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5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8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1635" yWindow="330" windowWidth="9885" windowHeight="8415"/>
  </bookViews>
  <sheets>
    <sheet name="NETWORK INFO" sheetId="2" r:id="rId1"/>
    <sheet name="ADDITIONAL NET INFO" sheetId="9" state="hidden" r:id="rId2"/>
    <sheet name="EVENT LIST HD" sheetId="4" r:id="rId3"/>
    <sheet name="EVENT LIST 1SEG" sheetId="5" r:id="rId4"/>
    <sheet name="EVENT LIST LAYER C" sheetId="6" r:id="rId5"/>
    <sheet name="TABELAS" sheetId="3" state="hidden" r:id="rId6"/>
    <sheet name="LICENSE" sheetId="7" state="hidden" r:id="rId7"/>
    <sheet name="AUTO SERVICE" sheetId="8" state="hidden" r:id="rId8"/>
  </sheets>
  <functionGroups builtInGroupCount="17"/>
  <definedNames>
    <definedName name="_xlnm._FilterDatabase" localSheetId="0" hidden="1">'NETWORK INFO'!$B$14:$D$22</definedName>
    <definedName name="activation_time">TABELAS!$H$57</definedName>
    <definedName name="activation_time_1">TABELAS!$H$58</definedName>
    <definedName name="activation_time_2">TABELAS!$H$59</definedName>
    <definedName name="ANALOG_CHANNEL">TABELAS!$E$13:$E$94</definedName>
    <definedName name="any" localSheetId="4">'EVENT LIST LAYER C'!$CA:$CA</definedName>
    <definedName name="any">'EVENT LIST HD'!$CA:$CA</definedName>
    <definedName name="any_1seg">'EVENT LIST 1SEG'!$AH:$AH</definedName>
    <definedName name="any_SD">'EVENT LIST LAYER C'!$CA:$CA</definedName>
    <definedName name="APS_control_1" localSheetId="4">'EVENT LIST LAYER C'!$AR:$AR</definedName>
    <definedName name="APS_control_1">'EVENT LIST HD'!$AR:$AR</definedName>
    <definedName name="APS_control_1_1seg">'EVENT LIST 1SEG'!$T:$T</definedName>
    <definedName name="APS_control_1_SD">'EVENT LIST LAYER C'!$AR:$AR</definedName>
    <definedName name="APS_control_2" localSheetId="4">'EVENT LIST LAYER C'!$AW:$AW</definedName>
    <definedName name="APS_control_2">'EVENT LIST HD'!$AW:$AW</definedName>
    <definedName name="APS_control_2_1seg">'EVENT LIST 1SEG'!$Y:$Y</definedName>
    <definedName name="APS_control_2_SD">'EVENT LIST LAYER C'!$AW:$AW</definedName>
    <definedName name="APS_control_all" localSheetId="4">'EVENT LIST LAYER C'!$AM:$AM</definedName>
    <definedName name="APS_control_all">'EVENT LIST HD'!$AM:$AM</definedName>
    <definedName name="APS_control_all_1seg">'EVENT LIST 1SEG'!$O:$O</definedName>
    <definedName name="APS_control_all_SD">'EVENT LIST LAYER C'!$AM:$AM</definedName>
    <definedName name="APS_control_all_table">TABELAS!$Z$17</definedName>
    <definedName name="aps_control_data">TABELAS!$Z$17:$Z$20</definedName>
    <definedName name="area_code">'ADDITIONAL NET INFO'!$H$6</definedName>
    <definedName name="audio_component_descr_HD">TABELAS!$AF$4</definedName>
    <definedName name="audio_component_descr_SD">TABELAS!$EQ$4</definedName>
    <definedName name="audio_component_descriptor">'EVENT LIST HD'!$J$3</definedName>
    <definedName name="audio_component_tag_1" localSheetId="4">'EVENT LIST LAYER C'!$N:$N</definedName>
    <definedName name="audio_component_tag_1">'EVENT LIST HD'!$N:$N</definedName>
    <definedName name="audio_component_tag_1_1seg" localSheetId="4">'EVENT LIST 1SEG'!#REF!</definedName>
    <definedName name="audio_component_tag_1_1seg">'EVENT LIST 1SEG'!#REF!</definedName>
    <definedName name="audio_component_tag_1_SD">'EVENT LIST LAYER C'!$N:$N</definedName>
    <definedName name="audio_component_tag_2">'EVENT LIST HD'!$Y:$Y</definedName>
    <definedName name="audio_component_tag_2_SD">'EVENT LIST LAYER C'!$Y:$Y</definedName>
    <definedName name="audio_component_type">TABELAS!$V$83:$V$115</definedName>
    <definedName name="audio_component_type_1" localSheetId="4">'EVENT LIST LAYER C'!$O:$O</definedName>
    <definedName name="audio_component_type_1">'EVENT LIST HD'!$O:$O</definedName>
    <definedName name="audio_component_type_1_1seg" localSheetId="4">'EVENT LIST 1SEG'!#REF!</definedName>
    <definedName name="audio_component_type_1_1seg">'EVENT LIST 1SEG'!#REF!</definedName>
    <definedName name="audio_component_type_1_SD">'EVENT LIST LAYER C'!$O:$O</definedName>
    <definedName name="audio_component_type_1_table">TABELAS!$V$83</definedName>
    <definedName name="audio_component_type_2">'EVENT LIST HD'!$Z:$Z</definedName>
    <definedName name="audio_component_type_2_SD">'EVENT LIST LAYER C'!$Z:$Z</definedName>
    <definedName name="audio_main_component_flag_1" localSheetId="4">'EVENT LIST LAYER C'!$Q:$Q</definedName>
    <definedName name="audio_main_component_flag_1">'EVENT LIST HD'!$Q:$Q</definedName>
    <definedName name="audio_main_component_flag_1_1seg" localSheetId="4">'EVENT LIST 1SEG'!#REF!</definedName>
    <definedName name="audio_main_component_flag_1_1seg">'EVENT LIST 1SEG'!#REF!</definedName>
    <definedName name="audio_main_component_flag_1_SD">'EVENT LIST LAYER C'!$Q:$Q</definedName>
    <definedName name="audio_main_component_flag_2">'EVENT LIST HD'!$AB:$AB</definedName>
    <definedName name="audio_main_component_flag_2_SD">'EVENT LIST LAYER C'!$AB:$AB</definedName>
    <definedName name="audio_multilingual_flag_1" localSheetId="4">'EVENT LIST LAYER C'!$P:$P</definedName>
    <definedName name="audio_multilingual_flag_1">'EVENT LIST HD'!$P:$P</definedName>
    <definedName name="audio_multilingual_flag_1_1seg" localSheetId="4">'EVENT LIST 1SEG'!#REF!</definedName>
    <definedName name="audio_multilingual_flag_1_1seg">'EVENT LIST 1SEG'!#REF!</definedName>
    <definedName name="audio_multilingual_flag_1_SD">'EVENT LIST LAYER C'!$P:$P</definedName>
    <definedName name="audio_multilingual_flag_2">'EVENT LIST HD'!$AA:$AA</definedName>
    <definedName name="audio_multilingual_flag_2_SD">'EVENT LIST LAYER C'!$AA:$AA</definedName>
    <definedName name="Audio_number" localSheetId="4">'EVENT LIST LAYER C'!$B:$B</definedName>
    <definedName name="Audio_number">'EVENT LIST HD'!$B:$B</definedName>
    <definedName name="Audio_number_1seg">'EVENT LIST 1SEG'!$B:$B</definedName>
    <definedName name="Audio_number_SD">'EVENT LIST LAYER C'!$B:$B</definedName>
    <definedName name="audio_quality_indicator_1" localSheetId="4">'EVENT LIST LAYER C'!$R:$R</definedName>
    <definedName name="audio_quality_indicator_1">'EVENT LIST HD'!$R:$R</definedName>
    <definedName name="audio_quality_indicator_1_1seg" localSheetId="4">'EVENT LIST 1SEG'!#REF!</definedName>
    <definedName name="audio_quality_indicator_1_1seg">'EVENT LIST 1SEG'!#REF!</definedName>
    <definedName name="audio_quality_indicator_1_SD">'EVENT LIST LAYER C'!$R:$R</definedName>
    <definedName name="audio_quality_indicator_1_table">TABELAS!$V$119</definedName>
    <definedName name="audio_quality_indicator_2">'EVENT LIST HD'!$AC:$AC</definedName>
    <definedName name="audio_quality_indicator_2_SD">'EVENT LIST LAYER C'!$AC:$AC</definedName>
    <definedName name="audio_sampling_rate_1" localSheetId="4">'EVENT LIST LAYER C'!$S:$S</definedName>
    <definedName name="audio_sampling_rate_1">'EVENT LIST HD'!$S:$S</definedName>
    <definedName name="audio_sampling_rate_1_1seg" localSheetId="4">'EVENT LIST 1SEG'!#REF!</definedName>
    <definedName name="audio_sampling_rate_1_1seg">'EVENT LIST 1SEG'!#REF!</definedName>
    <definedName name="audio_sampling_rate_1_SD">'EVENT LIST LAYER C'!$S:$S</definedName>
    <definedName name="audio_sampling_rate_1_table">TABELAS!$V$126</definedName>
    <definedName name="audio_sampling_rate_2">'EVENT LIST HD'!$AD:$AD</definedName>
    <definedName name="audio_sampling_rate_2_SD">'EVENT LIST LAYER C'!$AD:$AD</definedName>
    <definedName name="audio_stream_type_1" localSheetId="4">'EVENT LIST LAYER C'!$X:$X</definedName>
    <definedName name="audio_stream_type_1">'EVENT LIST HD'!$X:$X</definedName>
    <definedName name="audio_stream_type_1_1seg" localSheetId="4">'EVENT LIST 1SEG'!#REF!</definedName>
    <definedName name="audio_stream_type_1_1seg">'EVENT LIST 1SEG'!#REF!</definedName>
    <definedName name="audio_stream_type_1_SD">'EVENT LIST LAYER C'!$X:$X</definedName>
    <definedName name="audio_stream_type_1_table">TABELAS!$AD$5</definedName>
    <definedName name="audio_stream_type_2">'EVENT LIST HD'!$AI:$AI</definedName>
    <definedName name="audio_stream_type_2_SD">'EVENT LIST LAYER C'!$AI:$AI</definedName>
    <definedName name="audio_text">TABELAS!$V$135:$V$136</definedName>
    <definedName name="audio_text1_1" localSheetId="4">'EVENT LIST LAYER C'!$V:$V</definedName>
    <definedName name="audio_text1_1">'EVENT LIST HD'!$V:$V</definedName>
    <definedName name="audio_text1_1_1seg" localSheetId="4">'EVENT LIST 1SEG'!#REF!</definedName>
    <definedName name="audio_text1_1_1seg">'EVENT LIST 1SEG'!#REF!</definedName>
    <definedName name="audio_text1_1_SD">'EVENT LIST LAYER C'!$V:$V</definedName>
    <definedName name="audio_text1_2">'EVENT LIST HD'!$AG:$AG</definedName>
    <definedName name="audio_text1_2_SD">'EVENT LIST LAYER C'!$AG:$AG</definedName>
    <definedName name="audio_text2_1">'EVENT LIST HD'!$V:$V</definedName>
    <definedName name="audio_text2_1_SD">'EVENT LIST LAYER C'!$W:$W</definedName>
    <definedName name="audio_text2_2">'EVENT LIST HD'!$AH:$AH</definedName>
    <definedName name="audio_text2_2_SD">'EVENT LIST LAYER C'!$AH:$AH</definedName>
    <definedName name="audio1_pid_a">'ADDITIONAL NET INFO'!$F$22</definedName>
    <definedName name="audio1_pid_b">'ADDITIONAL NET INFO'!$F$28</definedName>
    <definedName name="audio1_pid_service10">'ADDITIONAL NET INFO'!$F$76</definedName>
    <definedName name="audio1_pid_service11">'ADDITIONAL NET INFO'!$F$82</definedName>
    <definedName name="audio1_pid_service12">'ADDITIONAL NET INFO'!$F$88</definedName>
    <definedName name="audio1_pid_service3">'ADDITIONAL NET INFO'!$F$34</definedName>
    <definedName name="audio1_pid_service4">'ADDITIONAL NET INFO'!$F$40</definedName>
    <definedName name="audio1_pid_service5">'ADDITIONAL NET INFO'!$F$46</definedName>
    <definedName name="audio1_pid_service6">'ADDITIONAL NET INFO'!$F$52</definedName>
    <definedName name="audio1_pid_service7">'ADDITIONAL NET INFO'!$F$58</definedName>
    <definedName name="audio1_pid_service8">'ADDITIONAL NET INFO'!$F$64</definedName>
    <definedName name="audio1_pid_service9">'ADDITIONAL NET INFO'!$F$70</definedName>
    <definedName name="audio1_stream_type1">'ADDITIONAL NET INFO'!$F$23</definedName>
    <definedName name="audio1_stream_type10">'ADDITIONAL NET INFO'!$F$77</definedName>
    <definedName name="audio1_stream_type11">'ADDITIONAL NET INFO'!$F$83</definedName>
    <definedName name="audio1_stream_type12">'ADDITIONAL NET INFO'!$F$89</definedName>
    <definedName name="audio1_stream_type2">'ADDITIONAL NET INFO'!$F$29</definedName>
    <definedName name="audio1_stream_type3">'ADDITIONAL NET INFO'!$F$35</definedName>
    <definedName name="audio1_stream_type4">'ADDITIONAL NET INFO'!$F$41</definedName>
    <definedName name="audio1_stream_type5">'ADDITIONAL NET INFO'!$F$47</definedName>
    <definedName name="audio1_stream_type6">'ADDITIONAL NET INFO'!$F$53</definedName>
    <definedName name="audio1_stream_type7">'ADDITIONAL NET INFO'!$F$59</definedName>
    <definedName name="audio1_stream_type8">'ADDITIONAL NET INFO'!$F$65</definedName>
    <definedName name="audio1_stream_type9">'ADDITIONAL NET INFO'!$F$71</definedName>
    <definedName name="audios">TABELAS!$AS$10</definedName>
    <definedName name="Broadcast_starting_date" localSheetId="4">'EVENT LIST LAYER C'!$E:$E</definedName>
    <definedName name="Broadcast_starting_date">'EVENT LIST HD'!$E:$E</definedName>
    <definedName name="Broadcast_starting_date_1seg">'EVENT LIST 1SEG'!$E:$E</definedName>
    <definedName name="Broadcast_starting_date_SD">'EVENT LIST LAYER C'!$E:$E</definedName>
    <definedName name="Broadcast_starting_time" localSheetId="4">'EVENT LIST LAYER C'!$F:$F</definedName>
    <definedName name="Broadcast_starting_time">'EVENT LIST HD'!$F:$F</definedName>
    <definedName name="Broadcast_starting_time_1seg">'EVENT LIST 1SEG'!$F:$F</definedName>
    <definedName name="Broadcast_starting_time_SD">'EVENT LIST LAYER C'!$F:$F</definedName>
    <definedName name="CHANNEL" localSheetId="4">TABELAS!#REF!</definedName>
    <definedName name="CHANNEL">TABELAS!#REF!</definedName>
    <definedName name="code_rate">TABELAS!$E$108:$E$112</definedName>
    <definedName name="common_event_id" localSheetId="4">'EVENT LIST LAYER C'!$BG:$BG</definedName>
    <definedName name="common_event_id">'EVENT LIST HD'!$BG:$BG</definedName>
    <definedName name="common_event_id_SD">'EVENT LIST LAYER C'!$BG:$BG</definedName>
    <definedName name="common_svc_id" localSheetId="4">'EVENT LIST LAYER C'!$BF:$BF</definedName>
    <definedName name="common_svc_id">'EVENT LIST HD'!$BF:$BF</definedName>
    <definedName name="common_svc_id_SD">'EVENT LIST LAYER C'!$BF:$BF</definedName>
    <definedName name="component_descr">TABELAS!#REF!</definedName>
    <definedName name="component_descr_HD">TABELAS!$AF$3</definedName>
    <definedName name="component_descr_SD">TABELAS!$EQ$2</definedName>
    <definedName name="component_descriptor">'EVENT LIST HD'!$J$2</definedName>
    <definedName name="component_ref1" localSheetId="4">'EVENT LIST LAYER C'!$BC:$BC</definedName>
    <definedName name="component_ref1">'EVENT LIST HD'!$BC:$BC</definedName>
    <definedName name="component_ref1_1seg" localSheetId="4">'EVENT LIST 1SEG'!#REF!</definedName>
    <definedName name="component_ref1_1seg">'EVENT LIST 1SEG'!#REF!</definedName>
    <definedName name="component_ref1_SD">'EVENT LIST LAYER C'!$BC:$BC</definedName>
    <definedName name="content_availability_descr_1SEG">TABELAS!$DH$6</definedName>
    <definedName name="content_availability_descr_HD">TABELAS!$AF$11</definedName>
    <definedName name="content_availability_descr_SD">TABELAS!$EQ$11</definedName>
    <definedName name="content_descr_1SEG">TABELAS!$DH$3</definedName>
    <definedName name="content_descr_HD">TABELAS!$AF$5</definedName>
    <definedName name="content_descr_SD">TABELAS!$EQ$5</definedName>
    <definedName name="content_descr_table">TABELAS!$S$5</definedName>
    <definedName name="content_nibble_level_1" localSheetId="4">'EVENT LIST LAYER C'!$AJ:$AJ</definedName>
    <definedName name="content_nibble_level_1">'EVENT LIST HD'!$AJ:$AJ</definedName>
    <definedName name="content_nibble_level_1_1seg">'EVENT LIST 1SEG'!$L:$L</definedName>
    <definedName name="content_nibble_level_1_SD">'EVENT LIST LAYER C'!$AJ:$AJ</definedName>
    <definedName name="content_nibble_level_2" localSheetId="4">'EVENT LIST LAYER C'!#REF!</definedName>
    <definedName name="content_nibble_level_2">'EVENT LIST HD'!#REF!</definedName>
    <definedName name="CONTEUDO_IDADE" localSheetId="4">TABELAS!#REF!</definedName>
    <definedName name="CONTEUDO_IDADE">TABELAS!#REF!</definedName>
    <definedName name="Copy_control_number" localSheetId="4">'EVENT LIST LAYER C'!$C:$C</definedName>
    <definedName name="Copy_control_number">'EVENT LIST HD'!$C:$C</definedName>
    <definedName name="Copy_control_number_1seg">'EVENT LIST 1SEG'!$C:$C</definedName>
    <definedName name="Copy_control_number_SD">'EVENT LIST LAYER C'!$C:$C</definedName>
    <definedName name="copy_control_type_info">TABELAS!$Z$5:$Z$8</definedName>
    <definedName name="country">TABELAS!$X$5:$X$250</definedName>
    <definedName name="Country_Code" localSheetId="4">'EVENT LIST LAYER C'!$BQ:$BQ</definedName>
    <definedName name="Country_Code">'EVENT LIST HD'!$BQ:$BQ</definedName>
    <definedName name="Country_Code_1seg">'EVENT LIST 1SEG'!$AB:$AB</definedName>
    <definedName name="Country_Code_SD">'EVENT LIST LAYER C'!$BQ:$BQ</definedName>
    <definedName name="Country_Code_table">TABELAS!$X$5</definedName>
    <definedName name="data_Component_ID1" localSheetId="4">'EVENT LIST LAYER C'!$AZ:$AZ</definedName>
    <definedName name="data_Component_ID1">'EVENT LIST HD'!$AZ:$AZ</definedName>
    <definedName name="data_Component_ID1_1seg" localSheetId="4">'EVENT LIST 1SEG'!#REF!</definedName>
    <definedName name="data_Component_ID1_1seg">'EVENT LIST 1SEG'!#REF!</definedName>
    <definedName name="data_Component_ID1_SD">'EVENT LIST LAYER C'!$AZ:$AZ</definedName>
    <definedName name="data_content_descr_HD">TABELAS!$AF$7</definedName>
    <definedName name="data_content_descr_SD">TABELAS!$EQ$7</definedName>
    <definedName name="Data_contents_number" localSheetId="4">'EVENT LIST LAYER C'!$D:$D</definedName>
    <definedName name="Data_contents_number">'EVENT LIST HD'!$D:$D</definedName>
    <definedName name="Data_contents_number_1seg">'EVENT LIST 1SEG'!$D:$D</definedName>
    <definedName name="Data_contents_number_SD">'EVENT LIST LAYER C'!$D:$D</definedName>
    <definedName name="data_contents_text_1" localSheetId="4">'EVENT LIST LAYER C'!$BD:$BD</definedName>
    <definedName name="data_contents_text_1">'EVENT LIST HD'!$BD:$BD</definedName>
    <definedName name="data_contents_text_1_1seg" localSheetId="4">'EVENT LIST 1SEG'!#REF!</definedName>
    <definedName name="data_contents_text_1_1seg">'EVENT LIST 1SEG'!#REF!</definedName>
    <definedName name="data_contents_text_1_SD">'EVENT LIST LAYER C'!$BD:$BD</definedName>
    <definedName name="default_first_event_1seg">TABELAS!$DH$18</definedName>
    <definedName name="default_first_event_HD">TABELAS!$AF$18</definedName>
    <definedName name="default_first_event_SD">TABELAS!$EQ$18</definedName>
    <definedName name="descriptor1_01">'ADDITIONAL NET INFO'!$G$24</definedName>
    <definedName name="descriptor1_010">'ADDITIONAL NET INFO'!$P$24</definedName>
    <definedName name="descriptor1_02">'ADDITIONAL NET INFO'!$H$24</definedName>
    <definedName name="descriptor1_03">'ADDITIONAL NET INFO'!$I$24</definedName>
    <definedName name="descriptor1_04">'ADDITIONAL NET INFO'!$J$24</definedName>
    <definedName name="descriptor1_05">'ADDITIONAL NET INFO'!$K$24</definedName>
    <definedName name="descriptor1_06">'ADDITIONAL NET INFO'!$L$24</definedName>
    <definedName name="descriptor1_07">'ADDITIONAL NET INFO'!$M$24</definedName>
    <definedName name="descriptor1_08">'ADDITIONAL NET INFO'!$N$24</definedName>
    <definedName name="descriptor1_09">'ADDITIONAL NET INFO'!$O$24</definedName>
    <definedName name="descriptor1_10">'ADDITIONAL NET INFO'!#REF!</definedName>
    <definedName name="descriptor1_audio">'ADDITIONAL NET INFO'!$F$24</definedName>
    <definedName name="descriptor1_video">'ADDITIONAL NET INFO'!$E$24</definedName>
    <definedName name="descriptor10_01">'ADDITIONAL NET INFO'!$G$78</definedName>
    <definedName name="descriptor10_010">'ADDITIONAL NET INFO'!$P$78</definedName>
    <definedName name="descriptor10_02">'ADDITIONAL NET INFO'!$H$78</definedName>
    <definedName name="descriptor10_03">'ADDITIONAL NET INFO'!$I$78</definedName>
    <definedName name="descriptor10_04">'ADDITIONAL NET INFO'!$J$78</definedName>
    <definedName name="descriptor10_05">'ADDITIONAL NET INFO'!$K$78</definedName>
    <definedName name="descriptor10_06">'ADDITIONAL NET INFO'!$L$78</definedName>
    <definedName name="descriptor10_07">'ADDITIONAL NET INFO'!$M$78</definedName>
    <definedName name="descriptor10_08">'ADDITIONAL NET INFO'!$N$78</definedName>
    <definedName name="descriptor10_09">'ADDITIONAL NET INFO'!$O$78</definedName>
    <definedName name="descriptor10_audio">'ADDITIONAL NET INFO'!$F$78</definedName>
    <definedName name="descriptor10_video">'ADDITIONAL NET INFO'!$E$78</definedName>
    <definedName name="descriptor11_01">'ADDITIONAL NET INFO'!$G$84</definedName>
    <definedName name="descriptor11_010">'ADDITIONAL NET INFO'!$P$84</definedName>
    <definedName name="descriptor11_02">'ADDITIONAL NET INFO'!$H$84</definedName>
    <definedName name="descriptor11_03">'ADDITIONAL NET INFO'!$I$84</definedName>
    <definedName name="descriptor11_04">'ADDITIONAL NET INFO'!$J$84</definedName>
    <definedName name="descriptor11_05">'ADDITIONAL NET INFO'!$K$84</definedName>
    <definedName name="descriptor11_06">'ADDITIONAL NET INFO'!$L$84</definedName>
    <definedName name="descriptor11_07">'ADDITIONAL NET INFO'!$M$84</definedName>
    <definedName name="descriptor11_08">'ADDITIONAL NET INFO'!$N$84</definedName>
    <definedName name="descriptor11_09">'ADDITIONAL NET INFO'!$O$84</definedName>
    <definedName name="descriptor11_audio">'ADDITIONAL NET INFO'!$F$84</definedName>
    <definedName name="descriptor11_video">'ADDITIONAL NET INFO'!$E$84</definedName>
    <definedName name="descriptor12_01">'ADDITIONAL NET INFO'!$G$90</definedName>
    <definedName name="descriptor12_010">'ADDITIONAL NET INFO'!$P$90</definedName>
    <definedName name="descriptor12_02">'ADDITIONAL NET INFO'!$H$90</definedName>
    <definedName name="descriptor12_03">'ADDITIONAL NET INFO'!$I$90</definedName>
    <definedName name="descriptor12_04">'ADDITIONAL NET INFO'!$J$90</definedName>
    <definedName name="descriptor12_05">'ADDITIONAL NET INFO'!$K$90</definedName>
    <definedName name="descriptor12_06">'ADDITIONAL NET INFO'!$L$90</definedName>
    <definedName name="descriptor12_07">'ADDITIONAL NET INFO'!$M$90</definedName>
    <definedName name="descriptor12_08">'ADDITIONAL NET INFO'!$N$90</definedName>
    <definedName name="descriptor12_09">'ADDITIONAL NET INFO'!$O$90</definedName>
    <definedName name="descriptor12_audio">'ADDITIONAL NET INFO'!$F$90</definedName>
    <definedName name="descriptor12_video">'ADDITIONAL NET INFO'!$E$90</definedName>
    <definedName name="descriptor2_01">'ADDITIONAL NET INFO'!$G$30</definedName>
    <definedName name="descriptor2_010">'ADDITIONAL NET INFO'!$P$30</definedName>
    <definedName name="descriptor2_02">'ADDITIONAL NET INFO'!$H$30</definedName>
    <definedName name="descriptor2_03">'ADDITIONAL NET INFO'!$I$30</definedName>
    <definedName name="descriptor2_04">'ADDITIONAL NET INFO'!$J$30</definedName>
    <definedName name="descriptor2_05">'ADDITIONAL NET INFO'!$K$30</definedName>
    <definedName name="descriptor2_06">'ADDITIONAL NET INFO'!$L$30</definedName>
    <definedName name="descriptor2_07">'ADDITIONAL NET INFO'!$M$30</definedName>
    <definedName name="descriptor2_08">'ADDITIONAL NET INFO'!$N$30</definedName>
    <definedName name="descriptor2_09">'ADDITIONAL NET INFO'!$O$30</definedName>
    <definedName name="descriptor2_10">'ADDITIONAL NET INFO'!#REF!</definedName>
    <definedName name="descriptor2_audio">'ADDITIONAL NET INFO'!$F$30</definedName>
    <definedName name="descriptor2_video">'ADDITIONAL NET INFO'!$E$30</definedName>
    <definedName name="descriptor3_01">'ADDITIONAL NET INFO'!$G$36</definedName>
    <definedName name="descriptor3_010">'ADDITIONAL NET INFO'!$P$36</definedName>
    <definedName name="descriptor3_02">'ADDITIONAL NET INFO'!$H$36</definedName>
    <definedName name="descriptor3_03">'ADDITIONAL NET INFO'!$I$36</definedName>
    <definedName name="descriptor3_04">'ADDITIONAL NET INFO'!$J$36</definedName>
    <definedName name="descriptor3_05">'ADDITIONAL NET INFO'!$K$36</definedName>
    <definedName name="descriptor3_06">'ADDITIONAL NET INFO'!$L$36</definedName>
    <definedName name="descriptor3_07">'ADDITIONAL NET INFO'!$M$36</definedName>
    <definedName name="descriptor3_08">'ADDITIONAL NET INFO'!$N$36</definedName>
    <definedName name="descriptor3_09">'ADDITIONAL NET INFO'!$O$36</definedName>
    <definedName name="descriptor3_audio">'ADDITIONAL NET INFO'!$F$36</definedName>
    <definedName name="descriptor3_video">'ADDITIONAL NET INFO'!$E$36</definedName>
    <definedName name="descriptor4_01">'ADDITIONAL NET INFO'!$G$42</definedName>
    <definedName name="descriptor4_010">'ADDITIONAL NET INFO'!$P$42</definedName>
    <definedName name="descriptor4_02">'ADDITIONAL NET INFO'!$H$42</definedName>
    <definedName name="descriptor4_03">'ADDITIONAL NET INFO'!$I$42</definedName>
    <definedName name="descriptor4_04">'ADDITIONAL NET INFO'!$J$42</definedName>
    <definedName name="descriptor4_05">'ADDITIONAL NET INFO'!$K$42</definedName>
    <definedName name="descriptor4_06">'ADDITIONAL NET INFO'!$L$42</definedName>
    <definedName name="descriptor4_07">'ADDITIONAL NET INFO'!$M$42</definedName>
    <definedName name="descriptor4_08">'ADDITIONAL NET INFO'!$N$42</definedName>
    <definedName name="descriptor4_09">'ADDITIONAL NET INFO'!$O$42</definedName>
    <definedName name="descriptor4_audio">'ADDITIONAL NET INFO'!$F$42</definedName>
    <definedName name="descriptor4_video">'ADDITIONAL NET INFO'!$E$42</definedName>
    <definedName name="descriptor5_01">'ADDITIONAL NET INFO'!$G$48</definedName>
    <definedName name="descriptor5_010">'ADDITIONAL NET INFO'!$P$48</definedName>
    <definedName name="descriptor5_02">'ADDITIONAL NET INFO'!$H$48</definedName>
    <definedName name="descriptor5_03">'ADDITIONAL NET INFO'!$I$48</definedName>
    <definedName name="descriptor5_04">'ADDITIONAL NET INFO'!$J$48</definedName>
    <definedName name="descriptor5_05">'ADDITIONAL NET INFO'!$K$48</definedName>
    <definedName name="descriptor5_06">'ADDITIONAL NET INFO'!$L$48</definedName>
    <definedName name="descriptor5_07">'ADDITIONAL NET INFO'!$M$48</definedName>
    <definedName name="descriptor5_08">'ADDITIONAL NET INFO'!$N$48</definedName>
    <definedName name="descriptor5_09">'ADDITIONAL NET INFO'!$O$48</definedName>
    <definedName name="descriptor5_audio">'ADDITIONAL NET INFO'!$F$48</definedName>
    <definedName name="descriptor5_video">'ADDITIONAL NET INFO'!$E$48</definedName>
    <definedName name="descriptor6_01">'ADDITIONAL NET INFO'!$G$54</definedName>
    <definedName name="descriptor6_010">'ADDITIONAL NET INFO'!$P$54</definedName>
    <definedName name="descriptor6_02">'ADDITIONAL NET INFO'!$H$54</definedName>
    <definedName name="descriptor6_03">'ADDITIONAL NET INFO'!$I$54</definedName>
    <definedName name="descriptor6_04">'ADDITIONAL NET INFO'!$J$54</definedName>
    <definedName name="descriptor6_05">'ADDITIONAL NET INFO'!$K$54</definedName>
    <definedName name="descriptor6_06">'ADDITIONAL NET INFO'!$L$54</definedName>
    <definedName name="descriptor6_07">'ADDITIONAL NET INFO'!$M$54</definedName>
    <definedName name="descriptor6_08">'ADDITIONAL NET INFO'!$N$54</definedName>
    <definedName name="descriptor6_09">'ADDITIONAL NET INFO'!$O$54</definedName>
    <definedName name="descriptor6_audio">'ADDITIONAL NET INFO'!$F$54</definedName>
    <definedName name="descriptor6_video">'ADDITIONAL NET INFO'!$E$54</definedName>
    <definedName name="descriptor7_01">'ADDITIONAL NET INFO'!$G$60</definedName>
    <definedName name="descriptor7_010">'ADDITIONAL NET INFO'!$P$60</definedName>
    <definedName name="descriptor7_02">'ADDITIONAL NET INFO'!$H$60</definedName>
    <definedName name="descriptor7_03">'ADDITIONAL NET INFO'!$I$60</definedName>
    <definedName name="descriptor7_04">'ADDITIONAL NET INFO'!$J$60</definedName>
    <definedName name="descriptor7_05">'ADDITIONAL NET INFO'!$K$60</definedName>
    <definedName name="descriptor7_06">'ADDITIONAL NET INFO'!$L$60</definedName>
    <definedName name="descriptor7_07">'ADDITIONAL NET INFO'!$M$60</definedName>
    <definedName name="descriptor7_08">'ADDITIONAL NET INFO'!$N$60</definedName>
    <definedName name="descriptor7_09">'ADDITIONAL NET INFO'!$O$60</definedName>
    <definedName name="descriptor7_audio">'ADDITIONAL NET INFO'!$F$60</definedName>
    <definedName name="descriptor7_video">'ADDITIONAL NET INFO'!$E$60</definedName>
    <definedName name="descriptor8_01">'ADDITIONAL NET INFO'!$G$66</definedName>
    <definedName name="descriptor8_010">'ADDITIONAL NET INFO'!$P$66</definedName>
    <definedName name="descriptor8_02">'ADDITIONAL NET INFO'!$H$66</definedName>
    <definedName name="descriptor8_03">'ADDITIONAL NET INFO'!$I$66</definedName>
    <definedName name="descriptor8_04">'ADDITIONAL NET INFO'!$J$66</definedName>
    <definedName name="descriptor8_05">'ADDITIONAL NET INFO'!$K$66</definedName>
    <definedName name="descriptor8_06">'ADDITIONAL NET INFO'!$L$66</definedName>
    <definedName name="descriptor8_07">'ADDITIONAL NET INFO'!$M$66</definedName>
    <definedName name="descriptor8_08">'ADDITIONAL NET INFO'!$N$66</definedName>
    <definedName name="descriptor8_09">'ADDITIONAL NET INFO'!$O$66</definedName>
    <definedName name="descriptor8_audio">'ADDITIONAL NET INFO'!$F$66</definedName>
    <definedName name="descriptor8_video">'ADDITIONAL NET INFO'!$E$66</definedName>
    <definedName name="descriptor9_01">'ADDITIONAL NET INFO'!$G$72</definedName>
    <definedName name="descriptor9_010">'ADDITIONAL NET INFO'!$P$72</definedName>
    <definedName name="descriptor9_02">'ADDITIONAL NET INFO'!$H$72</definedName>
    <definedName name="descriptor9_03">'ADDITIONAL NET INFO'!$I$72</definedName>
    <definedName name="descriptor9_04">'ADDITIONAL NET INFO'!$J$72</definedName>
    <definedName name="descriptor9_05">'ADDITIONAL NET INFO'!$K$72</definedName>
    <definedName name="descriptor9_06">'ADDITIONAL NET INFO'!$L$72</definedName>
    <definedName name="descriptor9_07">'ADDITIONAL NET INFO'!$M$72</definedName>
    <definedName name="descriptor9_08">'ADDITIONAL NET INFO'!$N$72</definedName>
    <definedName name="descriptor9_09">'ADDITIONAL NET INFO'!$O$72</definedName>
    <definedName name="descriptor9_audio">'ADDITIONAL NET INFO'!$F$72</definedName>
    <definedName name="descriptor9_video">'ADDITIONAL NET INFO'!$E$72</definedName>
    <definedName name="descriptors">TABELAS!#REF!</definedName>
    <definedName name="descriptors_1SEG">TABELAS!$DH$2</definedName>
    <definedName name="descriptors_HD">TABELAS!$AF$2</definedName>
    <definedName name="descriptors_SD">TABELAS!$EQ$2</definedName>
    <definedName name="dig_rec_ctrl_data">TABELAS!$Z$11:$Z$14</definedName>
    <definedName name="DIGITAL_CHANNEL">TABELAS!$B$13:$B$82</definedName>
    <definedName name="digital_channel_control">'NETWORK INFO'!$C$7</definedName>
    <definedName name="digital_copy_component_tag_1" localSheetId="4">'EVENT LIST LAYER C'!$AP:$AP</definedName>
    <definedName name="digital_copy_component_tag_1">'EVENT LIST HD'!$AP:$AP</definedName>
    <definedName name="digital_copy_component_tag_1_1seg">'EVENT LIST 1SEG'!$R:$R</definedName>
    <definedName name="digital_copy_component_tag_1_SD">'EVENT LIST LAYER C'!$AP:$AP</definedName>
    <definedName name="digital_copy_component_tag_2" localSheetId="4">'EVENT LIST LAYER C'!$AU:$AU</definedName>
    <definedName name="digital_copy_component_tag_2">'EVENT LIST HD'!$AU:$AU</definedName>
    <definedName name="digital_copy_component_tag_2_1seg">'EVENT LIST 1SEG'!$W:$W</definedName>
    <definedName name="digital_copy_component_tag_2_SD">'EVENT LIST LAYER C'!$AU:$AU</definedName>
    <definedName name="digital_copy_control_descr_1SEG">TABELAS!$DH$4</definedName>
    <definedName name="digital_copy_control_descr_HD">TABELAS!$AF$6</definedName>
    <definedName name="digital_copy_control_descr_SD">TABELAS!$EQ$6</definedName>
    <definedName name="digital_copy_control_type_1" localSheetId="4">'EVENT LIST LAYER C'!$AT:$AT</definedName>
    <definedName name="digital_copy_control_type_1">'EVENT LIST HD'!$AT:$AT</definedName>
    <definedName name="digital_copy_control_type_1_1" localSheetId="4">'EVENT LIST 1SEG'!#REF!</definedName>
    <definedName name="digital_copy_control_type_1_1">'EVENT LIST 1SEG'!#REF!</definedName>
    <definedName name="digital_copy_control_type_1_1seg">'EVENT LIST 1SEG'!$V:$V</definedName>
    <definedName name="digital_copy_control_type_1_SD">'EVENT LIST LAYER C'!$AT:$AT</definedName>
    <definedName name="digital_copy_control_type_2" localSheetId="4">'EVENT LIST LAYER C'!$AY:$AY</definedName>
    <definedName name="digital_copy_control_type_2">'EVENT LIST HD'!$AY:$AY</definedName>
    <definedName name="digital_copy_control_type_2_1seg">'EVENT LIST 1SEG'!$AA:$AA</definedName>
    <definedName name="digital_copy_control_type_2_SD">'EVENT LIST LAYER C'!$AY:$AY</definedName>
    <definedName name="digital_copy_control_type_all" localSheetId="4">'EVENT LIST LAYER C'!$AO:$AO</definedName>
    <definedName name="digital_copy_control_type_all">'EVENT LIST HD'!$AO:$AO</definedName>
    <definedName name="digital_copy_control_type_all_1seg">'EVENT LIST 1SEG'!$Q:$Q</definedName>
    <definedName name="digital_copy_control_type_all_SD">'EVENT LIST LAYER C'!$AO:$AO</definedName>
    <definedName name="digital_copy_control_type_all_table">TABELAS!$Z$5</definedName>
    <definedName name="digital_recording_control_data_1" localSheetId="4">'EVENT LIST LAYER C'!$AQ:$AQ</definedName>
    <definedName name="digital_recording_control_data_1">'EVENT LIST HD'!$AQ:$AQ</definedName>
    <definedName name="digital_recording_control_data_1_1seg">'EVENT LIST 1SEG'!$S:$S</definedName>
    <definedName name="digital_recording_control_data_1_SD">'EVENT LIST LAYER C'!$AQ:$AQ</definedName>
    <definedName name="digital_recording_control_data_2" localSheetId="4">'EVENT LIST LAYER C'!$AV:$AV</definedName>
    <definedName name="digital_recording_control_data_2">'EVENT LIST HD'!$AV:$AV</definedName>
    <definedName name="digital_recording_control_data_2_1seg">'EVENT LIST 1SEG'!$X:$X</definedName>
    <definedName name="digital_recording_control_data_2_SD">'EVENT LIST LAYER C'!$AV:$AV</definedName>
    <definedName name="digital_recording_control_data_all" localSheetId="4">'EVENT LIST LAYER C'!$AL:$AL</definedName>
    <definedName name="digital_recording_control_data_all">'EVENT LIST HD'!$AL:$AL</definedName>
    <definedName name="digital_recording_control_data_all_1seg">'EVENT LIST 1SEG'!$N:$N</definedName>
    <definedName name="digital_recording_control_data_all_SD">'EVENT LIST LAYER C'!$AL:$AL</definedName>
    <definedName name="digital_recording_control_data_all_table">TABELAS!$Z$11</definedName>
    <definedName name="Duration" localSheetId="4">'EVENT LIST LAYER C'!$G:$G</definedName>
    <definedName name="Duration">'EVENT LIST HD'!$G:$G</definedName>
    <definedName name="Duration_1seg">'EVENT LIST 1SEG'!$G:$G</definedName>
    <definedName name="Duration_SD">'EVENT LIST LAYER C'!$G:$G</definedName>
    <definedName name="enable_pid1_01">'ADDITIONAL NET INFO'!#REF!</definedName>
    <definedName name="enable_pid1_010">'ADDITIONAL NET INFO'!#REF!</definedName>
    <definedName name="enable_pid1_02">'ADDITIONAL NET INFO'!#REF!</definedName>
    <definedName name="enable_pid1_03">'ADDITIONAL NET INFO'!#REF!</definedName>
    <definedName name="enable_pid1_04">'ADDITIONAL NET INFO'!#REF!</definedName>
    <definedName name="enable_pid1_05">'ADDITIONAL NET INFO'!#REF!</definedName>
    <definedName name="enable_pid1_06">'ADDITIONAL NET INFO'!#REF!</definedName>
    <definedName name="enable_pid1_07">'ADDITIONAL NET INFO'!#REF!</definedName>
    <definedName name="enable_pid1_08">'ADDITIONAL NET INFO'!#REF!</definedName>
    <definedName name="enable_pid1_09">'ADDITIONAL NET INFO'!#REF!</definedName>
    <definedName name="enable_pid2_01">'ADDITIONAL NET INFO'!#REF!</definedName>
    <definedName name="enable_pid2_010">'ADDITIONAL NET INFO'!#REF!</definedName>
    <definedName name="enable_pid2_02">'ADDITIONAL NET INFO'!#REF!</definedName>
    <definedName name="enable_pid2_03">'ADDITIONAL NET INFO'!#REF!</definedName>
    <definedName name="enable_pid2_04">'ADDITIONAL NET INFO'!#REF!</definedName>
    <definedName name="enable_pid2_05">'ADDITIONAL NET INFO'!#REF!</definedName>
    <definedName name="enable_pid2_06">'ADDITIONAL NET INFO'!#REF!</definedName>
    <definedName name="enable_pid2_07">'ADDITIONAL NET INFO'!#REF!</definedName>
    <definedName name="enable_pid2_08">'ADDITIONAL NET INFO'!#REF!</definedName>
    <definedName name="enable_pid2_09">'ADDITIONAL NET INFO'!#REF!</definedName>
    <definedName name="Encryption_mode" localSheetId="4">'EVENT LIST LAYER C'!$BV:$BV</definedName>
    <definedName name="Encryption_mode">'EVENT LIST HD'!$BV:$BV</definedName>
    <definedName name="Encryption_mode_1seg">'EVENT LIST 1SEG'!$AG:$AG</definedName>
    <definedName name="Encryption_mode_SD">'EVENT LIST LAYER C'!$BV:$BV</definedName>
    <definedName name="entry_component_1" localSheetId="4">'EVENT LIST LAYER C'!$BA:$BA</definedName>
    <definedName name="entry_component_1">'EVENT LIST HD'!$BA:$BA</definedName>
    <definedName name="entry_component_1_1seg" localSheetId="4">'EVENT LIST 1SEG'!#REF!</definedName>
    <definedName name="entry_component_1_1seg">'EVENT LIST 1SEG'!#REF!</definedName>
    <definedName name="entry_component_1_SD">'EVENT LIST LAYER C'!$BA:$BA</definedName>
    <definedName name="epi_number" localSheetId="4">'EVENT LIST LAYER C'!$BL:$BL</definedName>
    <definedName name="epi_number">'EVENT LIST HD'!$BL:$BL</definedName>
    <definedName name="epi_number_SD">'EVENT LIST LAYER C'!$BL:$BL</definedName>
    <definedName name="event_group_descr_HD">TABELAS!$AF$8</definedName>
    <definedName name="event_group_descr_SD">TABELAS!$EQ$8</definedName>
    <definedName name="Event_ID" localSheetId="4">'EVENT LIST LAYER C'!$A:$A</definedName>
    <definedName name="Event_ID">'EVENT LIST HD'!$A:$A</definedName>
    <definedName name="Event_ID_1seg">'EVENT LIST 1SEG'!$A:$A</definedName>
    <definedName name="Event_ID_SD">'EVENT LIST LAYER C'!$A:$A</definedName>
    <definedName name="expire_date" localSheetId="4">'EVENT LIST LAYER C'!$BK:$BK</definedName>
    <definedName name="expire_date">'EVENT LIST HD'!$BK:$BK</definedName>
    <definedName name="expire_date_SD">'EVENT LIST LAYER C'!$BK:$BK</definedName>
    <definedName name="extended_item_char" localSheetId="4">'EVENT LIST LAYER C'!$BP:$BP</definedName>
    <definedName name="extended_item_char">'EVENT LIST HD'!$BP:$BP</definedName>
    <definedName name="extended_item_char_1seg" localSheetId="4">'EVENT LIST 1SEG'!#REF!</definedName>
    <definedName name="extended_item_char_1seg">'EVENT LIST 1SEG'!#REF!</definedName>
    <definedName name="extended_item_char_SD">'EVENT LIST LAYER C'!$BP:$BP</definedName>
    <definedName name="extended_item_descriptor_char">'EVENT LIST HD'!$BO:$BO</definedName>
    <definedName name="extended_item_descriptor_char_SD">'EVENT LIST LAYER C'!$BO:$BO</definedName>
    <definedName name="first_event_1seg">'EVENT LIST 1SEG'!$A$18</definedName>
    <definedName name="first_event_HD" localSheetId="4">'EVENT LIST LAYER C'!#REF!</definedName>
    <definedName name="first_event_HD">'EVENT LIST HD'!$A$18</definedName>
    <definedName name="first_event_SD">'EVENT LIST LAYER C'!$A$18</definedName>
    <definedName name="flag">TABELAS!$J$24:$J$25</definedName>
    <definedName name="flag_1">TABELAS!$J$28:$J$29</definedName>
    <definedName name="flag_table">TABELAS!$J$24</definedName>
    <definedName name="Free_CA_mode" localSheetId="4">'EVENT LIST LAYER C'!$J:$J</definedName>
    <definedName name="Free_CA_mode">'EVENT LIST HD'!$J:$J</definedName>
    <definedName name="Free_CA_mode_1seg">'EVENT LIST 1SEG'!$J:$J</definedName>
    <definedName name="Free_CA_mode_SD">'EVENT LIST LAYER C'!$J:$J</definedName>
    <definedName name="GENERO">TABELAS!$S$5:$S$54</definedName>
    <definedName name="group_type" localSheetId="4">'EVENT LIST LAYER C'!$BE:$BE</definedName>
    <definedName name="group_type">'EVENT LIST HD'!$BE:$BE</definedName>
    <definedName name="group_type_SD">'EVENT LIST LAYER C'!$BE:$BE</definedName>
    <definedName name="group_type_tab">TABELAS!$AB$5:$AB$10</definedName>
    <definedName name="group_type_table">TABELAS!$AB$5</definedName>
    <definedName name="guard_interval">'ADDITIONAL NET INFO'!$H$7</definedName>
    <definedName name="guard_interval_list">TABELAS!$E$97:$E$100</definedName>
    <definedName name="Image_constration_token" localSheetId="4">'EVENT LIST LAYER C'!$BS:$BS</definedName>
    <definedName name="Image_constration_token">'EVENT LIST HD'!$BS:$BS</definedName>
    <definedName name="Image_constration_token_1seg">'EVENT LIST 1SEG'!$AD:$AD</definedName>
    <definedName name="Image_constration_token_SD">'EVENT LIST LAYER C'!$BS:$BS</definedName>
    <definedName name="IP_ADDRESS">'NETWORK INFO'!$H$6</definedName>
    <definedName name="IP_ADDRESS_2">'NETWORK INFO'!$M$6</definedName>
    <definedName name="language_code">TABELAS!$X$253:$X$256</definedName>
    <definedName name="last_APS_control_all_table">TABELAS!$Z$20</definedName>
    <definedName name="last_audio_component_type_1_table">TABELAS!$V$115</definedName>
    <definedName name="last_audio_quality_indicator_1_table">TABELAS!$V$122</definedName>
    <definedName name="last_audio_sampling_rate_1_table">TABELAS!$V$132</definedName>
    <definedName name="last_audio_stream_type_1_table">TABELAS!$AD$35</definedName>
    <definedName name="last_content_descr_table">TABELAS!$S$260</definedName>
    <definedName name="last_Country_Code_table">TABELAS!$X$250</definedName>
    <definedName name="last_digital_copy_control_type_all_table">TABELAS!$Z$8</definedName>
    <definedName name="last_digital_recording_control_data_all_table">TABELAS!$Z$14</definedName>
    <definedName name="last_epi_number" localSheetId="4">'EVENT LIST LAYER C'!$BM:$BM</definedName>
    <definedName name="last_epi_number">'EVENT LIST HD'!$BM:$BM</definedName>
    <definedName name="last_epi_number_SD">'EVENT LIST LAYER C'!$BM:$BM</definedName>
    <definedName name="last_flag_table">TABELAS!$J$25</definedName>
    <definedName name="last_group_type_table">TABELAS!$AB$10</definedName>
    <definedName name="last_linkage_type_table">TABELAS!$AB$39</definedName>
    <definedName name="last_main_language_code_1_table">TABELAS!$X$256</definedName>
    <definedName name="last_program_pattern_table">TABELAS!$AB$18</definedName>
    <definedName name="last_rating_table">TABELAS!$M$60</definedName>
    <definedName name="last_Retention_state_table">TABELAS!$AB$28</definedName>
    <definedName name="last_Stream_content_table">TABELAS!$V$115</definedName>
    <definedName name="layer">TABELAS!$H$48:$H$49</definedName>
    <definedName name="layer_3Prog">'NETWORK INFO'!$L$14</definedName>
    <definedName name="layer_service10">'ADDITIONAL NET INFO'!$B$75</definedName>
    <definedName name="layer_service11">'ADDITIONAL NET INFO'!$B$81</definedName>
    <definedName name="layer_service12">'ADDITIONAL NET INFO'!$B$87</definedName>
    <definedName name="layer_service3">'ADDITIONAL NET INFO'!$B$33</definedName>
    <definedName name="layer_service4">'ADDITIONAL NET INFO'!$B$39</definedName>
    <definedName name="layer_service5">'ADDITIONAL NET INFO'!$B$45</definedName>
    <definedName name="layer_service6">'ADDITIONAL NET INFO'!$B$51</definedName>
    <definedName name="layer_service7">'ADDITIONAL NET INFO'!$B$57</definedName>
    <definedName name="layer_service8">'ADDITIONAL NET INFO'!$B$63</definedName>
    <definedName name="layer_service9">'ADDITIONAL NET INFO'!$B$69</definedName>
    <definedName name="layerA_code_rate">'ADDITIONAL NET INFO'!$C$13</definedName>
    <definedName name="layerA_modulation">'ADDITIONAL NET INFO'!$C$12</definedName>
    <definedName name="layerA_segments">'ADDITIONAL NET INFO'!$C$15</definedName>
    <definedName name="layerA_time_inter">'ADDITIONAL NET INFO'!$C$14</definedName>
    <definedName name="layerB_code_rate">'ADDITIONAL NET INFO'!$H$13</definedName>
    <definedName name="layerB_modulation">'ADDITIONAL NET INFO'!$H$12</definedName>
    <definedName name="layerB_segments">'ADDITIONAL NET INFO'!$H$15</definedName>
    <definedName name="layerB_time_inter">'ADDITIONAL NET INFO'!$H$14</definedName>
    <definedName name="layerC_code_rate">'ADDITIONAL NET INFO'!#REF!</definedName>
    <definedName name="layerC_modulation">'ADDITIONAL NET INFO'!#REF!</definedName>
    <definedName name="layerC_segments">'ADDITIONAL NET INFO'!#REF!</definedName>
    <definedName name="layerC_time_inter">'ADDITIONAL NET INFO'!#REF!</definedName>
    <definedName name="linkage_descr_HD">TABELAS!$AF$12</definedName>
    <definedName name="linkage_descr_SD">TABELAS!$EQ$12</definedName>
    <definedName name="linkage_original_network_id" localSheetId="4">'EVENT LIST LAYER C'!$BX:$BX</definedName>
    <definedName name="linkage_original_network_id">'EVENT LIST HD'!$BX:$BX</definedName>
    <definedName name="linkage_original_network_id_SD">'EVENT LIST LAYER C'!$BX:$BX</definedName>
    <definedName name="linkage_service_id" localSheetId="4">'EVENT LIST LAYER C'!$BY:$BY</definedName>
    <definedName name="linkage_service_id">'EVENT LIST HD'!$BY:$BY</definedName>
    <definedName name="linkage_service_id_SD">'EVENT LIST LAYER C'!$BY:$BY</definedName>
    <definedName name="linkage_transport_stream_id" localSheetId="4">'EVENT LIST LAYER C'!$BW:$BW</definedName>
    <definedName name="linkage_transport_stream_id">'EVENT LIST HD'!$BW:$BW</definedName>
    <definedName name="linkage_transport_stream_id_SD">'EVENT LIST LAYER C'!$BW:$BW</definedName>
    <definedName name="linkage_type" localSheetId="4">'EVENT LIST LAYER C'!$BZ:$BZ</definedName>
    <definedName name="linkage_type">'EVENT LIST HD'!$BZ:$BZ</definedName>
    <definedName name="linkage_type_SD">'EVENT LIST LAYER C'!$BZ:$BZ</definedName>
    <definedName name="linkage_type_tab">TABELAS!$AB$31:$AB$39</definedName>
    <definedName name="linkage_type_table">TABELAS!$AB$31</definedName>
    <definedName name="location">'NETWORK INFO'!$C$9</definedName>
    <definedName name="mach_time_zone">'NETWORK INFO'!$C$11</definedName>
    <definedName name="main_language_code_1" localSheetId="4">'EVENT LIST LAYER C'!$T:$T</definedName>
    <definedName name="main_language_code_1">'EVENT LIST HD'!$T:$T</definedName>
    <definedName name="main_language_code_1_1seg" localSheetId="4">'EVENT LIST 1SEG'!#REF!</definedName>
    <definedName name="main_language_code_1_1seg">'EVENT LIST 1SEG'!#REF!</definedName>
    <definedName name="main_language_code_1_SD">'EVENT LIST LAYER C'!$T:$T</definedName>
    <definedName name="main_language_code_1_table">TABELAS!$X$253</definedName>
    <definedName name="main_language_code_1seg">'EVENT LIST 1SEG'!$K:$K</definedName>
    <definedName name="main_language_code_2">'EVENT LIST HD'!$AE:$AE</definedName>
    <definedName name="main_language_code_2_SD">'EVENT LIST LAYER C'!$AE:$AE</definedName>
    <definedName name="maximum_bit_rate_1" localSheetId="4">'EVENT LIST LAYER C'!$AS:$AS</definedName>
    <definedName name="maximum_bit_rate_1">'EVENT LIST HD'!$AS:$AS</definedName>
    <definedName name="maximum_bit_rate_1_1" localSheetId="4">'EVENT LIST 1SEG'!#REF!</definedName>
    <definedName name="maximum_bit_rate_1_1">'EVENT LIST 1SEG'!#REF!</definedName>
    <definedName name="maximum_bit_rate_1_1seg">'EVENT LIST 1SEG'!$U:$U</definedName>
    <definedName name="maximum_bit_rate_1_SD">'EVENT LIST LAYER C'!$AS:$AS</definedName>
    <definedName name="maximum_bit_rate_2" localSheetId="4">'EVENT LIST LAYER C'!$AX:$AX</definedName>
    <definedName name="maximum_bit_rate_2">'EVENT LIST HD'!$AX:$AX</definedName>
    <definedName name="maximum_bit_rate_2_1seg">'EVENT LIST 1SEG'!$Z:$Z</definedName>
    <definedName name="maximum_bit_rate_2_SD">'EVENT LIST LAYER C'!$AX:$AX</definedName>
    <definedName name="maximum_bit_rate_all" localSheetId="4">'EVENT LIST LAYER C'!$AN:$AN</definedName>
    <definedName name="maximum_bit_rate_all">'EVENT LIST HD'!$AN:$AN</definedName>
    <definedName name="maximum_bit_rate_all_1seg">'EVENT LIST 1SEG'!$P:$P</definedName>
    <definedName name="maximum_bit_rate_all_SD">'EVENT LIST LAYER C'!$AN:$AN</definedName>
    <definedName name="mbl_auto_update">TABELAS!$DH$9</definedName>
    <definedName name="micro_region">TABELAS!$B$115:$B$672</definedName>
    <definedName name="MODULATION">TABELAS!$J$4:$J$7</definedName>
    <definedName name="modulation_a">'NETWORK INFO'!$C$17</definedName>
    <definedName name="modulation_b">'NETWORK INFO'!$H$17</definedName>
    <definedName name="modulation_c">'NETWORK INFO'!$M$17</definedName>
    <definedName name="Mux_mxIfc">TABELAS!$J$13:$J$21</definedName>
    <definedName name="mxIfc_1seg">'NETWORK INFO'!$H$8</definedName>
    <definedName name="mxIfc_1seg_2">'NETWORK INFO'!$M$8</definedName>
    <definedName name="mxIfc_HD">'NETWORK INFO'!$H$9</definedName>
    <definedName name="mxIfc_HD_2">'NETWORK INFO'!$M$9</definedName>
    <definedName name="mxIfc_LayerC">'NETWORK INFO'!$H$10</definedName>
    <definedName name="mxIfc_LayerC_2">'NETWORK INFO'!$M$10</definedName>
    <definedName name="mxIfc_SD">'NETWORK INFO'!#REF!</definedName>
    <definedName name="NetVX_slot">TABELAS!$H$13:$H$30</definedName>
    <definedName name="number_sites">LICENSE!$A$2</definedName>
    <definedName name="parental_rating_descr_1SEG">TABELAS!$DH$5</definedName>
    <definedName name="parental_rating_descr_HD">TABELAS!$AF$10</definedName>
    <definedName name="parental_rating_descr_SD">TABELAS!$EQ$10</definedName>
    <definedName name="partial_reception">'ADDITIONAL NET INFO'!$H$9</definedName>
    <definedName name="pcr_pid_a">'ADDITIONAL NET INFO'!$C$22</definedName>
    <definedName name="pcr_pid_b">'ADDITIONAL NET INFO'!$C$28</definedName>
    <definedName name="pcr_pid_service10">'ADDITIONAL NET INFO'!$C$76</definedName>
    <definedName name="pcr_pid_service11">'ADDITIONAL NET INFO'!$C$82</definedName>
    <definedName name="pcr_pid_service12">'ADDITIONAL NET INFO'!$C$88</definedName>
    <definedName name="pcr_pid_service3">'ADDITIONAL NET INFO'!$C$34</definedName>
    <definedName name="pcr_pid_service4">'ADDITIONAL NET INFO'!$C$40</definedName>
    <definedName name="pcr_pid_service5">'ADDITIONAL NET INFO'!$C$46</definedName>
    <definedName name="pcr_pid_service6">'ADDITIONAL NET INFO'!$C$52</definedName>
    <definedName name="pcr_pid_service7">'ADDITIONAL NET INFO'!$C$58</definedName>
    <definedName name="pcr_pid_service8">'ADDITIONAL NET INFO'!$C$64</definedName>
    <definedName name="pcr_pid_service9">'ADDITIONAL NET INFO'!$C$70</definedName>
    <definedName name="pid1_01">'ADDITIONAL NET INFO'!$G$22</definedName>
    <definedName name="pid1_010">'ADDITIONAL NET INFO'!$P$22</definedName>
    <definedName name="pid1_02">'ADDITIONAL NET INFO'!$H$22</definedName>
    <definedName name="pid1_03">'ADDITIONAL NET INFO'!$I$22</definedName>
    <definedName name="pid1_04">'ADDITIONAL NET INFO'!$J$22</definedName>
    <definedName name="pid1_05">'ADDITIONAL NET INFO'!$K$22</definedName>
    <definedName name="pid1_06">'ADDITIONAL NET INFO'!$L$22</definedName>
    <definedName name="pid1_07">'ADDITIONAL NET INFO'!$M$22</definedName>
    <definedName name="pid1_08">'ADDITIONAL NET INFO'!$N$22</definedName>
    <definedName name="pid1_09">'ADDITIONAL NET INFO'!$O$22</definedName>
    <definedName name="pid1_10">'ADDITIONAL NET INFO'!#REF!</definedName>
    <definedName name="pid10_01">'ADDITIONAL NET INFO'!$G$76</definedName>
    <definedName name="pid10_010">'ADDITIONAL NET INFO'!$P$76</definedName>
    <definedName name="pid10_02">'ADDITIONAL NET INFO'!$H$76</definedName>
    <definedName name="pid10_03">'ADDITIONAL NET INFO'!$I$76</definedName>
    <definedName name="pid10_04">'ADDITIONAL NET INFO'!$J$76</definedName>
    <definedName name="pid10_05">'ADDITIONAL NET INFO'!$K$76</definedName>
    <definedName name="pid10_06">'ADDITIONAL NET INFO'!$L$76</definedName>
    <definedName name="pid10_07">'ADDITIONAL NET INFO'!$M$76</definedName>
    <definedName name="pid10_08">'ADDITIONAL NET INFO'!$N$76</definedName>
    <definedName name="pid10_09">'ADDITIONAL NET INFO'!$O$76</definedName>
    <definedName name="pid11_01">'ADDITIONAL NET INFO'!$G$82</definedName>
    <definedName name="pid11_010">'ADDITIONAL NET INFO'!$P$82</definedName>
    <definedName name="pid11_02">'ADDITIONAL NET INFO'!$H$82</definedName>
    <definedName name="pid11_03">'ADDITIONAL NET INFO'!$I$82</definedName>
    <definedName name="pid11_04">'ADDITIONAL NET INFO'!$J$82</definedName>
    <definedName name="pid11_05">'ADDITIONAL NET INFO'!$K$82</definedName>
    <definedName name="pid11_06">'ADDITIONAL NET INFO'!$L$82</definedName>
    <definedName name="pid11_07">'ADDITIONAL NET INFO'!$M$82</definedName>
    <definedName name="pid11_08">'ADDITIONAL NET INFO'!$N$82</definedName>
    <definedName name="pid11_09">'ADDITIONAL NET INFO'!$O$82</definedName>
    <definedName name="pid12_01">'ADDITIONAL NET INFO'!$G$88</definedName>
    <definedName name="pid12_010">'ADDITIONAL NET INFO'!$P$88</definedName>
    <definedName name="pid12_02">'ADDITIONAL NET INFO'!$H$88</definedName>
    <definedName name="pid12_03">'ADDITIONAL NET INFO'!$I$88</definedName>
    <definedName name="pid12_04">'ADDITIONAL NET INFO'!$J$88</definedName>
    <definedName name="pid12_05">'ADDITIONAL NET INFO'!$K$88</definedName>
    <definedName name="pid12_06">'ADDITIONAL NET INFO'!$L$88</definedName>
    <definedName name="pid12_07">'ADDITIONAL NET INFO'!$M$88</definedName>
    <definedName name="pid12_08">'ADDITIONAL NET INFO'!$N$88</definedName>
    <definedName name="pid12_09">'ADDITIONAL NET INFO'!$O$88</definedName>
    <definedName name="pid2_01">'ADDITIONAL NET INFO'!$G$28</definedName>
    <definedName name="pid2_010">'ADDITIONAL NET INFO'!$P$28</definedName>
    <definedName name="pid2_02">'ADDITIONAL NET INFO'!$H$28</definedName>
    <definedName name="pid2_03">'ADDITIONAL NET INFO'!$I$28</definedName>
    <definedName name="pid2_04">'ADDITIONAL NET INFO'!$J$28</definedName>
    <definedName name="pid2_05">'ADDITIONAL NET INFO'!$K$28</definedName>
    <definedName name="pid2_06">'ADDITIONAL NET INFO'!$L$28</definedName>
    <definedName name="pid2_07">'ADDITIONAL NET INFO'!$M$28</definedName>
    <definedName name="pid2_08">'ADDITIONAL NET INFO'!$N$28</definedName>
    <definedName name="pid2_09">'ADDITIONAL NET INFO'!$O$28</definedName>
    <definedName name="pid2_10">'ADDITIONAL NET INFO'!#REF!</definedName>
    <definedName name="pid3_01">'ADDITIONAL NET INFO'!$G$34</definedName>
    <definedName name="pid3_010">'ADDITIONAL NET INFO'!$P$34</definedName>
    <definedName name="pid3_02">'ADDITIONAL NET INFO'!$H$34</definedName>
    <definedName name="pid3_03">'ADDITIONAL NET INFO'!$I$34</definedName>
    <definedName name="pid3_04">'ADDITIONAL NET INFO'!$J$34</definedName>
    <definedName name="pid3_05">'ADDITIONAL NET INFO'!$K$34</definedName>
    <definedName name="pid3_06">'ADDITIONAL NET INFO'!$L$34</definedName>
    <definedName name="pid3_07">'ADDITIONAL NET INFO'!$M$34</definedName>
    <definedName name="pid3_08">'ADDITIONAL NET INFO'!$N$34</definedName>
    <definedName name="pid3_09">'ADDITIONAL NET INFO'!$O$34</definedName>
    <definedName name="pid4_01">'ADDITIONAL NET INFO'!$G$40</definedName>
    <definedName name="pid4_010">'ADDITIONAL NET INFO'!$P$40</definedName>
    <definedName name="pid4_02">'ADDITIONAL NET INFO'!$H$40</definedName>
    <definedName name="pid4_03">'ADDITIONAL NET INFO'!$I$40</definedName>
    <definedName name="pid4_04">'ADDITIONAL NET INFO'!$J$40</definedName>
    <definedName name="pid4_05">'ADDITIONAL NET INFO'!$K$40</definedName>
    <definedName name="pid4_06">'ADDITIONAL NET INFO'!$L$40</definedName>
    <definedName name="pid4_07">'ADDITIONAL NET INFO'!$M$40</definedName>
    <definedName name="pid4_08">'ADDITIONAL NET INFO'!$N$40</definedName>
    <definedName name="pid4_09">'ADDITIONAL NET INFO'!$O$40</definedName>
    <definedName name="pid5_01">'ADDITIONAL NET INFO'!$G$46</definedName>
    <definedName name="pid5_010">'ADDITIONAL NET INFO'!$P$46</definedName>
    <definedName name="pid5_02">'ADDITIONAL NET INFO'!$H$46</definedName>
    <definedName name="pid5_03">'ADDITIONAL NET INFO'!$I$46</definedName>
    <definedName name="pid5_04">'ADDITIONAL NET INFO'!$J$46</definedName>
    <definedName name="pid5_05">'ADDITIONAL NET INFO'!$K$46</definedName>
    <definedName name="pid5_06">'ADDITIONAL NET INFO'!$L$46</definedName>
    <definedName name="pid5_07">'ADDITIONAL NET INFO'!$M$46</definedName>
    <definedName name="pid5_08">'ADDITIONAL NET INFO'!$N$46</definedName>
    <definedName name="pid5_09">'ADDITIONAL NET INFO'!$O$46</definedName>
    <definedName name="pid6_01">'ADDITIONAL NET INFO'!$G$52</definedName>
    <definedName name="pid6_010">'ADDITIONAL NET INFO'!$P$52</definedName>
    <definedName name="pid6_02">'ADDITIONAL NET INFO'!$H$52</definedName>
    <definedName name="pid6_03">'ADDITIONAL NET INFO'!$I$52</definedName>
    <definedName name="pid6_04">'ADDITIONAL NET INFO'!$J$52</definedName>
    <definedName name="pid6_05">'ADDITIONAL NET INFO'!$K$52</definedName>
    <definedName name="pid6_06">'ADDITIONAL NET INFO'!$L$52</definedName>
    <definedName name="pid6_07">'ADDITIONAL NET INFO'!$M$52</definedName>
    <definedName name="pid6_08">'ADDITIONAL NET INFO'!$N$52</definedName>
    <definedName name="pid6_09">'ADDITIONAL NET INFO'!$O$52</definedName>
    <definedName name="pid7_01">'ADDITIONAL NET INFO'!$G$58</definedName>
    <definedName name="pid7_02">'ADDITIONAL NET INFO'!$H$58</definedName>
    <definedName name="pid7_03">'ADDITIONAL NET INFO'!$I$58</definedName>
    <definedName name="pid7_04">'ADDITIONAL NET INFO'!$J$58</definedName>
    <definedName name="pid7_05">'ADDITIONAL NET INFO'!$K$58</definedName>
    <definedName name="pid7_06">'ADDITIONAL NET INFO'!$L$58</definedName>
    <definedName name="pid7_07">'ADDITIONAL NET INFO'!$M$58</definedName>
    <definedName name="pid7_08">'ADDITIONAL NET INFO'!$N$58</definedName>
    <definedName name="pid7_09">'ADDITIONAL NET INFO'!$O$58</definedName>
    <definedName name="pid7_10">'ADDITIONAL NET INFO'!$P$58</definedName>
    <definedName name="pid8_01">'ADDITIONAL NET INFO'!$G$64</definedName>
    <definedName name="pid8_010">'ADDITIONAL NET INFO'!$P$64</definedName>
    <definedName name="pid8_02">'ADDITIONAL NET INFO'!$H$64</definedName>
    <definedName name="pid8_03">'ADDITIONAL NET INFO'!$I$64</definedName>
    <definedName name="pid8_04">'ADDITIONAL NET INFO'!$J$64</definedName>
    <definedName name="pid8_05">'ADDITIONAL NET INFO'!$K$64</definedName>
    <definedName name="pid8_06">'ADDITIONAL NET INFO'!$L$64</definedName>
    <definedName name="pid8_07">'ADDITIONAL NET INFO'!$M$64</definedName>
    <definedName name="pid8_08">'ADDITIONAL NET INFO'!$N$64</definedName>
    <definedName name="pid8_09">'ADDITIONAL NET INFO'!$O$64</definedName>
    <definedName name="pid9_01">'ADDITIONAL NET INFO'!$G$70</definedName>
    <definedName name="pid9_010">'ADDITIONAL NET INFO'!$P$70</definedName>
    <definedName name="pid9_02">'ADDITIONAL NET INFO'!$H$70</definedName>
    <definedName name="pid9_03">'ADDITIONAL NET INFO'!$I$70</definedName>
    <definedName name="pid9_04">'ADDITIONAL NET INFO'!$J$70</definedName>
    <definedName name="pid9_05">'ADDITIONAL NET INFO'!$K$70</definedName>
    <definedName name="pid9_06">'ADDITIONAL NET INFO'!$L$70</definedName>
    <definedName name="pid9_07">'ADDITIONAL NET INFO'!$M$70</definedName>
    <definedName name="pid9_08">'ADDITIONAL NET INFO'!$N$70</definedName>
    <definedName name="pid9_09">'ADDITIONAL NET INFO'!$O$70</definedName>
    <definedName name="pmt_pid_a">'ADDITIONAL NET INFO'!$D$22</definedName>
    <definedName name="pmt_pid_b">'ADDITIONAL NET INFO'!$D$28</definedName>
    <definedName name="pmt_pid_service10">'ADDITIONAL NET INFO'!$D$76</definedName>
    <definedName name="pmt_pid_service11">'ADDITIONAL NET INFO'!$D$82</definedName>
    <definedName name="pmt_pid_service12">'ADDITIONAL NET INFO'!$D$88</definedName>
    <definedName name="pmt_pid_service3">'ADDITIONAL NET INFO'!$D$34</definedName>
    <definedName name="pmt_pid_service4">'ADDITIONAL NET INFO'!$D$40</definedName>
    <definedName name="pmt_pid_service5">'ADDITIONAL NET INFO'!$D$46</definedName>
    <definedName name="pmt_pid_service6">'ADDITIONAL NET INFO'!$D$52</definedName>
    <definedName name="pmt_pid_service7">'ADDITIONAL NET INFO'!$D$58</definedName>
    <definedName name="pmt_pid_service8">'ADDITIONAL NET INFO'!$D$64</definedName>
    <definedName name="pmt_pid_service9">'ADDITIONAL NET INFO'!$D$70</definedName>
    <definedName name="prefixo">'NETWORK INFO'!$C$6:$D$6</definedName>
    <definedName name="prefixo1">'NETWORK INFO'!$C$6</definedName>
    <definedName name="prefixo2">'NETWORK INFO'!$D$6</definedName>
    <definedName name="Program_content" localSheetId="4">'EVENT LIST LAYER C'!$I:$I</definedName>
    <definedName name="Program_content">'EVENT LIST HD'!$I:$I</definedName>
    <definedName name="Program_content_1seg">'EVENT LIST 1SEG'!$I:$I</definedName>
    <definedName name="Program_content_SD">'EVENT LIST LAYER C'!$I:$I</definedName>
    <definedName name="program_pattern" localSheetId="4">'EVENT LIST LAYER C'!$BJ:$BJ</definedName>
    <definedName name="program_pattern">'EVENT LIST HD'!$BJ:$BJ</definedName>
    <definedName name="program_pattern_SD">'EVENT LIST LAYER C'!$BJ:$BJ</definedName>
    <definedName name="program_pattern_tab">TABELAS!$AB$13:$AB$18</definedName>
    <definedName name="program_pattern_table">TABELAS!$AB$13</definedName>
    <definedName name="Program_title" localSheetId="4">'EVENT LIST LAYER C'!$H:$H</definedName>
    <definedName name="Program_title">'EVENT LIST HD'!$H:$H</definedName>
    <definedName name="Program_title_1seg">'EVENT LIST 1SEG'!$H:$H</definedName>
    <definedName name="Program_title_SD">'EVENT LIST LAYER C'!$H:$H</definedName>
    <definedName name="quality_indicator">TABELAS!$V$119:$V$122</definedName>
    <definedName name="rating" localSheetId="4">'EVENT LIST LAYER C'!$BR:$BR</definedName>
    <definedName name="rating">'EVENT LIST HD'!$BR:$BR</definedName>
    <definedName name="rating_1seg">'EVENT LIST 1SEG'!$AC:$AC</definedName>
    <definedName name="rating_2" localSheetId="4">'EVENT LIST LAYER C'!#REF!</definedName>
    <definedName name="rating_2">'EVENT LIST HD'!#REF!</definedName>
    <definedName name="rating_2_1seg" localSheetId="4">'EVENT LIST 1SEG'!#REF!</definedName>
    <definedName name="rating_2_1seg">'EVENT LIST 1SEG'!#REF!</definedName>
    <definedName name="RATING_AGE">TABELAS!$O$5:$O$12</definedName>
    <definedName name="RATING_CONTENT">TABELAS!$M$5:$M$60</definedName>
    <definedName name="rating_SD">'EVENT LIST LAYER C'!$BR:$BR</definedName>
    <definedName name="rating_table">TABELAS!$M$5</definedName>
    <definedName name="remote_control_key_id">'NETWORK INFO'!$C$8</definedName>
    <definedName name="remux_digital_channel_control">'ADDITIONAL NET INFO'!$C$8</definedName>
    <definedName name="remux_prefixo1">'ADDITIONAL NET INFO'!$C$6</definedName>
    <definedName name="remux_prefixo2">'ADDITIONAL NET INFO'!$D$6</definedName>
    <definedName name="remux_remote_control_key_id">'ADDITIONAL NET INFO'!$C$9</definedName>
    <definedName name="remux_service_id_a">'ADDITIONAL NET INFO'!$E$20</definedName>
    <definedName name="remux_service_id_b">'ADDITIONAL NET INFO'!$E$26</definedName>
    <definedName name="remux_svc_prov_name">'ADDITIONAL NET INFO'!$C$5</definedName>
    <definedName name="remux_transmission_type_a_info">'ADDITIONAL NET INFO'!$C$18</definedName>
    <definedName name="remux_transmission_type_b_info">'ADDITIONAL NET INFO'!$H$18</definedName>
    <definedName name="remux_transmission_type_c_info">'ADDITIONAL NET INFO'!$M$18</definedName>
    <definedName name="remux_transport_stream_id">'ADDITIONAL NET INFO'!$C$7</definedName>
    <definedName name="repeat_label" localSheetId="4">'EVENT LIST LAYER C'!$BI:$BI</definedName>
    <definedName name="repeat_label">'EVENT LIST HD'!$BI:$BI</definedName>
    <definedName name="repeat_label_SD">'EVENT LIST LAYER C'!$BI:$BI</definedName>
    <definedName name="Retention_mode" localSheetId="4">'EVENT LIST LAYER C'!$BT:$BT</definedName>
    <definedName name="Retention_mode">'EVENT LIST HD'!$BT:$BT</definedName>
    <definedName name="Retention_mode_1seg">'EVENT LIST 1SEG'!$AE:$AE</definedName>
    <definedName name="Retention_mode_SD">'EVENT LIST LAYER C'!$BT:$BT</definedName>
    <definedName name="Retention_state" localSheetId="4">'EVENT LIST LAYER C'!$BU:$BU</definedName>
    <definedName name="Retention_state">'EVENT LIST HD'!$BU:$BU</definedName>
    <definedName name="Retention_state_1seg">'EVENT LIST 1SEG'!$AF:$AF</definedName>
    <definedName name="Retention_state_SD">'EVENT LIST LAYER C'!$BU:$BU</definedName>
    <definedName name="retention_state_tab">TABELAS!$AB$21:$AB$28</definedName>
    <definedName name="Retention_state_table">TABELAS!$AB$21</definedName>
    <definedName name="sampling_rate">TABELAS!$V$126:$V$132</definedName>
    <definedName name="sec_language_code_1" localSheetId="4">'EVENT LIST LAYER C'!$U:$U</definedName>
    <definedName name="sec_language_code_1">'EVENT LIST HD'!$U:$U</definedName>
    <definedName name="sec_language_code_1_1seg" localSheetId="4">'EVENT LIST 1SEG'!#REF!</definedName>
    <definedName name="sec_language_code_1_1seg">'EVENT LIST 1SEG'!#REF!</definedName>
    <definedName name="sec_language_code_1_SD">'EVENT LIST LAYER C'!$U:$U</definedName>
    <definedName name="sec_language_code_2">'EVENT LIST HD'!$AF:$AF</definedName>
    <definedName name="sec_language_code_2_SD">'EVENT LIST LAYER C'!$AF:$AF</definedName>
    <definedName name="segments">TABELAS!$E$121:$E$134</definedName>
    <definedName name="selector_byte_1" localSheetId="4">'EVENT LIST LAYER C'!$BB:$BB</definedName>
    <definedName name="selector_byte_1">'EVENT LIST HD'!$BB:$BB</definedName>
    <definedName name="selector_byte_1_1seg" localSheetId="4">'EVENT LIST 1SEG'!#REF!</definedName>
    <definedName name="selector_byte_1_1seg">'EVENT LIST 1SEG'!#REF!</definedName>
    <definedName name="selector_byte_1_SD">'EVENT LIST LAYER C'!$BB:$BB</definedName>
    <definedName name="series_descr_HD">TABELAS!$AF$9</definedName>
    <definedName name="series_descr_SD">TABELAS!$EQ$9</definedName>
    <definedName name="series_id" localSheetId="4">'EVENT LIST LAYER C'!$BH:$BH</definedName>
    <definedName name="series_id">'EVENT LIST HD'!$BH:$BH</definedName>
    <definedName name="series_id_SD">'EVENT LIST LAYER C'!$BH:$BH</definedName>
    <definedName name="series_name_char" localSheetId="4">'EVENT LIST LAYER C'!$BN:$BN</definedName>
    <definedName name="series_name_char">'EVENT LIST HD'!$BN:$BN</definedName>
    <definedName name="series_name_char_1seg" localSheetId="4">'EVENT LIST 1SEG'!#REF!</definedName>
    <definedName name="series_name_char_1seg">'EVENT LIST 1SEG'!#REF!</definedName>
    <definedName name="series_name_char_SD">'EVENT LIST LAYER C'!$BN:$BN</definedName>
    <definedName name="service_a">'NETWORK INFO'!$C$16</definedName>
    <definedName name="service_b">'NETWORK INFO'!$H$16</definedName>
    <definedName name="service_c">'NETWORK INFO'!$M$16</definedName>
    <definedName name="service_id_a">'NETWORK INFO'!$C$19</definedName>
    <definedName name="service_id_b">'NETWORK INFO'!$H$19</definedName>
    <definedName name="service_id_c">'NETWORK INFO'!$M$19</definedName>
    <definedName name="service_id_epg_a">'NETWORK INFO'!#REF!</definedName>
    <definedName name="service_id_epg_b">'NETWORK INFO'!#REF!</definedName>
    <definedName name="service_id_epg_c">'NETWORK INFO'!#REF!</definedName>
    <definedName name="service_name1">'ADDITIONAL NET INFO'!$C$20</definedName>
    <definedName name="service_name10">'ADDITIONAL NET INFO'!$C$74</definedName>
    <definedName name="service_name11">'ADDITIONAL NET INFO'!$C$80</definedName>
    <definedName name="service_name12">'ADDITIONAL NET INFO'!$C$86</definedName>
    <definedName name="service_name2">'ADDITIONAL NET INFO'!$C$26</definedName>
    <definedName name="service_name3">'ADDITIONAL NET INFO'!$C$32</definedName>
    <definedName name="service_name4">'ADDITIONAL NET INFO'!$C$38</definedName>
    <definedName name="service_name5">'ADDITIONAL NET INFO'!$C$44</definedName>
    <definedName name="service_name6">'ADDITIONAL NET INFO'!$C$50</definedName>
    <definedName name="service_name7">'ADDITIONAL NET INFO'!$C$56</definedName>
    <definedName name="service_name8">'ADDITIONAL NET INFO'!$C$62</definedName>
    <definedName name="service_name9">'ADDITIONAL NET INFO'!$C$68</definedName>
    <definedName name="service_number">TABELAS!$H$33:$H$40</definedName>
    <definedName name="service_number_a">'NETWORK INFO'!$C$20</definedName>
    <definedName name="service_number_b">'NETWORK INFO'!$H$20</definedName>
    <definedName name="service_number_c">'NETWORK INFO'!$M$20</definedName>
    <definedName name="SERVICE_TYPE">TABELAS!$H$4:$H$7</definedName>
    <definedName name="service_type_a">'NETWORK INFO'!$C$21</definedName>
    <definedName name="service_type_b">'NETWORK INFO'!$H$21</definedName>
    <definedName name="service_type_c">'NETWORK INFO'!$M$21</definedName>
    <definedName name="service_type_num">TABELAS!$H$43:$H$45</definedName>
    <definedName name="site_status">LICENSE!$B$2</definedName>
    <definedName name="site1_auto_update">LICENSE!$B$10</definedName>
    <definedName name="site1_auto_update_1seg">'AUTO SERVICE'!$B$3</definedName>
    <definedName name="site1_current_event">'AUTO SERVICE'!$A$3</definedName>
    <definedName name="site1_digital_channel_control">LICENSE!$B$5</definedName>
    <definedName name="site1_event_ID">'AUTO SERVICE'!$A$5</definedName>
    <definedName name="site1_IP_ADDRESS">LICENSE!$B$40</definedName>
    <definedName name="site1_IP_ADDRESS_2">LICENSE!$B$46</definedName>
    <definedName name="site1_layer_3Prog">LICENSE!$B$30</definedName>
    <definedName name="site1_license">LICENSE!$A$53</definedName>
    <definedName name="site1_location">LICENSE!$B$7</definedName>
    <definedName name="site1_modulation_a">LICENSE!$B$13</definedName>
    <definedName name="site1_modulation_b">LICENSE!$B$23</definedName>
    <definedName name="site1_modulation_c">LICENSE!$B$33</definedName>
    <definedName name="site1_mxIfc_1seg">LICENSE!$B$42</definedName>
    <definedName name="site1_mxIfc_1seg_2">LICENSE!$B$48</definedName>
    <definedName name="site1_mxIfc_HD">LICENSE!$B$43</definedName>
    <definedName name="site1_mxIfc_HD_2">LICENSE!$B$49</definedName>
    <definedName name="site1_mxIfc_LayerC">LICENSE!$B$44</definedName>
    <definedName name="site1_mxIfc_LayerC_2">LICENSE!$B$50</definedName>
    <definedName name="site1_path_1seg">'AUTO SERVICE'!$A$2</definedName>
    <definedName name="site1_prefixo1">LICENSE!$B$4</definedName>
    <definedName name="site1_prefixo2">LICENSE!$C$4</definedName>
    <definedName name="site1_remote_control_key_id">LICENSE!$B$6</definedName>
    <definedName name="site1_service_a">LICENSE!$B$12</definedName>
    <definedName name="site1_service_b">LICENSE!$B$22</definedName>
    <definedName name="site1_service_c">LICENSE!$B$32</definedName>
    <definedName name="site1_service_id_a">LICENSE!$B$15</definedName>
    <definedName name="site1_service_id_b">LICENSE!$B$25</definedName>
    <definedName name="site1_service_id_c">LICENSE!$B$35</definedName>
    <definedName name="site1_service_id_epg_a">LICENSE!#REF!</definedName>
    <definedName name="site1_service_id_epg_b">LICENSE!#REF!</definedName>
    <definedName name="site1_service_id_epg_c">LICENSE!#REF!</definedName>
    <definedName name="site1_service_number_a">LICENSE!$B$16</definedName>
    <definedName name="site1_service_number_b">LICENSE!$B$26</definedName>
    <definedName name="site1_service_number_c">LICENSE!$B$36</definedName>
    <definedName name="site1_service_type_a">LICENSE!$B$17</definedName>
    <definedName name="site1_service_type_b">LICENSE!$B$27</definedName>
    <definedName name="site1_service_type_c">LICENSE!$B$37</definedName>
    <definedName name="site1_site1_mxIfc_1seg_2">LICENSE!#REF!</definedName>
    <definedName name="site1_slot">LICENSE!$B$41</definedName>
    <definedName name="site1_slot_2">LICENSE!$B$47</definedName>
    <definedName name="site1_svc_prov_name">LICENSE!$B$3</definedName>
    <definedName name="site1_SYSTEM_01">LICENSE!$B$39</definedName>
    <definedName name="site1_SYSTEM_02">LICENSE!$B$45</definedName>
    <definedName name="site1_time_zone">LICENSE!$B$8</definedName>
    <definedName name="site1_transmission_type_a_info">LICENSE!$B$18</definedName>
    <definedName name="site1_transmission_type_b_info">LICENSE!$B$28</definedName>
    <definedName name="site1_transmission_type_c_info">LICENSE!$B$38</definedName>
    <definedName name="site1_transport_stream_id">LICENSE!$B$14</definedName>
    <definedName name="site1_transport_stream_id_b">LICENSE!$B$24</definedName>
    <definedName name="site1_transport_stream_id_c">LICENSE!$B$34</definedName>
    <definedName name="site1_ts_name_a">LICENSE!$B$11</definedName>
    <definedName name="site1_ts_name_b">LICENSE!$B$21</definedName>
    <definedName name="site1_ts_name_c">LICENSE!$B$31</definedName>
    <definedName name="site10_auto_update">LICENSE!$AL$10</definedName>
    <definedName name="site10_auto_update_1seg">'AUTO SERVICE'!$AL$3</definedName>
    <definedName name="site10_current_event">'AUTO SERVICE'!$AK$3</definedName>
    <definedName name="site10_digital_channel_control">LICENSE!$AL$5</definedName>
    <definedName name="site10_event_ID">'AUTO SERVICE'!$AK$5</definedName>
    <definedName name="site10_IP_ADDRESS">LICENSE!$AL$40</definedName>
    <definedName name="site10_IP_ADDRESS_2">LICENSE!$AL$46</definedName>
    <definedName name="site10_layer_3Prog">LICENSE!$AL$30</definedName>
    <definedName name="site10_license">LICENSE!$AK$53</definedName>
    <definedName name="site10_location">LICENSE!$AL$7</definedName>
    <definedName name="site10_modulation_a">LICENSE!$AL$13</definedName>
    <definedName name="site10_modulation_b">LICENSE!$AL$23</definedName>
    <definedName name="site10_modulation_c">LICENSE!$AL$33</definedName>
    <definedName name="site10_mxIfc_1seg">LICENSE!$AL$42</definedName>
    <definedName name="site10_mxIfc_1seg_2">LICENSE!$AL$48</definedName>
    <definedName name="site10_mxIfc_HD">LICENSE!$AL$43</definedName>
    <definedName name="site10_mxIfc_HD_2">LICENSE!$AL$49</definedName>
    <definedName name="site10_mxIfc_LayerC">LICENSE!$AL$44</definedName>
    <definedName name="site10_mxIfc_LayerC_2">LICENSE!$AL$50</definedName>
    <definedName name="site10_path_1seg">'AUTO SERVICE'!$AK$2</definedName>
    <definedName name="site10_prefixo1">LICENSE!$AL$4</definedName>
    <definedName name="site10_prefixo2">LICENSE!$AM$4</definedName>
    <definedName name="site10_remote_control_key_id">LICENSE!$AL$6</definedName>
    <definedName name="site10_service_a">LICENSE!$AL$12</definedName>
    <definedName name="site10_service_b">LICENSE!$AL$22</definedName>
    <definedName name="site10_service_c">LICENSE!$AL$32</definedName>
    <definedName name="site10_service_id_a">LICENSE!$AL$15</definedName>
    <definedName name="site10_service_id_b">LICENSE!$AL$25</definedName>
    <definedName name="site10_service_id_c">LICENSE!$AL$35</definedName>
    <definedName name="site10_service_number_a">LICENSE!$AL$16</definedName>
    <definedName name="site10_service_number_b">LICENSE!$AL$26</definedName>
    <definedName name="site10_service_number_c">LICENSE!$AL$36</definedName>
    <definedName name="site10_service_type_a">LICENSE!$AL$17</definedName>
    <definedName name="site10_service_type_b">LICENSE!$AL$27</definedName>
    <definedName name="site10_service_type_c">LICENSE!$AL$37</definedName>
    <definedName name="site10_slot">LICENSE!$AL$41</definedName>
    <definedName name="site10_slot_2">LICENSE!$AL$47</definedName>
    <definedName name="site10_svc_prov_name">LICENSE!$AL$3</definedName>
    <definedName name="site10_SYSTEM_01">LICENSE!$AL$39</definedName>
    <definedName name="site10_SYSTEM_02">LICENSE!$AL$45</definedName>
    <definedName name="site10_time_zone">LICENSE!$AL$8</definedName>
    <definedName name="site10_transmission_type_a_info">LICENSE!$AL$18</definedName>
    <definedName name="site10_transmission_type_b_info">LICENSE!$AL$28</definedName>
    <definedName name="site10_transmission_type_c_info">LICENSE!$AL$38</definedName>
    <definedName name="site10_transport_stream_id">LICENSE!$AL$14</definedName>
    <definedName name="site10_transport_stream_id_b">LICENSE!$AL$24</definedName>
    <definedName name="site10_transport_stream_id_c">LICENSE!$AL$34</definedName>
    <definedName name="site10_ts_name_a">LICENSE!$AL$11</definedName>
    <definedName name="site10_ts_name_b">LICENSE!$AL$21</definedName>
    <definedName name="site10_ts_name_c">LICENSE!$AL$31</definedName>
    <definedName name="site11_auto_update">LICENSE!$AP$10</definedName>
    <definedName name="site11_auto_update_1seg">'AUTO SERVICE'!$AP$3</definedName>
    <definedName name="site11_current_event">'AUTO SERVICE'!$AO$3</definedName>
    <definedName name="site11_digital_channel_control">LICENSE!$AP$5</definedName>
    <definedName name="site11_event_ID">'AUTO SERVICE'!$AO$5</definedName>
    <definedName name="site11_IP_ADDRESS">LICENSE!$AP$40</definedName>
    <definedName name="site11_IP_ADDRESS_2">LICENSE!$AP$46</definedName>
    <definedName name="site11_layer_3Prog">LICENSE!$AP$30</definedName>
    <definedName name="site11_license">LICENSE!$AO$53</definedName>
    <definedName name="site11_location">LICENSE!$AP$7</definedName>
    <definedName name="site11_modulation_a">LICENSE!$AP$13</definedName>
    <definedName name="site11_modulation_b">LICENSE!$AP$23</definedName>
    <definedName name="site11_modulation_c">LICENSE!$AP$33</definedName>
    <definedName name="site11_mxIfc_1seg">LICENSE!$AP$42</definedName>
    <definedName name="site11_mxIfc_1seg_2">LICENSE!$AP$48</definedName>
    <definedName name="site11_mxIfc_HD">LICENSE!$AP$43</definedName>
    <definedName name="site11_mxIfc_HD_2">LICENSE!$AP$49</definedName>
    <definedName name="site11_mxIfc_LayerC">LICENSE!$AP$44</definedName>
    <definedName name="site11_mxIfc_LayerC_2">LICENSE!$AP$50</definedName>
    <definedName name="site11_path_1seg">'AUTO SERVICE'!$AO$2</definedName>
    <definedName name="site11_prefixo1">LICENSE!$AP$4</definedName>
    <definedName name="site11_prefixo2">LICENSE!$AQ$4</definedName>
    <definedName name="site11_remote_control_key_id">LICENSE!$AP$6</definedName>
    <definedName name="site11_service_a">LICENSE!$AP$12</definedName>
    <definedName name="site11_service_b">LICENSE!$AP$22</definedName>
    <definedName name="site11_service_c">LICENSE!$AP$32</definedName>
    <definedName name="site11_service_id_a">LICENSE!$AP$15</definedName>
    <definedName name="site11_service_id_b">LICENSE!$AP$25</definedName>
    <definedName name="site11_service_id_c">LICENSE!$AP$35</definedName>
    <definedName name="site11_service_number_a">LICENSE!$AP$16</definedName>
    <definedName name="site11_service_number_b">LICENSE!$AP$26</definedName>
    <definedName name="site11_service_number_c">LICENSE!$AP$36</definedName>
    <definedName name="site11_service_type_a">LICENSE!$AP$17</definedName>
    <definedName name="site11_service_type_b">LICENSE!$AP$27</definedName>
    <definedName name="site11_service_type_c">LICENSE!$AP$37</definedName>
    <definedName name="site11_slot">LICENSE!$AP$41</definedName>
    <definedName name="site11_slot_2">LICENSE!$AP$47</definedName>
    <definedName name="site11_svc_prov_name">LICENSE!$AP$3</definedName>
    <definedName name="site11_SYSTEM_01">LICENSE!$AP$39</definedName>
    <definedName name="site11_SYSTEM_02">LICENSE!$AP$45</definedName>
    <definedName name="site11_time_zone">LICENSE!$AP$8</definedName>
    <definedName name="site11_transmission_type_a_info">LICENSE!$AP$18</definedName>
    <definedName name="site11_transmission_type_b_info">LICENSE!$AP$28</definedName>
    <definedName name="site11_transmission_type_c_info">LICENSE!$AP$38</definedName>
    <definedName name="site11_transport_stream_id">LICENSE!$AP$14</definedName>
    <definedName name="site11_transport_stream_id_b">LICENSE!$AP$24</definedName>
    <definedName name="site11_transport_stream_id_c">LICENSE!$AP$34</definedName>
    <definedName name="site11_ts_name_a">LICENSE!$AP$11</definedName>
    <definedName name="site11_ts_name_b">LICENSE!$AP$21</definedName>
    <definedName name="site11_ts_name_c">LICENSE!$AP$31</definedName>
    <definedName name="site12_auto_update">LICENSE!$AT$10</definedName>
    <definedName name="site12_auto_update_1seg">'AUTO SERVICE'!$AT$3</definedName>
    <definedName name="site12_current_event">'AUTO SERVICE'!$AS$3</definedName>
    <definedName name="site12_digital_channel_control">LICENSE!$AT$5</definedName>
    <definedName name="site12_event_ID">'AUTO SERVICE'!$AS$5</definedName>
    <definedName name="site12_IP_ADDRESS">LICENSE!$AT$40</definedName>
    <definedName name="site12_IP_ADDRESS_2">LICENSE!$AT$46</definedName>
    <definedName name="site12_layer_3Prog">LICENSE!$AT$30</definedName>
    <definedName name="site12_license">LICENSE!$AS$53</definedName>
    <definedName name="site12_location">LICENSE!$AT$7</definedName>
    <definedName name="site12_modulation_a">LICENSE!$AT$13</definedName>
    <definedName name="site12_modulation_b">LICENSE!$AT$23</definedName>
    <definedName name="site12_modulation_c">LICENSE!$AT$33</definedName>
    <definedName name="site12_mxIfc_1seg">LICENSE!$AT$42</definedName>
    <definedName name="site12_mxIfc_1seg_2">LICENSE!$AT$48</definedName>
    <definedName name="site12_mxIfc_HD">LICENSE!$AT$43</definedName>
    <definedName name="site12_mxIfc_HD_2">LICENSE!$AT$49</definedName>
    <definedName name="site12_mxIfc_LayerC">LICENSE!$AT$44</definedName>
    <definedName name="site12_mxIfc_LayerC_2">LICENSE!$AT$50</definedName>
    <definedName name="site12_path_1seg">'AUTO SERVICE'!$AS$2</definedName>
    <definedName name="site12_prefixo1">LICENSE!$AT$4</definedName>
    <definedName name="site12_prefixo2">LICENSE!$AU$4</definedName>
    <definedName name="site12_remote_control_key_id">LICENSE!$AT$6</definedName>
    <definedName name="site12_service_a">LICENSE!$AT$12</definedName>
    <definedName name="site12_service_b">LICENSE!$AT$22</definedName>
    <definedName name="site12_service_c">LICENSE!$AT$32</definedName>
    <definedName name="site12_service_id_a">LICENSE!$AT$15</definedName>
    <definedName name="site12_service_id_b">LICENSE!$AT$25</definedName>
    <definedName name="site12_service_id_c">LICENSE!$AT$35</definedName>
    <definedName name="site12_service_number_a">LICENSE!$AT$16</definedName>
    <definedName name="site12_service_number_b">LICENSE!$AT$26</definedName>
    <definedName name="site12_service_number_c">LICENSE!$AT$36</definedName>
    <definedName name="site12_service_type_a">LICENSE!$AT$17</definedName>
    <definedName name="site12_service_type_b">LICENSE!$AT$27</definedName>
    <definedName name="site12_service_type_c">LICENSE!$AT$37</definedName>
    <definedName name="site12_slot">LICENSE!$AT$41</definedName>
    <definedName name="site12_slot_2">LICENSE!$AT$47</definedName>
    <definedName name="site12_svc_prov_name">LICENSE!$AT$3</definedName>
    <definedName name="site12_SYSTEM_01">LICENSE!$AT$39</definedName>
    <definedName name="site12_SYSTEM_02">LICENSE!$AT$45</definedName>
    <definedName name="site12_time_zone">LICENSE!$AT$8</definedName>
    <definedName name="site12_transmission_type_a_info">LICENSE!$AT$18</definedName>
    <definedName name="site12_transmission_type_b_info">LICENSE!$AT$28</definedName>
    <definedName name="site12_transmission_type_c_info">LICENSE!$AT$38</definedName>
    <definedName name="site12_transport_stream_id">LICENSE!$AT$14</definedName>
    <definedName name="site12_transport_stream_id_b">LICENSE!$AT$24</definedName>
    <definedName name="site12_transport_stream_id_c">LICENSE!$AT$34</definedName>
    <definedName name="site12_ts_name_a">LICENSE!$AT$11</definedName>
    <definedName name="site12_ts_name_b">LICENSE!$AT$21</definedName>
    <definedName name="site12_ts_name_c">LICENSE!$AT$31</definedName>
    <definedName name="site13_auto_update">LICENSE!$AX$10</definedName>
    <definedName name="site13_auto_update_1seg">'AUTO SERVICE'!$AX$3</definedName>
    <definedName name="site13_current_event">'AUTO SERVICE'!$AW$3</definedName>
    <definedName name="site13_digital_channel_control">LICENSE!$AX$5</definedName>
    <definedName name="site13_event_ID">'AUTO SERVICE'!$AW$5</definedName>
    <definedName name="site13_IP_ADDRESS">LICENSE!$AX$40</definedName>
    <definedName name="site13_IP_ADDRESS_2">LICENSE!$AX$46</definedName>
    <definedName name="site13_layer_3Prog">LICENSE!$AX$30</definedName>
    <definedName name="site13_license">LICENSE!$AW$53</definedName>
    <definedName name="site13_location">LICENSE!$AX$7</definedName>
    <definedName name="site13_modulation_a">LICENSE!$AX$13</definedName>
    <definedName name="site13_modulation_b">LICENSE!$AX$23</definedName>
    <definedName name="site13_modulation_c">LICENSE!$AX$33</definedName>
    <definedName name="site13_mxIfc_1seg">LICENSE!$AX$42</definedName>
    <definedName name="site13_mxIfc_1seg_2">LICENSE!$AX$48</definedName>
    <definedName name="site13_mxIfc_HD">LICENSE!$AX$43</definedName>
    <definedName name="site13_mxIfc_HD_2">LICENSE!$AX$49</definedName>
    <definedName name="site13_mxIfc_LayerC">LICENSE!$AX$44</definedName>
    <definedName name="site13_mxIfc_LayerC_2">LICENSE!$AX$50</definedName>
    <definedName name="site13_path_1seg">'AUTO SERVICE'!$AW$2</definedName>
    <definedName name="site13_prefixo1">LICENSE!$AX$4</definedName>
    <definedName name="site13_prefixo2">LICENSE!$AY$4</definedName>
    <definedName name="site13_remote_control_key_id">LICENSE!$AX$6</definedName>
    <definedName name="site13_service_a">LICENSE!$AX$12</definedName>
    <definedName name="site13_service_b">LICENSE!$AX$22</definedName>
    <definedName name="site13_service_c">LICENSE!$AX$32</definedName>
    <definedName name="site13_service_id_a">LICENSE!$AX$15</definedName>
    <definedName name="site13_service_id_b">LICENSE!$AX$25</definedName>
    <definedName name="site13_service_id_c">LICENSE!$AX$35</definedName>
    <definedName name="site13_service_number_a">LICENSE!$AX$16</definedName>
    <definedName name="site13_service_number_b">LICENSE!$AX$26</definedName>
    <definedName name="site13_service_number_c">LICENSE!$AX$36</definedName>
    <definedName name="site13_service_type_a">LICENSE!$AX$17</definedName>
    <definedName name="site13_service_type_b">LICENSE!$AX$27</definedName>
    <definedName name="site13_service_type_c">LICENSE!$AX$37</definedName>
    <definedName name="site13_slot">LICENSE!$AX$41</definedName>
    <definedName name="site13_slot_2">LICENSE!$AX$47</definedName>
    <definedName name="site13_svc_prov_name">LICENSE!$AX$3</definedName>
    <definedName name="site13_SYSTEM_01">LICENSE!$AX$39</definedName>
    <definedName name="site13_SYSTEM_02">LICENSE!$AX$45</definedName>
    <definedName name="site13_time_zone">LICENSE!$AX$8</definedName>
    <definedName name="site13_transmission_type_a_info">LICENSE!$AX$18</definedName>
    <definedName name="site13_transmission_type_b_info">LICENSE!$AX$28</definedName>
    <definedName name="site13_transmission_type_c_info">LICENSE!$AX$38</definedName>
    <definedName name="site13_transport_stream_id">LICENSE!$AX$14</definedName>
    <definedName name="site13_transport_stream_id_b">LICENSE!$AX$24</definedName>
    <definedName name="site13_transport_stream_id_c">LICENSE!$AX$34</definedName>
    <definedName name="site13_ts_name_a">LICENSE!$AX$11</definedName>
    <definedName name="site13_ts_name_b">LICENSE!$AX$21</definedName>
    <definedName name="site13_ts_name_c">LICENSE!$AX$31</definedName>
    <definedName name="site14_auto_update">LICENSE!$BB$10</definedName>
    <definedName name="site14_auto_update_1seg">'AUTO SERVICE'!$BB$3</definedName>
    <definedName name="site14_current_event">'AUTO SERVICE'!$BA$3</definedName>
    <definedName name="site14_digital_channel_control">LICENSE!$BB$5</definedName>
    <definedName name="site14_event_ID">'AUTO SERVICE'!$BA$5</definedName>
    <definedName name="site14_IP_ADDRESS">LICENSE!$BB$40</definedName>
    <definedName name="site14_IP_ADDRESS_2">LICENSE!$BB$46</definedName>
    <definedName name="site14_layer_3Prog">LICENSE!$BB$30</definedName>
    <definedName name="site14_license">LICENSE!$BA$53</definedName>
    <definedName name="site14_location">LICENSE!$BB$7</definedName>
    <definedName name="site14_modulation_a">LICENSE!$BB$13</definedName>
    <definedName name="site14_modulation_b">LICENSE!$BB$23</definedName>
    <definedName name="site14_modulation_c">LICENSE!$BB$33</definedName>
    <definedName name="site14_mxIfc_1seg">LICENSE!$BB$42</definedName>
    <definedName name="site14_mxIfc_1seg_2">LICENSE!$BB$48</definedName>
    <definedName name="site14_mxIfc_HD">LICENSE!$BB$43</definedName>
    <definedName name="site14_mxIfc_HD_2">LICENSE!$BB$49</definedName>
    <definedName name="site14_mxIfc_LayerC">LICENSE!$BB$44</definedName>
    <definedName name="site14_mxIfc_LayerC_2">LICENSE!$BB$50</definedName>
    <definedName name="site14_path_1seg">'AUTO SERVICE'!$BA$2</definedName>
    <definedName name="site14_prefixo1">LICENSE!$BB$4</definedName>
    <definedName name="site14_prefixo2">LICENSE!$BC$4</definedName>
    <definedName name="site14_remote_control_key_id">LICENSE!$BB$6</definedName>
    <definedName name="site14_service_a">LICENSE!$BB$12</definedName>
    <definedName name="site14_service_b">LICENSE!$BB$22</definedName>
    <definedName name="site14_service_c">LICENSE!$BB$32</definedName>
    <definedName name="site14_service_id_a">LICENSE!$BB$15</definedName>
    <definedName name="site14_service_id_b">LICENSE!$BB$25</definedName>
    <definedName name="site14_service_id_c">LICENSE!$BB$35</definedName>
    <definedName name="site14_service_number_a">LICENSE!$BB$16</definedName>
    <definedName name="site14_service_number_b">LICENSE!$BB$26</definedName>
    <definedName name="site14_service_number_c">LICENSE!$BB$36</definedName>
    <definedName name="site14_service_type_a">LICENSE!$BB$17</definedName>
    <definedName name="site14_service_type_b">LICENSE!$BB$27</definedName>
    <definedName name="site14_service_type_c">LICENSE!$BB$37</definedName>
    <definedName name="site14_slot">LICENSE!$BB$41</definedName>
    <definedName name="site14_slot_2">LICENSE!$BB$47</definedName>
    <definedName name="site14_svc_prov_name">LICENSE!$BB$3</definedName>
    <definedName name="site14_SYSTEM_01">LICENSE!$BB$39</definedName>
    <definedName name="site14_SYSTEM_02">LICENSE!$BB$45</definedName>
    <definedName name="site14_time_zone">LICENSE!$BB$8</definedName>
    <definedName name="site14_transmission_type_a_info">LICENSE!$BB$18</definedName>
    <definedName name="site14_transmission_type_b_info">LICENSE!$BB$28</definedName>
    <definedName name="site14_transmission_type_c_info">LICENSE!$BB$38</definedName>
    <definedName name="site14_transport_stream_id">LICENSE!$BB$14</definedName>
    <definedName name="site14_transport_stream_id_b">LICENSE!$BB$24</definedName>
    <definedName name="site14_transport_stream_id_c">LICENSE!$BB$34</definedName>
    <definedName name="site14_ts_name_a">LICENSE!$BB$11</definedName>
    <definedName name="site14_ts_name_b">LICENSE!$BB$21</definedName>
    <definedName name="site14_ts_name_c">LICENSE!$BB$31</definedName>
    <definedName name="site15_auto_update">LICENSE!$BF$10</definedName>
    <definedName name="site15_auto_update_1seg">'AUTO SERVICE'!$BF$3</definedName>
    <definedName name="site15_current_event">'AUTO SERVICE'!$BE$3</definedName>
    <definedName name="site15_digital_channel_control">LICENSE!$BF$5</definedName>
    <definedName name="site15_event_ID">'AUTO SERVICE'!$BE$5</definedName>
    <definedName name="site15_IP_ADDRESS">LICENSE!$BF$40</definedName>
    <definedName name="site15_IP_ADDRESS_2">LICENSE!$BF$46</definedName>
    <definedName name="site15_layer_3Prog">LICENSE!$BF$30</definedName>
    <definedName name="site15_license">LICENSE!$BE$53</definedName>
    <definedName name="site15_location">LICENSE!$BF$7</definedName>
    <definedName name="site15_modulation_a">LICENSE!$BF$13</definedName>
    <definedName name="site15_modulation_b">LICENSE!$BF$23</definedName>
    <definedName name="site15_modulation_c">LICENSE!$BF$33</definedName>
    <definedName name="site15_mxIfc_1seg">LICENSE!$BF$42</definedName>
    <definedName name="site15_mxIfc_1seg_2">LICENSE!$BF$48</definedName>
    <definedName name="site15_mxIfc_HD">LICENSE!$BF$43</definedName>
    <definedName name="site15_mxIfc_HD_2">LICENSE!$BF$49</definedName>
    <definedName name="site15_mxIfc_LayerC">LICENSE!$BF$44</definedName>
    <definedName name="site15_mxIfc_LayerC_2">LICENSE!$BF$50</definedName>
    <definedName name="site15_path_1seg">'AUTO SERVICE'!$BE$2</definedName>
    <definedName name="site15_prefixo1">LICENSE!$BF$4</definedName>
    <definedName name="site15_prefixo2">LICENSE!$BG$4</definedName>
    <definedName name="site15_remote_control_key_id">LICENSE!$BF$6</definedName>
    <definedName name="site15_service_a">LICENSE!$BF$12</definedName>
    <definedName name="site15_service_b">LICENSE!$BF$22</definedName>
    <definedName name="site15_service_c">LICENSE!$BF$32</definedName>
    <definedName name="site15_service_id_a">LICENSE!$BF$15</definedName>
    <definedName name="site15_service_id_b">LICENSE!$BF$25</definedName>
    <definedName name="site15_service_id_c">LICENSE!$BF$35</definedName>
    <definedName name="site15_service_number_a">LICENSE!$BF$16</definedName>
    <definedName name="site15_service_number_b">LICENSE!$BF$26</definedName>
    <definedName name="site15_service_number_c">LICENSE!$BF$36</definedName>
    <definedName name="site15_service_type_a">LICENSE!$BF$17</definedName>
    <definedName name="site15_service_type_b">LICENSE!$BF$27</definedName>
    <definedName name="site15_service_type_c">LICENSE!$BF$37</definedName>
    <definedName name="site15_slot">LICENSE!$BF$41</definedName>
    <definedName name="site15_slot_2">LICENSE!$BF$47</definedName>
    <definedName name="site15_svc_prov_name">LICENSE!$BF$3</definedName>
    <definedName name="site15_SYSTEM_01">LICENSE!$BF$39</definedName>
    <definedName name="site15_SYSTEM_02">LICENSE!$BF$45</definedName>
    <definedName name="site15_time_zone">LICENSE!$BF$8</definedName>
    <definedName name="site15_transmission_type_a_info">LICENSE!$BF$18</definedName>
    <definedName name="site15_transmission_type_b_info">LICENSE!$BF$28</definedName>
    <definedName name="site15_transmission_type_c_info">LICENSE!$BF$38</definedName>
    <definedName name="site15_transport_stream_id">LICENSE!$BF$14</definedName>
    <definedName name="site15_transport_stream_id_b">LICENSE!$BF$24</definedName>
    <definedName name="site15_transport_stream_id_c">LICENSE!$BF$34</definedName>
    <definedName name="site15_ts_name_a">LICENSE!$BF$11</definedName>
    <definedName name="site15_ts_name_b">LICENSE!$BF$21</definedName>
    <definedName name="site15_ts_name_c">LICENSE!$BF$31</definedName>
    <definedName name="site2_auto_update">LICENSE!$F$10</definedName>
    <definedName name="site2_auto_update_1seg">'AUTO SERVICE'!$F$3</definedName>
    <definedName name="site2_current_event">'AUTO SERVICE'!$E$3</definedName>
    <definedName name="site2_digital_channel_control">LICENSE!$F$5</definedName>
    <definedName name="site2_event_ID">'AUTO SERVICE'!$E$5</definedName>
    <definedName name="site2_IP_ADDRESS">LICENSE!$F$40</definedName>
    <definedName name="site2_IP_ADDRESS_2">LICENSE!$F$46</definedName>
    <definedName name="site2_layer_3Prog">LICENSE!$F$30</definedName>
    <definedName name="site2_license">LICENSE!$E$53</definedName>
    <definedName name="site2_location">LICENSE!$F$7</definedName>
    <definedName name="site2_modulation_a">LICENSE!$F$13</definedName>
    <definedName name="site2_modulation_b">LICENSE!$F$23</definedName>
    <definedName name="site2_modulation_c">LICENSE!$F$33</definedName>
    <definedName name="site2_mxIfc_1seg">LICENSE!$F$42</definedName>
    <definedName name="site2_mxIfc_1seg_2">LICENSE!$F$48</definedName>
    <definedName name="site2_mxIfc_HD">LICENSE!$F$43</definedName>
    <definedName name="site2_mxIfc_HD_2">LICENSE!$F$49</definedName>
    <definedName name="site2_mxIfc_LayerC">LICENSE!$F$44</definedName>
    <definedName name="site2_mxIfc_LayerC_2">LICENSE!$F$50</definedName>
    <definedName name="site2_path_1seg">'AUTO SERVICE'!$E$2</definedName>
    <definedName name="site2_prefixo1">LICENSE!$F$4</definedName>
    <definedName name="site2_prefixo2">LICENSE!$G$4</definedName>
    <definedName name="site2_remote_control_key_id">LICENSE!$F$6</definedName>
    <definedName name="site2_service_a">LICENSE!$F$12</definedName>
    <definedName name="site2_service_b">LICENSE!$F$22</definedName>
    <definedName name="site2_service_c">LICENSE!$F$32</definedName>
    <definedName name="site2_service_id_a">LICENSE!$F$15</definedName>
    <definedName name="site2_service_id_b">LICENSE!$F$25</definedName>
    <definedName name="site2_service_id_c">LICENSE!$F$35</definedName>
    <definedName name="site2_service_id_epg_a">LICENSE!#REF!</definedName>
    <definedName name="site2_service_id_epg_b">LICENSE!#REF!</definedName>
    <definedName name="site2_service_id_epg_c">LICENSE!#REF!</definedName>
    <definedName name="site2_service_number_a">LICENSE!$F$16</definedName>
    <definedName name="site2_service_number_b">LICENSE!$F$26</definedName>
    <definedName name="site2_service_number_c">LICENSE!$F$36</definedName>
    <definedName name="site2_service_type_a">LICENSE!$F$17</definedName>
    <definedName name="site2_service_type_b">LICENSE!$F$27</definedName>
    <definedName name="site2_service_type_c">LICENSE!$F$37</definedName>
    <definedName name="site2_slot">LICENSE!$F$41</definedName>
    <definedName name="site2_slot_2">LICENSE!$F$47</definedName>
    <definedName name="site2_svc_prov_name">LICENSE!$F$3</definedName>
    <definedName name="site2_SYSTEM_01">LICENSE!$F$39</definedName>
    <definedName name="site2_SYSTEM_02">LICENSE!$F$45</definedName>
    <definedName name="site2_time_zone">LICENSE!$F$8</definedName>
    <definedName name="site2_transmission_type_a_info">LICENSE!$F$18</definedName>
    <definedName name="site2_transmission_type_b_info">LICENSE!$F$28</definedName>
    <definedName name="site2_transmission_type_c_info">LICENSE!$F$38</definedName>
    <definedName name="site2_transport_stream_id">LICENSE!$F$14</definedName>
    <definedName name="site2_transport_stream_id_b">LICENSE!$F$24</definedName>
    <definedName name="site2_transport_stream_id_c">LICENSE!$F$34</definedName>
    <definedName name="site2_ts_name_a">LICENSE!$F$11</definedName>
    <definedName name="site2_ts_name_b">LICENSE!$F$21</definedName>
    <definedName name="site2_ts_name_c">LICENSE!$F$31</definedName>
    <definedName name="site3_auto_update">LICENSE!$J$10</definedName>
    <definedName name="site3_auto_update_1seg">'AUTO SERVICE'!$J$3</definedName>
    <definedName name="site3_current_event">'AUTO SERVICE'!$I$3</definedName>
    <definedName name="site3_digital_channel_control">LICENSE!$J$5</definedName>
    <definedName name="site3_event_ID">'AUTO SERVICE'!$I$5</definedName>
    <definedName name="site3_IP_ADDRESS">LICENSE!$J$40</definedName>
    <definedName name="site3_IP_ADDRESS_2">LICENSE!$J$46</definedName>
    <definedName name="site3_layer_3Prog">LICENSE!$J$30</definedName>
    <definedName name="site3_license">LICENSE!$I$53</definedName>
    <definedName name="site3_location">LICENSE!$J$7</definedName>
    <definedName name="site3_modulation_a">LICENSE!$J$13</definedName>
    <definedName name="site3_modulation_b">LICENSE!$J$23</definedName>
    <definedName name="site3_modulation_c">LICENSE!$J$33</definedName>
    <definedName name="site3_mxIfc_1seg">LICENSE!$J$42</definedName>
    <definedName name="site3_mxIfc_1seg_2">LICENSE!$J$48</definedName>
    <definedName name="site3_mxIfc_HD">LICENSE!$J$43</definedName>
    <definedName name="site3_mxIfc_HD_2">LICENSE!$J$49</definedName>
    <definedName name="site3_mxIfc_LayerC">LICENSE!$J$44</definedName>
    <definedName name="site3_mxIfc_LayerC_2">LICENSE!$J$50</definedName>
    <definedName name="site3_path_1seg">'AUTO SERVICE'!$I$2</definedName>
    <definedName name="site3_prefixo1">LICENSE!$J$4</definedName>
    <definedName name="site3_prefixo2">LICENSE!$K$4</definedName>
    <definedName name="site3_remote_control_key_id">LICENSE!$J$6</definedName>
    <definedName name="site3_service_a">LICENSE!$J$12</definedName>
    <definedName name="site3_service_b">LICENSE!$J$22</definedName>
    <definedName name="site3_service_c">LICENSE!$J$32</definedName>
    <definedName name="site3_service_id_a">LICENSE!$J$15</definedName>
    <definedName name="site3_service_id_b">LICENSE!$J$25</definedName>
    <definedName name="site3_service_id_c">LICENSE!$J$35</definedName>
    <definedName name="site3_service_id_epg_a">LICENSE!#REF!</definedName>
    <definedName name="site3_service_id_epg_b">LICENSE!#REF!</definedName>
    <definedName name="site3_service_id_epg_c">LICENSE!#REF!</definedName>
    <definedName name="site3_service_number_a">LICENSE!$J$16</definedName>
    <definedName name="site3_service_number_b">LICENSE!$J$26</definedName>
    <definedName name="site3_service_number_c">LICENSE!$J$36</definedName>
    <definedName name="site3_service_type_a">LICENSE!$J$17</definedName>
    <definedName name="site3_service_type_b">LICENSE!$J$27</definedName>
    <definedName name="site3_service_type_c">LICENSE!$J$37</definedName>
    <definedName name="site3_slot">LICENSE!$J$41</definedName>
    <definedName name="site3_slot_2">LICENSE!$J$47</definedName>
    <definedName name="site3_svc_prov_name">LICENSE!$J$3</definedName>
    <definedName name="site3_SYSTEM_01">LICENSE!$J$39</definedName>
    <definedName name="site3_SYSTEM_02">LICENSE!$J$45</definedName>
    <definedName name="site3_time_zone">LICENSE!$J$8</definedName>
    <definedName name="site3_transmission_type_a_info">LICENSE!$J$18</definedName>
    <definedName name="site3_transmission_type_b_info">LICENSE!$J$28</definedName>
    <definedName name="site3_transmission_type_c_info">LICENSE!$J$38</definedName>
    <definedName name="site3_transport_stream_id">LICENSE!$J$14</definedName>
    <definedName name="site3_transport_stream_id_b">LICENSE!$J$24</definedName>
    <definedName name="site3_transport_stream_id_c">LICENSE!$J$34</definedName>
    <definedName name="site3_ts_name_a">LICENSE!$J$11</definedName>
    <definedName name="site3_ts_name_b">LICENSE!$J$21</definedName>
    <definedName name="site3_ts_name_c">LICENSE!$J$31</definedName>
    <definedName name="site4_auto_update">LICENSE!$N$10</definedName>
    <definedName name="site4_auto_update_1seg">'AUTO SERVICE'!$N$3</definedName>
    <definedName name="site4_current_event">'AUTO SERVICE'!$M$3</definedName>
    <definedName name="site4_digital_channel_control">LICENSE!$N$5</definedName>
    <definedName name="site4_event_ID">'AUTO SERVICE'!$M$5</definedName>
    <definedName name="site4_IP_ADDRESS">LICENSE!$N$40</definedName>
    <definedName name="site4_IP_ADDRESS_2">LICENSE!$N$46</definedName>
    <definedName name="site4_layer_3Prog">LICENSE!$N$30</definedName>
    <definedName name="site4_license">LICENSE!$M$53</definedName>
    <definedName name="site4_location">LICENSE!$N$7</definedName>
    <definedName name="site4_modulation_a">LICENSE!$N$13</definedName>
    <definedName name="site4_modulation_b">LICENSE!$N$23</definedName>
    <definedName name="site4_modulation_c">LICENSE!$N$33</definedName>
    <definedName name="site4_mxIfc_1seg">LICENSE!$N$42</definedName>
    <definedName name="site4_mxIfc_1seg_2">LICENSE!$N$48</definedName>
    <definedName name="site4_mxIfc_HD">LICENSE!$N$43</definedName>
    <definedName name="site4_mxIfc_HD_2">LICENSE!$N$49</definedName>
    <definedName name="site4_mxIfc_LayerC">LICENSE!$N$44</definedName>
    <definedName name="site4_mxIfc_LayerC_2">LICENSE!$N$50</definedName>
    <definedName name="site4_path_1seg">'AUTO SERVICE'!$M$2</definedName>
    <definedName name="site4_prefixo1">LICENSE!$N$4</definedName>
    <definedName name="site4_prefixo2">LICENSE!$O$4</definedName>
    <definedName name="site4_remote_control_key_id">LICENSE!$N$6</definedName>
    <definedName name="site4_service_a">LICENSE!$N$12</definedName>
    <definedName name="site4_service_b">LICENSE!$N$22</definedName>
    <definedName name="site4_service_c">LICENSE!$N$32</definedName>
    <definedName name="site4_service_id_a">LICENSE!$N$15</definedName>
    <definedName name="site4_service_id_b">LICENSE!$N$25</definedName>
    <definedName name="site4_service_id_c">LICENSE!$N$35</definedName>
    <definedName name="site4_service_id_epg_a">LICENSE!#REF!</definedName>
    <definedName name="site4_service_id_epg_b">LICENSE!#REF!</definedName>
    <definedName name="site4_service_id_epg_c">LICENSE!#REF!</definedName>
    <definedName name="site4_service_number_a">LICENSE!$N$16</definedName>
    <definedName name="site4_service_number_b">LICENSE!$N$26</definedName>
    <definedName name="site4_service_number_c">LICENSE!$N$36</definedName>
    <definedName name="site4_service_type_a">LICENSE!$N$17</definedName>
    <definedName name="site4_service_type_b">LICENSE!$N$27</definedName>
    <definedName name="site4_service_type_c">LICENSE!$N$37</definedName>
    <definedName name="site4_slot">LICENSE!$N$41</definedName>
    <definedName name="site4_slot_2">LICENSE!$N$47</definedName>
    <definedName name="site4_svc_prov_name">LICENSE!$N$3</definedName>
    <definedName name="site4_SYSTEM_01">LICENSE!$N$39</definedName>
    <definedName name="site4_SYSTEM_02">LICENSE!$N$45</definedName>
    <definedName name="site4_time_zone">LICENSE!$N$8</definedName>
    <definedName name="site4_transmission_type_a_info">LICENSE!$N$18</definedName>
    <definedName name="site4_transmission_type_b_info">LICENSE!$N$28</definedName>
    <definedName name="site4_transmission_type_c_info">LICENSE!$N$38</definedName>
    <definedName name="site4_transport_stream_id">LICENSE!$N$14</definedName>
    <definedName name="site4_transport_stream_id_b">LICENSE!$N$24</definedName>
    <definedName name="site4_transport_stream_id_c">LICENSE!$N$34</definedName>
    <definedName name="site4_ts_name_a">LICENSE!$N$11</definedName>
    <definedName name="site4_ts_name_b">LICENSE!$N$21</definedName>
    <definedName name="site4_ts_name_c">LICENSE!$N$31</definedName>
    <definedName name="site5_auto_update">LICENSE!$R$10</definedName>
    <definedName name="site5_auto_update_1seg">'AUTO SERVICE'!$R$3</definedName>
    <definedName name="site5_current_event">'AUTO SERVICE'!$Q$3</definedName>
    <definedName name="site5_digital_channel_control">LICENSE!$R$5</definedName>
    <definedName name="site5_event_ID">'AUTO SERVICE'!$Q$5</definedName>
    <definedName name="site5_IP_ADDRESS">LICENSE!$R$40</definedName>
    <definedName name="site5_IP_ADDRESS_2">LICENSE!$R$46</definedName>
    <definedName name="site5_layer_3Prog">LICENSE!$R$30</definedName>
    <definedName name="site5_license">LICENSE!$Q$53</definedName>
    <definedName name="site5_location">LICENSE!$R$7</definedName>
    <definedName name="site5_modulation_a">LICENSE!$R$13</definedName>
    <definedName name="site5_modulation_b">LICENSE!$R$23</definedName>
    <definedName name="site5_modulation_c">LICENSE!$R$33</definedName>
    <definedName name="site5_mxIfc_1seg">LICENSE!$R$42</definedName>
    <definedName name="site5_mxIfc_1seg_2">LICENSE!$R$48</definedName>
    <definedName name="site5_mxIfc_HD">LICENSE!$R$43</definedName>
    <definedName name="site5_mxIfc_HD_2">LICENSE!$R$49</definedName>
    <definedName name="site5_mxIfc_LayerC">LICENSE!$R$44</definedName>
    <definedName name="site5_mxIfc_LayerC_2">LICENSE!$R$50</definedName>
    <definedName name="site5_path_1seg">'AUTO SERVICE'!$Q$2</definedName>
    <definedName name="site5_prefixo1">LICENSE!$R$4</definedName>
    <definedName name="site5_prefixo2">LICENSE!$S$4</definedName>
    <definedName name="site5_remote_control_key_id">LICENSE!$R$6</definedName>
    <definedName name="site5_service_a">LICENSE!$R$12</definedName>
    <definedName name="site5_service_b">LICENSE!$R$22</definedName>
    <definedName name="site5_service_c">LICENSE!$R$32</definedName>
    <definedName name="site5_service_id_a">LICENSE!$R$15</definedName>
    <definedName name="site5_service_id_b">LICENSE!$R$25</definedName>
    <definedName name="site5_service_id_c">LICENSE!$R$35</definedName>
    <definedName name="site5_service_id_epg_a">LICENSE!#REF!</definedName>
    <definedName name="site5_service_id_epg_b">LICENSE!#REF!</definedName>
    <definedName name="site5_service_id_epg_c">LICENSE!#REF!</definedName>
    <definedName name="site5_service_number_a">LICENSE!$R$16</definedName>
    <definedName name="site5_service_number_b">LICENSE!$R$26</definedName>
    <definedName name="site5_service_number_c">LICENSE!$R$36</definedName>
    <definedName name="site5_service_type_a">LICENSE!$R$17</definedName>
    <definedName name="site5_service_type_b">LICENSE!$R$27</definedName>
    <definedName name="site5_service_type_c">LICENSE!$R$37</definedName>
    <definedName name="site5_slot">LICENSE!$R$41</definedName>
    <definedName name="site5_slot_2">LICENSE!$R$47</definedName>
    <definedName name="site5_svc_prov_name">LICENSE!$R$3</definedName>
    <definedName name="site5_SYSTEM_01">LICENSE!$R$39</definedName>
    <definedName name="site5_SYSTEM_02">LICENSE!$R$45</definedName>
    <definedName name="site5_time_zone">LICENSE!$R$8</definedName>
    <definedName name="site5_transmission_type_a_info">LICENSE!$R$18</definedName>
    <definedName name="site5_transmission_type_b_info">LICENSE!$R$28</definedName>
    <definedName name="site5_transmission_type_c_info">LICENSE!$R$38</definedName>
    <definedName name="site5_transport_stream_id">LICENSE!$R$14</definedName>
    <definedName name="site5_transport_stream_id_b">LICENSE!$R$24</definedName>
    <definedName name="site5_transport_stream_id_c">LICENSE!$R$34</definedName>
    <definedName name="site5_ts_name_a">LICENSE!$R$11</definedName>
    <definedName name="site5_ts_name_b">LICENSE!$R$21</definedName>
    <definedName name="site5_ts_name_c">LICENSE!$R$31</definedName>
    <definedName name="site6_auto_update">LICENSE!$V$10</definedName>
    <definedName name="site6_auto_update_1seg">'AUTO SERVICE'!$V$3</definedName>
    <definedName name="site6_current_event">'AUTO SERVICE'!$U$3</definedName>
    <definedName name="site6_digital_channel_control">LICENSE!$V$5</definedName>
    <definedName name="site6_event_ID">'AUTO SERVICE'!$U$5</definedName>
    <definedName name="site6_IP_ADDRESS">LICENSE!$V$40</definedName>
    <definedName name="site6_IP_ADDRESS_2">LICENSE!$V$46</definedName>
    <definedName name="site6_layer_3Prog">LICENSE!$V$30</definedName>
    <definedName name="site6_license">LICENSE!$U$53</definedName>
    <definedName name="site6_location">LICENSE!$V$7</definedName>
    <definedName name="site6_modulation_a">LICENSE!$V$13</definedName>
    <definedName name="site6_modulation_b">LICENSE!$V$23</definedName>
    <definedName name="site6_modulation_c">LICENSE!$V$33</definedName>
    <definedName name="site6_mxIfc_1seg">LICENSE!$V$42</definedName>
    <definedName name="site6_mxIfc_1seg_2">LICENSE!$V$48</definedName>
    <definedName name="site6_mxIfc_HD">LICENSE!$V$43</definedName>
    <definedName name="site6_mxIfc_HD_2">LICENSE!$V$49</definedName>
    <definedName name="site6_mxIfc_LayerC">LICENSE!$V$44</definedName>
    <definedName name="site6_mxIfc_LayerC_2">LICENSE!$V$50</definedName>
    <definedName name="site6_path_1seg">'AUTO SERVICE'!$U$2</definedName>
    <definedName name="site6_prefixo1">LICENSE!$V$4</definedName>
    <definedName name="site6_prefixo2">LICENSE!$W$4</definedName>
    <definedName name="site6_remote_control_key_id">LICENSE!$V$6</definedName>
    <definedName name="site6_service_a">LICENSE!$V$12</definedName>
    <definedName name="site6_service_b">LICENSE!$V$22</definedName>
    <definedName name="site6_service_c">LICENSE!$V$32</definedName>
    <definedName name="site6_service_id_a">LICENSE!$V$15</definedName>
    <definedName name="site6_service_id_b">LICENSE!$V$25</definedName>
    <definedName name="site6_service_id_c">LICENSE!$V$35</definedName>
    <definedName name="site6_service_number_a">LICENSE!$V$16</definedName>
    <definedName name="site6_service_number_b">LICENSE!$V$26</definedName>
    <definedName name="site6_service_number_c">LICENSE!$V$36</definedName>
    <definedName name="site6_service_type_a">LICENSE!$V$17</definedName>
    <definedName name="site6_service_type_b">LICENSE!$V$27</definedName>
    <definedName name="site6_service_type_c">LICENSE!$V$37</definedName>
    <definedName name="site6_slot">LICENSE!$V$41</definedName>
    <definedName name="site6_slot_2">LICENSE!$V$47</definedName>
    <definedName name="site6_svc_prov_name">LICENSE!$V$3</definedName>
    <definedName name="site6_SYSTEM_01">LICENSE!$V$39</definedName>
    <definedName name="site6_SYSTEM_02">LICENSE!$V$45</definedName>
    <definedName name="site6_time_zone">LICENSE!$V$8</definedName>
    <definedName name="site6_transmission_type_a_info">LICENSE!$V$18</definedName>
    <definedName name="site6_transmission_type_b_info">LICENSE!$V$28</definedName>
    <definedName name="site6_transmission_type_c_info">LICENSE!$V$38</definedName>
    <definedName name="site6_transport_stream_id">LICENSE!$V$14</definedName>
    <definedName name="site6_transport_stream_id_b">LICENSE!$V$24</definedName>
    <definedName name="site6_transport_stream_id_c">LICENSE!$V$34</definedName>
    <definedName name="site6_ts_name_a">LICENSE!$V$11</definedName>
    <definedName name="site6_ts_name_b">LICENSE!$V$21</definedName>
    <definedName name="site6_ts_name_c">LICENSE!$V$31</definedName>
    <definedName name="site7_auto_update">LICENSE!$Z$10</definedName>
    <definedName name="site7_auto_update_1seg">'AUTO SERVICE'!$Z$3</definedName>
    <definedName name="site7_current_event">'AUTO SERVICE'!$Y$3</definedName>
    <definedName name="site7_digital_channel_control">LICENSE!$Z$5</definedName>
    <definedName name="site7_event_ID">'AUTO SERVICE'!$Y$5</definedName>
    <definedName name="site7_IP_ADDRESS">LICENSE!$Z$40</definedName>
    <definedName name="site7_IP_ADDRESS_2">LICENSE!$Z$46</definedName>
    <definedName name="site7_layer_3Prog">LICENSE!$Z$30</definedName>
    <definedName name="site7_license">LICENSE!$Y$53</definedName>
    <definedName name="site7_location">LICENSE!$Z$7</definedName>
    <definedName name="site7_modulation_a">LICENSE!$Z$13</definedName>
    <definedName name="site7_modulation_b">LICENSE!$Z$23</definedName>
    <definedName name="site7_modulation_c">LICENSE!$Z$33</definedName>
    <definedName name="site7_mxIfc_1seg">LICENSE!$Z$42</definedName>
    <definedName name="site7_mxIfc_1seg_2">LICENSE!$Z$48</definedName>
    <definedName name="site7_mxIfc_HD">LICENSE!$Z$43</definedName>
    <definedName name="site7_mxIfc_HD_2">LICENSE!$Z$49</definedName>
    <definedName name="site7_mxIfc_LayerC">LICENSE!$Z$44</definedName>
    <definedName name="site7_mxIfc_LayerC_2">LICENSE!$Z$50</definedName>
    <definedName name="site7_path_1seg">'AUTO SERVICE'!$Y$2</definedName>
    <definedName name="site7_prefixo1">LICENSE!$Z$4</definedName>
    <definedName name="site7_prefixo2">LICENSE!$AA$4</definedName>
    <definedName name="site7_remote_control_key_id">LICENSE!$Z$6</definedName>
    <definedName name="site7_service_a">LICENSE!$Z$12</definedName>
    <definedName name="site7_service_b">LICENSE!$Z$22</definedName>
    <definedName name="site7_service_c">LICENSE!$Z$32</definedName>
    <definedName name="site7_service_id_a">LICENSE!$Z$15</definedName>
    <definedName name="site7_service_id_b">LICENSE!$Z$25</definedName>
    <definedName name="site7_service_id_c">LICENSE!$Z$35</definedName>
    <definedName name="site7_service_number_a">LICENSE!$Z$16</definedName>
    <definedName name="site7_service_number_b">LICENSE!$Z$26</definedName>
    <definedName name="site7_service_number_c">LICENSE!$Z$36</definedName>
    <definedName name="site7_service_type_a">LICENSE!$Z$17</definedName>
    <definedName name="site7_service_type_b">LICENSE!$Z$27</definedName>
    <definedName name="site7_service_type_c">LICENSE!$Z$37</definedName>
    <definedName name="site7_slot">LICENSE!$Z$41</definedName>
    <definedName name="site7_slot_2">LICENSE!$Z$47</definedName>
    <definedName name="site7_svc_prov_name">LICENSE!$Z$3</definedName>
    <definedName name="site7_SYSTEM_01">LICENSE!$Z$39</definedName>
    <definedName name="site7_SYSTEM_02">LICENSE!$Z$45</definedName>
    <definedName name="site7_time_zone">LICENSE!$Z$8</definedName>
    <definedName name="site7_transmission_type_a_info">LICENSE!$Z$18</definedName>
    <definedName name="site7_transmission_type_b_info">LICENSE!$Z$28</definedName>
    <definedName name="site7_transmission_type_c_info">LICENSE!$Z$38</definedName>
    <definedName name="site7_transport_stream_id">LICENSE!$Y$14</definedName>
    <definedName name="site7_transport_stream_id_b">LICENSE!$Z$24</definedName>
    <definedName name="site7_transport_stream_id_c">LICENSE!$Z$34</definedName>
    <definedName name="site7_ts_name_a">LICENSE!$Z$11</definedName>
    <definedName name="site7_ts_name_b">LICENSE!$Z$21</definedName>
    <definedName name="site7_ts_name_c">LICENSE!$Z$31</definedName>
    <definedName name="site8_auto_update">LICENSE!$AD$10</definedName>
    <definedName name="site8_auto_update_1seg">'AUTO SERVICE'!$AD$3</definedName>
    <definedName name="site8_current_event">'AUTO SERVICE'!$AC$3</definedName>
    <definedName name="site8_digital_channel_control">LICENSE!$AD$5</definedName>
    <definedName name="site8_event_ID">'AUTO SERVICE'!$AC$5</definedName>
    <definedName name="site8_IP_ADDRESS">LICENSE!$AD$40</definedName>
    <definedName name="site8_IP_ADDRESS_2">LICENSE!$AD$46</definedName>
    <definedName name="site8_layer_3Prog">LICENSE!$AD$30</definedName>
    <definedName name="site8_license">LICENSE!$AC$53</definedName>
    <definedName name="site8_location">LICENSE!$AD$7</definedName>
    <definedName name="site8_modulation_a">LICENSE!$AD$13</definedName>
    <definedName name="site8_modulation_b">LICENSE!$AD$23</definedName>
    <definedName name="site8_modulation_c">LICENSE!$AD$33</definedName>
    <definedName name="site8_mxIfc_1seg">LICENSE!$AD$42</definedName>
    <definedName name="site8_mxIfc_1seg_2">LICENSE!$AD$48</definedName>
    <definedName name="site8_mxIfc_HD">LICENSE!$AD$43</definedName>
    <definedName name="site8_mxIfc_HD_2">LICENSE!$AD$49</definedName>
    <definedName name="site8_mxIfc_LayerC">LICENSE!$AD$44</definedName>
    <definedName name="site8_mxIfc_LayerC_2">LICENSE!$AD$50</definedName>
    <definedName name="site8_path_1seg">'AUTO SERVICE'!$AC$2</definedName>
    <definedName name="site8_prefixo1">LICENSE!$AD$4</definedName>
    <definedName name="site8_prefixo2">LICENSE!$AE$4</definedName>
    <definedName name="site8_remote_control_key_id">LICENSE!$AD$6</definedName>
    <definedName name="site8_service_a">LICENSE!$AD$12</definedName>
    <definedName name="site8_service_b">LICENSE!$AD$22</definedName>
    <definedName name="site8_service_c">LICENSE!$AD$32</definedName>
    <definedName name="site8_service_id_a">LICENSE!$AD$15</definedName>
    <definedName name="site8_service_id_b">LICENSE!$AD$25</definedName>
    <definedName name="site8_service_id_c">LICENSE!$AD$35</definedName>
    <definedName name="site8_service_number_a">LICENSE!$AD$16</definedName>
    <definedName name="site8_service_number_b">LICENSE!$AD$26</definedName>
    <definedName name="site8_service_number_c">LICENSE!$AD$36</definedName>
    <definedName name="site8_service_type_a">LICENSE!$AD$17</definedName>
    <definedName name="site8_service_type_b">LICENSE!$AD$27</definedName>
    <definedName name="site8_service_type_c">LICENSE!$AD$37</definedName>
    <definedName name="site8_slot">LICENSE!$AD$41</definedName>
    <definedName name="site8_slot_2">LICENSE!$AD$47</definedName>
    <definedName name="site8_svc_prov_name">LICENSE!$AD$3</definedName>
    <definedName name="site8_SYSTEM_01">LICENSE!$AD$39</definedName>
    <definedName name="site8_SYSTEM_02">LICENSE!$AD$45</definedName>
    <definedName name="site8_time_zone">LICENSE!$AD$8</definedName>
    <definedName name="site8_transmission_type_a_info">LICENSE!$AD$18</definedName>
    <definedName name="site8_transmission_type_b_info">LICENSE!$AD$28</definedName>
    <definedName name="site8_transmission_type_c_info">LICENSE!$AD$38</definedName>
    <definedName name="site8_transport_stream_id">LICENSE!$AD$14</definedName>
    <definedName name="site8_transport_stream_id_b">LICENSE!$AD$24</definedName>
    <definedName name="site8_transport_stream_id_c">LICENSE!$AD$34</definedName>
    <definedName name="site8_ts_name_a">LICENSE!$AD$11</definedName>
    <definedName name="site8_ts_name_b">LICENSE!$AD$21</definedName>
    <definedName name="site8_ts_name_c">LICENSE!$AD$31</definedName>
    <definedName name="site9_auto_update">LICENSE!$AH$10</definedName>
    <definedName name="site9_auto_update_1seg">'AUTO SERVICE'!$AH$3</definedName>
    <definedName name="site9_current_event">'AUTO SERVICE'!$AG$3</definedName>
    <definedName name="site9_digital_channel_control">LICENSE!$AH$5</definedName>
    <definedName name="site9_event_ID">'AUTO SERVICE'!$AG$5</definedName>
    <definedName name="site9_IP_ADDRESS">LICENSE!$AH$40</definedName>
    <definedName name="site9_IP_ADDRESS_2">LICENSE!$AH$46</definedName>
    <definedName name="site9_layer_3Prog">LICENSE!$AH$30</definedName>
    <definedName name="site9_license">LICENSE!$AG$53</definedName>
    <definedName name="site9_location">LICENSE!$AH$7</definedName>
    <definedName name="site9_modulation_a">LICENSE!$AH$13</definedName>
    <definedName name="site9_modulation_b">LICENSE!$AH$23</definedName>
    <definedName name="site9_modulation_c">LICENSE!$AH$33</definedName>
    <definedName name="site9_mxIfc_1seg">LICENSE!$AH$42</definedName>
    <definedName name="site9_mxIfc_1seg_2">LICENSE!$AH$48</definedName>
    <definedName name="site9_mxIfc_HD">LICENSE!$AH$43</definedName>
    <definedName name="site9_mxIfc_HD_2">LICENSE!$AH$49</definedName>
    <definedName name="site9_mxIfc_LayerC">LICENSE!$AH$44</definedName>
    <definedName name="site9_mxIfc_LayerC_2">LICENSE!$AH$50</definedName>
    <definedName name="site9_path_1seg">'AUTO SERVICE'!$AG$2</definedName>
    <definedName name="site9_prefixo1">LICENSE!$AH$4</definedName>
    <definedName name="site9_prefixo2">LICENSE!$AI$4</definedName>
    <definedName name="site9_remote_control_key_id">LICENSE!$AH$6</definedName>
    <definedName name="site9_service_a">LICENSE!$AH$12</definedName>
    <definedName name="site9_service_b">LICENSE!$AH$22</definedName>
    <definedName name="site9_service_c">LICENSE!$AH$32</definedName>
    <definedName name="site9_service_id_a">LICENSE!$AH$15</definedName>
    <definedName name="site9_service_id_b">LICENSE!$AH$25</definedName>
    <definedName name="site9_service_id_c">LICENSE!$AH$35</definedName>
    <definedName name="site9_service_number_a">LICENSE!$AH$16</definedName>
    <definedName name="site9_service_number_b">LICENSE!$AH$26</definedName>
    <definedName name="site9_service_number_c">LICENSE!$AH$36</definedName>
    <definedName name="site9_service_type_a">LICENSE!$AH$17</definedName>
    <definedName name="site9_service_type_b">LICENSE!$AH$27</definedName>
    <definedName name="site9_service_type_c">LICENSE!$AH$37</definedName>
    <definedName name="site9_slot">LICENSE!$AH$41</definedName>
    <definedName name="site9_slot_2">LICENSE!$AH$47</definedName>
    <definedName name="site9_svc_prov_name">LICENSE!$AH$3</definedName>
    <definedName name="site9_SYSTEM_01">LICENSE!$AH$39</definedName>
    <definedName name="site9_SYSTEM_02">LICENSE!$AH$45</definedName>
    <definedName name="site9_time_zone">LICENSE!$AH$8</definedName>
    <definedName name="site9_transmission_type_a_info">LICENSE!$AH$18</definedName>
    <definedName name="site9_transmission_type_b_info">LICENSE!$AH$28</definedName>
    <definedName name="site9_transmission_type_c_info">LICENSE!$AH$38</definedName>
    <definedName name="site9_transport_stream_id">LICENSE!$AH$14</definedName>
    <definedName name="site9_transport_stream_id_b">LICENSE!$AH$24</definedName>
    <definedName name="site9_transport_stream_id_c">LICENSE!$AH$34</definedName>
    <definedName name="site9_ts_name_a">LICENSE!$AH$11</definedName>
    <definedName name="site9_ts_name_b">LICENSE!$AH$21</definedName>
    <definedName name="site9_ts_name_c">LICENSE!$AH$31</definedName>
    <definedName name="slot">'NETWORK INFO'!$H$7</definedName>
    <definedName name="slot_2">'NETWORK INFO'!$M$7</definedName>
    <definedName name="state">TABELAS!$B$85:$B$112</definedName>
    <definedName name="Stream_content" localSheetId="4">'EVENT LIST LAYER C'!$L:$L</definedName>
    <definedName name="Stream_content">'EVENT LIST HD'!$L:$L</definedName>
    <definedName name="Stream_content_1seg" localSheetId="4">'EVENT LIST 1SEG'!#REF!</definedName>
    <definedName name="Stream_content_1seg">'EVENT LIST 1SEG'!#REF!</definedName>
    <definedName name="stream_content_component_type">TABELAS!$V$5:$V$115</definedName>
    <definedName name="Stream_content_SD">'EVENT LIST LAYER C'!$L:$L</definedName>
    <definedName name="Stream_content_table">TABELAS!$V$5</definedName>
    <definedName name="stream_type">TABELAS!$AD$5:$AD$35</definedName>
    <definedName name="stream_type1_01">'ADDITIONAL NET INFO'!$G$23</definedName>
    <definedName name="stream_type1_010">'ADDITIONAL NET INFO'!$P$23</definedName>
    <definedName name="stream_type1_02">'ADDITIONAL NET INFO'!$H$23</definedName>
    <definedName name="stream_type1_03">'ADDITIONAL NET INFO'!$I$23</definedName>
    <definedName name="stream_type1_04">'ADDITIONAL NET INFO'!$J$23</definedName>
    <definedName name="stream_type1_05">'ADDITIONAL NET INFO'!$K$23</definedName>
    <definedName name="stream_type1_06">'ADDITIONAL NET INFO'!$L$23</definedName>
    <definedName name="stream_type1_07">'ADDITIONAL NET INFO'!$M$23</definedName>
    <definedName name="stream_type1_08">'ADDITIONAL NET INFO'!$N$23</definedName>
    <definedName name="stream_type1_09">'ADDITIONAL NET INFO'!$O$23</definedName>
    <definedName name="stream_type1_10">'ADDITIONAL NET INFO'!#REF!</definedName>
    <definedName name="stream_type10_01">'ADDITIONAL NET INFO'!$G$77</definedName>
    <definedName name="stream_type10_010">'ADDITIONAL NET INFO'!$P$77</definedName>
    <definedName name="stream_type10_02">'ADDITIONAL NET INFO'!$H$77</definedName>
    <definedName name="stream_type10_03">'ADDITIONAL NET INFO'!$I$77</definedName>
    <definedName name="stream_type10_04">'ADDITIONAL NET INFO'!$J$77</definedName>
    <definedName name="stream_type10_05">'ADDITIONAL NET INFO'!$K$77</definedName>
    <definedName name="stream_type10_06">'ADDITIONAL NET INFO'!$L$77</definedName>
    <definedName name="stream_type10_07">'ADDITIONAL NET INFO'!$M$77</definedName>
    <definedName name="stream_type10_08">'ADDITIONAL NET INFO'!$N$77</definedName>
    <definedName name="stream_type10_09">'ADDITIONAL NET INFO'!$O$77</definedName>
    <definedName name="stream_type11_01">'ADDITIONAL NET INFO'!$G$83</definedName>
    <definedName name="stream_type11_010">'ADDITIONAL NET INFO'!$P$83</definedName>
    <definedName name="stream_type11_02">'ADDITIONAL NET INFO'!$H$83</definedName>
    <definedName name="stream_type11_03">'ADDITIONAL NET INFO'!$I$83</definedName>
    <definedName name="stream_type11_04">'ADDITIONAL NET INFO'!$J$83</definedName>
    <definedName name="stream_type11_05">'ADDITIONAL NET INFO'!$K$83</definedName>
    <definedName name="stream_type11_06">'ADDITIONAL NET INFO'!$L$83</definedName>
    <definedName name="stream_type11_07">'ADDITIONAL NET INFO'!$M$83</definedName>
    <definedName name="stream_type11_08">'ADDITIONAL NET INFO'!$N$83</definedName>
    <definedName name="stream_type11_09">'ADDITIONAL NET INFO'!$O$83</definedName>
    <definedName name="stream_type12_01">'ADDITIONAL NET INFO'!$G$89</definedName>
    <definedName name="stream_type12_010">'ADDITIONAL NET INFO'!$P$89</definedName>
    <definedName name="stream_type12_02">'ADDITIONAL NET INFO'!$H$89</definedName>
    <definedName name="stream_type12_03">'ADDITIONAL NET INFO'!$I$89</definedName>
    <definedName name="stream_type12_04">'ADDITIONAL NET INFO'!$J$89</definedName>
    <definedName name="stream_type12_05">'ADDITIONAL NET INFO'!$K$89</definedName>
    <definedName name="stream_type12_06">'ADDITIONAL NET INFO'!$L$89</definedName>
    <definedName name="stream_type12_07">'ADDITIONAL NET INFO'!$M$89</definedName>
    <definedName name="stream_type12_08">'ADDITIONAL NET INFO'!$N$89</definedName>
    <definedName name="stream_type12_09">'ADDITIONAL NET INFO'!$O$89</definedName>
    <definedName name="stream_type2_01">'ADDITIONAL NET INFO'!$G$29</definedName>
    <definedName name="stream_type2_010">'ADDITIONAL NET INFO'!$P$29</definedName>
    <definedName name="stream_type2_02">'ADDITIONAL NET INFO'!$H$29</definedName>
    <definedName name="stream_type2_03">'ADDITIONAL NET INFO'!$I$29</definedName>
    <definedName name="stream_type2_04">'ADDITIONAL NET INFO'!$J$29</definedName>
    <definedName name="stream_type2_05">'ADDITIONAL NET INFO'!$K$29</definedName>
    <definedName name="stream_type2_06">'ADDITIONAL NET INFO'!$L$29</definedName>
    <definedName name="stream_type2_07">'ADDITIONAL NET INFO'!$M$29</definedName>
    <definedName name="stream_type2_08">'ADDITIONAL NET INFO'!$N$29</definedName>
    <definedName name="stream_type2_09">'ADDITIONAL NET INFO'!$O$29</definedName>
    <definedName name="stream_type2_10">'ADDITIONAL NET INFO'!#REF!</definedName>
    <definedName name="stream_type3_01">'ADDITIONAL NET INFO'!$G$35</definedName>
    <definedName name="stream_type3_010">'ADDITIONAL NET INFO'!$P$35</definedName>
    <definedName name="stream_type3_02">'ADDITIONAL NET INFO'!$H$35</definedName>
    <definedName name="stream_type3_03">'ADDITIONAL NET INFO'!$I$35</definedName>
    <definedName name="stream_type3_04">'ADDITIONAL NET INFO'!$J$35</definedName>
    <definedName name="stream_type3_05">'ADDITIONAL NET INFO'!$K$35</definedName>
    <definedName name="stream_type3_06">'ADDITIONAL NET INFO'!$L$35</definedName>
    <definedName name="stream_type3_07">'ADDITIONAL NET INFO'!$M$35</definedName>
    <definedName name="stream_type3_08">'ADDITIONAL NET INFO'!$N$35</definedName>
    <definedName name="stream_type3_09">'ADDITIONAL NET INFO'!$O$35</definedName>
    <definedName name="stream_type4_01">'ADDITIONAL NET INFO'!$G$41</definedName>
    <definedName name="stream_type4_010">'ADDITIONAL NET INFO'!$P$41</definedName>
    <definedName name="stream_type4_02">'ADDITIONAL NET INFO'!$H$41</definedName>
    <definedName name="stream_type4_03">'ADDITIONAL NET INFO'!$I$41</definedName>
    <definedName name="stream_type4_04">'ADDITIONAL NET INFO'!$J$41</definedName>
    <definedName name="stream_type4_05">'ADDITIONAL NET INFO'!$K$41</definedName>
    <definedName name="stream_type4_06">'ADDITIONAL NET INFO'!$L$41</definedName>
    <definedName name="stream_type4_07">'ADDITIONAL NET INFO'!$M$41</definedName>
    <definedName name="stream_type4_08">'ADDITIONAL NET INFO'!$N$41</definedName>
    <definedName name="stream_type4_09">'ADDITIONAL NET INFO'!$O$41</definedName>
    <definedName name="stream_type5_01">'ADDITIONAL NET INFO'!$G$47</definedName>
    <definedName name="stream_type5_010">'ADDITIONAL NET INFO'!$P$47</definedName>
    <definedName name="stream_type5_02">'ADDITIONAL NET INFO'!$H$47</definedName>
    <definedName name="stream_type5_03">'ADDITIONAL NET INFO'!$I$47</definedName>
    <definedName name="stream_type5_04">'ADDITIONAL NET INFO'!$J$47</definedName>
    <definedName name="stream_type5_05">'ADDITIONAL NET INFO'!$K$47</definedName>
    <definedName name="stream_type5_06">'ADDITIONAL NET INFO'!$L$47</definedName>
    <definedName name="stream_type5_07">'ADDITIONAL NET INFO'!$M$47</definedName>
    <definedName name="stream_type5_08">'ADDITIONAL NET INFO'!$N$47</definedName>
    <definedName name="stream_type5_09">'ADDITIONAL NET INFO'!$O$47</definedName>
    <definedName name="stream_type6_01">'ADDITIONAL NET INFO'!$G$53</definedName>
    <definedName name="stream_type6_010">'ADDITIONAL NET INFO'!$P$53</definedName>
    <definedName name="stream_type6_02">'ADDITIONAL NET INFO'!$H$53</definedName>
    <definedName name="stream_type6_03">'ADDITIONAL NET INFO'!$I$53</definedName>
    <definedName name="stream_type6_04">'ADDITIONAL NET INFO'!$J$53</definedName>
    <definedName name="stream_type6_05">'ADDITIONAL NET INFO'!$K$53</definedName>
    <definedName name="stream_type6_06">'ADDITIONAL NET INFO'!$L$53</definedName>
    <definedName name="stream_type6_07">'ADDITIONAL NET INFO'!$M$53</definedName>
    <definedName name="stream_type6_08">'ADDITIONAL NET INFO'!$N$53</definedName>
    <definedName name="stream_type6_09">'ADDITIONAL NET INFO'!$O$53</definedName>
    <definedName name="stream_type7_01">'ADDITIONAL NET INFO'!$G$59</definedName>
    <definedName name="stream_type7_010">'ADDITIONAL NET INFO'!$P$59</definedName>
    <definedName name="stream_type7_02">'ADDITIONAL NET INFO'!$H$59</definedName>
    <definedName name="stream_type7_03">'ADDITIONAL NET INFO'!$I$59</definedName>
    <definedName name="stream_type7_04">'ADDITIONAL NET INFO'!$J$59</definedName>
    <definedName name="stream_type7_05">'ADDITIONAL NET INFO'!$K$59</definedName>
    <definedName name="stream_type7_06">'ADDITIONAL NET INFO'!$L$59</definedName>
    <definedName name="stream_type7_07">'ADDITIONAL NET INFO'!$M$59</definedName>
    <definedName name="stream_type7_08">'ADDITIONAL NET INFO'!$N$59</definedName>
    <definedName name="stream_type7_09">'ADDITIONAL NET INFO'!$O$59</definedName>
    <definedName name="stream_type8_01">'ADDITIONAL NET INFO'!$G$65</definedName>
    <definedName name="stream_type8_010">'ADDITIONAL NET INFO'!$P$65</definedName>
    <definedName name="stream_type8_02">'ADDITIONAL NET INFO'!$H$65</definedName>
    <definedName name="stream_type8_03">'ADDITIONAL NET INFO'!$I$65</definedName>
    <definedName name="stream_type8_04">'ADDITIONAL NET INFO'!$J$65</definedName>
    <definedName name="stream_type8_05">'ADDITIONAL NET INFO'!$K$65</definedName>
    <definedName name="stream_type8_06">'ADDITIONAL NET INFO'!$L$65</definedName>
    <definedName name="stream_type8_07">'ADDITIONAL NET INFO'!$M$65</definedName>
    <definedName name="stream_type8_08">'ADDITIONAL NET INFO'!$N$65</definedName>
    <definedName name="stream_type8_09">'ADDITIONAL NET INFO'!$O$65</definedName>
    <definedName name="stream_type9_01">'ADDITIONAL NET INFO'!$G$71</definedName>
    <definedName name="stream_type9_010">'ADDITIONAL NET INFO'!$P$71</definedName>
    <definedName name="stream_type9_02">'ADDITIONAL NET INFO'!$H$71</definedName>
    <definedName name="stream_type9_03">'ADDITIONAL NET INFO'!$I$71</definedName>
    <definedName name="stream_type9_04">'ADDITIONAL NET INFO'!$J$71</definedName>
    <definedName name="stream_type9_05">'ADDITIONAL NET INFO'!$K$71</definedName>
    <definedName name="stream_type9_06">'ADDITIONAL NET INFO'!$L$71</definedName>
    <definedName name="stream_type9_07">'ADDITIONAL NET INFO'!$M$71</definedName>
    <definedName name="stream_type9_08">'ADDITIONAL NET INFO'!$N$71</definedName>
    <definedName name="stream_type9_09">'ADDITIONAL NET INFO'!$O$71</definedName>
    <definedName name="stuffing_byte" localSheetId="4">'EVENT LIST LAYER C'!$CA:$CA</definedName>
    <definedName name="stuffing_byte">'EVENT LIST HD'!$CA:$CA</definedName>
    <definedName name="stuffing_descr_1SEG">TABELAS!$DH$7</definedName>
    <definedName name="stuffing_descr_HD">TABELAS!$AF$13</definedName>
    <definedName name="stuffing_descr_SD">TABELAS!$EQ$13</definedName>
    <definedName name="svc_prov_name">'NETWORK INFO'!$C$5</definedName>
    <definedName name="SYSTEM">TABELAS!$H$52:$H$54</definedName>
    <definedName name="SYSTEM_01">'NETWORK INFO'!$G$6</definedName>
    <definedName name="SYSTEM_02">'NETWORK INFO'!$L$6</definedName>
    <definedName name="TABELA" localSheetId="4">TABELAS!#REF!</definedName>
    <definedName name="TABELA">TABELAS!#REF!</definedName>
    <definedName name="TABELA_H.1">TABELAS!$B$4:$B$8</definedName>
    <definedName name="TABELA_H1" localSheetId="4">TABELAS!#REF!</definedName>
    <definedName name="TABELA_H1">TABELAS!#REF!</definedName>
    <definedName name="TABLE_H.1" localSheetId="4">TABELAS!#REF!</definedName>
    <definedName name="TABLE_H.1">TABELAS!#REF!</definedName>
    <definedName name="time_interleaving">TABELAS!$E$115:$E$118</definedName>
    <definedName name="time_zone">'NETWORK INFO'!$C$10</definedName>
    <definedName name="TIME_ZONE_UTC">TABELAS!$E$4:$E$9</definedName>
    <definedName name="trans_mode">TABELAS!$E$103:$E$105</definedName>
    <definedName name="transm_mode">'ADDITIONAL NET INFO'!$H$8</definedName>
    <definedName name="transmission_type_a_info">'NETWORK INFO'!$C$22</definedName>
    <definedName name="transmission_type_b_info">'NETWORK INFO'!$H$22</definedName>
    <definedName name="transmission_type_c_info">'NETWORK INFO'!$M$22</definedName>
    <definedName name="transport_stream_id">'NETWORK INFO'!$C$18</definedName>
    <definedName name="transport_stream_id_b">'NETWORK INFO'!$H$18</definedName>
    <definedName name="transport_stream_id_c">'NETWORK INFO'!$M$18</definedName>
    <definedName name="ts_name_a">'NETWORK INFO'!$C$15</definedName>
    <definedName name="ts_name_b">'NETWORK INFO'!$H$15</definedName>
    <definedName name="ts_name_c">'NETWORK INFO'!$M$15</definedName>
    <definedName name="user_nibble" localSheetId="4">'EVENT LIST LAYER C'!$AK:$AK</definedName>
    <definedName name="user_nibble">'EVENT LIST HD'!$AK:$AK</definedName>
    <definedName name="user_nibble_1seg">'EVENT LIST 1SEG'!$M:$M</definedName>
    <definedName name="user_nibble_SD">'EVENT LIST LAYER C'!$AK:$AK</definedName>
    <definedName name="Video_component_tag" localSheetId="4">'EVENT LIST LAYER C'!$K:$K</definedName>
    <definedName name="Video_component_tag">'EVENT LIST HD'!$K:$K</definedName>
    <definedName name="Video_component_tag_1seg" localSheetId="4">'EVENT LIST 1SEG'!#REF!</definedName>
    <definedName name="Video_component_tag_1seg">'EVENT LIST 1SEG'!#REF!</definedName>
    <definedName name="Video_component_tag_SD">'EVENT LIST LAYER C'!$K:$K</definedName>
    <definedName name="video_pid_a">'ADDITIONAL NET INFO'!$E$22</definedName>
    <definedName name="video_pid_b">'ADDITIONAL NET INFO'!$E$28</definedName>
    <definedName name="video_pid_service10">'ADDITIONAL NET INFO'!$E$76</definedName>
    <definedName name="video_pid_service11">'ADDITIONAL NET INFO'!$E$82</definedName>
    <definedName name="video_pid_service12">'ADDITIONAL NET INFO'!$E$88</definedName>
    <definedName name="video_pid_service3">'ADDITIONAL NET INFO'!$E$34</definedName>
    <definedName name="video_pid_service4">'ADDITIONAL NET INFO'!$E$40</definedName>
    <definedName name="video_pid_service5">'ADDITIONAL NET INFO'!$E$46</definedName>
    <definedName name="video_pid_service6">'ADDITIONAL NET INFO'!$E$52</definedName>
    <definedName name="video_pid_service7">'ADDITIONAL NET INFO'!$E$58</definedName>
    <definedName name="video_pid_service8">'ADDITIONAL NET INFO'!$E$64</definedName>
    <definedName name="video_pid_service9">'ADDITIONAL NET INFO'!$E$70</definedName>
    <definedName name="video_stream_type1">'ADDITIONAL NET INFO'!$E$23</definedName>
    <definedName name="video_stream_type10">'ADDITIONAL NET INFO'!$E$77</definedName>
    <definedName name="video_stream_type11">'ADDITIONAL NET INFO'!$E$83</definedName>
    <definedName name="video_stream_type12">'ADDITIONAL NET INFO'!$E$89</definedName>
    <definedName name="video_stream_type2">'ADDITIONAL NET INFO'!$E$29</definedName>
    <definedName name="video_stream_type3">'ADDITIONAL NET INFO'!$E$35</definedName>
    <definedName name="video_stream_type4">'ADDITIONAL NET INFO'!$E$41</definedName>
    <definedName name="video_stream_type5">'ADDITIONAL NET INFO'!$E$47</definedName>
    <definedName name="video_stream_type6">'ADDITIONAL NET INFO'!$E$53</definedName>
    <definedName name="video_stream_type7">'ADDITIONAL NET INFO'!$E$59</definedName>
    <definedName name="video_stream_type8">'ADDITIONAL NET INFO'!$E$65</definedName>
    <definedName name="video_stream_type9">'ADDITIONAL NET INFO'!$E$71</definedName>
    <definedName name="Video_text">'EVENT LIST HD'!$M:$M</definedName>
    <definedName name="Video_text_SD">'EVENT LIST LAYER C'!$M:$M</definedName>
  </definedNames>
  <calcPr calcId="144525"/>
</workbook>
</file>

<file path=xl/calcChain.xml><?xml version="1.0" encoding="utf-8"?>
<calcChain xmlns="http://schemas.openxmlformats.org/spreadsheetml/2006/main">
  <c r="HA67" i="3" l="1"/>
  <c r="HA64" i="3"/>
  <c r="HA55" i="3"/>
  <c r="HA52" i="3"/>
  <c r="HA47" i="3"/>
  <c r="HA38" i="3"/>
  <c r="HA35" i="3"/>
  <c r="HA26" i="3"/>
  <c r="HA18" i="3"/>
  <c r="CP18" i="3"/>
  <c r="CP67" i="3"/>
  <c r="CP64" i="3"/>
  <c r="CP55" i="3"/>
  <c r="CP52" i="3"/>
  <c r="CP47" i="3"/>
  <c r="CP38" i="3"/>
  <c r="CP35" i="3"/>
  <c r="CP26" i="3"/>
  <c r="D12" i="2"/>
  <c r="C12" i="2"/>
  <c r="C7" i="9"/>
  <c r="E20" i="9" s="1"/>
  <c r="M15" i="9"/>
  <c r="M18" i="9"/>
  <c r="H18" i="9"/>
  <c r="C18" i="9"/>
  <c r="L6" i="2"/>
  <c r="GW71" i="3"/>
  <c r="GW67" i="3"/>
  <c r="GW65" i="3"/>
  <c r="GW63" i="3"/>
  <c r="GW61" i="3"/>
  <c r="GW59" i="3"/>
  <c r="GW55" i="3"/>
  <c r="GW52" i="3"/>
  <c r="GW49" i="3"/>
  <c r="GW47" i="3"/>
  <c r="GW42" i="3"/>
  <c r="GW38" i="3"/>
  <c r="GW36" i="3"/>
  <c r="GW34" i="3"/>
  <c r="GW32" i="3"/>
  <c r="GW30" i="3"/>
  <c r="GW26" i="3"/>
  <c r="GW23" i="3"/>
  <c r="GW20" i="3"/>
  <c r="GW18" i="3"/>
  <c r="CL71" i="3"/>
  <c r="CL67" i="3"/>
  <c r="CL65" i="3"/>
  <c r="CL63" i="3"/>
  <c r="CL61" i="3"/>
  <c r="CL59" i="3"/>
  <c r="CL55" i="3"/>
  <c r="CL52" i="3"/>
  <c r="CL49" i="3"/>
  <c r="CL47" i="3"/>
  <c r="CL42" i="3"/>
  <c r="CL38" i="3"/>
  <c r="CL36" i="3"/>
  <c r="CL34" i="3"/>
  <c r="CL32" i="3"/>
  <c r="CL30" i="3"/>
  <c r="CL26" i="3"/>
  <c r="CL23" i="3"/>
  <c r="CL20" i="3"/>
  <c r="CL18" i="3"/>
  <c r="H6" i="9"/>
  <c r="E32" i="9" l="1"/>
  <c r="E26" i="9"/>
  <c r="M22" i="2"/>
  <c r="F11" i="6" s="1"/>
  <c r="M18" i="2"/>
  <c r="M19" i="2" s="1"/>
  <c r="H22" i="2"/>
  <c r="F11" i="4" s="1"/>
  <c r="H18" i="2"/>
  <c r="H19" i="2" s="1"/>
  <c r="C22" i="2"/>
  <c r="F11" i="5" s="1"/>
  <c r="C18" i="2"/>
  <c r="C19" i="2" s="1"/>
  <c r="GV67" i="3" l="1"/>
  <c r="GV59" i="3"/>
  <c r="GV47" i="3"/>
  <c r="GV34" i="3"/>
  <c r="GV23" i="3"/>
  <c r="GV71" i="3"/>
  <c r="GV61" i="3"/>
  <c r="GV49" i="3"/>
  <c r="GV36" i="3"/>
  <c r="GV26" i="3"/>
  <c r="GV63" i="3"/>
  <c r="GV52" i="3"/>
  <c r="GV38" i="3"/>
  <c r="GV30" i="3"/>
  <c r="GV18" i="3"/>
  <c r="GV65" i="3"/>
  <c r="GV55" i="3"/>
  <c r="GV42" i="3"/>
  <c r="GV32" i="3"/>
  <c r="GV20" i="3"/>
  <c r="CK67" i="3"/>
  <c r="CK59" i="3"/>
  <c r="CK52" i="3"/>
  <c r="CK47" i="3"/>
  <c r="CK38" i="3"/>
  <c r="CK34" i="3"/>
  <c r="CK30" i="3"/>
  <c r="CK23" i="3"/>
  <c r="CK18" i="3"/>
  <c r="CK61" i="3"/>
  <c r="CK49" i="3"/>
  <c r="CK42" i="3"/>
  <c r="CK36" i="3"/>
  <c r="CK26" i="3"/>
  <c r="CK65" i="3"/>
  <c r="CK71" i="3"/>
  <c r="CK55" i="3"/>
  <c r="CK32" i="3"/>
  <c r="CK20" i="3"/>
  <c r="CK63" i="3"/>
  <c r="F26" i="3"/>
  <c r="F19" i="3"/>
  <c r="F16" i="3"/>
  <c r="F14" i="3"/>
  <c r="E14" i="3"/>
  <c r="B14" i="3"/>
  <c r="C13" i="3"/>
  <c r="C14" i="3" l="1"/>
  <c r="F8" i="6"/>
  <c r="F7" i="6"/>
  <c r="F6" i="6"/>
  <c r="F5" i="6"/>
  <c r="F4" i="6"/>
  <c r="G3" i="6"/>
  <c r="F3" i="6"/>
  <c r="F2" i="6"/>
  <c r="F8" i="5"/>
  <c r="F7" i="5"/>
  <c r="F6" i="5"/>
  <c r="F5" i="5"/>
  <c r="F4" i="5"/>
  <c r="G3" i="5"/>
  <c r="F3" i="5"/>
  <c r="F2" i="5"/>
  <c r="F8" i="4"/>
  <c r="F7" i="4"/>
  <c r="F6" i="4"/>
  <c r="F5" i="4"/>
  <c r="F4" i="4"/>
  <c r="G3" i="4"/>
  <c r="F3" i="4"/>
  <c r="F2" i="4"/>
  <c r="F9" i="6"/>
  <c r="F9" i="5"/>
  <c r="F10" i="6" l="1"/>
  <c r="F10" i="4"/>
  <c r="F9" i="4" s="1"/>
  <c r="F10" i="5"/>
  <c r="F27" i="3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C15" i="3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B15" i="3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E15" i="3"/>
  <c r="E16" i="3" s="1"/>
  <c r="F17" i="3"/>
  <c r="F20" i="3"/>
  <c r="F21" i="3" s="1"/>
  <c r="F22" i="3" s="1"/>
  <c r="F23" i="3" s="1"/>
  <c r="F24" i="3" s="1"/>
  <c r="F15" i="3"/>
  <c r="E7" i="2" l="1"/>
  <c r="E17" i="3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8" i="2" l="1"/>
</calcChain>
</file>

<file path=xl/sharedStrings.xml><?xml version="1.0" encoding="utf-8"?>
<sst xmlns="http://schemas.openxmlformats.org/spreadsheetml/2006/main" count="9023" uniqueCount="2539">
  <si>
    <t>ZYA</t>
  </si>
  <si>
    <t>ZYB</t>
  </si>
  <si>
    <t>ZYP</t>
  </si>
  <si>
    <t>ZYT</t>
  </si>
  <si>
    <t>CHANNEL NAME</t>
  </si>
  <si>
    <t>Letter</t>
  </si>
  <si>
    <t>Number</t>
  </si>
  <si>
    <t>Freq (MHz)</t>
  </si>
  <si>
    <t>Table H.1 - ABNT NBR 15603-2:2007</t>
  </si>
  <si>
    <t>Channel</t>
  </si>
  <si>
    <t>DIGITAL CHANNEL</t>
  </si>
  <si>
    <t>ANALOG CHANNEL</t>
  </si>
  <si>
    <t>DIGITAL CHANNEL TABLE</t>
  </si>
  <si>
    <t>ANALOG CHANNEL TABLE</t>
  </si>
  <si>
    <t>PREFIXO</t>
  </si>
  <si>
    <t>TS ID</t>
  </si>
  <si>
    <t>LAYER A</t>
  </si>
  <si>
    <t>LAYER B</t>
  </si>
  <si>
    <t>fixed service</t>
  </si>
  <si>
    <t>mobile service</t>
  </si>
  <si>
    <t>portable service</t>
  </si>
  <si>
    <t>reserved</t>
  </si>
  <si>
    <t>QPSK</t>
  </si>
  <si>
    <t>16QAM</t>
  </si>
  <si>
    <t>64QAM</t>
  </si>
  <si>
    <t>Serviço</t>
  </si>
  <si>
    <t>Modulação</t>
  </si>
  <si>
    <t>Transmission type</t>
  </si>
  <si>
    <t>TRANSMISSION TYPE INFO (ARIB_TR-B14-1_1of2_v2.8_E2, table 4.2)</t>
  </si>
  <si>
    <t>Service ID</t>
  </si>
  <si>
    <t>TS Name</t>
  </si>
  <si>
    <t>Event ID</t>
  </si>
  <si>
    <t>Audio number</t>
  </si>
  <si>
    <t>Copy control number</t>
  </si>
  <si>
    <t>Data contents number</t>
  </si>
  <si>
    <t>Broadcast starting date</t>
  </si>
  <si>
    <t>Broadcast starting time</t>
  </si>
  <si>
    <t>Duration</t>
  </si>
  <si>
    <t>Program title</t>
  </si>
  <si>
    <t>Program content</t>
  </si>
  <si>
    <t>Free CA mode</t>
  </si>
  <si>
    <t>video Component tag</t>
  </si>
  <si>
    <t>Stream_content + video component type</t>
  </si>
  <si>
    <t>audio component tag 1</t>
  </si>
  <si>
    <t>Steam content + audio component type 1</t>
  </si>
  <si>
    <t>audio multilingual flag 1</t>
  </si>
  <si>
    <t>audio main component flag 1</t>
  </si>
  <si>
    <t>audio quality indicator 1</t>
  </si>
  <si>
    <t>audio sampling rate 1</t>
  </si>
  <si>
    <t>main language code 1</t>
  </si>
  <si>
    <t>secondary language code 1</t>
  </si>
  <si>
    <t>audio text1 1</t>
  </si>
  <si>
    <t>audio text2 1</t>
  </si>
  <si>
    <t>content_nibble_level_1 + content_nibble_level_2</t>
  </si>
  <si>
    <t>user_nibble</t>
  </si>
  <si>
    <t>APS control all</t>
  </si>
  <si>
    <t>maximum bit rate all</t>
  </si>
  <si>
    <t>digital copy control type all</t>
  </si>
  <si>
    <t>digital copy component tag 1</t>
  </si>
  <si>
    <t>digital recording control data 1</t>
  </si>
  <si>
    <t>APS control 1</t>
  </si>
  <si>
    <t>maximum bit rate 1</t>
  </si>
  <si>
    <t>digital copy control type 1</t>
  </si>
  <si>
    <t>digital copy component tag 2</t>
  </si>
  <si>
    <t>digital recording control data 2</t>
  </si>
  <si>
    <t>APS control 2</t>
  </si>
  <si>
    <t>maximum bit rate 2</t>
  </si>
  <si>
    <t>digital copy control type 2</t>
  </si>
  <si>
    <t>data Component ID1</t>
  </si>
  <si>
    <t>entry component1</t>
  </si>
  <si>
    <t>selector byte1</t>
  </si>
  <si>
    <t>component ref1</t>
  </si>
  <si>
    <t>data contents text1</t>
  </si>
  <si>
    <t>group type</t>
  </si>
  <si>
    <t>Common service id</t>
  </si>
  <si>
    <t>Common event id</t>
  </si>
  <si>
    <t>series id</t>
  </si>
  <si>
    <t>expire data</t>
  </si>
  <si>
    <t>episode number</t>
  </si>
  <si>
    <t>last episode number</t>
  </si>
  <si>
    <t>series name char</t>
  </si>
  <si>
    <t>extended_item_descriptor_char</t>
  </si>
  <si>
    <t>extended_item_char</t>
  </si>
  <si>
    <t>Country Code</t>
  </si>
  <si>
    <t>rating</t>
  </si>
  <si>
    <t>Image constration token</t>
  </si>
  <si>
    <t>Retention mode</t>
  </si>
  <si>
    <t xml:space="preserve"> any</t>
  </si>
  <si>
    <t>Time Zone</t>
  </si>
  <si>
    <t>UTC-2</t>
  </si>
  <si>
    <t>UTC-3</t>
  </si>
  <si>
    <t>UTC-4</t>
  </si>
  <si>
    <t>UTC-5</t>
  </si>
  <si>
    <t>0</t>
  </si>
  <si>
    <t>7</t>
  </si>
  <si>
    <t>Descrição do conteúdo</t>
  </si>
  <si>
    <t>Idade</t>
  </si>
  <si>
    <t>ABNT NBR 15603-2:2007 tabela 33, 34</t>
  </si>
  <si>
    <t>ABNT NBR 15603-2:2007 tabela C.1, C.2</t>
  </si>
  <si>
    <t>Classificação de Gênero</t>
  </si>
  <si>
    <t>digital recording control data all</t>
  </si>
  <si>
    <t>0x00 reserved</t>
  </si>
  <si>
    <t>0x01 Livre</t>
  </si>
  <si>
    <t>0x02 10 anos</t>
  </si>
  <si>
    <t>0x03 12 anos</t>
  </si>
  <si>
    <t>0x04 14 anos</t>
  </si>
  <si>
    <t>0x05 16 anos</t>
  </si>
  <si>
    <t>0x06 18 anos</t>
  </si>
  <si>
    <t>0x07 reserved</t>
  </si>
  <si>
    <t>0x00</t>
  </si>
  <si>
    <t>0x10</t>
  </si>
  <si>
    <t>0xE0</t>
  </si>
  <si>
    <t>0x40</t>
  </si>
  <si>
    <t>0x30</t>
  </si>
  <si>
    <t>UTC-0</t>
  </si>
  <si>
    <t>UTC-1</t>
  </si>
  <si>
    <t>0x64</t>
  </si>
  <si>
    <t>0x01</t>
  </si>
  <si>
    <t>0x63</t>
  </si>
  <si>
    <t>0x65</t>
  </si>
  <si>
    <t>0x02</t>
  </si>
  <si>
    <t>0x03</t>
  </si>
  <si>
    <t>0x0F</t>
  </si>
  <si>
    <t>0x1F</t>
  </si>
  <si>
    <t>0x20</t>
  </si>
  <si>
    <t>0x2F</t>
  </si>
  <si>
    <t>0x3F</t>
  </si>
  <si>
    <t>0x4F</t>
  </si>
  <si>
    <t>0x50</t>
  </si>
  <si>
    <t>0x5F</t>
  </si>
  <si>
    <t>0x60</t>
  </si>
  <si>
    <t>0x61</t>
  </si>
  <si>
    <t>0x62</t>
  </si>
  <si>
    <t>0x6F</t>
  </si>
  <si>
    <t>0x70</t>
  </si>
  <si>
    <t>0x7F</t>
  </si>
  <si>
    <t>0x80</t>
  </si>
  <si>
    <t>0x81</t>
  </si>
  <si>
    <t>0x82</t>
  </si>
  <si>
    <t>0x83</t>
  </si>
  <si>
    <t>0x84</t>
  </si>
  <si>
    <t>0x8F</t>
  </si>
  <si>
    <t>0x90</t>
  </si>
  <si>
    <t>0x9F</t>
  </si>
  <si>
    <t>0xA0</t>
  </si>
  <si>
    <t>0xAF</t>
  </si>
  <si>
    <t>0xB0</t>
  </si>
  <si>
    <t>0xBF</t>
  </si>
  <si>
    <t>0xC0</t>
  </si>
  <si>
    <t>0xCF</t>
  </si>
  <si>
    <t>0xD0</t>
  </si>
  <si>
    <t>0xD1</t>
  </si>
  <si>
    <t>0xD2</t>
  </si>
  <si>
    <t>0xDF</t>
  </si>
  <si>
    <t>0xE1</t>
  </si>
  <si>
    <t>0xEF</t>
  </si>
  <si>
    <t>0xF0</t>
  </si>
  <si>
    <t>0xF1</t>
  </si>
  <si>
    <t>0xF2</t>
  </si>
  <si>
    <t>0xF3</t>
  </si>
  <si>
    <t>0xFF</t>
  </si>
  <si>
    <t>NetVX</t>
  </si>
  <si>
    <t>Slot</t>
  </si>
  <si>
    <t>MuxInterface - HD</t>
  </si>
  <si>
    <t>MuxInterface - 1SEG</t>
  </si>
  <si>
    <t>NetVX - slot</t>
  </si>
  <si>
    <t>slot 3</t>
  </si>
  <si>
    <t>slot 4</t>
  </si>
  <si>
    <t>slot 5</t>
  </si>
  <si>
    <t>slot 6</t>
  </si>
  <si>
    <t>slot 7</t>
  </si>
  <si>
    <t>slot 8</t>
  </si>
  <si>
    <t>slot 9</t>
  </si>
  <si>
    <t>slot 10</t>
  </si>
  <si>
    <t>slot 11</t>
  </si>
  <si>
    <t>slot 12</t>
  </si>
  <si>
    <t>slot 13</t>
  </si>
  <si>
    <t>slot 14</t>
  </si>
  <si>
    <t>slot 15</t>
  </si>
  <si>
    <t>slot 16</t>
  </si>
  <si>
    <t>slot 17</t>
  </si>
  <si>
    <t>NetVX - mxIfc</t>
  </si>
  <si>
    <t>mxIfc 1</t>
  </si>
  <si>
    <t>mxIfc 2</t>
  </si>
  <si>
    <t>mxIfc 3</t>
  </si>
  <si>
    <t>mxIfc 4</t>
  </si>
  <si>
    <t>mxIfc 5</t>
  </si>
  <si>
    <t>mxIfc 6</t>
  </si>
  <si>
    <t>mxIfc 7</t>
  </si>
  <si>
    <t>mxIfc 8</t>
  </si>
  <si>
    <t>Video text</t>
  </si>
  <si>
    <t>Retention state</t>
  </si>
  <si>
    <t>Encryption mode</t>
  </si>
  <si>
    <t>linkage transport stream id</t>
  </si>
  <si>
    <t>linkage original network id</t>
  </si>
  <si>
    <t>linkage service id</t>
  </si>
  <si>
    <t>linkage type</t>
  </si>
  <si>
    <t xml:space="preserve">stream_content + component_type </t>
  </si>
  <si>
    <t>ABNT NBR 15603-2:2007 tabela 28</t>
  </si>
  <si>
    <t>flag</t>
  </si>
  <si>
    <t>ABW Aruba</t>
  </si>
  <si>
    <t>AFG Afghanistan</t>
  </si>
  <si>
    <t>AGO Angola</t>
  </si>
  <si>
    <t>AIA Anguilla</t>
  </si>
  <si>
    <t>ALA Åland Islands</t>
  </si>
  <si>
    <t>ALB Albania</t>
  </si>
  <si>
    <t>AND Andorra</t>
  </si>
  <si>
    <t>ANT Netherlands Antilles</t>
  </si>
  <si>
    <t>ARE United Arab Emirates</t>
  </si>
  <si>
    <t>ARG Argentina</t>
  </si>
  <si>
    <t>ARM Armenia</t>
  </si>
  <si>
    <t>ASM American Samoa</t>
  </si>
  <si>
    <t>ATA Antárctica</t>
  </si>
  <si>
    <t>ATF French Southern Territories</t>
  </si>
  <si>
    <t>ATG Antigua and Barbuda</t>
  </si>
  <si>
    <t>AUS Australia</t>
  </si>
  <si>
    <t>AUT Austria</t>
  </si>
  <si>
    <t>AZE Azerbaijan</t>
  </si>
  <si>
    <t>BDI Burundi</t>
  </si>
  <si>
    <t>BEL Belgium</t>
  </si>
  <si>
    <t>BEN Benin</t>
  </si>
  <si>
    <t>BFA Burkina Faso</t>
  </si>
  <si>
    <t>BGD Bangladesh</t>
  </si>
  <si>
    <t>BGR Bulgaria</t>
  </si>
  <si>
    <t>BHR Bahrain</t>
  </si>
  <si>
    <t>BHS Bahamas</t>
  </si>
  <si>
    <t>BIH Bosnia and Herzegovina</t>
  </si>
  <si>
    <t>BLM Saint Barthélemy</t>
  </si>
  <si>
    <t>BLR Belarus</t>
  </si>
  <si>
    <t>BLZ Belize</t>
  </si>
  <si>
    <t>BMU Bermuda</t>
  </si>
  <si>
    <t>BOL Bolivia</t>
  </si>
  <si>
    <t>BRA Brazil</t>
  </si>
  <si>
    <t>BRB Barbados</t>
  </si>
  <si>
    <t>BRN Brunei Darussalam</t>
  </si>
  <si>
    <t>BTN Bhutan</t>
  </si>
  <si>
    <t>BVT Bouvet Island</t>
  </si>
  <si>
    <t>BWA Botswana</t>
  </si>
  <si>
    <t>CAF Central African Republic</t>
  </si>
  <si>
    <t>CAN Canada</t>
  </si>
  <si>
    <t>CCK Cocos (Keeling) Islands</t>
  </si>
  <si>
    <t>CHE Switzerland</t>
  </si>
  <si>
    <t>CHL Chile</t>
  </si>
  <si>
    <t>CHN China</t>
  </si>
  <si>
    <t>CIV Côte d'Ivoire</t>
  </si>
  <si>
    <t>CMR Cameroon</t>
  </si>
  <si>
    <t>COD Congo, the Democratic Republic of the</t>
  </si>
  <si>
    <t>COG Republic of the Congo|Congo</t>
  </si>
  <si>
    <t>COK Cook Islands</t>
  </si>
  <si>
    <t>COL Colombia</t>
  </si>
  <si>
    <t>COM Comoros</t>
  </si>
  <si>
    <t>CPV Cape Verde</t>
  </si>
  <si>
    <t>CRI Costa Rica</t>
  </si>
  <si>
    <t>CUB Cuba</t>
  </si>
  <si>
    <t>CXR Christmas Island</t>
  </si>
  <si>
    <t>CYM Cayman Islands</t>
  </si>
  <si>
    <t>CYP Cyprus</t>
  </si>
  <si>
    <t>CZE Czech Republic</t>
  </si>
  <si>
    <t>DEU Germany</t>
  </si>
  <si>
    <t>DJI Djibouti</t>
  </si>
  <si>
    <t>DMA Dominica</t>
  </si>
  <si>
    <t>DNK Denmark</t>
  </si>
  <si>
    <t>DOM Dominican Republic</t>
  </si>
  <si>
    <t>DZA Algeria</t>
  </si>
  <si>
    <t>ECU Ecuador</t>
  </si>
  <si>
    <t>EGY Egypt</t>
  </si>
  <si>
    <t>ERI Eritrea</t>
  </si>
  <si>
    <t>ESH Western Sahara</t>
  </si>
  <si>
    <t>ESP Spain</t>
  </si>
  <si>
    <t>EST Estonia</t>
  </si>
  <si>
    <t>ETH Ethiopia</t>
  </si>
  <si>
    <t>FIN Finland</t>
  </si>
  <si>
    <t>FJI Fiji</t>
  </si>
  <si>
    <t>FLK Falkland Islands (Malvinas)</t>
  </si>
  <si>
    <t>FRA France</t>
  </si>
  <si>
    <t>FRO Faroe Islands</t>
  </si>
  <si>
    <t>FSM Micronesia, Federated States of</t>
  </si>
  <si>
    <t>GAB Gabon</t>
  </si>
  <si>
    <t>GBR United Kingdom</t>
  </si>
  <si>
    <t>GEO Georgia</t>
  </si>
  <si>
    <t>GGY Guernsey</t>
  </si>
  <si>
    <t>GHA Ghana</t>
  </si>
  <si>
    <t>GIB Gibraltar</t>
  </si>
  <si>
    <t>GIN Guinea</t>
  </si>
  <si>
    <t>GLP Guadeloupe</t>
  </si>
  <si>
    <t>GMB Gambia</t>
  </si>
  <si>
    <t>GNB Guinea-Bissau</t>
  </si>
  <si>
    <t>GNQ Equatorial Guinea</t>
  </si>
  <si>
    <t>GRC Greece</t>
  </si>
  <si>
    <t>GRD Grenada</t>
  </si>
  <si>
    <t>GRL Greenland</t>
  </si>
  <si>
    <t>GTM Guatemala</t>
  </si>
  <si>
    <t>GUF French Guiana</t>
  </si>
  <si>
    <t>GUM Guam</t>
  </si>
  <si>
    <t>GUY Guyana</t>
  </si>
  <si>
    <t>HKG Hong Kong</t>
  </si>
  <si>
    <t>HMD Heard Island and McDonald Islands</t>
  </si>
  <si>
    <t>HND Honduras</t>
  </si>
  <si>
    <t>HRV Croatia</t>
  </si>
  <si>
    <t>HTI Haiti</t>
  </si>
  <si>
    <t>HUN Hungary</t>
  </si>
  <si>
    <t>IDN Indonesia</t>
  </si>
  <si>
    <t>IMN Isle of Man</t>
  </si>
  <si>
    <t>IND India</t>
  </si>
  <si>
    <t>IOT British Indian Ocean Territory</t>
  </si>
  <si>
    <t>IRL Ireland</t>
  </si>
  <si>
    <t>IRN Iran, Islamic Republic of</t>
  </si>
  <si>
    <t>IRQ Iraq</t>
  </si>
  <si>
    <t>ISL Iceland</t>
  </si>
  <si>
    <t>ISR Israel</t>
  </si>
  <si>
    <t>ITA Italy</t>
  </si>
  <si>
    <t>JAM Jamaica</t>
  </si>
  <si>
    <t>JEY Jersey</t>
  </si>
  <si>
    <t>JOR Jordan</t>
  </si>
  <si>
    <t>JPN Japan</t>
  </si>
  <si>
    <t>KAZ Kazakhstan</t>
  </si>
  <si>
    <t>KEN Kenya</t>
  </si>
  <si>
    <t>KGZ Kyrgyzstan</t>
  </si>
  <si>
    <t>KHM Cambodia</t>
  </si>
  <si>
    <t>KIR Kiribati</t>
  </si>
  <si>
    <t>KNA Saint Kitts and Nevis</t>
  </si>
  <si>
    <t>KOR Korea, Republic of</t>
  </si>
  <si>
    <t>KWT Kuwait</t>
  </si>
  <si>
    <t>LAO Lao People's Democratic Republic</t>
  </si>
  <si>
    <t>LBN Lebanon</t>
  </si>
  <si>
    <t>LBR Liberia</t>
  </si>
  <si>
    <t>LBY Libyan Arab Jamahiriya</t>
  </si>
  <si>
    <t>LCA Saint Lucia</t>
  </si>
  <si>
    <t>LIE Liechtenstein</t>
  </si>
  <si>
    <t>LKA Sri Lanka</t>
  </si>
  <si>
    <t>LSO Lesotho</t>
  </si>
  <si>
    <t>LTU Lithuania</t>
  </si>
  <si>
    <t>LUX Luxembourg</t>
  </si>
  <si>
    <t>LVA Latvia</t>
  </si>
  <si>
    <t>MAC Macao</t>
  </si>
  <si>
    <t>MAF Saint Martin (French part)</t>
  </si>
  <si>
    <t>MAR Morocco</t>
  </si>
  <si>
    <t>MCO Monaco</t>
  </si>
  <si>
    <t>MDA Moldova, Republic of</t>
  </si>
  <si>
    <t>MDG Madagascar</t>
  </si>
  <si>
    <t>MDV Maldives</t>
  </si>
  <si>
    <t>MEX Mexico</t>
  </si>
  <si>
    <t>MHL Marshall Islands</t>
  </si>
  <si>
    <t>MKD Macedonia, the former Yugoslav Republic of</t>
  </si>
  <si>
    <t>MLI Mali</t>
  </si>
  <si>
    <t>MLT Malta</t>
  </si>
  <si>
    <t>MMR Myanmar</t>
  </si>
  <si>
    <t>MNE Montenegro</t>
  </si>
  <si>
    <t>MNG Mongolia</t>
  </si>
  <si>
    <t>MNP Northern Mariana Islands</t>
  </si>
  <si>
    <t>MOZ Mozambique</t>
  </si>
  <si>
    <t>MRT Mauritania</t>
  </si>
  <si>
    <t>MSR Montserrat</t>
  </si>
  <si>
    <t>MTQ Martinique</t>
  </si>
  <si>
    <t>MUS Mauritius</t>
  </si>
  <si>
    <t>MWI Malawi</t>
  </si>
  <si>
    <t>MYS Malaysia</t>
  </si>
  <si>
    <t>MYT Mayotte</t>
  </si>
  <si>
    <t>NAM Namibia</t>
  </si>
  <si>
    <t>NCL New Caledonia</t>
  </si>
  <si>
    <t>NER Niger</t>
  </si>
  <si>
    <t>NFK Norfolk Island</t>
  </si>
  <si>
    <t>NGA Nigeria</t>
  </si>
  <si>
    <t>NIC Nicaragua</t>
  </si>
  <si>
    <t>NIU Niue</t>
  </si>
  <si>
    <t>NLD The Netherlands</t>
  </si>
  <si>
    <t>NOR Norway</t>
  </si>
  <si>
    <t>NPL Nepal</t>
  </si>
  <si>
    <t>NRU Nauru</t>
  </si>
  <si>
    <t>NZL New Zealand</t>
  </si>
  <si>
    <t>OMN Oman</t>
  </si>
  <si>
    <t>PAK Pakistan</t>
  </si>
  <si>
    <t>PAN Panama</t>
  </si>
  <si>
    <t>PCN Pitcairn</t>
  </si>
  <si>
    <t>PER Peru</t>
  </si>
  <si>
    <t>PHL Philippines</t>
  </si>
  <si>
    <t>PLW Palau</t>
  </si>
  <si>
    <t>PNG Papua New Guinea</t>
  </si>
  <si>
    <t>POL Poland</t>
  </si>
  <si>
    <t>PRI Puerto Rico</t>
  </si>
  <si>
    <t>PRK Korea, Democratic People's Republic of</t>
  </si>
  <si>
    <t>PRT Portugal</t>
  </si>
  <si>
    <t>PRY Paraguay</t>
  </si>
  <si>
    <t>PSE Palestinian Territory, Occupied</t>
  </si>
  <si>
    <t>PYF French Polynesia</t>
  </si>
  <si>
    <t>QAT Qatar</t>
  </si>
  <si>
    <t>REU Réunion</t>
  </si>
  <si>
    <t>ROU Romania</t>
  </si>
  <si>
    <t>RUS Russia</t>
  </si>
  <si>
    <t>RWA Rwanda</t>
  </si>
  <si>
    <t>SAU Saudi Arabia</t>
  </si>
  <si>
    <t>SDN Sudan</t>
  </si>
  <si>
    <t>SEN Senegal</t>
  </si>
  <si>
    <t>SGP Singapore</t>
  </si>
  <si>
    <t>SGS South Georgia and the South Sandwich Islands</t>
  </si>
  <si>
    <t>SHN Saint Helena</t>
  </si>
  <si>
    <t>SJM Svalbard and Jan Mayen</t>
  </si>
  <si>
    <t>SLB Solomon Islands</t>
  </si>
  <si>
    <t>SLE Sierra Leone</t>
  </si>
  <si>
    <t>SLV El Salvador</t>
  </si>
  <si>
    <t>SMR San Marino</t>
  </si>
  <si>
    <t>SOM Somalia</t>
  </si>
  <si>
    <t>SPM Saint Pierre and Miquelon</t>
  </si>
  <si>
    <t>SRB Serbia</t>
  </si>
  <si>
    <t>STP Sao Tome and Principe</t>
  </si>
  <si>
    <t>SUR Suriname</t>
  </si>
  <si>
    <t>SVK Slovakia</t>
  </si>
  <si>
    <t>SVN Slovenia</t>
  </si>
  <si>
    <t>SWE Sweden</t>
  </si>
  <si>
    <t>SWZ Swaziland</t>
  </si>
  <si>
    <t>SYC Seychelles</t>
  </si>
  <si>
    <t>SYR Syrian Arab Republic</t>
  </si>
  <si>
    <t>TCA Turks and Caicos Islands</t>
  </si>
  <si>
    <t>TCD Chad</t>
  </si>
  <si>
    <t>TGO Togo</t>
  </si>
  <si>
    <t>THA Thailand</t>
  </si>
  <si>
    <t>TJK Tajikistan</t>
  </si>
  <si>
    <t>TKL Tokelau</t>
  </si>
  <si>
    <t>TKM Turkmenistan</t>
  </si>
  <si>
    <t>TLS Timor-Leste</t>
  </si>
  <si>
    <t>TON Tonga</t>
  </si>
  <si>
    <t>TTO Trinidad and Tobago</t>
  </si>
  <si>
    <t>TUN Tunisia</t>
  </si>
  <si>
    <t>TUR Turkey</t>
  </si>
  <si>
    <t>TUV Tuvalu</t>
  </si>
  <si>
    <t>TWN Taiwan, Province of China</t>
  </si>
  <si>
    <t>TZA Tanzania, United Republic of</t>
  </si>
  <si>
    <t>UGA Uganda</t>
  </si>
  <si>
    <t>UKR Ukraine</t>
  </si>
  <si>
    <t>UMI United States Minor Outlying Islands</t>
  </si>
  <si>
    <t>URY Uruguay</t>
  </si>
  <si>
    <t>USA United States</t>
  </si>
  <si>
    <t>UZB Uzbekistan</t>
  </si>
  <si>
    <t>VAT Holy See (Vatican City State)</t>
  </si>
  <si>
    <t>VCT Saint Vincent and the Grenadines</t>
  </si>
  <si>
    <t>VEN Venezuela</t>
  </si>
  <si>
    <t>VGB Virgin Islands, British</t>
  </si>
  <si>
    <t>VIR Virgin Islands, U.S.</t>
  </si>
  <si>
    <t>VNM Viet Nam</t>
  </si>
  <si>
    <t>VUT Vanuatu</t>
  </si>
  <si>
    <t>WLF Wallis and Futuna</t>
  </si>
  <si>
    <t>WSM Samoa</t>
  </si>
  <si>
    <t>YEM Yemen</t>
  </si>
  <si>
    <t>ZAF South Africa</t>
  </si>
  <si>
    <t>ZMB Zambia</t>
  </si>
  <si>
    <t>ZWE Zimbabwe</t>
  </si>
  <si>
    <t>country_code</t>
  </si>
  <si>
    <t>Copy Control Type Info</t>
  </si>
  <si>
    <t>Digital Recording Control Data</t>
  </si>
  <si>
    <t>APS Control Data</t>
  </si>
  <si>
    <t>Estéreo</t>
  </si>
  <si>
    <t>ABNT NBR 15603-2:2007 tabela 50</t>
  </si>
  <si>
    <t>quality indicator</t>
  </si>
  <si>
    <t>ABNT NBR 15603-2:2007 tabela 51</t>
  </si>
  <si>
    <t>sampling rate</t>
  </si>
  <si>
    <t>audio text</t>
  </si>
  <si>
    <t>Dual mono</t>
  </si>
  <si>
    <t>language code</t>
  </si>
  <si>
    <t>por - português</t>
  </si>
  <si>
    <t>eng - inglês</t>
  </si>
  <si>
    <t>spa - espanhol</t>
  </si>
  <si>
    <t>jpn - japonês</t>
  </si>
  <si>
    <t>0x00 - reserved / reserved</t>
  </si>
  <si>
    <t>0x10 - Drogas / reserved</t>
  </si>
  <si>
    <t>0x20 - Violência / reserved</t>
  </si>
  <si>
    <t>0x30 - Sexo / reserved</t>
  </si>
  <si>
    <t>0x40 - Violência e drogas / reserved</t>
  </si>
  <si>
    <t>0x50 - Sexo e drogas / reserved</t>
  </si>
  <si>
    <t>0x60 - Violência e sexo / reserved</t>
  </si>
  <si>
    <t>0x70 - Violência, sexo e drogas / reserved</t>
  </si>
  <si>
    <t>0x01 - reserved / Livre</t>
  </si>
  <si>
    <t>0x11 - Drogas / Livre</t>
  </si>
  <si>
    <t>0x21 - Violência / Livre</t>
  </si>
  <si>
    <t>0x31 - Sexo / Livre</t>
  </si>
  <si>
    <t>0x41 - Violência e drogas / Livre</t>
  </si>
  <si>
    <t>0x51 - Sexo e drogas / Livre</t>
  </si>
  <si>
    <t>0x61 - Violência e sexo / Livre</t>
  </si>
  <si>
    <t>0x71 - Violência, sexo e drogas / Livre</t>
  </si>
  <si>
    <t>0x02 - reserved / 10 anos</t>
  </si>
  <si>
    <t>0x12 - Drogas / 10 anos</t>
  </si>
  <si>
    <t>0x22 - Violência / 10 anos</t>
  </si>
  <si>
    <t>0x32 - Sexo / 10 anos</t>
  </si>
  <si>
    <t>0x42 - Violência e drogas / 10 anos</t>
  </si>
  <si>
    <t>0x52 - Sexo e drogas / 10 anos</t>
  </si>
  <si>
    <t>0x62 - Violência e sexo / 10 anos</t>
  </si>
  <si>
    <t>0x72 - Violência, sexo e drogas / 10 anos</t>
  </si>
  <si>
    <t>0x03 - reserved / 12 anos</t>
  </si>
  <si>
    <t>0x13 - Drogas / 12 anos</t>
  </si>
  <si>
    <t>0x23 - Violência / 12 anos</t>
  </si>
  <si>
    <t>0x33 - Sexo / 12 anos</t>
  </si>
  <si>
    <t>0x43 - Violência e drogas / 12 anos</t>
  </si>
  <si>
    <t>0x53 - Sexo e drogas / 12 anos</t>
  </si>
  <si>
    <t>0x63 - Violência e sexo / 12 anos</t>
  </si>
  <si>
    <t>0x73 - Violência, sexo e drogas / 12 anos</t>
  </si>
  <si>
    <t>0x04 - reserved / 14 anos</t>
  </si>
  <si>
    <t>0x14 - Drogas / 14 anos</t>
  </si>
  <si>
    <t>0x24 - Violência / 14 anos</t>
  </si>
  <si>
    <t>0x34 - Sexo / 14 anos</t>
  </si>
  <si>
    <t>0x44 - Violência e drogas / 14 anos</t>
  </si>
  <si>
    <t>0x54 - Sexo e drogas / 14 anos</t>
  </si>
  <si>
    <t>0x64 - Violência e sexo / 14 anos</t>
  </si>
  <si>
    <t>0x74 - Violência, sexo e drogas / 14 anos</t>
  </si>
  <si>
    <t>0x05 - reserved / 16 anos</t>
  </si>
  <si>
    <t>0x15 - Drogas / 16 anos</t>
  </si>
  <si>
    <t>0x25 - Violência / 16 anos</t>
  </si>
  <si>
    <t>0x35 - Sexo / 16 anos</t>
  </si>
  <si>
    <t>0x45 - Violência e drogas / 16 anos</t>
  </si>
  <si>
    <t>0x55 - Sexo e drogas / 16 anos</t>
  </si>
  <si>
    <t>0x65 - Violência e sexo / 16 anos</t>
  </si>
  <si>
    <t>0x75 - Violência, sexo e drogas / 16 anos</t>
  </si>
  <si>
    <t>0x06 - reserved / 18 anos</t>
  </si>
  <si>
    <t>0x16 - Drogas / 18 anos</t>
  </si>
  <si>
    <t>0x26 - Violência / 18 anos</t>
  </si>
  <si>
    <t>0x36 - Sexo / 18 anos</t>
  </si>
  <si>
    <t>0x46 - Violência e drogas / 18 anos</t>
  </si>
  <si>
    <t>0x56 - Sexo e drogas / 18 anos</t>
  </si>
  <si>
    <t>0x66 - Violência e sexo / 18 anos</t>
  </si>
  <si>
    <t>0x76 - Violência, sexo e drogas / 18 anos</t>
  </si>
  <si>
    <t>0x00 - Jornalismo / Telejornais</t>
  </si>
  <si>
    <t>0x01 - Jornalismo / Reportagem</t>
  </si>
  <si>
    <t>0x02 - Jornalismo / Documentário</t>
  </si>
  <si>
    <t>0x03 - Jornalismo / Biografia</t>
  </si>
  <si>
    <t>0x0F - Jornalismo / Outros</t>
  </si>
  <si>
    <t>0x10 - Esporte / Esporte</t>
  </si>
  <si>
    <t>0x1F - Esporte / Outros</t>
  </si>
  <si>
    <t>0x20 - Educativo / Educativo</t>
  </si>
  <si>
    <t>0x2F - Educativo / Outros</t>
  </si>
  <si>
    <t>0x30 - Novela / Novela</t>
  </si>
  <si>
    <t>0x3F - Novela / Outros</t>
  </si>
  <si>
    <t>0x40 - Minissérie / Minissérire</t>
  </si>
  <si>
    <t>0x4F - Minissérie / Outros</t>
  </si>
  <si>
    <t>0x50 - Série/seriado / Série</t>
  </si>
  <si>
    <t>0x5F - Série/seriado / Outros</t>
  </si>
  <si>
    <t>0x60 - Variedade / Auditório</t>
  </si>
  <si>
    <t>0x61 - Variedade / Show</t>
  </si>
  <si>
    <t>0x62 - Variedade / Musical</t>
  </si>
  <si>
    <t>0x63 - Variedade / Making of</t>
  </si>
  <si>
    <t>0x64 - Variedade / Feminino</t>
  </si>
  <si>
    <t>0x65 - Variedade / Game show</t>
  </si>
  <si>
    <t>0x6F - Variedade / Outros</t>
  </si>
  <si>
    <t>0x70 - Reality Show / Reality Show</t>
  </si>
  <si>
    <t>0x7F - Reality Show / Outros</t>
  </si>
  <si>
    <t>0x80 - Informação / Culinária</t>
  </si>
  <si>
    <t>0x81 - Informação / Moda</t>
  </si>
  <si>
    <t>0x82 - Informação / Rural</t>
  </si>
  <si>
    <t>0x83 - Informação / Saúde</t>
  </si>
  <si>
    <t>0x84 - Informação / Turismo</t>
  </si>
  <si>
    <t>0x8F - Informação / Outros</t>
  </si>
  <si>
    <t>0x90 - Humorístico / Humorístico</t>
  </si>
  <si>
    <t>0x9F - Humorístico / Outros</t>
  </si>
  <si>
    <t>0xA0 - Infantil / Infantil</t>
  </si>
  <si>
    <t>0xAF - Infantil / Outros</t>
  </si>
  <si>
    <t>0xB0 - Erótico / Erótico</t>
  </si>
  <si>
    <t>0xBF - Erótico / Outros</t>
  </si>
  <si>
    <t>0xC0 - Filme / Filme</t>
  </si>
  <si>
    <t>0xCF - Filme / Outros</t>
  </si>
  <si>
    <t>0xD0 - Sorteio; televendas; premiação / Sorteio</t>
  </si>
  <si>
    <t>0xD1 - Sorteio; televendas; premiação / Televendas</t>
  </si>
  <si>
    <t>0xD2 - Sorteio; televendas; premiação / Premiação</t>
  </si>
  <si>
    <t>0xDF - Sorteio; televendas; premiação / Outros</t>
  </si>
  <si>
    <t>0xE0 - Debate/entrevista / Debate</t>
  </si>
  <si>
    <t>0xE1 - Debate/entrevista / Entrevista</t>
  </si>
  <si>
    <t>0xEF - Debate/entrevista / Outros</t>
  </si>
  <si>
    <t>0xF0 - Outros / Desenho adulto</t>
  </si>
  <si>
    <t>0xF1 - Outros / Interativo</t>
  </si>
  <si>
    <t>0xF2 - Outros / Político</t>
  </si>
  <si>
    <t>0xF3 - Outros / Religioso</t>
  </si>
  <si>
    <t>0xFF - Outros / Outros</t>
  </si>
  <si>
    <t>0x0000 - reserved</t>
  </si>
  <si>
    <t>0x0100 - reserved</t>
  </si>
  <si>
    <t>0x0101 - MPEG2 vídeo 480i(525i), relação de aspecto 4:3</t>
  </si>
  <si>
    <t>0x0102 - MPEG2 vídeo 480i(525i), relação de aspecto 16:9 com vetor de pan</t>
  </si>
  <si>
    <t>0x0103 - MPEG2 vídeo 480i(525i), relação de aspecto 16:9 sem vetor de pan</t>
  </si>
  <si>
    <t>0x0104 - MPEG2 vídeo 480i(525i), &gt; relação de aspecto 16:9</t>
  </si>
  <si>
    <t>0x0105 - reserved</t>
  </si>
  <si>
    <t>0x01A1 - MPEG2 vídeo 480p(525p), relação de aspecto 4:3</t>
  </si>
  <si>
    <t>0x01A2 - MPEG2 vídeo 480p(525p), relação de aspecto 16:9 com vetor de pan</t>
  </si>
  <si>
    <t>0x01A3 - MPEG2 vídeo 480p(525p), relação de aspecto 16:9 sem vetor de pan</t>
  </si>
  <si>
    <t>0x01A4 - MPEG2 vídeo 480p(525p), &gt; relação de aspecto 16:9</t>
  </si>
  <si>
    <t>0x01A5 - reserved</t>
  </si>
  <si>
    <t>0x01B1 - MPEG2 vídeo 1080i(1125i), relação de aspecto 4:3</t>
  </si>
  <si>
    <t>0x01B2 - MPEG2 vídeo 1080i(1125i), relação de aspecto 16:9 com vetor de pan</t>
  </si>
  <si>
    <t>0x01B3 - MPEG2 vídeo 1080i(1125i), relação de aspecto 16:9 sem vetor de pan</t>
  </si>
  <si>
    <t>0x01B4 - MPEG2 vídeo 1080i(1125i), &gt; relação de aspecto 16:9</t>
  </si>
  <si>
    <t>0x01B5 - reserved</t>
  </si>
  <si>
    <t>0x01C1 - MPEG2 vídeo 720p(750p), relação de aspecto 4:3</t>
  </si>
  <si>
    <t>0x01C2 - MPEG2 vídeo 720p(750p), relação de aspecto 16:9 com vetor de pan</t>
  </si>
  <si>
    <t>0x01C3 - MPEG2 vídeo 720p(750p), relação de aspecto 16:9 sem vetor de pan</t>
  </si>
  <si>
    <t>0x01C4 - MPEG2 vídeo 720p(750p), &gt; relação de aspecto 16:9</t>
  </si>
  <si>
    <t>0x01C5 - reserved</t>
  </si>
  <si>
    <t>0x01D1 - MPEG2 vídeo 240p, relação de aspecto 4:3</t>
  </si>
  <si>
    <t>0x01D2 - MPEG2 vídeo 240p, relação de aspecto 16:9 com vetor de pan</t>
  </si>
  <si>
    <t>0x01D3 - MPEG2 vídeo 240p, relação de aspecto 16:9 sem vetor de pan</t>
  </si>
  <si>
    <t>0x01D4 - MPEG2 vídeo 240p, &gt; relação de aspecto 16:9</t>
  </si>
  <si>
    <t>0x01D5 - reserved</t>
  </si>
  <si>
    <t>0x01E1 - MPEG2 vídeo 1080p(1125p), relação de aspecto 4:3</t>
  </si>
  <si>
    <t>0x01E2 - MPEG2 vídeo 1080p(1125p), relação de aspecto 16:9 com vetor de pan</t>
  </si>
  <si>
    <t>0x01E3 - MPEG2 vídeo 1080p(1125p), relação de aspecto 16:9 sem vetor de pan</t>
  </si>
  <si>
    <t>0x01E4 - MPEG2 vídeo 1080p(1125p), &gt; relação de aspecto 16:9</t>
  </si>
  <si>
    <t>0x01E5 - reserved</t>
  </si>
  <si>
    <t>0x0200 - reserved</t>
  </si>
  <si>
    <t>0x0201 - AAC MPEG2 áudio, modo 1/0 (single mono)</t>
  </si>
  <si>
    <t>0x0202 - AAC MPEG2 áudio, modo 1/0 + 1/0 (dual mono)</t>
  </si>
  <si>
    <t>0x0203 - AAC MPEG2 áudio, modo 2/0 (estéreo)</t>
  </si>
  <si>
    <t xml:space="preserve">0x0204 - AAC MPEG2 áudio, modo 2/1 </t>
  </si>
  <si>
    <t>0x0205 - AAC MPEG2 áudio, modo 3/0</t>
  </si>
  <si>
    <t>0x0206 - AAC MPEG2 áudio, modo 2/2</t>
  </si>
  <si>
    <t>0x0208 - AAC MPEG2 áudio, modo 3/2</t>
  </si>
  <si>
    <t>0x0207 - AAC MPEG2 áudio, modo 3/1</t>
  </si>
  <si>
    <t>0x0209 - AAC MPEG2 áudio, modo 3/2 + LFE</t>
  </si>
  <si>
    <t>0x020A - reserved</t>
  </si>
  <si>
    <t>0x0240 - AAC MPEG2 descrição de áudio para deficientes visuais</t>
  </si>
  <si>
    <t>0x0241 - AAC MPEG2 áudio com áudio elevado para deficientes auditivos</t>
  </si>
  <si>
    <t>0x0300 - reserved</t>
  </si>
  <si>
    <t>0x0400 - reserved</t>
  </si>
  <si>
    <t>0x0500 - reserved</t>
  </si>
  <si>
    <t>0x0501 - H264/AVC vídeo 480i(525i), relação de aspecto 4:3</t>
  </si>
  <si>
    <t>0x0502 - H264/AVC vídeo 480i(525i), relação de aspecto 16:9 com vetor de pan</t>
  </si>
  <si>
    <t>0x0503 - H264/AVC vídeo 480i(525i), relação de aspecto 16:9 sem vetor de pan</t>
  </si>
  <si>
    <t>0x0504 - H264/AVC vídeo 480i(525i), &gt; relação de aspecto 16:9</t>
  </si>
  <si>
    <t>0x0505 - reserved</t>
  </si>
  <si>
    <t>0x05A1 - H264/AVC vídeo 480p(525p), relação de aspecto 4:3</t>
  </si>
  <si>
    <t>0x05A2 - H264/AVC vídeo 480p(525p), relação de aspecto 16:9 com vetor de pan</t>
  </si>
  <si>
    <t>0x05A3 - H264/AVC vídeo 480p(525p), relação de aspecto 16:9 sem vetor de pan</t>
  </si>
  <si>
    <t>0x05A4 - H264/AVC vídeo 480p(525p), &gt; relação de aspecto 16:9</t>
  </si>
  <si>
    <t>0x05A5 - reserved</t>
  </si>
  <si>
    <t>0x05B1 - H264/AVC vídeo 1080i(1125i), relação de aspecto 4:3</t>
  </si>
  <si>
    <t>0x05B2 - H264/AVC vídeo 1080i(1125i), relação de aspecto 16:9 com vetor de pan</t>
  </si>
  <si>
    <t>0x05B3 - H264/AVC vídeo 1080i(1125i), relação de aspecto 16:9 sem vetor de pan</t>
  </si>
  <si>
    <t>0x05B4 - H264/AVC vídeo 1080i(1125i), &gt; relação de aspecto 16:9</t>
  </si>
  <si>
    <t>0x05B5 - reserved</t>
  </si>
  <si>
    <t>0x05C1 - H264/AVC vídeo 720p(750p), relação de aspecto 4:3</t>
  </si>
  <si>
    <t>0x05C2 - H264/AVC vídeo 720p(750p), relação de aspecto 16:9 com vetor de pan</t>
  </si>
  <si>
    <t>0x05C3 - H264/AVC vídeo 720p(750p), relação de aspecto 16:9 sem vetor de pan</t>
  </si>
  <si>
    <t>0x05C4 - H264/AVC vídeo 720p(750p), &gt; relação de aspecto 16:9</t>
  </si>
  <si>
    <t>0x05C5 - reserved</t>
  </si>
  <si>
    <t>0x05D1 - H264/AVC vídeo 240p, relação de aspecto 4:3</t>
  </si>
  <si>
    <t>0x05D2 - H264/AVC vídeo 240p, relação de aspecto 16:9 com vetor de pan</t>
  </si>
  <si>
    <t>0x05D3 - H264/AVC vídeo 240p, relação de aspecto 16:9 sem vetor de pan</t>
  </si>
  <si>
    <t>0x05D4 - H264/AVC vídeo 240p, &gt; relação de aspecto 16:9</t>
  </si>
  <si>
    <t>0x05D5 - reserved</t>
  </si>
  <si>
    <t>0x05E1 - H264/AVC vídeo 1080p(1125p), relação de aspecto 4:3</t>
  </si>
  <si>
    <t>0x05E2 - H264/AVC vídeo 1080p(1125p), relação de aspecto 16:9 com vetor de pan</t>
  </si>
  <si>
    <t>0x05E3 - H264/AVC vídeo 1080p(1125p), relação de aspecto 16:9 sem vetor de pan</t>
  </si>
  <si>
    <t>0x05E4 - H264/AVC vídeo 1080p(1125p), &gt; relação de aspecto 16:9</t>
  </si>
  <si>
    <t>0x05E5 - reserved</t>
  </si>
  <si>
    <t>0x0600 - reserved</t>
  </si>
  <si>
    <t>0x0601 - HE-AAC MPEG4 áudio, modo 1/0 (single mono)</t>
  </si>
  <si>
    <t>0x0602 - HE-AAC MPEG4 áudio, modo 1/0 + 1/0 (dual mono)</t>
  </si>
  <si>
    <t>0x0603 - HE-AAC MPEG4 áudio, modo 2/0 (estéreo)</t>
  </si>
  <si>
    <t xml:space="preserve">0x0604 - HE-AAC MPEG4 áudio, modo 2/1 </t>
  </si>
  <si>
    <t>0x0605 - HE-AAC MPEG4 áudio, modo 3/0</t>
  </si>
  <si>
    <t>0x0606 - HE-AAC MPEG4 áudio, modo 2/2</t>
  </si>
  <si>
    <t>0x0607 - HE-AAC MPEG4 áudio, modo 3/1</t>
  </si>
  <si>
    <t>0x0608 - HE-AAC MPEG4 áudio, modo 3/2</t>
  </si>
  <si>
    <t>0x0609 - HE-AAC MPEG4 áudio, modo 3/2 + LFE</t>
  </si>
  <si>
    <t>0x060A - reserved</t>
  </si>
  <si>
    <t>0x0640 - HE-AAC MPEG4 descrição de pure áudio para deficientes visuais</t>
  </si>
  <si>
    <t>0x0641 - HE-AAC MPEG4 áudio com áudio elevado para deficientes auditivos</t>
  </si>
  <si>
    <t>0x0642 - HE-AAC MPEG4 descrição de mixed áudio para deficientes visuais</t>
  </si>
  <si>
    <t>0x0643 - HE-AAC v2 MPEG4 áudio, modo 1/0 (mono)</t>
  </si>
  <si>
    <t>0x0644 - HE-AAC v2 MPEG4 áudio, modo 2/0 (estéreo)</t>
  </si>
  <si>
    <t>0x0645 - HE-AAC v2 MPEG4 descrição de pure áudio para deficientes visuais</t>
  </si>
  <si>
    <t>0x0646 - HE-AAC v2 MPEG4 áudio com áudio elevado para deficientes auditivos</t>
  </si>
  <si>
    <t>0x0648 - reserved</t>
  </si>
  <si>
    <t>0x0647 - HE-AAC v2 MPEG4 descrição de mixed áudio para deficientes visuais</t>
  </si>
  <si>
    <t>0x0651 - AAC MPEG4 áudio, modo 1/0 (single mono)</t>
  </si>
  <si>
    <t>0x0652 - AAC MPEG4 áudio, modo 1/0 + 1/0 (dual mono)</t>
  </si>
  <si>
    <t>0x0653 - AAC MPEG4 áudio, modo 2/0 (estéreo)</t>
  </si>
  <si>
    <t xml:space="preserve">0x0654 - AAC MPEG4 áudio, modo 2/1 </t>
  </si>
  <si>
    <t>0x0655 - AAC MPEG4 áudio, modo 3/0</t>
  </si>
  <si>
    <t>0x0656 - AAC MPEG4 áudio, modo 2/2</t>
  </si>
  <si>
    <t>0x0657 - AAC MPEG4 áudio, modo 3/1</t>
  </si>
  <si>
    <t>0x0658 - AAC MPEG4 áudio, modo 3/2</t>
  </si>
  <si>
    <t>0x0659 - AAC MPEG4 áudio, modo 3/2 + LFE</t>
  </si>
  <si>
    <t>0x0660 - reserved</t>
  </si>
  <si>
    <t>0x069F - AAC MPEG4 descrição de pure áudio para deficientes visuais</t>
  </si>
  <si>
    <t>0x06A0 - AAC MPEG4 áudio com áudio elevado para deficientes auditivos</t>
  </si>
  <si>
    <t>0x06A1 - AAC MPEG4 descrição de mixed áudio para deficientes visuais</t>
  </si>
  <si>
    <t>audio stream type 1</t>
  </si>
  <si>
    <t>component descriptor</t>
  </si>
  <si>
    <t>audio component descriptor</t>
  </si>
  <si>
    <t>content descriptor</t>
  </si>
  <si>
    <t>digital copy control descriptor</t>
  </si>
  <si>
    <t>parental rating descriptor</t>
  </si>
  <si>
    <t>event group descriptor</t>
  </si>
  <si>
    <t>group_type</t>
  </si>
  <si>
    <t>repeat label</t>
  </si>
  <si>
    <t>series descriptor</t>
  </si>
  <si>
    <t>program pattern</t>
  </si>
  <si>
    <t>program_pattern_tab</t>
  </si>
  <si>
    <t>content availability descriptor</t>
  </si>
  <si>
    <t>retention_state</t>
  </si>
  <si>
    <t>linkage descriptor</t>
  </si>
  <si>
    <t>linkage_type</t>
  </si>
  <si>
    <t>data content descriptor</t>
  </si>
  <si>
    <t>Dual Mono</t>
  </si>
  <si>
    <t>0x00 - Não Definido</t>
  </si>
  <si>
    <t>0x01 - Vídeo conforme ISO/IEC 11172-2</t>
  </si>
  <si>
    <t>0x02 - Vídeo conforme ITU Recommendation H.262</t>
  </si>
  <si>
    <t>0x03 - Áudio conforme ISO/IEC 11172-3</t>
  </si>
  <si>
    <t>0x04 - Áudio conforme ISO/IEC 13818-3</t>
  </si>
  <si>
    <t>0x05 - Seção</t>
  </si>
  <si>
    <t>0x06 - Pacote PES</t>
  </si>
  <si>
    <t>0x07 - MHEG conforme ISO/IEC 13522-5</t>
  </si>
  <si>
    <t>0x08 - Conforme ITU Recommendation H222.0:2002, Anexo 1</t>
  </si>
  <si>
    <t>0x09 - Conforme ITU Recommendation H.222.1</t>
  </si>
  <si>
    <t>0x0A - Conforme ISO/IEC 13818-6 (tipo A)</t>
  </si>
  <si>
    <t>0x0B - Conforme ISO/IEC 13818-6 (tipo B)</t>
  </si>
  <si>
    <t>0x0C - Conforme ISO/IEC 13818-6 (tipo C)</t>
  </si>
  <si>
    <t>0x0D - Conforme ISO/IEC 13818-6 (tipo D)</t>
  </si>
  <si>
    <t>0x0E - Conforme ITU Recommendation H222.0 auxiliary data</t>
  </si>
  <si>
    <t>0x0F - Áudio conforme ISO/IEC 13818-7 (ADTS transport syntax)</t>
  </si>
  <si>
    <t>0x10 - Vídeo conforme ISO/IEC 14496-2</t>
  </si>
  <si>
    <t>0x11 - Áudio conforme ISO/IEC 14496-3</t>
  </si>
  <si>
    <t>0x13 - Conforme ISO/IEC 14496-1 SL (fluxo de pacotes ou fluxo de FlexMux transportada na ISO/IEC 14496)</t>
  </si>
  <si>
    <t>0x14 - Protocolo de sincronização de download conforme ISO/IEC 13818-6</t>
  </si>
  <si>
    <t>0x15 - Meta data transportada por pacote PES</t>
  </si>
  <si>
    <t>0x16 - Meta data transportada por um metada_sections</t>
  </si>
  <si>
    <t>0x17 - Meta data transportada pelo carrosel de dados ISO/IEC 13818-6</t>
  </si>
  <si>
    <t>0x18 - Meta data transportada pelo carrosel de objetos ISO/IEC 13818-6</t>
  </si>
  <si>
    <t>0x19 - Meta data transportada por um protocolo de download sincronizado ISO/IEC 13818-6</t>
  </si>
  <si>
    <t>0x1A - IPMP stream especificado na ISO/IEC 13818-11</t>
  </si>
  <si>
    <t>0x1B - Vídeo conforme ITU Recommendation H.264 e ISO/IEC 14496-10</t>
  </si>
  <si>
    <t>0x7E - Data pipe</t>
  </si>
  <si>
    <t>0x7F - IPMP stream</t>
  </si>
  <si>
    <t>0x80 - Uso privado</t>
  </si>
  <si>
    <t>0x12 - Conforme ISO/IEC 14496-1 SL (fluxo de pacotes ou fluxo de FlexMux transportada nos pacotes de PES)</t>
  </si>
  <si>
    <t>ABNT NBR 15603-2:2007 tabela J.1</t>
  </si>
  <si>
    <t>stream_type</t>
  </si>
  <si>
    <t>stuffing descriptor</t>
  </si>
  <si>
    <t>LAYER C</t>
  </si>
  <si>
    <t>MuxInterface - SD</t>
  </si>
  <si>
    <t>none</t>
  </si>
  <si>
    <t xml:space="preserve"> CHANNEL NAME</t>
  </si>
  <si>
    <t xml:space="preserve"> PREFIXO</t>
  </si>
  <si>
    <t xml:space="preserve"> DIGITAL CHANNEL</t>
  </si>
  <si>
    <t xml:space="preserve"> ANALOG CHANNEL</t>
  </si>
  <si>
    <t xml:space="preserve"> TS ID</t>
  </si>
  <si>
    <t>SITE1</t>
  </si>
  <si>
    <t>SITE2</t>
  </si>
  <si>
    <t>SITE3</t>
  </si>
  <si>
    <t>SITE4</t>
  </si>
  <si>
    <t>SITE5</t>
  </si>
  <si>
    <t>License1</t>
  </si>
  <si>
    <t>License2</t>
  </si>
  <si>
    <t>License5</t>
  </si>
  <si>
    <t>License4</t>
  </si>
  <si>
    <t>License3</t>
  </si>
  <si>
    <t>0x04</t>
  </si>
  <si>
    <t>0x05</t>
  </si>
  <si>
    <t>0x06</t>
  </si>
  <si>
    <t>0x07</t>
  </si>
  <si>
    <t>0x08</t>
  </si>
  <si>
    <t>0x09</t>
  </si>
  <si>
    <t>0x0A</t>
  </si>
  <si>
    <t>0x0B</t>
  </si>
  <si>
    <t>0x0C</t>
  </si>
  <si>
    <t>0x0D</t>
  </si>
  <si>
    <t>0x0E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</si>
  <si>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</si>
  <si>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</si>
  <si>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</si>
  <si>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</si>
  <si>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</si>
  <si>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</si>
  <si>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</si>
  <si>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</si>
  <si>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</si>
  <si>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0x1A</t>
  </si>
  <si>
    <t>0x1B</t>
  </si>
  <si>
    <t>0x1C</t>
  </si>
  <si>
    <t>0x1D</t>
  </si>
  <si>
    <t>0x1E</t>
  </si>
  <si>
    <t>0x21</t>
  </si>
  <si>
    <t>0x22</t>
  </si>
  <si>
    <t>0x23</t>
  </si>
  <si>
    <t>0x24</t>
  </si>
  <si>
    <t>0x25</t>
  </si>
  <si>
    <t>0x26</t>
  </si>
  <si>
    <t>0x27</t>
  </si>
  <si>
    <t>0x28</t>
  </si>
  <si>
    <t>0x29</t>
  </si>
  <si>
    <t>0x2A</t>
  </si>
  <si>
    <t>0x2B</t>
  </si>
  <si>
    <t>0x2C</t>
  </si>
  <si>
    <t>0x2D</t>
  </si>
  <si>
    <t>0x2E</t>
  </si>
  <si>
    <t>0x31</t>
  </si>
  <si>
    <t>0x32</t>
  </si>
  <si>
    <t>0x33</t>
  </si>
  <si>
    <t>0x34</t>
  </si>
  <si>
    <t>0x35</t>
  </si>
  <si>
    <t>0x36</t>
  </si>
  <si>
    <t>0x37</t>
  </si>
  <si>
    <t>0x38</t>
  </si>
  <si>
    <t>0x39</t>
  </si>
  <si>
    <t>0x3A</t>
  </si>
  <si>
    <t>0x3B</t>
  </si>
  <si>
    <t>0x3C</t>
  </si>
  <si>
    <t>0x3D</t>
  </si>
  <si>
    <t>0x3E</t>
  </si>
  <si>
    <t>0x41</t>
  </si>
  <si>
    <t>0x42</t>
  </si>
  <si>
    <t>0x43</t>
  </si>
  <si>
    <t>0x44</t>
  </si>
  <si>
    <t>0x45</t>
  </si>
  <si>
    <t>0x46</t>
  </si>
  <si>
    <t>0x47</t>
  </si>
  <si>
    <t>0x48</t>
  </si>
  <si>
    <t>0x49</t>
  </si>
  <si>
    <t>0x4A</t>
  </si>
  <si>
    <t>0x4B</t>
  </si>
  <si>
    <t>0x4C</t>
  </si>
  <si>
    <t>0x4D</t>
  </si>
  <si>
    <t>0x4E</t>
  </si>
  <si>
    <t>0x51</t>
  </si>
  <si>
    <t>0x52</t>
  </si>
  <si>
    <t>0x53</t>
  </si>
  <si>
    <t>0x54</t>
  </si>
  <si>
    <t>0x55</t>
  </si>
  <si>
    <t>0x56</t>
  </si>
  <si>
    <t>0x57</t>
  </si>
  <si>
    <t>0x58</t>
  </si>
  <si>
    <t>0x59</t>
  </si>
  <si>
    <t>0x5A</t>
  </si>
  <si>
    <t>0x5B</t>
  </si>
  <si>
    <t>0x5C</t>
  </si>
  <si>
    <t>0x5D</t>
  </si>
  <si>
    <t>0x5E</t>
  </si>
  <si>
    <t>0x66</t>
  </si>
  <si>
    <t>0x67</t>
  </si>
  <si>
    <t>0x68</t>
  </si>
  <si>
    <t>0x69</t>
  </si>
  <si>
    <t>0x6A</t>
  </si>
  <si>
    <t>0x6B</t>
  </si>
  <si>
    <t>0x6C</t>
  </si>
  <si>
    <t>0x6D</t>
  </si>
  <si>
    <t>0x6E</t>
  </si>
  <si>
    <t>0x71</t>
  </si>
  <si>
    <t>0x72</t>
  </si>
  <si>
    <t>0x73</t>
  </si>
  <si>
    <t>0x74</t>
  </si>
  <si>
    <t>0x75</t>
  </si>
  <si>
    <t>0x76</t>
  </si>
  <si>
    <t>0x77</t>
  </si>
  <si>
    <t>0x78</t>
  </si>
  <si>
    <t>0x79</t>
  </si>
  <si>
    <t>0x7A</t>
  </si>
  <si>
    <t>0x7B</t>
  </si>
  <si>
    <t>0x7C</t>
  </si>
  <si>
    <t>0x7D</t>
  </si>
  <si>
    <t>0x7E</t>
  </si>
  <si>
    <t>0x85</t>
  </si>
  <si>
    <t>0x86</t>
  </si>
  <si>
    <t>0x87</t>
  </si>
  <si>
    <t>0x88</t>
  </si>
  <si>
    <t>0x89</t>
  </si>
  <si>
    <t>0x8A</t>
  </si>
  <si>
    <t>0x8B</t>
  </si>
  <si>
    <t>0x8C</t>
  </si>
  <si>
    <t>0x8D</t>
  </si>
  <si>
    <t>0x8E</t>
  </si>
  <si>
    <t>0x91</t>
  </si>
  <si>
    <t>0x92</t>
  </si>
  <si>
    <t>0x93</t>
  </si>
  <si>
    <t>0x94</t>
  </si>
  <si>
    <t>0x95</t>
  </si>
  <si>
    <t>0x96</t>
  </si>
  <si>
    <t>0x97</t>
  </si>
  <si>
    <t>0x98</t>
  </si>
  <si>
    <t>0x99</t>
  </si>
  <si>
    <t>0x9A</t>
  </si>
  <si>
    <t>0x9B</t>
  </si>
  <si>
    <t>0x9C</t>
  </si>
  <si>
    <t>0x9D</t>
  </si>
  <si>
    <t>0x9E</t>
  </si>
  <si>
    <t>0xA1</t>
  </si>
  <si>
    <t>0xA2</t>
  </si>
  <si>
    <t>0xA3</t>
  </si>
  <si>
    <t>0xA4</t>
  </si>
  <si>
    <t>0xA5</t>
  </si>
  <si>
    <t>0xA6</t>
  </si>
  <si>
    <t>0xA7</t>
  </si>
  <si>
    <t>0xA8</t>
  </si>
  <si>
    <t>0xA9</t>
  </si>
  <si>
    <t>0xAA</t>
  </si>
  <si>
    <t>0xAB</t>
  </si>
  <si>
    <t>0xAC</t>
  </si>
  <si>
    <t>0xAD</t>
  </si>
  <si>
    <t>0xAE</t>
  </si>
  <si>
    <t>0xB1</t>
  </si>
  <si>
    <t>0xB2</t>
  </si>
  <si>
    <t>0xB3</t>
  </si>
  <si>
    <t>0xB4</t>
  </si>
  <si>
    <t>0xB5</t>
  </si>
  <si>
    <t>0xB6</t>
  </si>
  <si>
    <t>0xB7</t>
  </si>
  <si>
    <t>0xB8</t>
  </si>
  <si>
    <t>0xB9</t>
  </si>
  <si>
    <t>0xBA</t>
  </si>
  <si>
    <t>0xBB</t>
  </si>
  <si>
    <t>0xBC</t>
  </si>
  <si>
    <t>0xBD</t>
  </si>
  <si>
    <t>0xBE</t>
  </si>
  <si>
    <t>0xC1</t>
  </si>
  <si>
    <t>0xC2</t>
  </si>
  <si>
    <t>0xC3</t>
  </si>
  <si>
    <t>0xC4</t>
  </si>
  <si>
    <t>0xC5</t>
  </si>
  <si>
    <t>0xC6</t>
  </si>
  <si>
    <t>0xC7</t>
  </si>
  <si>
    <t>0xC8</t>
  </si>
  <si>
    <t>0xC9</t>
  </si>
  <si>
    <t>0xCA</t>
  </si>
  <si>
    <t>0xCB</t>
  </si>
  <si>
    <t>0xCC</t>
  </si>
  <si>
    <t>0xCD</t>
  </si>
  <si>
    <t>0xCE</t>
  </si>
  <si>
    <t>0xD3</t>
  </si>
  <si>
    <t>0xD4</t>
  </si>
  <si>
    <t>0xD5</t>
  </si>
  <si>
    <t>0xD6</t>
  </si>
  <si>
    <t>0xD7</t>
  </si>
  <si>
    <t>0xD8</t>
  </si>
  <si>
    <t>0xD9</t>
  </si>
  <si>
    <t>0xDA</t>
  </si>
  <si>
    <t>0xDB</t>
  </si>
  <si>
    <t>0xDC</t>
  </si>
  <si>
    <t>0xDD</t>
  </si>
  <si>
    <t>0xDE</t>
  </si>
  <si>
    <t>0xE2</t>
  </si>
  <si>
    <t>0xE3</t>
  </si>
  <si>
    <t>0xE4</t>
  </si>
  <si>
    <t>0xE5</t>
  </si>
  <si>
    <t>0xE6</t>
  </si>
  <si>
    <t>0xE7</t>
  </si>
  <si>
    <t>0xE8</t>
  </si>
  <si>
    <t>0xE9</t>
  </si>
  <si>
    <t>0xEA</t>
  </si>
  <si>
    <t>0xEB</t>
  </si>
  <si>
    <t>0xEC</t>
  </si>
  <si>
    <t>0xED</t>
  </si>
  <si>
    <t>0xEE</t>
  </si>
  <si>
    <t>0xF4</t>
  </si>
  <si>
    <t>0xF5</t>
  </si>
  <si>
    <t>0xF6</t>
  </si>
  <si>
    <t>0xF7</t>
  </si>
  <si>
    <t>0xF8</t>
  </si>
  <si>
    <t>0xF9</t>
  </si>
  <si>
    <t>0xFA</t>
  </si>
  <si>
    <t>0xFB</t>
  </si>
  <si>
    <t>0xFC</t>
  </si>
  <si>
    <t>0xFD</t>
  </si>
  <si>
    <t>0xFE</t>
  </si>
  <si>
    <t>0x00 - Não programado</t>
  </si>
  <si>
    <t>0x01 - Programa regular(tds os dias, tds os dias exceto fds, somente fds)</t>
  </si>
  <si>
    <t>0x02 - Programma de aproximadamente uma vez por semana</t>
  </si>
  <si>
    <t>0x03 - Programma de aproximadamente uma vez por mês</t>
  </si>
  <si>
    <t>0x04 - Programa de várias vezes ao dia</t>
  </si>
  <si>
    <t>0x05 - Divisão de programas de várias horas</t>
  </si>
  <si>
    <t>0x00 - reserved</t>
  </si>
  <si>
    <t>0x01 - Serviço de informação</t>
  </si>
  <si>
    <t>0x02 - Serviço de EPG</t>
  </si>
  <si>
    <t>0x03 - Serviço de substituição de CA</t>
  </si>
  <si>
    <t>0x04 - TS contendo network/buquê SI completo</t>
  </si>
  <si>
    <t>0x05 - Serviço de substituição de serviço</t>
  </si>
  <si>
    <t>0x06 - Serviço de radiodifusão de dados</t>
  </si>
  <si>
    <t>0x07 - reserved</t>
  </si>
  <si>
    <t>0x08 - Definido pelo usuário</t>
  </si>
  <si>
    <t>0x00 - Pode ser copiado sem condição de controle</t>
  </si>
  <si>
    <t>0x01 - Não Usado / Cópia proibida</t>
  </si>
  <si>
    <t>0x02 - Pode ser copiado só uma vez</t>
  </si>
  <si>
    <t>0x03 - Cópia proibida</t>
  </si>
  <si>
    <t>0x01 - Resolução de vídeo limitada a 350.000 pixels</t>
  </si>
  <si>
    <t>0x02 - Resolução de vídeo limitada a 350.000 pixels</t>
  </si>
  <si>
    <t>0x03 - Resolução de vídeo limitada a 350.000 pixels</t>
  </si>
  <si>
    <t>0x00 - Não definido</t>
  </si>
  <si>
    <t>0x01 - Saída com codificação para interface de vídeo</t>
  </si>
  <si>
    <t>0x02 - Não definido</t>
  </si>
  <si>
    <t>0x03 - Saída sem codificação para interface de vídeo</t>
  </si>
  <si>
    <t>Stream content + audio component type 1</t>
  </si>
  <si>
    <t>0x01 - Modo 1ª</t>
  </si>
  <si>
    <t>0x02 - Modo 2ª</t>
  </si>
  <si>
    <t>0x03 - Modo 3ª</t>
  </si>
  <si>
    <t>0x01 - 16 kHz</t>
  </si>
  <si>
    <t>0x02 - 22.05 kHz</t>
  </si>
  <si>
    <t>0x03 - 24 kHz</t>
  </si>
  <si>
    <t>0x05 - 32 kHz</t>
  </si>
  <si>
    <t>0x06 - 44.1 kHz</t>
  </si>
  <si>
    <t>0x07 - 48 kHz</t>
  </si>
  <si>
    <t>0x01 - Evento comum</t>
  </si>
  <si>
    <t>0x02 - Retransmissão de evento</t>
  </si>
  <si>
    <t>0x03 - Movimento de evento</t>
  </si>
  <si>
    <t>0x04 - Retransmissão de evento para outras redes</t>
  </si>
  <si>
    <t>0x05 - Movimento de evento a partir de outras redes</t>
  </si>
  <si>
    <t>0x00 - Sem limites</t>
  </si>
  <si>
    <t>0x01 - 1 semana</t>
  </si>
  <si>
    <t>0x02 - 2 dias</t>
  </si>
  <si>
    <t>0x03 - 1 dia</t>
  </si>
  <si>
    <t>0x04 - 12 horas</t>
  </si>
  <si>
    <t>0x05 - 6 horas</t>
  </si>
  <si>
    <t>0x06 - 3 horas</t>
  </si>
  <si>
    <t>0x07 - 1 hora e meia</t>
  </si>
  <si>
    <t>service-number</t>
  </si>
  <si>
    <t>service-type</t>
  </si>
  <si>
    <t>Televisão</t>
  </si>
  <si>
    <t>Dados</t>
  </si>
  <si>
    <t>Service Number</t>
  </si>
  <si>
    <t>Service Type</t>
  </si>
  <si>
    <t>1-seg</t>
  </si>
  <si>
    <t>LAYER</t>
  </si>
  <si>
    <t>slot 1</t>
  </si>
  <si>
    <t>slot 2</t>
  </si>
  <si>
    <t>ESTADO</t>
  </si>
  <si>
    <t>MICROREGIÃO</t>
  </si>
  <si>
    <t>AREA CODE</t>
  </si>
  <si>
    <t>INTERVALO DE GUARDA</t>
  </si>
  <si>
    <t>MODO DE TRANSMISSÃO</t>
  </si>
  <si>
    <t>PCR</t>
  </si>
  <si>
    <t>PMT</t>
  </si>
  <si>
    <t>VIDEO</t>
  </si>
  <si>
    <t>guard interval</t>
  </si>
  <si>
    <t>1/32</t>
  </si>
  <si>
    <t>1/16</t>
  </si>
  <si>
    <t>1/8</t>
  </si>
  <si>
    <t>1/4</t>
  </si>
  <si>
    <t>mode</t>
  </si>
  <si>
    <t>Modo 1</t>
  </si>
  <si>
    <t>Modo 2</t>
  </si>
  <si>
    <t>Modo 3</t>
  </si>
  <si>
    <t>state</t>
  </si>
  <si>
    <t>Rondônia</t>
  </si>
  <si>
    <t>Acre</t>
  </si>
  <si>
    <t>Amazonas</t>
  </si>
  <si>
    <t>Roraima</t>
  </si>
  <si>
    <t>Pará</t>
  </si>
  <si>
    <t>Amapá</t>
  </si>
  <si>
    <t>Tocantins</t>
  </si>
  <si>
    <t>Maranhão</t>
  </si>
  <si>
    <t>Piauí</t>
  </si>
  <si>
    <t>Ceará</t>
  </si>
  <si>
    <t>Rio Grande do Norte</t>
  </si>
  <si>
    <t>Paraíba</t>
  </si>
  <si>
    <t>Pernambuco</t>
  </si>
  <si>
    <t>Sergipe</t>
  </si>
  <si>
    <t>Alagoas</t>
  </si>
  <si>
    <t>Bahia</t>
  </si>
  <si>
    <t>Minas Gerais</t>
  </si>
  <si>
    <t>Espírito Santo</t>
  </si>
  <si>
    <t>Rio de Janeiro</t>
  </si>
  <si>
    <t>São Paulo</t>
  </si>
  <si>
    <t>Paraná</t>
  </si>
  <si>
    <t>Sanra Catarina</t>
  </si>
  <si>
    <t>Rio Grande do Sul</t>
  </si>
  <si>
    <t>Mato Grosso do Sul</t>
  </si>
  <si>
    <t>Mato Grosso</t>
  </si>
  <si>
    <t>Goiás</t>
  </si>
  <si>
    <t>Distrito Federal</t>
  </si>
  <si>
    <t>Reservado</t>
  </si>
  <si>
    <t>micro region</t>
  </si>
  <si>
    <t>Adamantina</t>
  </si>
  <si>
    <t>35035</t>
  </si>
  <si>
    <t>Afonso Cláudio</t>
  </si>
  <si>
    <t>32007</t>
  </si>
  <si>
    <t>Aglomeração Urbana de São Luís</t>
  </si>
  <si>
    <t>21002</t>
  </si>
  <si>
    <t>Agreste de Itabaiana</t>
  </si>
  <si>
    <t>28004</t>
  </si>
  <si>
    <t>Agreste de Lagarto</t>
  </si>
  <si>
    <t>28006</t>
  </si>
  <si>
    <t>Agreste Potiguar</t>
  </si>
  <si>
    <t>24015</t>
  </si>
  <si>
    <t>Aimorés</t>
  </si>
  <si>
    <t>31041</t>
  </si>
  <si>
    <t>Alagoana do Sertão do São Francisco</t>
  </si>
  <si>
    <t>27002</t>
  </si>
  <si>
    <t>Alagoinhas</t>
  </si>
  <si>
    <t>29017</t>
  </si>
  <si>
    <t>Alegre</t>
  </si>
  <si>
    <t>32011</t>
  </si>
  <si>
    <t>Alfenas</t>
  </si>
  <si>
    <t>31049</t>
  </si>
  <si>
    <t>Almeirim</t>
  </si>
  <si>
    <t>15003</t>
  </si>
  <si>
    <t>Almenara</t>
  </si>
  <si>
    <t>31014</t>
  </si>
  <si>
    <t>Alta Floresta</t>
  </si>
  <si>
    <t>51002</t>
  </si>
  <si>
    <t>Altamira</t>
  </si>
  <si>
    <t>15015</t>
  </si>
  <si>
    <t>Alto Araguaia</t>
  </si>
  <si>
    <t>51022</t>
  </si>
  <si>
    <t>Alto Capibaribe</t>
  </si>
  <si>
    <t>26009</t>
  </si>
  <si>
    <t>Alto Guaporé</t>
  </si>
  <si>
    <t>51012</t>
  </si>
  <si>
    <t>Alto Mearim e Grajaú</t>
  </si>
  <si>
    <t>21011</t>
  </si>
  <si>
    <t>Alto Médio Canindé</t>
  </si>
  <si>
    <t>22015</t>
  </si>
  <si>
    <t>Alto Médio Gurguéia</t>
  </si>
  <si>
    <t>22010</t>
  </si>
  <si>
    <t>Alto Pantanal</t>
  </si>
  <si>
    <t>51018</t>
  </si>
  <si>
    <t>Alto Paraguai</t>
  </si>
  <si>
    <t>51015</t>
  </si>
  <si>
    <t>Alto Parnaíba Piauiense</t>
  </si>
  <si>
    <t>22007</t>
  </si>
  <si>
    <t>Alto Solimões</t>
  </si>
  <si>
    <t>13003</t>
  </si>
  <si>
    <t>Alto Taquari</t>
  </si>
  <si>
    <t>50003</t>
  </si>
  <si>
    <t>Alto Teles Pires</t>
  </si>
  <si>
    <t>51006</t>
  </si>
  <si>
    <t>Alvorada D'Oeste</t>
  </si>
  <si>
    <t>11005</t>
  </si>
  <si>
    <t>16002</t>
  </si>
  <si>
    <t>Amparo</t>
  </si>
  <si>
    <t>35033</t>
  </si>
  <si>
    <t>Anápolis</t>
  </si>
  <si>
    <t>52007</t>
  </si>
  <si>
    <t>Andradina</t>
  </si>
  <si>
    <t>35016</t>
  </si>
  <si>
    <t>Andrelândia</t>
  </si>
  <si>
    <t>31055</t>
  </si>
  <si>
    <t>Angicos</t>
  </si>
  <si>
    <t>24009</t>
  </si>
  <si>
    <t>Anicuns</t>
  </si>
  <si>
    <t>52009</t>
  </si>
  <si>
    <t>Apucarana</t>
  </si>
  <si>
    <t>41010</t>
  </si>
  <si>
    <t>Aquidauana</t>
  </si>
  <si>
    <t>50002</t>
  </si>
  <si>
    <t>Aracaju</t>
  </si>
  <si>
    <t>28011</t>
  </si>
  <si>
    <t>Araçatuba</t>
  </si>
  <si>
    <t>35017</t>
  </si>
  <si>
    <t>Araçuaí</t>
  </si>
  <si>
    <t>31012</t>
  </si>
  <si>
    <t>Aragarças</t>
  </si>
  <si>
    <t>52003</t>
  </si>
  <si>
    <t>Araguaína</t>
  </si>
  <si>
    <t>17002</t>
  </si>
  <si>
    <t>Arapiraca</t>
  </si>
  <si>
    <t>27006</t>
  </si>
  <si>
    <t>Araranguá</t>
  </si>
  <si>
    <t>42020</t>
  </si>
  <si>
    <t>Araraquara</t>
  </si>
  <si>
    <t>35024</t>
  </si>
  <si>
    <t>Arari</t>
  </si>
  <si>
    <t>15006</t>
  </si>
  <si>
    <t>Araripina</t>
  </si>
  <si>
    <t>26001</t>
  </si>
  <si>
    <t>Araxá</t>
  </si>
  <si>
    <t>31023</t>
  </si>
  <si>
    <t>Arinos</t>
  </si>
  <si>
    <t>51005</t>
  </si>
  <si>
    <t>Aripuanã</t>
  </si>
  <si>
    <t>51001</t>
  </si>
  <si>
    <t>Ariquemes</t>
  </si>
  <si>
    <t>11003</t>
  </si>
  <si>
    <t>Assaí</t>
  </si>
  <si>
    <t>41014</t>
  </si>
  <si>
    <t>Assis</t>
  </si>
  <si>
    <t>35039</t>
  </si>
  <si>
    <t>Astorga</t>
  </si>
  <si>
    <t>41006</t>
  </si>
  <si>
    <t>Auriflama</t>
  </si>
  <si>
    <t>35006</t>
  </si>
  <si>
    <t>Avaré</t>
  </si>
  <si>
    <t>35022</t>
  </si>
  <si>
    <t>Bacia de São João</t>
  </si>
  <si>
    <t>33009</t>
  </si>
  <si>
    <t>Baía da Ilha Grande</t>
  </si>
  <si>
    <t>33013</t>
  </si>
  <si>
    <t>Baixa Verde</t>
  </si>
  <si>
    <t>24013</t>
  </si>
  <si>
    <t>Baixada Maranhense</t>
  </si>
  <si>
    <t>21005</t>
  </si>
  <si>
    <t>Baixo Cotinguiba</t>
  </si>
  <si>
    <t>28010</t>
  </si>
  <si>
    <t>Baixo Curu</t>
  </si>
  <si>
    <t>23009</t>
  </si>
  <si>
    <t>Baixo Jaguaribe</t>
  </si>
  <si>
    <t>23023</t>
  </si>
  <si>
    <t>Baixo Pantanal</t>
  </si>
  <si>
    <t>50001</t>
  </si>
  <si>
    <t>Baixo Parnaíba Maranhense</t>
  </si>
  <si>
    <t>21013</t>
  </si>
  <si>
    <t>Baixo Parnaíba Piauiense</t>
  </si>
  <si>
    <t>22001</t>
  </si>
  <si>
    <t>Bananal</t>
  </si>
  <si>
    <t>35052</t>
  </si>
  <si>
    <t>Barbacena</t>
  </si>
  <si>
    <t>31059</t>
  </si>
  <si>
    <t>Barra</t>
  </si>
  <si>
    <t>29006</t>
  </si>
  <si>
    <t>Barra de São Francisco</t>
  </si>
  <si>
    <t>32001</t>
  </si>
  <si>
    <t>Barra do Piraí</t>
  </si>
  <si>
    <t>33012</t>
  </si>
  <si>
    <t>Barreiras</t>
  </si>
  <si>
    <t>29001</t>
  </si>
  <si>
    <t>Barretos</t>
  </si>
  <si>
    <t>35009</t>
  </si>
  <si>
    <t>Barro</t>
  </si>
  <si>
    <t>23031</t>
  </si>
  <si>
    <t>Batalha</t>
  </si>
  <si>
    <t>27004</t>
  </si>
  <si>
    <t>Batatais</t>
  </si>
  <si>
    <t>35015</t>
  </si>
  <si>
    <t>Baturité</t>
  </si>
  <si>
    <t>23013</t>
  </si>
  <si>
    <t>Bauru</t>
  </si>
  <si>
    <t>35020</t>
  </si>
  <si>
    <t>Belém</t>
  </si>
  <si>
    <t>15007</t>
  </si>
  <si>
    <t>Belo Horizonte</t>
  </si>
  <si>
    <t>31030</t>
  </si>
  <si>
    <t>Bertolínia</t>
  </si>
  <si>
    <t>22008</t>
  </si>
  <si>
    <t>Bico do Papagaio</t>
  </si>
  <si>
    <t>17001</t>
  </si>
  <si>
    <t>Birigui</t>
  </si>
  <si>
    <t>35018</t>
  </si>
  <si>
    <t>Blumenau</t>
  </si>
  <si>
    <t>42012</t>
  </si>
  <si>
    <t>Boa Vista</t>
  </si>
  <si>
    <t>14001</t>
  </si>
  <si>
    <t>Boca do Acre</t>
  </si>
  <si>
    <t>13011</t>
  </si>
  <si>
    <t>Bocaiúva</t>
  </si>
  <si>
    <t>31009</t>
  </si>
  <si>
    <t>Bodoquena</t>
  </si>
  <si>
    <t>50009</t>
  </si>
  <si>
    <t>Bom Despacho</t>
  </si>
  <si>
    <t>31026</t>
  </si>
  <si>
    <t>Bom Jesus da Lapa</t>
  </si>
  <si>
    <t>29007</t>
  </si>
  <si>
    <t>Boquim</t>
  </si>
  <si>
    <t>28012</t>
  </si>
  <si>
    <t>Boquira</t>
  </si>
  <si>
    <t>29022</t>
  </si>
  <si>
    <t>Borborema Potiguar</t>
  </si>
  <si>
    <t>24014</t>
  </si>
  <si>
    <t>Botucatu</t>
  </si>
  <si>
    <t>35023</t>
  </si>
  <si>
    <t>Bragança Paulista</t>
  </si>
  <si>
    <t>35048</t>
  </si>
  <si>
    <t>Bragantina</t>
  </si>
  <si>
    <t>15010</t>
  </si>
  <si>
    <t>Brasiléia</t>
  </si>
  <si>
    <t>12005</t>
  </si>
  <si>
    <t>Brasília</t>
  </si>
  <si>
    <t>53001</t>
  </si>
  <si>
    <t>Brejo Paraibano</t>
  </si>
  <si>
    <t>25015</t>
  </si>
  <si>
    <t>Brejo Pernambucano</t>
  </si>
  <si>
    <t>26012</t>
  </si>
  <si>
    <t>Brejo Santo</t>
  </si>
  <si>
    <t>23033</t>
  </si>
  <si>
    <t>Brumado</t>
  </si>
  <si>
    <t>29027</t>
  </si>
  <si>
    <t>Cachoeira do Sul</t>
  </si>
  <si>
    <t>43022</t>
  </si>
  <si>
    <t>Cachoeiro de Itapemirim</t>
  </si>
  <si>
    <t>32012</t>
  </si>
  <si>
    <t>Cacoal</t>
  </si>
  <si>
    <t>11006</t>
  </si>
  <si>
    <t>Cajazeiras</t>
  </si>
  <si>
    <t>25002</t>
  </si>
  <si>
    <t>Camaquã</t>
  </si>
  <si>
    <t>43028</t>
  </si>
  <si>
    <t>Cametá</t>
  </si>
  <si>
    <t>15011</t>
  </si>
  <si>
    <t>Campanha Central</t>
  </si>
  <si>
    <t>43030</t>
  </si>
  <si>
    <t>Campanha Meridional</t>
  </si>
  <si>
    <t>43031</t>
  </si>
  <si>
    <t>Campanha Ocidental</t>
  </si>
  <si>
    <t>43029</t>
  </si>
  <si>
    <t>Campina Grande</t>
  </si>
  <si>
    <t>25017</t>
  </si>
  <si>
    <t>Campinas</t>
  </si>
  <si>
    <t>35032</t>
  </si>
  <si>
    <t>Campo Belo</t>
  </si>
  <si>
    <t>31045</t>
  </si>
  <si>
    <t>Campo Grande</t>
  </si>
  <si>
    <t>50004</t>
  </si>
  <si>
    <t>Campo Maior</t>
  </si>
  <si>
    <t>22004</t>
  </si>
  <si>
    <t>Campo Mourão</t>
  </si>
  <si>
    <t>41005</t>
  </si>
  <si>
    <t>Campos de Lages</t>
  </si>
  <si>
    <t>42010</t>
  </si>
  <si>
    <t>Campos do Jordão</t>
  </si>
  <si>
    <t>35049</t>
  </si>
  <si>
    <t>Campos dos Goytacazes</t>
  </si>
  <si>
    <t>33003</t>
  </si>
  <si>
    <t>Canarana</t>
  </si>
  <si>
    <t>51010</t>
  </si>
  <si>
    <t>Canindé</t>
  </si>
  <si>
    <t>23012</t>
  </si>
  <si>
    <t>Canoinhas</t>
  </si>
  <si>
    <t>42006</t>
  </si>
  <si>
    <t>Cantagalo-Cordeiro</t>
  </si>
  <si>
    <t>33006</t>
  </si>
  <si>
    <t>Capanema</t>
  </si>
  <si>
    <t>41025</t>
  </si>
  <si>
    <t>Capão Bonito</t>
  </si>
  <si>
    <t>35044</t>
  </si>
  <si>
    <t>Capelinha</t>
  </si>
  <si>
    <t>31011</t>
  </si>
  <si>
    <t>Caracaraí</t>
  </si>
  <si>
    <t>14003</t>
  </si>
  <si>
    <t>Caraguatatuba</t>
  </si>
  <si>
    <t>35054</t>
  </si>
  <si>
    <t>Caratinga</t>
  </si>
  <si>
    <t>31040</t>
  </si>
  <si>
    <t>Carazinho</t>
  </si>
  <si>
    <t>43009</t>
  </si>
  <si>
    <t>Carira</t>
  </si>
  <si>
    <t>28002</t>
  </si>
  <si>
    <t>Cariri</t>
  </si>
  <si>
    <t>23032</t>
  </si>
  <si>
    <t>Cariri Ocidental</t>
  </si>
  <si>
    <t>25010</t>
  </si>
  <si>
    <t>Cariri Oriental</t>
  </si>
  <si>
    <t>25011</t>
  </si>
  <si>
    <t>Caririaçu</t>
  </si>
  <si>
    <t>23030</t>
  </si>
  <si>
    <t>Cascavel</t>
  </si>
  <si>
    <t>23015</t>
  </si>
  <si>
    <t>41023</t>
  </si>
  <si>
    <t>Cassilândia</t>
  </si>
  <si>
    <t>50005</t>
  </si>
  <si>
    <t>Castanhal</t>
  </si>
  <si>
    <t>15008</t>
  </si>
  <si>
    <t>Cataguases</t>
  </si>
  <si>
    <t>31066</t>
  </si>
  <si>
    <t>Catalão</t>
  </si>
  <si>
    <t>52017</t>
  </si>
  <si>
    <t>Catanduva</t>
  </si>
  <si>
    <t>35005</t>
  </si>
  <si>
    <t>Catolé do Rocha</t>
  </si>
  <si>
    <t>25001</t>
  </si>
  <si>
    <t>Catu</t>
  </si>
  <si>
    <t>29019</t>
  </si>
  <si>
    <t>Caxias</t>
  </si>
  <si>
    <t>21017</t>
  </si>
  <si>
    <t>Caxias do Sul</t>
  </si>
  <si>
    <t>43016</t>
  </si>
  <si>
    <t>Ceres</t>
  </si>
  <si>
    <t>52006</t>
  </si>
  <si>
    <t>Cerro Azul</t>
  </si>
  <si>
    <t>41035</t>
  </si>
  <si>
    <t>Cerro Largo</t>
  </si>
  <si>
    <t>43006</t>
  </si>
  <si>
    <t>Chapada do Apodi</t>
  </si>
  <si>
    <t>24002</t>
  </si>
  <si>
    <t>Chapada do Araripe</t>
  </si>
  <si>
    <t>23029</t>
  </si>
  <si>
    <t>Chapada dos Veadeiros</t>
  </si>
  <si>
    <t>52005</t>
  </si>
  <si>
    <t>Chapadas das Mangabeiras</t>
  </si>
  <si>
    <t>21021</t>
  </si>
  <si>
    <t>Chapadas do Alto Itapecuru</t>
  </si>
  <si>
    <t>21018</t>
  </si>
  <si>
    <t>Chapadas do Extremo Sul Piauiense</t>
  </si>
  <si>
    <t>22012</t>
  </si>
  <si>
    <t>Chapadinha</t>
  </si>
  <si>
    <t>21014</t>
  </si>
  <si>
    <t>Chapecó</t>
  </si>
  <si>
    <t>42002</t>
  </si>
  <si>
    <t>Chorozinho</t>
  </si>
  <si>
    <t>23014</t>
  </si>
  <si>
    <t>Cianorte</t>
  </si>
  <si>
    <t>41003</t>
  </si>
  <si>
    <t>Coari</t>
  </si>
  <si>
    <t>13006</t>
  </si>
  <si>
    <t>Codó</t>
  </si>
  <si>
    <t>21015</t>
  </si>
  <si>
    <t>Coelho Neto</t>
  </si>
  <si>
    <t>21016</t>
  </si>
  <si>
    <t>Colatina</t>
  </si>
  <si>
    <t>32003</t>
  </si>
  <si>
    <t>Colíder</t>
  </si>
  <si>
    <t>51003</t>
  </si>
  <si>
    <t>Colorado do Oeste</t>
  </si>
  <si>
    <t>11008</t>
  </si>
  <si>
    <t>Conceição do Araguaia</t>
  </si>
  <si>
    <t>15022</t>
  </si>
  <si>
    <t>Conceição do Mato Dentro</t>
  </si>
  <si>
    <t>31028</t>
  </si>
  <si>
    <t>Concórdia</t>
  </si>
  <si>
    <t>42005</t>
  </si>
  <si>
    <t>Conselheiro Lafaiete</t>
  </si>
  <si>
    <t>31034</t>
  </si>
  <si>
    <t>Coreaú</t>
  </si>
  <si>
    <t>23003</t>
  </si>
  <si>
    <t>Cornélio Procópio</t>
  </si>
  <si>
    <t>41015</t>
  </si>
  <si>
    <t>Cotegipe</t>
  </si>
  <si>
    <t>29002</t>
  </si>
  <si>
    <t>Cotinguiba</t>
  </si>
  <si>
    <t>28008</t>
  </si>
  <si>
    <t>Criciúma</t>
  </si>
  <si>
    <t>42019</t>
  </si>
  <si>
    <t>Cruz Alta</t>
  </si>
  <si>
    <t>43011</t>
  </si>
  <si>
    <t>Cruzeiro do Sul</t>
  </si>
  <si>
    <t>12001</t>
  </si>
  <si>
    <t>Cuiabá</t>
  </si>
  <si>
    <t>51017</t>
  </si>
  <si>
    <t>Curimataú Ocidental</t>
  </si>
  <si>
    <t>25012</t>
  </si>
  <si>
    <t>Curimataú Oriental</t>
  </si>
  <si>
    <t>25013</t>
  </si>
  <si>
    <t>Curitiba</t>
  </si>
  <si>
    <t>41037</t>
  </si>
  <si>
    <t>Curitibanos</t>
  </si>
  <si>
    <t>42009</t>
  </si>
  <si>
    <t>Curvelo</t>
  </si>
  <si>
    <t>31025</t>
  </si>
  <si>
    <t>Diamantina</t>
  </si>
  <si>
    <t>31010</t>
  </si>
  <si>
    <t>Dianópolis</t>
  </si>
  <si>
    <t>17008</t>
  </si>
  <si>
    <t>Divinópolis</t>
  </si>
  <si>
    <t>31043</t>
  </si>
  <si>
    <t>Dourados</t>
  </si>
  <si>
    <t>50010</t>
  </si>
  <si>
    <t>Dracena</t>
  </si>
  <si>
    <t>35034</t>
  </si>
  <si>
    <t>Entorno de Brasília</t>
  </si>
  <si>
    <t>52012</t>
  </si>
  <si>
    <t>Entre Rios</t>
  </si>
  <si>
    <t>29018</t>
  </si>
  <si>
    <t>Erechim</t>
  </si>
  <si>
    <t>43004</t>
  </si>
  <si>
    <t>Esperança</t>
  </si>
  <si>
    <t>25014</t>
  </si>
  <si>
    <t>Estância</t>
  </si>
  <si>
    <t>28013</t>
  </si>
  <si>
    <t>Euclides da Cunha</t>
  </si>
  <si>
    <t>29014</t>
  </si>
  <si>
    <t>Faxinal</t>
  </si>
  <si>
    <t>41012</t>
  </si>
  <si>
    <t>Feira de Santana</t>
  </si>
  <si>
    <t>29012</t>
  </si>
  <si>
    <t>Fernando de Noronha</t>
  </si>
  <si>
    <t>26019</t>
  </si>
  <si>
    <t>Fernandópolis</t>
  </si>
  <si>
    <t>35002</t>
  </si>
  <si>
    <t>Floraí</t>
  </si>
  <si>
    <t>41008</t>
  </si>
  <si>
    <t>Floriano</t>
  </si>
  <si>
    <t>22009</t>
  </si>
  <si>
    <t>Florianópolis</t>
  </si>
  <si>
    <t>42016</t>
  </si>
  <si>
    <t>Formiga</t>
  </si>
  <si>
    <t>31044</t>
  </si>
  <si>
    <t>Fortaleza</t>
  </si>
  <si>
    <t>23016</t>
  </si>
  <si>
    <t>Foz do Iguaçu</t>
  </si>
  <si>
    <t>41024</t>
  </si>
  <si>
    <t>Franca</t>
  </si>
  <si>
    <t>35012</t>
  </si>
  <si>
    <t>Francisco Beltrão</t>
  </si>
  <si>
    <t>41026</t>
  </si>
  <si>
    <t>Franco da Rocha</t>
  </si>
  <si>
    <t>35058</t>
  </si>
  <si>
    <t>Frederico Westphalen</t>
  </si>
  <si>
    <t>43003</t>
  </si>
  <si>
    <t>Frutal</t>
  </si>
  <si>
    <t>31021</t>
  </si>
  <si>
    <t>Furos de Breves</t>
  </si>
  <si>
    <t>15005</t>
  </si>
  <si>
    <t>Garanhuns</t>
  </si>
  <si>
    <t>26011</t>
  </si>
  <si>
    <t>Gerais de Balsas</t>
  </si>
  <si>
    <t>21020</t>
  </si>
  <si>
    <t>Goiânia</t>
  </si>
  <si>
    <t>52010</t>
  </si>
  <si>
    <t>Goioerê</t>
  </si>
  <si>
    <t>41004</t>
  </si>
  <si>
    <t>Governador Valadares</t>
  </si>
  <si>
    <t>31037</t>
  </si>
  <si>
    <t>Gramado-Canela</t>
  </si>
  <si>
    <t>43024</t>
  </si>
  <si>
    <t>Grão Mogol</t>
  </si>
  <si>
    <t>31008</t>
  </si>
  <si>
    <t>Guajará-Mirim</t>
  </si>
  <si>
    <t>11002</t>
  </si>
  <si>
    <t>Guamá</t>
  </si>
  <si>
    <t>15013</t>
  </si>
  <si>
    <t>Guanambi</t>
  </si>
  <si>
    <t>29026</t>
  </si>
  <si>
    <t>Guanhães</t>
  </si>
  <si>
    <t>31035</t>
  </si>
  <si>
    <t>Guaporé</t>
  </si>
  <si>
    <t>43014</t>
  </si>
  <si>
    <t>Guarabira</t>
  </si>
  <si>
    <t>25016</t>
  </si>
  <si>
    <t>Guarapari</t>
  </si>
  <si>
    <t>32010</t>
  </si>
  <si>
    <t>Guarapuava</t>
  </si>
  <si>
    <t>41029</t>
  </si>
  <si>
    <t>Guaratinguetá</t>
  </si>
  <si>
    <t>35051</t>
  </si>
  <si>
    <t>Guarulhos</t>
  </si>
  <si>
    <t>35059</t>
  </si>
  <si>
    <t>Gurupi</t>
  </si>
  <si>
    <t>17005</t>
  </si>
  <si>
    <t>21007</t>
  </si>
  <si>
    <t>Ibaiti</t>
  </si>
  <si>
    <t>41017</t>
  </si>
  <si>
    <t>Ibiapaba</t>
  </si>
  <si>
    <t>23002</t>
  </si>
  <si>
    <t>Iguatemi</t>
  </si>
  <si>
    <t>50011</t>
  </si>
  <si>
    <t>Iguatu</t>
  </si>
  <si>
    <t>23026</t>
  </si>
  <si>
    <t>Ijuí</t>
  </si>
  <si>
    <t>43008</t>
  </si>
  <si>
    <t>Ilhéus-Itabuna</t>
  </si>
  <si>
    <t>29031</t>
  </si>
  <si>
    <t>Imperatriz</t>
  </si>
  <si>
    <t>21009</t>
  </si>
  <si>
    <t>Ipatinga</t>
  </si>
  <si>
    <t>31039</t>
  </si>
  <si>
    <t>Iporá</t>
  </si>
  <si>
    <t>52008</t>
  </si>
  <si>
    <t>Ipu</t>
  </si>
  <si>
    <t>23006</t>
  </si>
  <si>
    <t>Irati</t>
  </si>
  <si>
    <t>41032</t>
  </si>
  <si>
    <t>Irecê</t>
  </si>
  <si>
    <t>29009</t>
  </si>
  <si>
    <t>Itabaiana</t>
  </si>
  <si>
    <t>25018</t>
  </si>
  <si>
    <t>Itaberaba</t>
  </si>
  <si>
    <t>29011</t>
  </si>
  <si>
    <t>Itabira</t>
  </si>
  <si>
    <t>31031</t>
  </si>
  <si>
    <t>Itacoatiara</t>
  </si>
  <si>
    <t>13009</t>
  </si>
  <si>
    <t>Itaguaí</t>
  </si>
  <si>
    <t>33017</t>
  </si>
  <si>
    <t>Itaguara</t>
  </si>
  <si>
    <t>31032</t>
  </si>
  <si>
    <t>Itaituba</t>
  </si>
  <si>
    <t>15014</t>
  </si>
  <si>
    <t>Itajaí</t>
  </si>
  <si>
    <t>42013</t>
  </si>
  <si>
    <t>Itajubá</t>
  </si>
  <si>
    <t>31056</t>
  </si>
  <si>
    <t>Itamaracá</t>
  </si>
  <si>
    <t>26016</t>
  </si>
  <si>
    <t>Itanhaém</t>
  </si>
  <si>
    <t>35056</t>
  </si>
  <si>
    <t>Itaparica</t>
  </si>
  <si>
    <t>26006</t>
  </si>
  <si>
    <t>Itapecerica da Serra</t>
  </si>
  <si>
    <t>35060</t>
  </si>
  <si>
    <t>Itapecuru Mirim</t>
  </si>
  <si>
    <t>21006</t>
  </si>
  <si>
    <t>Itapemirim</t>
  </si>
  <si>
    <t>32013</t>
  </si>
  <si>
    <t>Itaperuna</t>
  </si>
  <si>
    <t>33001</t>
  </si>
  <si>
    <t>Itapetinga</t>
  </si>
  <si>
    <t>29029</t>
  </si>
  <si>
    <t>Itapetininga</t>
  </si>
  <si>
    <t>35042</t>
  </si>
  <si>
    <t>Itapeva</t>
  </si>
  <si>
    <t>35041</t>
  </si>
  <si>
    <t>Itapipoca</t>
  </si>
  <si>
    <t>23008</t>
  </si>
  <si>
    <t>Itaporanga</t>
  </si>
  <si>
    <t>25006</t>
  </si>
  <si>
    <t>Ituiutaba</t>
  </si>
  <si>
    <t>31017</t>
  </si>
  <si>
    <t>Ituporanga</t>
  </si>
  <si>
    <t>42014</t>
  </si>
  <si>
    <t>Ituverava</t>
  </si>
  <si>
    <t>35011</t>
  </si>
  <si>
    <t>Ivaiporã</t>
  </si>
  <si>
    <t>41013</t>
  </si>
  <si>
    <t>Jaboticabal</t>
  </si>
  <si>
    <t>35013</t>
  </si>
  <si>
    <t>Jacarezinho</t>
  </si>
  <si>
    <t>41016</t>
  </si>
  <si>
    <t>Jacobina</t>
  </si>
  <si>
    <t>29010</t>
  </si>
  <si>
    <t>Jaguarão</t>
  </si>
  <si>
    <t>43034</t>
  </si>
  <si>
    <t>Jaguariaíva</t>
  </si>
  <si>
    <t>41020</t>
  </si>
  <si>
    <t>Jalapão</t>
  </si>
  <si>
    <t>17007</t>
  </si>
  <si>
    <t>Jales</t>
  </si>
  <si>
    <t>35001</t>
  </si>
  <si>
    <t>Janaúba</t>
  </si>
  <si>
    <t>31004</t>
  </si>
  <si>
    <t>Januária</t>
  </si>
  <si>
    <t>31003</t>
  </si>
  <si>
    <t>Japaratuba</t>
  </si>
  <si>
    <t>28009</t>
  </si>
  <si>
    <t>Japurá</t>
  </si>
  <si>
    <t>13002</t>
  </si>
  <si>
    <t>Jaú</t>
  </si>
  <si>
    <t>35021</t>
  </si>
  <si>
    <t>Jauru</t>
  </si>
  <si>
    <t>51014</t>
  </si>
  <si>
    <t>Jequié</t>
  </si>
  <si>
    <t>29024</t>
  </si>
  <si>
    <t>Jeremoabo</t>
  </si>
  <si>
    <t>29013</t>
  </si>
  <si>
    <t>Ji-Paraná</t>
  </si>
  <si>
    <t>11004</t>
  </si>
  <si>
    <t>Joaçaba</t>
  </si>
  <si>
    <t>42004</t>
  </si>
  <si>
    <t>João Pessoa</t>
  </si>
  <si>
    <t>25022</t>
  </si>
  <si>
    <t>Joinville</t>
  </si>
  <si>
    <t>42008</t>
  </si>
  <si>
    <t>Juazeiro</t>
  </si>
  <si>
    <t>29004</t>
  </si>
  <si>
    <t>Juiz de Fora</t>
  </si>
  <si>
    <t>31065</t>
  </si>
  <si>
    <t>Jundiaí</t>
  </si>
  <si>
    <t>35047</t>
  </si>
  <si>
    <t>Juruá</t>
  </si>
  <si>
    <t>13004</t>
  </si>
  <si>
    <t>Lagos</t>
  </si>
  <si>
    <t>33010</t>
  </si>
  <si>
    <t>Lajeado-Estrela</t>
  </si>
  <si>
    <t>43021</t>
  </si>
  <si>
    <t>Lapa</t>
  </si>
  <si>
    <t>41036</t>
  </si>
  <si>
    <t>Lavras</t>
  </si>
  <si>
    <t>31057</t>
  </si>
  <si>
    <t>Lavras da Mangabeira</t>
  </si>
  <si>
    <t>23028</t>
  </si>
  <si>
    <t>Lençois Maranhenses</t>
  </si>
  <si>
    <t>21004</t>
  </si>
  <si>
    <t>Limeira</t>
  </si>
  <si>
    <t>35027</t>
  </si>
  <si>
    <t>Linhares</t>
  </si>
  <si>
    <t>32006</t>
  </si>
  <si>
    <t>Lins</t>
  </si>
  <si>
    <t>35019</t>
  </si>
  <si>
    <t>Litoral de Aracati</t>
  </si>
  <si>
    <t>23022</t>
  </si>
  <si>
    <t>Litoral de Camocim e Acaraú</t>
  </si>
  <si>
    <t>23001</t>
  </si>
  <si>
    <t>Litoral Lagunar</t>
  </si>
  <si>
    <t>43035</t>
  </si>
  <si>
    <t>Litoral Nordeste</t>
  </si>
  <si>
    <t>24016</t>
  </si>
  <si>
    <t>Litoral Norte</t>
  </si>
  <si>
    <t>25020</t>
  </si>
  <si>
    <t>Litoral Norte Alagoano</t>
  </si>
  <si>
    <t>27010</t>
  </si>
  <si>
    <t>Litoral Ocidental Maranhense</t>
  </si>
  <si>
    <t>21001</t>
  </si>
  <si>
    <t>Litoral Piauiense</t>
  </si>
  <si>
    <t>22002</t>
  </si>
  <si>
    <t>Litoral Sul</t>
  </si>
  <si>
    <t>24019</t>
  </si>
  <si>
    <t>25023</t>
  </si>
  <si>
    <t>Livramento do Brumado</t>
  </si>
  <si>
    <t>29025</t>
  </si>
  <si>
    <t>Londrina</t>
  </si>
  <si>
    <t>41011</t>
  </si>
  <si>
    <t>Macacu-Caceribu</t>
  </si>
  <si>
    <t>33016</t>
  </si>
  <si>
    <t>Macaé</t>
  </si>
  <si>
    <t>33004</t>
  </si>
  <si>
    <t>Macaíba</t>
  </si>
  <si>
    <t>24017</t>
  </si>
  <si>
    <t>Macapá</t>
  </si>
  <si>
    <t>16003</t>
  </si>
  <si>
    <t>Macau</t>
  </si>
  <si>
    <t>24008</t>
  </si>
  <si>
    <t>Maceió</t>
  </si>
  <si>
    <t>27011</t>
  </si>
  <si>
    <t>Madeira</t>
  </si>
  <si>
    <t>13013</t>
  </si>
  <si>
    <t>Manaus</t>
  </si>
  <si>
    <t>13007</t>
  </si>
  <si>
    <t>Manhuaçu</t>
  </si>
  <si>
    <t>31061</t>
  </si>
  <si>
    <t>Mantena</t>
  </si>
  <si>
    <t>31038</t>
  </si>
  <si>
    <t>Marabá</t>
  </si>
  <si>
    <t>15020</t>
  </si>
  <si>
    <t>Marília</t>
  </si>
  <si>
    <t>35038</t>
  </si>
  <si>
    <t>Maringá</t>
  </si>
  <si>
    <t>41009</t>
  </si>
  <si>
    <t>Mata Alagoana</t>
  </si>
  <si>
    <t>27009</t>
  </si>
  <si>
    <t>Mata Meridional Pernambucana</t>
  </si>
  <si>
    <t>26015</t>
  </si>
  <si>
    <t>Mata Setentrional Pernambucana</t>
  </si>
  <si>
    <t>26013</t>
  </si>
  <si>
    <t>Mazagão</t>
  </si>
  <si>
    <t>16004</t>
  </si>
  <si>
    <t>Médio Araguaia</t>
  </si>
  <si>
    <t>51011</t>
  </si>
  <si>
    <t>Médio Capibaribe</t>
  </si>
  <si>
    <t>26010</t>
  </si>
  <si>
    <t>Médio Curu</t>
  </si>
  <si>
    <t>23011</t>
  </si>
  <si>
    <t>Médio Jaguaribe</t>
  </si>
  <si>
    <t>23024</t>
  </si>
  <si>
    <t>Médio Mearim</t>
  </si>
  <si>
    <t>21010</t>
  </si>
  <si>
    <t>Médio Oeste</t>
  </si>
  <si>
    <t>24003</t>
  </si>
  <si>
    <t>Médio Parnaíba Piauiense</t>
  </si>
  <si>
    <t>22005</t>
  </si>
  <si>
    <t>Meia Ponte</t>
  </si>
  <si>
    <t>52015</t>
  </si>
  <si>
    <t>Meruoca</t>
  </si>
  <si>
    <t>23004</t>
  </si>
  <si>
    <t>Miracema do Tocantins</t>
  </si>
  <si>
    <t>17003</t>
  </si>
  <si>
    <t>Mogi das Cruzes</t>
  </si>
  <si>
    <t>35062</t>
  </si>
  <si>
    <t>Moji Mirim</t>
  </si>
  <si>
    <t>35031</t>
  </si>
  <si>
    <t>Montanha</t>
  </si>
  <si>
    <t>32004</t>
  </si>
  <si>
    <t>Montenegro</t>
  </si>
  <si>
    <t>43023</t>
  </si>
  <si>
    <t>Montes Claros</t>
  </si>
  <si>
    <t>31007</t>
  </si>
  <si>
    <t>Mossoró</t>
  </si>
  <si>
    <t>24001</t>
  </si>
  <si>
    <t>Muriaé</t>
  </si>
  <si>
    <t>31063</t>
  </si>
  <si>
    <t>Nanuque</t>
  </si>
  <si>
    <t>31016</t>
  </si>
  <si>
    <t>Não-Me-Toque</t>
  </si>
  <si>
    <t>43012</t>
  </si>
  <si>
    <t>Natal</t>
  </si>
  <si>
    <t>24018</t>
  </si>
  <si>
    <t>Nhandeara</t>
  </si>
  <si>
    <t>35007</t>
  </si>
  <si>
    <t>Nordeste de Roraima</t>
  </si>
  <si>
    <t>14002</t>
  </si>
  <si>
    <t>Norte Araguaia</t>
  </si>
  <si>
    <t>51009</t>
  </si>
  <si>
    <t>Nossa Senhora das Dores</t>
  </si>
  <si>
    <t>28003</t>
  </si>
  <si>
    <t>Nova Andradina</t>
  </si>
  <si>
    <t>50008</t>
  </si>
  <si>
    <t>Nova Friburgo</t>
  </si>
  <si>
    <t>33007</t>
  </si>
  <si>
    <t>Nova Venécia</t>
  </si>
  <si>
    <t>32002</t>
  </si>
  <si>
    <t>Novo Horizonte</t>
  </si>
  <si>
    <t>35008</t>
  </si>
  <si>
    <t>Óbidos</t>
  </si>
  <si>
    <t>15001</t>
  </si>
  <si>
    <t>Oiapoque</t>
  </si>
  <si>
    <t>16001</t>
  </si>
  <si>
    <t>Oliveira</t>
  </si>
  <si>
    <t>31046</t>
  </si>
  <si>
    <t>Osasco</t>
  </si>
  <si>
    <t>35057</t>
  </si>
  <si>
    <t>Osório</t>
  </si>
  <si>
    <t>43027</t>
  </si>
  <si>
    <t>Ourinhos</t>
  </si>
  <si>
    <t>35040</t>
  </si>
  <si>
    <t>Ouro Preto</t>
  </si>
  <si>
    <t>31033</t>
  </si>
  <si>
    <t>Pacajus</t>
  </si>
  <si>
    <t>23017</t>
  </si>
  <si>
    <t>Pajeú</t>
  </si>
  <si>
    <t>26003</t>
  </si>
  <si>
    <t>Palmas</t>
  </si>
  <si>
    <t>41030</t>
  </si>
  <si>
    <t>Palmeira dos Índios</t>
  </si>
  <si>
    <t>27005</t>
  </si>
  <si>
    <t>Pará de Minas</t>
  </si>
  <si>
    <t>31029</t>
  </si>
  <si>
    <t>Paracatu</t>
  </si>
  <si>
    <t>31002</t>
  </si>
  <si>
    <t>Paragominas</t>
  </si>
  <si>
    <t>15017</t>
  </si>
  <si>
    <t>Paraibuna/Paraitinga</t>
  </si>
  <si>
    <t>35053</t>
  </si>
  <si>
    <t>Paranaguá</t>
  </si>
  <si>
    <t>41038</t>
  </si>
  <si>
    <t>Paranaíba</t>
  </si>
  <si>
    <t>50006</t>
  </si>
  <si>
    <t>Paranatinga</t>
  </si>
  <si>
    <t>51008</t>
  </si>
  <si>
    <t>Paranavaí</t>
  </si>
  <si>
    <t>41001</t>
  </si>
  <si>
    <t>Parauapebas</t>
  </si>
  <si>
    <t>15019</t>
  </si>
  <si>
    <t>Parecis</t>
  </si>
  <si>
    <t>51004</t>
  </si>
  <si>
    <t>Parintins</t>
  </si>
  <si>
    <t>13010</t>
  </si>
  <si>
    <t>Passo Fundo</t>
  </si>
  <si>
    <t>43010</t>
  </si>
  <si>
    <t>Passos</t>
  </si>
  <si>
    <t>31047</t>
  </si>
  <si>
    <t>Pato Branco</t>
  </si>
  <si>
    <t>41027</t>
  </si>
  <si>
    <t>Patos</t>
  </si>
  <si>
    <t>25004</t>
  </si>
  <si>
    <t>Patos de Minas</t>
  </si>
  <si>
    <t>31020</t>
  </si>
  <si>
    <t>Patrocínio</t>
  </si>
  <si>
    <t>31019</t>
  </si>
  <si>
    <t>Pau dos Ferros</t>
  </si>
  <si>
    <t>24006</t>
  </si>
  <si>
    <t>Paulo Afonso</t>
  </si>
  <si>
    <t>29005</t>
  </si>
  <si>
    <t>Peçanha</t>
  </si>
  <si>
    <t>31036</t>
  </si>
  <si>
    <t>Pedra Azul</t>
  </si>
  <si>
    <t>31013</t>
  </si>
  <si>
    <t>Pelotas</t>
  </si>
  <si>
    <t>43033</t>
  </si>
  <si>
    <t>Penedo</t>
  </si>
  <si>
    <t>27013</t>
  </si>
  <si>
    <t>Petrolina</t>
  </si>
  <si>
    <t>26005</t>
  </si>
  <si>
    <t>Piancó</t>
  </si>
  <si>
    <t>25005</t>
  </si>
  <si>
    <t>Picos</t>
  </si>
  <si>
    <t>22013</t>
  </si>
  <si>
    <t>Piedade</t>
  </si>
  <si>
    <t>35045</t>
  </si>
  <si>
    <t>Pindaré</t>
  </si>
  <si>
    <t>21008</t>
  </si>
  <si>
    <t>Pio IX</t>
  </si>
  <si>
    <t>22014</t>
  </si>
  <si>
    <t>Piracicaba</t>
  </si>
  <si>
    <t>35028</t>
  </si>
  <si>
    <t>Pirapora</t>
  </si>
  <si>
    <t>31006</t>
  </si>
  <si>
    <t>Pirassununga</t>
  </si>
  <si>
    <t>35029</t>
  </si>
  <si>
    <t>Pires do Rio</t>
  </si>
  <si>
    <t>52016</t>
  </si>
  <si>
    <t>Pitanga</t>
  </si>
  <si>
    <t>41028</t>
  </si>
  <si>
    <t>Piuí</t>
  </si>
  <si>
    <t>31042</t>
  </si>
  <si>
    <t>Poços de Caldas</t>
  </si>
  <si>
    <t>31051</t>
  </si>
  <si>
    <t>Ponta Grossa</t>
  </si>
  <si>
    <t>41021</t>
  </si>
  <si>
    <t>Ponte Nova</t>
  </si>
  <si>
    <t>31060</t>
  </si>
  <si>
    <t>Porangatu</t>
  </si>
  <si>
    <t>52004</t>
  </si>
  <si>
    <t>Porecatu</t>
  </si>
  <si>
    <t>41007</t>
  </si>
  <si>
    <t>Portel</t>
  </si>
  <si>
    <t>15004</t>
  </si>
  <si>
    <t>Porto Alegre</t>
  </si>
  <si>
    <t>43026</t>
  </si>
  <si>
    <t>Porto Franco</t>
  </si>
  <si>
    <t>21019</t>
  </si>
  <si>
    <t>Porto Nacional</t>
  </si>
  <si>
    <t>17006</t>
  </si>
  <si>
    <t>Porto Seguro</t>
  </si>
  <si>
    <t>29032</t>
  </si>
  <si>
    <t>Porto Velho</t>
  </si>
  <si>
    <t>11001</t>
  </si>
  <si>
    <t>Pouso Alegre</t>
  </si>
  <si>
    <t>31052</t>
  </si>
  <si>
    <t>Presidente Dutra</t>
  </si>
  <si>
    <t>21012</t>
  </si>
  <si>
    <t>Presidente Prudente</t>
  </si>
  <si>
    <t>35036</t>
  </si>
  <si>
    <t>Primavera do Leste</t>
  </si>
  <si>
    <t>51019</t>
  </si>
  <si>
    <t>Propriá</t>
  </si>
  <si>
    <t>28007</t>
  </si>
  <si>
    <t>Prudentópolis</t>
  </si>
  <si>
    <t>41031</t>
  </si>
  <si>
    <t>Purus</t>
  </si>
  <si>
    <t>13012</t>
  </si>
  <si>
    <t>Quirinópolis</t>
  </si>
  <si>
    <t>52018</t>
  </si>
  <si>
    <t>Recife</t>
  </si>
  <si>
    <t>26017</t>
  </si>
  <si>
    <t>Redenção</t>
  </si>
  <si>
    <t>15021</t>
  </si>
  <si>
    <t>Registro</t>
  </si>
  <si>
    <t>35055</t>
  </si>
  <si>
    <t>Restinga Seca</t>
  </si>
  <si>
    <t>43019</t>
  </si>
  <si>
    <t>Ribeira do Pombal</t>
  </si>
  <si>
    <t>29015</t>
  </si>
  <si>
    <t>Ribeirão Preto</t>
  </si>
  <si>
    <t>35014</t>
  </si>
  <si>
    <t>Rio Branco</t>
  </si>
  <si>
    <t>12004</t>
  </si>
  <si>
    <t>Rio Claro</t>
  </si>
  <si>
    <t>35026</t>
  </si>
  <si>
    <t>33018</t>
  </si>
  <si>
    <t>Rio do Sul</t>
  </si>
  <si>
    <t>42011</t>
  </si>
  <si>
    <t>Rio Formoso</t>
  </si>
  <si>
    <t>17004</t>
  </si>
  <si>
    <t>Rio Negro</t>
  </si>
  <si>
    <t>13001</t>
  </si>
  <si>
    <t>41039</t>
  </si>
  <si>
    <t>Rio Preto da Eva</t>
  </si>
  <si>
    <t>13008</t>
  </si>
  <si>
    <t>Rio Vermelho</t>
  </si>
  <si>
    <t>52002</t>
  </si>
  <si>
    <t>Rondonópolis</t>
  </si>
  <si>
    <t>51021</t>
  </si>
  <si>
    <t>Rosário</t>
  </si>
  <si>
    <t>21003</t>
  </si>
  <si>
    <t>Rosário Oeste</t>
  </si>
  <si>
    <t>51016</t>
  </si>
  <si>
    <t>Salgado</t>
  </si>
  <si>
    <t>15009</t>
  </si>
  <si>
    <t>Salgueiro</t>
  </si>
  <si>
    <t>26002</t>
  </si>
  <si>
    <t>Salinas</t>
  </si>
  <si>
    <t>31005</t>
  </si>
  <si>
    <t>Salvador</t>
  </si>
  <si>
    <t>29021</t>
  </si>
  <si>
    <t>Sananduva</t>
  </si>
  <si>
    <t>43005</t>
  </si>
  <si>
    <t>Santa Cruz do Sul</t>
  </si>
  <si>
    <t>43020</t>
  </si>
  <si>
    <t>Santa Maria</t>
  </si>
  <si>
    <t>43018</t>
  </si>
  <si>
    <t>Santa Maria da Vitória</t>
  </si>
  <si>
    <t>29003</t>
  </si>
  <si>
    <t>Santa Maria Madalena</t>
  </si>
  <si>
    <t>33008</t>
  </si>
  <si>
    <t>Santa Quitéria</t>
  </si>
  <si>
    <t>23007</t>
  </si>
  <si>
    <t>Santa Rita do Sapucaí</t>
  </si>
  <si>
    <t>31053</t>
  </si>
  <si>
    <t>Santa Rosa</t>
  </si>
  <si>
    <t>43001</t>
  </si>
  <si>
    <t>Santa Teresa</t>
  </si>
  <si>
    <t>32008</t>
  </si>
  <si>
    <t>Santana do Ipanema</t>
  </si>
  <si>
    <t>27003</t>
  </si>
  <si>
    <t>Santarém</t>
  </si>
  <si>
    <t>15002</t>
  </si>
  <si>
    <t>Santiago</t>
  </si>
  <si>
    <t>43017</t>
  </si>
  <si>
    <t>Santo Ângelo</t>
  </si>
  <si>
    <t>43007</t>
  </si>
  <si>
    <t>Santo Antônio de Jesus</t>
  </si>
  <si>
    <t>29020</t>
  </si>
  <si>
    <t>Santo Antônio de Pádua</t>
  </si>
  <si>
    <t>33002</t>
  </si>
  <si>
    <t>Santos</t>
  </si>
  <si>
    <t>35063</t>
  </si>
  <si>
    <t>São Bento do Sul</t>
  </si>
  <si>
    <t>42007</t>
  </si>
  <si>
    <t>São Carlos</t>
  </si>
  <si>
    <t>35025</t>
  </si>
  <si>
    <t>São Félix do Xingu</t>
  </si>
  <si>
    <t>15018</t>
  </si>
  <si>
    <t>São Jerônimo</t>
  </si>
  <si>
    <t>43025</t>
  </si>
  <si>
    <t>São João da Boa Vista</t>
  </si>
  <si>
    <t>35030</t>
  </si>
  <si>
    <t>São João Del Rei</t>
  </si>
  <si>
    <t>31058</t>
  </si>
  <si>
    <t>São Joaquim da Barra</t>
  </si>
  <si>
    <t>35010</t>
  </si>
  <si>
    <t>São José do Rio Preto</t>
  </si>
  <si>
    <t>35004</t>
  </si>
  <si>
    <t>São José dos Campos</t>
  </si>
  <si>
    <t>35050</t>
  </si>
  <si>
    <t>São Lourenço</t>
  </si>
  <si>
    <t>31054</t>
  </si>
  <si>
    <t>São Mateus</t>
  </si>
  <si>
    <t>32005</t>
  </si>
  <si>
    <t>São Mateus do Sul</t>
  </si>
  <si>
    <t>41034</t>
  </si>
  <si>
    <t>São Miguel do Araguaia</t>
  </si>
  <si>
    <t>52001</t>
  </si>
  <si>
    <t>São Miguel do Oeste</t>
  </si>
  <si>
    <t>42001</t>
  </si>
  <si>
    <t>São Miguel dos Campos</t>
  </si>
  <si>
    <t>27012</t>
  </si>
  <si>
    <t>35061</t>
  </si>
  <si>
    <t>São Raimundo Nonato</t>
  </si>
  <si>
    <t>22011</t>
  </si>
  <si>
    <t>São Sebastião do Paraíso</t>
  </si>
  <si>
    <t>31048</t>
  </si>
  <si>
    <t>Sapé</t>
  </si>
  <si>
    <t>25021</t>
  </si>
  <si>
    <t>Seabra</t>
  </si>
  <si>
    <t>29023</t>
  </si>
  <si>
    <t>Sena Madureira</t>
  </si>
  <si>
    <t>12003</t>
  </si>
  <si>
    <t>Senhor do Bonfim</t>
  </si>
  <si>
    <t>29008</t>
  </si>
  <si>
    <t>Sergipana do Sertão do São Francisco</t>
  </si>
  <si>
    <t>28001</t>
  </si>
  <si>
    <t>Seridó Ocidental</t>
  </si>
  <si>
    <t>24011</t>
  </si>
  <si>
    <t>Seridó Ocidental Paraibano</t>
  </si>
  <si>
    <t>25008</t>
  </si>
  <si>
    <t>Seridó Oriental</t>
  </si>
  <si>
    <t>24012</t>
  </si>
  <si>
    <t>Seridó Oriental Paraibano</t>
  </si>
  <si>
    <t>25009</t>
  </si>
  <si>
    <t>Serra de Santana</t>
  </si>
  <si>
    <t>24010</t>
  </si>
  <si>
    <t>Serra de São Miguel</t>
  </si>
  <si>
    <t>24005</t>
  </si>
  <si>
    <t>Serra do Pereiro</t>
  </si>
  <si>
    <t>23025</t>
  </si>
  <si>
    <t>Serra do Teixeira</t>
  </si>
  <si>
    <t>25007</t>
  </si>
  <si>
    <t>Serrana</t>
  </si>
  <si>
    <t>33015</t>
  </si>
  <si>
    <t>Serrana do Sertão Alagoano</t>
  </si>
  <si>
    <t>27001</t>
  </si>
  <si>
    <t>Serrana dos Quilombos</t>
  </si>
  <si>
    <t>27008</t>
  </si>
  <si>
    <t>Serras de Sudeste</t>
  </si>
  <si>
    <t>43032</t>
  </si>
  <si>
    <t>Serrinha</t>
  </si>
  <si>
    <t>29016</t>
  </si>
  <si>
    <t>Sertão de Cratéus</t>
  </si>
  <si>
    <t>23018</t>
  </si>
  <si>
    <t>Sertão de Inhamuns</t>
  </si>
  <si>
    <t>23020</t>
  </si>
  <si>
    <t>Sertão de Quixeramobim</t>
  </si>
  <si>
    <t>23019</t>
  </si>
  <si>
    <t>Sertão de Senador Pompeu</t>
  </si>
  <si>
    <t>23021</t>
  </si>
  <si>
    <t>Sertão do Moxotó</t>
  </si>
  <si>
    <t>26004</t>
  </si>
  <si>
    <t>Sete Lagoas</t>
  </si>
  <si>
    <t>31027</t>
  </si>
  <si>
    <t>Sinop</t>
  </si>
  <si>
    <t>51007</t>
  </si>
  <si>
    <t>Sobral</t>
  </si>
  <si>
    <t>23005</t>
  </si>
  <si>
    <t>Soledade</t>
  </si>
  <si>
    <t>43013</t>
  </si>
  <si>
    <t>Sorocaba</t>
  </si>
  <si>
    <t>35046</t>
  </si>
  <si>
    <t>Sousa</t>
  </si>
  <si>
    <t>25003</t>
  </si>
  <si>
    <t>Suape</t>
  </si>
  <si>
    <t>26018</t>
  </si>
  <si>
    <t>Sudeste de Roraima</t>
  </si>
  <si>
    <t>14004</t>
  </si>
  <si>
    <t>Sudoeste de Goiás</t>
  </si>
  <si>
    <t>52013</t>
  </si>
  <si>
    <t>Tabuleiro</t>
  </si>
  <si>
    <t>42017</t>
  </si>
  <si>
    <t>Tangará da Serra</t>
  </si>
  <si>
    <t>51013</t>
  </si>
  <si>
    <t>Tarauacá</t>
  </si>
  <si>
    <t>12002</t>
  </si>
  <si>
    <t>Tatuí</t>
  </si>
  <si>
    <t>35043</t>
  </si>
  <si>
    <t>Tefé</t>
  </si>
  <si>
    <t>13005</t>
  </si>
  <si>
    <t>Telêmaco Borba</t>
  </si>
  <si>
    <t>41019</t>
  </si>
  <si>
    <t>Teófilo Otoni</t>
  </si>
  <si>
    <t>31015</t>
  </si>
  <si>
    <t>Teresina</t>
  </si>
  <si>
    <t>22003</t>
  </si>
  <si>
    <t>Tesouro</t>
  </si>
  <si>
    <t>51020</t>
  </si>
  <si>
    <t>Tijucas</t>
  </si>
  <si>
    <t>42015</t>
  </si>
  <si>
    <t>Tobias Barreto</t>
  </si>
  <si>
    <t>28005</t>
  </si>
  <si>
    <t>Toledo</t>
  </si>
  <si>
    <t>41022</t>
  </si>
  <si>
    <t>Tomé-Açu</t>
  </si>
  <si>
    <t>15012</t>
  </si>
  <si>
    <t>Traipu</t>
  </si>
  <si>
    <t>27007</t>
  </si>
  <si>
    <t>Três Lagoas</t>
  </si>
  <si>
    <t>50007</t>
  </si>
  <si>
    <t>Três Marias</t>
  </si>
  <si>
    <t>31024</t>
  </si>
  <si>
    <t>Três Passos</t>
  </si>
  <si>
    <t>43002</t>
  </si>
  <si>
    <t>Três Rios</t>
  </si>
  <si>
    <t>33005</t>
  </si>
  <si>
    <t>Tubarão</t>
  </si>
  <si>
    <t>42018</t>
  </si>
  <si>
    <t>Tucuruí</t>
  </si>
  <si>
    <t>15016</t>
  </si>
  <si>
    <t>Tupã</t>
  </si>
  <si>
    <t>35037</t>
  </si>
  <si>
    <t>Ubá</t>
  </si>
  <si>
    <t>31064</t>
  </si>
  <si>
    <t>Uberaba</t>
  </si>
  <si>
    <t>31022</t>
  </si>
  <si>
    <t>Uberlândia</t>
  </si>
  <si>
    <t>31018</t>
  </si>
  <si>
    <t>Umarizal</t>
  </si>
  <si>
    <t>24007</t>
  </si>
  <si>
    <t>Umbuzeiro</t>
  </si>
  <si>
    <t>25019</t>
  </si>
  <si>
    <t>Umuarama</t>
  </si>
  <si>
    <t>41002</t>
  </si>
  <si>
    <t>Unaí</t>
  </si>
  <si>
    <t>31001</t>
  </si>
  <si>
    <t>União da Vitória</t>
  </si>
  <si>
    <t>41033</t>
  </si>
  <si>
    <t>Uruburetama</t>
  </si>
  <si>
    <t>23010</t>
  </si>
  <si>
    <t>Vacaria</t>
  </si>
  <si>
    <t>43015</t>
  </si>
  <si>
    <t>Vale do Açu</t>
  </si>
  <si>
    <t>24004</t>
  </si>
  <si>
    <t>Vale do Ipanema</t>
  </si>
  <si>
    <t>26007</t>
  </si>
  <si>
    <t>Vale do Ipojuca</t>
  </si>
  <si>
    <t>26008</t>
  </si>
  <si>
    <t>Vale do Paraíba Fluminense</t>
  </si>
  <si>
    <t>33011</t>
  </si>
  <si>
    <t>Vale do Rio dos Bois</t>
  </si>
  <si>
    <t>52014</t>
  </si>
  <si>
    <t>Valença</t>
  </si>
  <si>
    <t>29030</t>
  </si>
  <si>
    <t>Valença do Piauí</t>
  </si>
  <si>
    <t>22006</t>
  </si>
  <si>
    <t>Vão do Paranã</t>
  </si>
  <si>
    <t>52011</t>
  </si>
  <si>
    <t>Varginha</t>
  </si>
  <si>
    <t>31050</t>
  </si>
  <si>
    <t>Várzea Alegre</t>
  </si>
  <si>
    <t>23027</t>
  </si>
  <si>
    <t>Vassouras</t>
  </si>
  <si>
    <t>33014</t>
  </si>
  <si>
    <t>Viçosa</t>
  </si>
  <si>
    <t>31062</t>
  </si>
  <si>
    <t>Vilhena</t>
  </si>
  <si>
    <t>11007</t>
  </si>
  <si>
    <t>Vitória</t>
  </si>
  <si>
    <t>32009</t>
  </si>
  <si>
    <t>Vitória da Conquista</t>
  </si>
  <si>
    <t>29028</t>
  </si>
  <si>
    <t>Vitória de Santo Antão</t>
  </si>
  <si>
    <t>26014</t>
  </si>
  <si>
    <t>Votuporanga</t>
  </si>
  <si>
    <t>35003</t>
  </si>
  <si>
    <t>Wenceslau Braz</t>
  </si>
  <si>
    <t>41018</t>
  </si>
  <si>
    <t>Xanxerê</t>
  </si>
  <si>
    <t>42003</t>
  </si>
  <si>
    <t>audio component descriptor 2</t>
  </si>
  <si>
    <t>audio component tag 2</t>
  </si>
  <si>
    <t>Stream content + audio component type 2</t>
  </si>
  <si>
    <t>audio multilingual flag 2</t>
  </si>
  <si>
    <t>audio main component flag 2</t>
  </si>
  <si>
    <t>audio quality indicator 2</t>
  </si>
  <si>
    <t>audio sampling rate 2</t>
  </si>
  <si>
    <t>main language code 2</t>
  </si>
  <si>
    <t>secondary language code 2</t>
  </si>
  <si>
    <t>audio text1 2</t>
  </si>
  <si>
    <t>audio text2 2</t>
  </si>
  <si>
    <t>audio stream type 2</t>
  </si>
  <si>
    <t/>
  </si>
  <si>
    <t>0x0007</t>
  </si>
  <si>
    <t>0x0008</t>
  </si>
  <si>
    <t>Closed Caption</t>
  </si>
  <si>
    <t>0113706F72</t>
  </si>
  <si>
    <t>HARRIS 01</t>
  </si>
  <si>
    <t>HARRIS 02</t>
  </si>
  <si>
    <t>HARRIS 03</t>
  </si>
  <si>
    <t>HARRIS 04</t>
  </si>
  <si>
    <t>HARRIS 05</t>
  </si>
  <si>
    <t>HARRIS 06</t>
  </si>
  <si>
    <t>HARRIS 07</t>
  </si>
  <si>
    <t>HARRIS 08</t>
  </si>
  <si>
    <t>HARRIS 09</t>
  </si>
  <si>
    <t>0x0602</t>
  </si>
  <si>
    <t>eng</t>
  </si>
  <si>
    <t>SAP Dual Mono</t>
  </si>
  <si>
    <t>SYSTEM</t>
  </si>
  <si>
    <t>Selenio</t>
  </si>
  <si>
    <t>IP ADDRESS</t>
  </si>
  <si>
    <t>SYSTEM_01</t>
  </si>
  <si>
    <t>SYSTEM_02</t>
  </si>
  <si>
    <t>SITE6</t>
  </si>
  <si>
    <t>SITE7</t>
  </si>
  <si>
    <t>SITE8</t>
  </si>
  <si>
    <t>SITE9</t>
  </si>
  <si>
    <t>SITE10</t>
  </si>
  <si>
    <t>License6</t>
  </si>
  <si>
    <t>License7</t>
  </si>
  <si>
    <t>License8</t>
  </si>
  <si>
    <t>License9</t>
  </si>
  <si>
    <t>License10</t>
  </si>
  <si>
    <t>SITE11</t>
  </si>
  <si>
    <t>SITE12</t>
  </si>
  <si>
    <t>SITE13</t>
  </si>
  <si>
    <t>SITE14</t>
  </si>
  <si>
    <t>SITE15</t>
  </si>
  <si>
    <t>License11</t>
  </si>
  <si>
    <t>License12</t>
  </si>
  <si>
    <t>License13</t>
  </si>
  <si>
    <t>License14</t>
  </si>
  <si>
    <t>License15</t>
  </si>
  <si>
    <t xml:space="preserve"> TS NAME</t>
  </si>
  <si>
    <t xml:space="preserve"> SERVICE</t>
  </si>
  <si>
    <t xml:space="preserve"> MODULAÇÃO</t>
  </si>
  <si>
    <t xml:space="preserve"> SERVICE ID</t>
  </si>
  <si>
    <t xml:space="preserve"> TRANSMISSION TYPE</t>
  </si>
  <si>
    <t>TV Amazonas SD 1</t>
  </si>
  <si>
    <t>TV Amazonas SD 2</t>
  </si>
  <si>
    <t>TV Amazonas SD 3</t>
  </si>
  <si>
    <t>TV Amazonas SD 4</t>
  </si>
  <si>
    <t>TV Amazonas SD 5</t>
  </si>
  <si>
    <t>TV Amazonas SD 6</t>
  </si>
  <si>
    <t>TV Amazonas SD 7</t>
  </si>
  <si>
    <t>TV Amazonas SD 8</t>
  </si>
  <si>
    <t>TV Amazonas SD 9</t>
  </si>
  <si>
    <t>TV Amazonas SD 10</t>
  </si>
  <si>
    <t>TV Amazonas SD 11</t>
  </si>
  <si>
    <t>TV Amazonas SD 12</t>
  </si>
  <si>
    <t>TV Amazonas SD 13</t>
  </si>
  <si>
    <t>TV Amazonas SD 14</t>
  </si>
  <si>
    <t>TV Amazonas SD 15</t>
  </si>
  <si>
    <t>TV Amazonas SD 16</t>
  </si>
  <si>
    <t>TV Amazonas SD 17</t>
  </si>
  <si>
    <t>TV Amazonas SD 18</t>
  </si>
  <si>
    <t>TV Amazonas SD 19</t>
  </si>
  <si>
    <t>TV Amazonas SD 20</t>
  </si>
  <si>
    <t>TV Amazonas SD 21</t>
  </si>
  <si>
    <t>TV Amazonas SD 22</t>
  </si>
  <si>
    <t>TV Amazonas SD 23</t>
  </si>
  <si>
    <t>TV Amazonas SD 24</t>
  </si>
  <si>
    <t>TV Amazonas SD 25</t>
  </si>
  <si>
    <t>TV Amazonas SD 26</t>
  </si>
  <si>
    <t>TV Amazonas SD 27</t>
  </si>
  <si>
    <t>TV Amazonas SD 28</t>
  </si>
  <si>
    <t>TV Amazonas SD 29</t>
  </si>
  <si>
    <t>TV Amazonas SD 30</t>
  </si>
  <si>
    <t>TV Amazonas SD 31</t>
  </si>
  <si>
    <t>TV Amazonas SD 32</t>
  </si>
  <si>
    <t>TV Amazonas SD 33</t>
  </si>
  <si>
    <t>TV Amazonas SD 34</t>
  </si>
  <si>
    <t>TV Amazonas SD 35</t>
  </si>
  <si>
    <t>TV Amazonas SD 36</t>
  </si>
  <si>
    <t>TV Amazonas SD 37</t>
  </si>
  <si>
    <t>TV Amazonas SD 38</t>
  </si>
  <si>
    <t>TV Amazonas SD 39</t>
  </si>
  <si>
    <t>TV Amazonas SD 40</t>
  </si>
  <si>
    <t>TV Amazonas SD 41</t>
  </si>
  <si>
    <t>TV Amazonas SD 42</t>
  </si>
  <si>
    <t>TV Amazonas SD 43</t>
  </si>
  <si>
    <t>TV Amazonas SD 44</t>
  </si>
  <si>
    <t>TV Amazonas SD 45</t>
  </si>
  <si>
    <t>TV Amazonas SD 46</t>
  </si>
  <si>
    <t>TV Amazonas SD 47</t>
  </si>
  <si>
    <t>TV Amazonas SD 48</t>
  </si>
  <si>
    <t>TV Amazonas SD 49</t>
  </si>
  <si>
    <t>TV Amazonas SD 50</t>
  </si>
  <si>
    <t>TV Amazonas SD 51</t>
  </si>
  <si>
    <t>TV Amazonas SD 52</t>
  </si>
  <si>
    <t>TV Amazonas SD 53</t>
  </si>
  <si>
    <t>TV Amazonas SD 54</t>
  </si>
  <si>
    <t>Programação TV Amazonas SD 1</t>
  </si>
  <si>
    <t>Programação TV Amazonas SD 2</t>
  </si>
  <si>
    <t>Programação TV Amazonas SD 3</t>
  </si>
  <si>
    <t>Programação TV Amazonas SD 4</t>
  </si>
  <si>
    <t>Programação TV Amazonas SD 5</t>
  </si>
  <si>
    <t>Programação TV Amazonas SD 6</t>
  </si>
  <si>
    <t>Programação TV Amazonas SD 7</t>
  </si>
  <si>
    <t>Programação TV Amazonas SD 8</t>
  </si>
  <si>
    <t>Programação TV Amazonas SD 9</t>
  </si>
  <si>
    <t>Programação TV Amazonas SD 10</t>
  </si>
  <si>
    <t>Programação TV Amazonas SD 11</t>
  </si>
  <si>
    <t>Programação TV Amazonas SD 12</t>
  </si>
  <si>
    <t>Programação TV Amazonas SD 13</t>
  </si>
  <si>
    <t>Programação TV Amazonas SD 14</t>
  </si>
  <si>
    <t>Programação TV Amazonas SD 15</t>
  </si>
  <si>
    <t>Programação TV Amazonas SD 16</t>
  </si>
  <si>
    <t>Programação TV Amazonas SD 17</t>
  </si>
  <si>
    <t>Programação TV Amazonas SD 18</t>
  </si>
  <si>
    <t>Programação TV Amazonas SD 19</t>
  </si>
  <si>
    <t>Programação TV Amazonas SD 20</t>
  </si>
  <si>
    <t>Programação TV Amazonas SD 21</t>
  </si>
  <si>
    <t>Programação TV Amazonas SD 22</t>
  </si>
  <si>
    <t>Programação TV Amazonas SD 23</t>
  </si>
  <si>
    <t>Programação TV Amazonas SD 24</t>
  </si>
  <si>
    <t>Programação TV Amazonas SD 25</t>
  </si>
  <si>
    <t>Programação TV Amazonas SD 26</t>
  </si>
  <si>
    <t>Programação TV Amazonas SD 27</t>
  </si>
  <si>
    <t>Programação TV Amazonas SD 28</t>
  </si>
  <si>
    <t>Programação TV Amazonas SD 29</t>
  </si>
  <si>
    <t>Programação TV Amazonas SD 30</t>
  </si>
  <si>
    <t>Programação TV Amazonas SD 31</t>
  </si>
  <si>
    <t>Programação TV Amazonas SD 32</t>
  </si>
  <si>
    <t>Programação TV Amazonas SD 33</t>
  </si>
  <si>
    <t>Programação TV Amazonas SD 34</t>
  </si>
  <si>
    <t>Programação TV Amazonas SD 35</t>
  </si>
  <si>
    <t>Programação TV Amazonas SD 36</t>
  </si>
  <si>
    <t>Programação TV Amazonas SD 37</t>
  </si>
  <si>
    <t>Programação TV Amazonas SD 38</t>
  </si>
  <si>
    <t>Programação TV Amazonas SD 39</t>
  </si>
  <si>
    <t>Programação TV Amazonas SD 40</t>
  </si>
  <si>
    <t>Programação TV Amazonas SD 41</t>
  </si>
  <si>
    <t>Programação TV Amazonas SD 42</t>
  </si>
  <si>
    <t>Programação TV Amazonas SD 43</t>
  </si>
  <si>
    <t>Programação TV Amazonas SD 44</t>
  </si>
  <si>
    <t>Programação TV Amazonas SD 45</t>
  </si>
  <si>
    <t>Programação TV Amazonas SD 46</t>
  </si>
  <si>
    <t>Programação TV Amazonas SD 47</t>
  </si>
  <si>
    <t>Programação TV Amazonas SD 48</t>
  </si>
  <si>
    <t>Programação TV Amazonas SD 49</t>
  </si>
  <si>
    <t>Programação TV Amazonas SD 50</t>
  </si>
  <si>
    <t>Programação TV Amazonas SD 51</t>
  </si>
  <si>
    <t>Programação TV Amazonas SD 52</t>
  </si>
  <si>
    <t>Programação TV Amazonas SD 53</t>
  </si>
  <si>
    <t>Programação TV Amazonas SD 54</t>
  </si>
  <si>
    <t>MxIfc - 1SEG</t>
  </si>
  <si>
    <t>MxIfc - HD</t>
  </si>
  <si>
    <t>MxIfc - SD</t>
  </si>
  <si>
    <t>Remux</t>
  </si>
  <si>
    <t>AUDIO 1</t>
  </si>
  <si>
    <t>PID</t>
  </si>
  <si>
    <t>DESCRITORES</t>
  </si>
  <si>
    <t>STREAM TYPE</t>
  </si>
  <si>
    <t>ZYQ</t>
  </si>
  <si>
    <t>-</t>
  </si>
  <si>
    <t>AF:02:03:01</t>
  </si>
  <si>
    <t>MODULAÇÃO</t>
  </si>
  <si>
    <t>CODE RATE</t>
  </si>
  <si>
    <t>SEGMENTOS</t>
  </si>
  <si>
    <t>code rate</t>
  </si>
  <si>
    <t>1/2</t>
  </si>
  <si>
    <t>2/3</t>
  </si>
  <si>
    <t>3/4</t>
  </si>
  <si>
    <t>5/6</t>
  </si>
  <si>
    <t>7/8</t>
  </si>
  <si>
    <t>time interleave</t>
  </si>
  <si>
    <t>segments</t>
  </si>
  <si>
    <t>RECEPÇÃO PARCIAL</t>
  </si>
  <si>
    <t>Sim</t>
  </si>
  <si>
    <t>Não</t>
  </si>
  <si>
    <t>HARRIS DTV</t>
  </si>
  <si>
    <t>HARRIS 1SEG</t>
  </si>
  <si>
    <t>HARRIS HD</t>
  </si>
  <si>
    <t>SERVICE NAME</t>
  </si>
  <si>
    <t>TIME INTERLEAVING</t>
  </si>
  <si>
    <t>SERVICE TYPE</t>
  </si>
  <si>
    <t>TRANSMISSION TYPE</t>
  </si>
  <si>
    <t>SERVICE</t>
  </si>
  <si>
    <t>0.0.0.0</t>
  </si>
  <si>
    <t>ACTIVATION TIME</t>
  </si>
  <si>
    <t>PREFIX</t>
  </si>
  <si>
    <t>SITE Time Zone</t>
  </si>
  <si>
    <t>MACH Time Zone</t>
  </si>
  <si>
    <t>ACTIVATION</t>
  </si>
  <si>
    <t>LOCATION</t>
  </si>
  <si>
    <t>TV ANHANGUERA 1SEG 1</t>
  </si>
  <si>
    <t>TV ANHANGUERA 1SEG 2</t>
  </si>
  <si>
    <t>TV ANHANGUERA 1SEG 3</t>
  </si>
  <si>
    <t>TV ANHANGUERA 1SEG 4</t>
  </si>
  <si>
    <t>TV ANHANGUERA 1SEG 5</t>
  </si>
  <si>
    <t>TV ANHANGUERA 1SEG 6</t>
  </si>
  <si>
    <t>TV ANHANGUERA 1SEG 7</t>
  </si>
  <si>
    <t>TV ANHANGUERA 1SEG 8</t>
  </si>
  <si>
    <t>TV ANHANGUERA 1SEG 9</t>
  </si>
  <si>
    <t>TV ANHANGUERA 1SEG 10</t>
  </si>
  <si>
    <t>TV ANHANGUERA 1SEG 11</t>
  </si>
  <si>
    <t>TV ANHANGUERA 1SEG 12</t>
  </si>
  <si>
    <t>TV ANHANGUERA 1SEG 13</t>
  </si>
  <si>
    <t>TV ANHANGUERA 1SEG 14</t>
  </si>
  <si>
    <t>TV ANHANGUERA 1SEG 15</t>
  </si>
  <si>
    <t>TV ANHANGUERA 1SEG 16</t>
  </si>
  <si>
    <t>TV ANHANGUERA 1SEG 17</t>
  </si>
  <si>
    <t>TV ANHANGUERA 1SEG 18</t>
  </si>
  <si>
    <t>TV ANHANGUERA 1SEG 19</t>
  </si>
  <si>
    <t>TV ANHANGUERA 1SEG 20</t>
  </si>
  <si>
    <t>TV ANHANGUERA 1SEG 21</t>
  </si>
  <si>
    <t>TV ANHANGUERA 1SEG 22</t>
  </si>
  <si>
    <t>TV ANHANGUERA 1SEG 23</t>
  </si>
  <si>
    <t>TV ANHANGUERA 1SEG 24</t>
  </si>
  <si>
    <t>TV ANHANGUERA 1SEG 25</t>
  </si>
  <si>
    <t>TV ANHANGUERA 1SEG 26</t>
  </si>
  <si>
    <t>TV ANHANGUERA 1SEG 27</t>
  </si>
  <si>
    <t>Programação TV ANHANGUERA 1SEG 1</t>
  </si>
  <si>
    <t>Programação TV ANHANGUERA 1SEG 2</t>
  </si>
  <si>
    <t>Programação TV ANHANGUERA 1SEG 3</t>
  </si>
  <si>
    <t>Programação TV ANHANGUERA 1SEG 4</t>
  </si>
  <si>
    <t>Programação TV ANHANGUERA 1SEG 5</t>
  </si>
  <si>
    <t>Programação TV ANHANGUERA 1SEG 6</t>
  </si>
  <si>
    <t>Programação TV ANHANGUERA 1SEG 7</t>
  </si>
  <si>
    <t>Programação TV ANHANGUERA 1SEG 8</t>
  </si>
  <si>
    <t>Programação TV ANHANGUERA 1SEG 9</t>
  </si>
  <si>
    <t>Programação TV ANHANGUERA 1SEG 10</t>
  </si>
  <si>
    <t>Programação TV ANHANGUERA 1SEG 11</t>
  </si>
  <si>
    <t>Programação TV ANHANGUERA 1SEG 12</t>
  </si>
  <si>
    <t>Programação TV ANHANGUERA 1SEG 13</t>
  </si>
  <si>
    <t>Programação TV ANHANGUERA 1SEG 14</t>
  </si>
  <si>
    <t>Programação TV ANHANGUERA 1SEG 15</t>
  </si>
  <si>
    <t>Programação TV ANHANGUERA 1SEG 16</t>
  </si>
  <si>
    <t>Programação TV ANHANGUERA 1SEG 17</t>
  </si>
  <si>
    <t>Programação TV ANHANGUERA 1SEG 18</t>
  </si>
  <si>
    <t>Programação TV ANHANGUERA 1SEG 19</t>
  </si>
  <si>
    <t>Programação TV ANHANGUERA 1SEG 20</t>
  </si>
  <si>
    <t>Programação TV ANHANGUERA 1SEG 21</t>
  </si>
  <si>
    <t>Programação TV ANHANGUERA 1SEG 22</t>
  </si>
  <si>
    <t>Programação TV ANHANGUERA 1SEG 23</t>
  </si>
  <si>
    <t>Programação TV ANHANGUERA 1SEG 24</t>
  </si>
  <si>
    <t>Programação TV ANHANGUERA 1SEG 25</t>
  </si>
  <si>
    <t>Programação TV ANHANGUERA 1SEG 26</t>
  </si>
  <si>
    <t>Programação TV ANHANGUERA 1SEG 27</t>
  </si>
  <si>
    <t>TV RORAIMA HD 1</t>
  </si>
  <si>
    <t>TV RORAIMA HD 2</t>
  </si>
  <si>
    <t>TV RORAIMA HD 3</t>
  </si>
  <si>
    <t>TV RORAIMA HD 4</t>
  </si>
  <si>
    <t>TV RORAIMA HD 5</t>
  </si>
  <si>
    <t>TV RORAIMA HD 6</t>
  </si>
  <si>
    <t>TV RORAIMA HD 7</t>
  </si>
  <si>
    <t>TV RORAIMA HD 8</t>
  </si>
  <si>
    <t>TV RORAIMA HD 9</t>
  </si>
  <si>
    <t>TV RORAIMA HD 10</t>
  </si>
  <si>
    <t>TV RORAIMA HD 11</t>
  </si>
  <si>
    <t>TV RORAIMA HD 12</t>
  </si>
  <si>
    <t>TV RORAIMA HD 13</t>
  </si>
  <si>
    <t>TV RORAIMA HD 14</t>
  </si>
  <si>
    <t>TV RORAIMA HD 15</t>
  </si>
  <si>
    <t>TV RORAIMA HD 16</t>
  </si>
  <si>
    <t>TV RORAIMA HD 17</t>
  </si>
  <si>
    <t>TV RORAIMA HD 18</t>
  </si>
  <si>
    <t>TV RORAIMA HD 19</t>
  </si>
  <si>
    <t>TV RORAIMA HD 20</t>
  </si>
  <si>
    <t>TV RORAIMA HD 21</t>
  </si>
  <si>
    <t>TV RORAIMA HD 22</t>
  </si>
  <si>
    <t>TV RORAIMA HD 23</t>
  </si>
  <si>
    <t>TV RORAIMA HD 24</t>
  </si>
  <si>
    <t>TV RORAIMA HD 25</t>
  </si>
  <si>
    <t>TV RORAIMA HD 26</t>
  </si>
  <si>
    <t>TV RORAIMA HD 27</t>
  </si>
  <si>
    <t>TV RORAIMA HD 28</t>
  </si>
  <si>
    <t>TV RORAIMA HD 29</t>
  </si>
  <si>
    <t>TV RORAIMA HD 30</t>
  </si>
  <si>
    <t>TV RORAIMA HD 31</t>
  </si>
  <si>
    <t>TV RORAIMA HD 32</t>
  </si>
  <si>
    <t>TV RORAIMA HD 33</t>
  </si>
  <si>
    <t>TV RORAIMA HD 34</t>
  </si>
  <si>
    <t>TV RORAIMA HD 35</t>
  </si>
  <si>
    <t>TV RORAIMA HD 36</t>
  </si>
  <si>
    <t>TV RORAIMA HD 37</t>
  </si>
  <si>
    <t>TV RORAIMA HD 38</t>
  </si>
  <si>
    <t>TV RORAIMA HD 39</t>
  </si>
  <si>
    <t>TV RORAIMA HD 40</t>
  </si>
  <si>
    <t>TV RORAIMA HD 41</t>
  </si>
  <si>
    <t>TV RORAIMA HD 42</t>
  </si>
  <si>
    <t>TV RORAIMA HD 43</t>
  </si>
  <si>
    <t>TV RORAIMA HD 44</t>
  </si>
  <si>
    <t>TV RORAIMA HD 45</t>
  </si>
  <si>
    <t>TV RORAIMA HD 46</t>
  </si>
  <si>
    <t>TV RORAIMA HD 47</t>
  </si>
  <si>
    <t>TV RORAIMA HD 48</t>
  </si>
  <si>
    <t>TV RORAIMA HD 49</t>
  </si>
  <si>
    <t>TV RORAIMA HD 50</t>
  </si>
  <si>
    <t>TV RORAIMA HD 51</t>
  </si>
  <si>
    <t>TV RORAIMA HD 52</t>
  </si>
  <si>
    <t>TV RORAIMA HD 53</t>
  </si>
  <si>
    <t>TV RORAIMA HD 54</t>
  </si>
  <si>
    <t>Programação TV RORAIMA HD 1</t>
  </si>
  <si>
    <t>Programação TV RORAIMA HD 2</t>
  </si>
  <si>
    <t>Programação TV RORAIMA HD 3</t>
  </si>
  <si>
    <t>Programação TV RORAIMA HD 4</t>
  </si>
  <si>
    <t>Programação TV RORAIMA HD 5</t>
  </si>
  <si>
    <t>Programação TV RORAIMA HD 6</t>
  </si>
  <si>
    <t>Programação TV RORAIMA HD 7</t>
  </si>
  <si>
    <t>Programação TV RORAIMA HD 8</t>
  </si>
  <si>
    <t>Programação TV RORAIMA HD 9</t>
  </si>
  <si>
    <t>Programação TV RORAIMA HD 10</t>
  </si>
  <si>
    <t>Programação TV RORAIMA HD 11</t>
  </si>
  <si>
    <t>Programação TV RORAIMA HD 12</t>
  </si>
  <si>
    <t>Programação TV RORAIMA HD 13</t>
  </si>
  <si>
    <t>Programação TV RORAIMA HD 14</t>
  </si>
  <si>
    <t>Programação TV RORAIMA HD 15</t>
  </si>
  <si>
    <t>Programação TV RORAIMA HD 16</t>
  </si>
  <si>
    <t>Programação TV RORAIMA HD 17</t>
  </si>
  <si>
    <t>Programação TV RORAIMA HD 18</t>
  </si>
  <si>
    <t>Programação TV RORAIMA HD 19</t>
  </si>
  <si>
    <t>Programação TV RORAIMA HD 20</t>
  </si>
  <si>
    <t>Programação TV RORAIMA HD 21</t>
  </si>
  <si>
    <t>Programação TV RORAIMA HD 22</t>
  </si>
  <si>
    <t>Programação TV RORAIMA HD 23</t>
  </si>
  <si>
    <t>Programação TV RORAIMA HD 24</t>
  </si>
  <si>
    <t>Programação TV RORAIMA HD 25</t>
  </si>
  <si>
    <t>Programação TV RORAIMA HD 26</t>
  </si>
  <si>
    <t>Programação TV RORAIMA HD 27</t>
  </si>
  <si>
    <t>Programação TV RORAIMA HD 28</t>
  </si>
  <si>
    <t>Programação TV RORAIMA HD 29</t>
  </si>
  <si>
    <t>Programação TV RORAIMA HD 30</t>
  </si>
  <si>
    <t>Programação TV RORAIMA HD 31</t>
  </si>
  <si>
    <t>Programação TV RORAIMA HD 32</t>
  </si>
  <si>
    <t>Programação TV RORAIMA HD 33</t>
  </si>
  <si>
    <t>Programação TV RORAIMA HD 34</t>
  </si>
  <si>
    <t>Programação TV RORAIMA HD 35</t>
  </si>
  <si>
    <t>Programação TV RORAIMA HD 36</t>
  </si>
  <si>
    <t>Programação TV RORAIMA HD 37</t>
  </si>
  <si>
    <t>Programação TV RORAIMA HD 38</t>
  </si>
  <si>
    <t>Programação TV RORAIMA HD 39</t>
  </si>
  <si>
    <t>Programação TV RORAIMA HD 40</t>
  </si>
  <si>
    <t>Programação TV RORAIMA HD 41</t>
  </si>
  <si>
    <t>Programação TV RORAIMA HD 42</t>
  </si>
  <si>
    <t>Programação TV RORAIMA HD 43</t>
  </si>
  <si>
    <t>Programação TV RORAIMA HD 44</t>
  </si>
  <si>
    <t>Programação TV RORAIMA HD 45</t>
  </si>
  <si>
    <t>Programação TV RORAIMA HD 46</t>
  </si>
  <si>
    <t>Programação TV RORAIMA HD 47</t>
  </si>
  <si>
    <t>Programação TV RORAIMA HD 48</t>
  </si>
  <si>
    <t>Programação TV RORAIMA HD 49</t>
  </si>
  <si>
    <t>Programação TV RORAIMA HD 50</t>
  </si>
  <si>
    <t>Programação TV RORAIMA HD 51</t>
  </si>
  <si>
    <t>Programação TV RORAIMA HD 52</t>
  </si>
  <si>
    <t>Programação TV RORAIMA HD 53</t>
  </si>
  <si>
    <t>Programação TV RORAIMA HD 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</si>
</sst>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h:mm:ss;@"/>
  </numFmts>
  <fonts count="4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9"/>
      <name val="Courier New"/>
      <family val="3"/>
    </font>
    <font>
      <sz val="9"/>
      <name val="Courier New"/>
      <family val="3"/>
    </font>
    <font>
      <b/>
      <sz val="6"/>
      <name val="Arial"/>
      <family val="2"/>
    </font>
    <font>
      <b/>
      <sz val="10"/>
      <name val="Courier New"/>
      <family val="3"/>
    </font>
    <font>
      <b/>
      <sz val="9"/>
      <name val="Arial"/>
      <family val="2"/>
    </font>
    <font>
      <sz val="10"/>
      <color indexed="51"/>
      <name val="Courier New"/>
      <family val="3"/>
    </font>
    <font>
      <b/>
      <sz val="10"/>
      <color indexed="13"/>
      <name val="Arial"/>
      <family val="2"/>
    </font>
    <font>
      <sz val="10"/>
      <color indexed="55"/>
      <name val="Courier New"/>
      <family val="3"/>
    </font>
    <font>
      <sz val="10"/>
      <color indexed="55"/>
      <name val="Arial"/>
      <family val="2"/>
    </font>
    <font>
      <sz val="10"/>
      <color indexed="22"/>
      <name val="Arial"/>
      <family val="2"/>
    </font>
    <font>
      <b/>
      <sz val="8"/>
      <color indexed="13"/>
      <name val="Arial"/>
      <family val="2"/>
    </font>
    <font>
      <sz val="8"/>
      <name val="Arial"/>
      <family val="2"/>
    </font>
    <font>
      <sz val="10"/>
      <name val="Arial Unicode MS"/>
      <family val="2"/>
    </font>
    <font>
      <sz val="10"/>
      <color indexed="22"/>
      <name val="Arial"/>
      <family val="2"/>
    </font>
    <font>
      <b/>
      <sz val="18"/>
      <color rgb="FFFFFF00"/>
      <name val="Arial"/>
      <family val="2"/>
    </font>
    <font>
      <sz val="18"/>
      <name val="Arial"/>
      <family val="2"/>
    </font>
    <font>
      <sz val="18"/>
      <color rgb="FFFFFF00"/>
      <name val="Arial"/>
      <family val="2"/>
    </font>
    <font>
      <sz val="10"/>
      <color rgb="FFFFCC00"/>
      <name val="Cambria"/>
      <family val="1"/>
    </font>
    <font>
      <sz val="10"/>
      <color rgb="FFFFFFFF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969696"/>
      <name val="Courier New"/>
      <family val="3"/>
    </font>
    <font>
      <b/>
      <sz val="9"/>
      <name val="Comic Sans MS"/>
      <family val="4"/>
    </font>
    <font>
      <sz val="9"/>
      <name val="Comic Sans MS"/>
      <family val="4"/>
    </font>
    <font>
      <b/>
      <sz val="9"/>
      <color rgb="FFFFFF00"/>
      <name val="Comic Sans MS"/>
      <family val="4"/>
    </font>
    <font>
      <sz val="8"/>
      <color rgb="FF000000"/>
      <name val="Tahoma"/>
      <family val="2"/>
    </font>
    <font>
      <b/>
      <sz val="9"/>
      <color theme="9" tint="-0.249977111117893"/>
      <name val="Comic Sans MS"/>
      <family val="4"/>
    </font>
    <font>
      <b/>
      <sz val="9"/>
      <color theme="0"/>
      <name val="Comic Sans MS"/>
      <family val="4"/>
    </font>
    <font>
      <sz val="9"/>
      <color indexed="9"/>
      <name val="Comic Sans MS"/>
      <family val="4"/>
    </font>
    <font>
      <b/>
      <sz val="9"/>
      <color indexed="51"/>
      <name val="Comic Sans MS"/>
      <family val="4"/>
    </font>
    <font>
      <sz val="9"/>
      <color theme="0"/>
      <name val="Comic Sans MS"/>
      <family val="4"/>
    </font>
    <font>
      <b/>
      <sz val="11"/>
      <color indexed="13"/>
      <name val="Comic Sans MS"/>
      <family val="4"/>
    </font>
    <font>
      <sz val="11"/>
      <name val="Comic Sans MS"/>
      <family val="4"/>
    </font>
    <font>
      <b/>
      <sz val="9"/>
      <color indexed="13"/>
      <name val="Comic Sans MS"/>
      <family val="4"/>
    </font>
    <font>
      <b/>
      <sz val="11"/>
      <color rgb="FFFFFF00"/>
      <name val="Comic Sans MS"/>
      <family val="4"/>
    </font>
    <font>
      <b/>
      <sz val="11"/>
      <name val="Comic Sans MS"/>
      <family val="4"/>
    </font>
    <font>
      <b/>
      <sz val="11"/>
      <color indexed="9"/>
      <name val="Comic Sans MS"/>
      <family val="4"/>
    </font>
    <font>
      <b/>
      <sz val="10"/>
      <color theme="0"/>
      <name val="Comic Sans MS"/>
      <family val="4"/>
    </font>
    <font>
      <b/>
      <sz val="10"/>
      <color theme="9" tint="-0.249977111117893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sz val="10"/>
      <color indexed="55"/>
      <name val="Comic Sans MS"/>
      <family val="4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/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ck">
        <color theme="0" tint="-0.14996795556505021"/>
      </left>
      <right style="thin">
        <color indexed="55"/>
      </right>
      <top style="thin">
        <color theme="0" tint="-0.499984740745262"/>
      </top>
      <bottom/>
      <diagonal/>
    </border>
    <border>
      <left style="thin">
        <color indexed="55"/>
      </left>
      <right style="thin">
        <color indexed="55"/>
      </right>
      <top style="thin">
        <color theme="0" tint="-0.499984740745262"/>
      </top>
      <bottom/>
      <diagonal/>
    </border>
    <border>
      <left style="thin">
        <color indexed="55"/>
      </left>
      <right style="thick">
        <color theme="0" tint="-0.14996795556505021"/>
      </right>
      <top style="thin">
        <color theme="0" tint="-0.499984740745262"/>
      </top>
      <bottom/>
      <diagonal/>
    </border>
    <border>
      <left style="thick">
        <color theme="0" tint="-0.14996795556505021"/>
      </left>
      <right style="thin">
        <color indexed="55"/>
      </right>
      <top/>
      <bottom/>
      <diagonal/>
    </border>
    <border>
      <left style="thin">
        <color indexed="55"/>
      </left>
      <right style="thick">
        <color theme="0" tint="-0.14996795556505021"/>
      </right>
      <top/>
      <bottom/>
      <diagonal/>
    </border>
    <border>
      <left style="thick">
        <color theme="0" tint="-0.14996795556505021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ck">
        <color theme="0" tint="-0.14996795556505021"/>
      </right>
      <top/>
      <bottom style="thin">
        <color indexed="55"/>
      </bottom>
      <diagonal/>
    </border>
    <border>
      <left style="thick">
        <color theme="0" tint="-0.14996795556505021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6795556505021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3743705557422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3743705557422"/>
      </right>
      <top/>
      <bottom/>
      <diagonal/>
    </border>
    <border>
      <left style="thin">
        <color indexed="55"/>
      </left>
      <right style="thick">
        <color theme="0" tint="-0.14993743705557422"/>
      </right>
      <top/>
      <bottom style="thin">
        <color indexed="55"/>
      </bottom>
      <diagonal/>
    </border>
    <border>
      <left style="thick">
        <color theme="0" tint="-0.14993743705557422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0691854609822"/>
      </right>
      <top style="thin">
        <color indexed="55"/>
      </top>
      <bottom/>
      <diagonal/>
    </border>
    <border>
      <left style="thick">
        <color theme="0" tint="-0.14993743705557422"/>
      </left>
      <right style="thin">
        <color indexed="55"/>
      </right>
      <top/>
      <bottom/>
      <diagonal/>
    </border>
    <border>
      <left style="thin">
        <color indexed="55"/>
      </left>
      <right style="thick">
        <color theme="0" tint="-0.14990691854609822"/>
      </right>
      <top/>
      <bottom/>
      <diagonal/>
    </border>
    <border>
      <left style="thick">
        <color theme="0" tint="-0.14993743705557422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ck">
        <color theme="0" tint="-0.14990691854609822"/>
      </right>
      <top/>
      <bottom style="thin">
        <color indexed="55"/>
      </bottom>
      <diagonal/>
    </border>
    <border>
      <left style="thick">
        <color theme="0" tint="-0.14990691854609822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8764000366222"/>
      </right>
      <top style="thin">
        <color indexed="55"/>
      </top>
      <bottom/>
      <diagonal/>
    </border>
    <border>
      <left style="thick">
        <color theme="0" tint="-0.14990691854609822"/>
      </left>
      <right style="thin">
        <color indexed="55"/>
      </right>
      <top/>
      <bottom/>
      <diagonal/>
    </border>
    <border>
      <left style="thin">
        <color indexed="55"/>
      </left>
      <right style="thick">
        <color theme="0" tint="-0.1498764000366222"/>
      </right>
      <top/>
      <bottom/>
      <diagonal/>
    </border>
    <border>
      <left style="thick">
        <color theme="0" tint="-0.14990691854609822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ck">
        <color theme="0" tint="-0.1498764000366222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ck">
        <color theme="0" tint="-0.14996795556505021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ck">
        <color theme="0" tint="-0.14996795556505021"/>
      </right>
      <top style="thin">
        <color indexed="55"/>
      </top>
      <bottom style="thin">
        <color indexed="55"/>
      </bottom>
      <diagonal/>
    </border>
    <border>
      <left style="thick">
        <color theme="0" tint="-0.14996795556505021"/>
      </left>
      <right/>
      <top style="thin">
        <color indexed="55"/>
      </top>
      <bottom style="thin">
        <color indexed="55"/>
      </bottom>
      <diagonal/>
    </border>
    <border>
      <left style="thin">
        <color theme="0" tint="-0.34998626667073579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theme="0" tint="-0.34998626667073579"/>
      </right>
      <top style="thin">
        <color indexed="55"/>
      </top>
      <bottom style="thin">
        <color indexed="55"/>
      </bottom>
      <diagonal/>
    </border>
    <border>
      <left/>
      <right style="thick">
        <color theme="0" tint="-0.14993743705557422"/>
      </right>
      <top style="thin">
        <color indexed="55"/>
      </top>
      <bottom style="thin">
        <color indexed="55"/>
      </bottom>
      <diagonal/>
    </border>
    <border>
      <left/>
      <right/>
      <top style="thick">
        <color theme="0" tint="-0.14996795556505021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 tint="-0.14993743705557422"/>
      </left>
      <right/>
      <top style="thick">
        <color theme="0" tint="-0.14996795556505021"/>
      </top>
      <bottom/>
      <diagonal/>
    </border>
    <border>
      <left/>
      <right style="thick">
        <color theme="0" tint="-0.14993743705557422"/>
      </right>
      <top style="thick">
        <color theme="0" tint="-0.14996795556505021"/>
      </top>
      <bottom/>
      <diagonal/>
    </border>
    <border>
      <left style="thick">
        <color theme="0" tint="-0.14993743705557422"/>
      </left>
      <right/>
      <top/>
      <bottom/>
      <diagonal/>
    </border>
    <border>
      <left/>
      <right style="thick">
        <color theme="0" tint="-0.14993743705557422"/>
      </right>
      <top/>
      <bottom/>
      <diagonal/>
    </border>
    <border>
      <left style="thick">
        <color theme="0" tint="-0.14993743705557422"/>
      </left>
      <right/>
      <top/>
      <bottom style="thin">
        <color theme="0" tint="-0.499984740745262"/>
      </bottom>
      <diagonal/>
    </border>
    <border>
      <left/>
      <right style="thick">
        <color theme="0" tint="-0.14993743705557422"/>
      </right>
      <top/>
      <bottom style="thin">
        <color theme="0" tint="-0.499984740745262"/>
      </bottom>
      <diagonal/>
    </border>
    <border>
      <left style="thick">
        <color theme="0" tint="-0.14993743705557422"/>
      </left>
      <right/>
      <top style="thick">
        <color theme="0" tint="-0.14993743705557422"/>
      </top>
      <bottom/>
      <diagonal/>
    </border>
    <border>
      <left/>
      <right/>
      <top style="thick">
        <color theme="0" tint="-0.14993743705557422"/>
      </top>
      <bottom/>
      <diagonal/>
    </border>
    <border>
      <left style="thick">
        <color theme="0" tint="-0.14993743705557422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ck">
        <color theme="0" tint="-0.14990691854609822"/>
      </right>
      <top style="thick">
        <color theme="0" tint="-0.14993743705557422"/>
      </top>
      <bottom/>
      <diagonal/>
    </border>
    <border>
      <left/>
      <right style="thick">
        <color theme="0" tint="-0.14990691854609822"/>
      </right>
      <top/>
      <bottom/>
      <diagonal/>
    </border>
    <border>
      <left/>
      <right style="thick">
        <color theme="0" tint="-0.14990691854609822"/>
      </right>
      <top/>
      <bottom style="thin">
        <color indexed="55"/>
      </bottom>
      <diagonal/>
    </border>
    <border>
      <left style="thick">
        <color theme="0" tint="-0.14990691854609822"/>
      </left>
      <right/>
      <top style="thick">
        <color theme="0" tint="-0.14990691854609822"/>
      </top>
      <bottom/>
      <diagonal/>
    </border>
    <border>
      <left style="thick">
        <color theme="0" tint="-0.14990691854609822"/>
      </left>
      <right/>
      <top/>
      <bottom/>
      <diagonal/>
    </border>
    <border>
      <left style="thick">
        <color theme="0" tint="-0.14990691854609822"/>
      </left>
      <right/>
      <top/>
      <bottom style="thin">
        <color indexed="55"/>
      </bottom>
      <diagonal/>
    </border>
    <border>
      <left/>
      <right style="thick">
        <color theme="0" tint="-0.1498764000366222"/>
      </right>
      <top style="thick">
        <color theme="0" tint="-0.14990691854609822"/>
      </top>
      <bottom/>
      <diagonal/>
    </border>
    <border>
      <left/>
      <right style="thick">
        <color theme="0" tint="-0.1498764000366222"/>
      </right>
      <top/>
      <bottom/>
      <diagonal/>
    </border>
    <border>
      <left/>
      <right style="thick">
        <color theme="0" tint="-0.1498764000366222"/>
      </right>
      <top/>
      <bottom style="thin">
        <color indexed="55"/>
      </bottom>
      <diagonal/>
    </border>
    <border>
      <left style="thick">
        <color theme="0" tint="-0.1498764000366222"/>
      </left>
      <right/>
      <top style="thick">
        <color theme="0" tint="-0.1498764000366222"/>
      </top>
      <bottom/>
      <diagonal/>
    </border>
    <border>
      <left/>
      <right/>
      <top style="thick">
        <color theme="0" tint="-0.1498764000366222"/>
      </top>
      <bottom/>
      <diagonal/>
    </border>
    <border>
      <left style="thick">
        <color theme="0" tint="-0.1498764000366222"/>
      </left>
      <right/>
      <top/>
      <bottom/>
      <diagonal/>
    </border>
    <border>
      <left style="thick">
        <color theme="0" tint="-0.1498764000366222"/>
      </left>
      <right/>
      <top/>
      <bottom style="thin">
        <color indexed="55"/>
      </bottom>
      <diagonal/>
    </border>
    <border>
      <left/>
      <right style="thick">
        <color theme="0" tint="-0.1498458815271462"/>
      </right>
      <top style="thick">
        <color theme="0" tint="-0.1498764000366222"/>
      </top>
      <bottom/>
      <diagonal/>
    </border>
    <border>
      <left/>
      <right style="thick">
        <color theme="0" tint="-0.1498458815271462"/>
      </right>
      <top/>
      <bottom/>
      <diagonal/>
    </border>
    <border>
      <left/>
      <right style="thick">
        <color theme="0" tint="-0.1498458815271462"/>
      </right>
      <top/>
      <bottom style="thin">
        <color indexed="55"/>
      </bottom>
      <diagonal/>
    </border>
    <border>
      <left style="thick">
        <color theme="0" tint="-0.1498458815271462"/>
      </left>
      <right/>
      <top style="thick">
        <color theme="0" tint="-0.1498458815271462"/>
      </top>
      <bottom/>
      <diagonal/>
    </border>
    <border>
      <left/>
      <right/>
      <top style="thick">
        <color theme="0" tint="-0.1498458815271462"/>
      </top>
      <bottom/>
      <diagonal/>
    </border>
    <border>
      <left style="thick">
        <color theme="0" tint="-0.1498458815271462"/>
      </left>
      <right/>
      <top/>
      <bottom/>
      <diagonal/>
    </border>
    <border>
      <left style="thick">
        <color theme="0" tint="-0.1498458815271462"/>
      </left>
      <right/>
      <top/>
      <bottom style="thin">
        <color indexed="55"/>
      </bottom>
      <diagonal/>
    </border>
    <border>
      <left/>
      <right style="thick">
        <color theme="0" tint="-0.14981536301767021"/>
      </right>
      <top style="thick">
        <color theme="0" tint="-0.1498458815271462"/>
      </top>
      <bottom/>
      <diagonal/>
    </border>
    <border>
      <left/>
      <right style="thick">
        <color theme="0" tint="-0.14981536301767021"/>
      </right>
      <top/>
      <bottom/>
      <diagonal/>
    </border>
    <border>
      <left/>
      <right style="thick">
        <color theme="0" tint="-0.14981536301767021"/>
      </right>
      <top/>
      <bottom style="thin">
        <color indexed="55"/>
      </bottom>
      <diagonal/>
    </border>
    <border>
      <left style="thick">
        <color theme="0" tint="-0.14981536301767021"/>
      </left>
      <right/>
      <top style="thick">
        <color theme="0" tint="-0.1498458815271462"/>
      </top>
      <bottom/>
      <diagonal/>
    </border>
    <border>
      <left style="thick">
        <color theme="0" tint="-0.14981536301767021"/>
      </left>
      <right/>
      <top/>
      <bottom/>
      <diagonal/>
    </border>
    <border>
      <left style="thick">
        <color theme="0" tint="-0.14981536301767021"/>
      </left>
      <right/>
      <top/>
      <bottom style="thin">
        <color indexed="55"/>
      </bottom>
      <diagonal/>
    </border>
    <border>
      <left/>
      <right style="thick">
        <color theme="0" tint="-0.14978484450819421"/>
      </right>
      <top style="thick">
        <color theme="0" tint="-0.1498458815271462"/>
      </top>
      <bottom/>
      <diagonal/>
    </border>
    <border>
      <left/>
      <right style="thick">
        <color theme="0" tint="-0.14978484450819421"/>
      </right>
      <top/>
      <bottom/>
      <diagonal/>
    </border>
    <border>
      <left/>
      <right style="thick">
        <color theme="0" tint="-0.14978484450819421"/>
      </right>
      <top/>
      <bottom style="thin">
        <color indexed="55"/>
      </bottom>
      <diagonal/>
    </border>
    <border>
      <left style="thick">
        <color theme="0" tint="-0.14978484450819421"/>
      </left>
      <right/>
      <top style="thick">
        <color theme="0" tint="-0.14978484450819421"/>
      </top>
      <bottom/>
      <diagonal/>
    </border>
    <border>
      <left/>
      <right/>
      <top style="thick">
        <color theme="0" tint="-0.14978484450819421"/>
      </top>
      <bottom/>
      <diagonal/>
    </border>
    <border>
      <left style="thick">
        <color theme="0" tint="-0.14978484450819421"/>
      </left>
      <right/>
      <top/>
      <bottom/>
      <diagonal/>
    </border>
    <border>
      <left style="thick">
        <color theme="0" tint="-0.14978484450819421"/>
      </left>
      <right/>
      <top/>
      <bottom style="thin">
        <color indexed="55"/>
      </bottom>
      <diagonal/>
    </border>
    <border>
      <left/>
      <right style="thick">
        <color theme="0" tint="-0.14975432599871821"/>
      </right>
      <top style="thick">
        <color theme="0" tint="-0.14978484450819421"/>
      </top>
      <bottom/>
      <diagonal/>
    </border>
    <border>
      <left/>
      <right style="thick">
        <color theme="0" tint="-0.14975432599871821"/>
      </right>
      <top/>
      <bottom/>
      <diagonal/>
    </border>
    <border>
      <left/>
      <right style="thick">
        <color theme="0" tint="-0.14975432599871821"/>
      </right>
      <top/>
      <bottom style="thin">
        <color indexed="55"/>
      </bottom>
      <diagonal/>
    </border>
    <border>
      <left style="thick">
        <color theme="0" tint="-0.14981536301767021"/>
      </left>
      <right/>
      <top style="thick">
        <color theme="0" tint="-0.14993743705557422"/>
      </top>
      <bottom/>
      <diagonal/>
    </border>
    <border>
      <left/>
      <right style="thick">
        <color theme="0" tint="-0.14978484450819421"/>
      </right>
      <top style="thick">
        <color theme="0" tint="-0.14993743705557422"/>
      </top>
      <bottom/>
      <diagonal/>
    </border>
    <border>
      <left style="thick">
        <color theme="0" tint="-0.14978484450819421"/>
      </left>
      <right/>
      <top style="thick">
        <color theme="0" tint="-0.14993743705557422"/>
      </top>
      <bottom/>
      <diagonal/>
    </border>
    <border>
      <left/>
      <right style="thick">
        <color theme="0" tint="-0.14975432599871821"/>
      </right>
      <top style="thick">
        <color theme="0" tint="-0.14993743705557422"/>
      </top>
      <bottom/>
      <diagonal/>
    </border>
    <border>
      <left style="thick">
        <color theme="0" tint="-0.14975432599871821"/>
      </left>
      <right style="thick">
        <color theme="0" tint="-0.14972380748924222"/>
      </right>
      <top style="thick">
        <color theme="0" tint="-0.14972380748924222"/>
      </top>
      <bottom/>
      <diagonal/>
    </border>
    <border>
      <left style="thick">
        <color theme="0" tint="-0.14975432599871821"/>
      </left>
      <right style="thick">
        <color theme="0" tint="-0.14972380748924222"/>
      </right>
      <top/>
      <bottom/>
      <diagonal/>
    </border>
    <border>
      <left style="thick">
        <color theme="0" tint="-0.14975432599871821"/>
      </left>
      <right style="thick">
        <color theme="0" tint="-0.14972380748924222"/>
      </right>
      <top/>
      <bottom style="thin">
        <color indexed="55"/>
      </bottom>
      <diagonal/>
    </border>
    <border>
      <left style="thick">
        <color theme="0" tint="-0.14990691854609822"/>
      </left>
      <right style="thick">
        <color theme="0" tint="-0.1498764000366222"/>
      </right>
      <top style="thin">
        <color indexed="55"/>
      </top>
      <bottom/>
      <diagonal/>
    </border>
    <border>
      <left style="thick">
        <color theme="0" tint="-0.14990691854609822"/>
      </left>
      <right style="thick">
        <color theme="0" tint="-0.1498764000366222"/>
      </right>
      <top/>
      <bottom/>
      <diagonal/>
    </border>
    <border>
      <left style="thick">
        <color theme="0" tint="-0.14990691854609822"/>
      </left>
      <right style="thick">
        <color theme="0" tint="-0.1498764000366222"/>
      </right>
      <top/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 style="thin">
        <color rgb="FF969696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rgb="FFC0C0C0"/>
      </left>
      <right/>
      <top style="thick">
        <color rgb="FFC0C0C0"/>
      </top>
      <bottom/>
      <diagonal/>
    </border>
    <border>
      <left/>
      <right/>
      <top style="thick">
        <color rgb="FFC0C0C0"/>
      </top>
      <bottom/>
      <diagonal/>
    </border>
    <border>
      <left/>
      <right style="thick">
        <color rgb="FFC0C0C0"/>
      </right>
      <top style="thick">
        <color rgb="FFC0C0C0"/>
      </top>
      <bottom/>
      <diagonal/>
    </border>
    <border>
      <left style="thick">
        <color rgb="FFC0C0C0"/>
      </left>
      <right/>
      <top/>
      <bottom/>
      <diagonal/>
    </border>
    <border>
      <left/>
      <right style="thick">
        <color rgb="FFC0C0C0"/>
      </right>
      <top/>
      <bottom/>
      <diagonal/>
    </border>
    <border>
      <left style="thick">
        <color rgb="FFC0C0C0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ck">
        <color rgb="FFC0C0C0"/>
      </right>
      <top style="thin">
        <color rgb="FF969696"/>
      </top>
      <bottom style="thin">
        <color rgb="FF969696"/>
      </bottom>
      <diagonal/>
    </border>
    <border>
      <left style="thick">
        <color rgb="FFC0C0C0"/>
      </left>
      <right style="thick">
        <color rgb="FFC0C0C0"/>
      </right>
      <top style="thick">
        <color rgb="FFC0C0C0"/>
      </top>
      <bottom/>
      <diagonal/>
    </border>
    <border>
      <left style="thick">
        <color rgb="FFC0C0C0"/>
      </left>
      <right style="thick">
        <color rgb="FFC0C0C0"/>
      </right>
      <top/>
      <bottom/>
      <diagonal/>
    </border>
    <border>
      <left style="thick">
        <color rgb="FFC0C0C0"/>
      </left>
      <right style="thick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thin">
        <color rgb="FF969696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/>
      <diagonal/>
    </border>
    <border>
      <left style="thin">
        <color rgb="FF969696"/>
      </left>
      <right/>
      <top/>
      <bottom/>
      <diagonal/>
    </border>
    <border>
      <left style="thin">
        <color rgb="FF969696"/>
      </left>
      <right/>
      <top/>
      <bottom style="thin">
        <color rgb="FF969696"/>
      </bottom>
      <diagonal/>
    </border>
    <border>
      <left style="thick">
        <color rgb="FFC0C0C0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ck">
        <color rgb="FFC0C0C0"/>
      </right>
      <top style="thin">
        <color rgb="FF969696"/>
      </top>
      <bottom/>
      <diagonal/>
    </border>
    <border>
      <left style="thick">
        <color rgb="FFC0C0C0"/>
      </left>
      <right style="thin">
        <color rgb="FF969696"/>
      </right>
      <top/>
      <bottom/>
      <diagonal/>
    </border>
    <border>
      <left style="thin">
        <color rgb="FF969696"/>
      </left>
      <right style="thick">
        <color rgb="FFC0C0C0"/>
      </right>
      <top/>
      <bottom/>
      <diagonal/>
    </border>
    <border>
      <left style="thick">
        <color rgb="FFC0C0C0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thick">
        <color rgb="FFC0C0C0"/>
      </right>
      <top/>
      <bottom style="thin">
        <color rgb="FF969696"/>
      </bottom>
      <diagonal/>
    </border>
    <border>
      <left style="thick">
        <color rgb="FFC0C0C0"/>
      </left>
      <right style="thick">
        <color rgb="FFC0C0C0"/>
      </right>
      <top style="thin">
        <color rgb="FF969696"/>
      </top>
      <bottom/>
      <diagonal/>
    </border>
    <border>
      <left style="thick">
        <color rgb="FFC0C0C0"/>
      </left>
      <right style="thick">
        <color rgb="FFC0C0C0"/>
      </right>
      <top/>
      <bottom style="thin">
        <color rgb="FF969696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</borders>
  <cellStyleXfs count="1">
    <xf numFmtId="0" fontId="0" fillId="0" borderId="0"/>
  </cellStyleXfs>
  <cellXfs count="334">
    <xf numFmtId="0" fontId="0" fillId="0" borderId="0" xfId="0"/>
    <xf numFmtId="0" fontId="3" fillId="0" borderId="110" xfId="0" applyFont="1" applyBorder="1" applyAlignment="1" applyProtection="1">
      <alignment horizontal="center" vertical="center"/>
    </xf>
    <xf numFmtId="0" fontId="7" fillId="0" borderId="0" xfId="0" applyFont="1" applyBorder="1" applyProtection="1"/>
    <xf numFmtId="0" fontId="21" fillId="0" borderId="0" xfId="0" applyFont="1" applyBorder="1" applyAlignment="1" applyProtection="1">
      <alignment horizontal="right"/>
      <protection locked="0"/>
    </xf>
    <xf numFmtId="0" fontId="21" fillId="0" borderId="0" xfId="0" applyNumberFormat="1" applyFont="1" applyBorder="1" applyAlignment="1" applyProtection="1">
      <alignment horizontal="left"/>
      <protection locked="0"/>
    </xf>
    <xf numFmtId="0" fontId="23" fillId="0" borderId="0" xfId="0" applyFont="1"/>
    <xf numFmtId="0" fontId="7" fillId="0" borderId="0" xfId="0" applyFont="1" applyFill="1" applyBorder="1" applyProtection="1"/>
    <xf numFmtId="0" fontId="24" fillId="0" borderId="0" xfId="0" applyFont="1"/>
    <xf numFmtId="0" fontId="23" fillId="0" borderId="0" xfId="0" applyFont="1" applyAlignment="1">
      <alignment horizontal="left"/>
    </xf>
    <xf numFmtId="14" fontId="0" fillId="0" borderId="0" xfId="0" applyNumberFormat="1"/>
    <xf numFmtId="21" fontId="0" fillId="0" borderId="0" xfId="0" applyNumberFormat="1"/>
    <xf numFmtId="0" fontId="0" fillId="0" borderId="0" xfId="0" applyAlignment="1">
      <alignment horizontal="right"/>
    </xf>
    <xf numFmtId="0" fontId="0" fillId="0" borderId="2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6" fillId="2" borderId="0" xfId="0" applyFont="1" applyFill="1" applyBorder="1" applyProtection="1"/>
    <xf numFmtId="0" fontId="27" fillId="2" borderId="0" xfId="0" applyFont="1" applyFill="1" applyBorder="1" applyProtection="1"/>
    <xf numFmtId="0" fontId="27" fillId="2" borderId="0" xfId="0" applyFont="1" applyFill="1" applyBorder="1" applyAlignment="1" applyProtection="1">
      <alignment horizontal="center"/>
    </xf>
    <xf numFmtId="164" fontId="31" fillId="2" borderId="0" xfId="0" applyNumberFormat="1" applyFont="1" applyFill="1" applyBorder="1" applyAlignment="1" applyProtection="1">
      <alignment horizontal="center"/>
    </xf>
    <xf numFmtId="0" fontId="31" fillId="2" borderId="0" xfId="0" applyFont="1" applyFill="1" applyBorder="1" applyAlignment="1" applyProtection="1">
      <alignment horizontal="center"/>
    </xf>
    <xf numFmtId="0" fontId="31" fillId="2" borderId="0" xfId="0" applyNumberFormat="1" applyFont="1" applyFill="1" applyBorder="1" applyAlignment="1" applyProtection="1">
      <alignment horizontal="center"/>
    </xf>
    <xf numFmtId="0" fontId="31" fillId="2" borderId="0" xfId="0" applyFont="1" applyFill="1" applyBorder="1" applyAlignment="1" applyProtection="1">
      <alignment horizontal="center"/>
    </xf>
    <xf numFmtId="0" fontId="30" fillId="2" borderId="0" xfId="0" applyFont="1" applyFill="1" applyBorder="1" applyAlignment="1" applyProtection="1"/>
    <xf numFmtId="0" fontId="41" fillId="2" borderId="0" xfId="0" applyFont="1" applyFill="1" applyBorder="1" applyProtection="1"/>
    <xf numFmtId="0" fontId="42" fillId="2" borderId="0" xfId="0" applyFont="1" applyFill="1" applyBorder="1" applyAlignment="1" applyProtection="1">
      <alignment horizontal="center"/>
    </xf>
    <xf numFmtId="0" fontId="42" fillId="2" borderId="0" xfId="0" applyFont="1" applyFill="1" applyBorder="1" applyProtection="1">
      <protection locked="0"/>
    </xf>
    <xf numFmtId="0" fontId="43" fillId="2" borderId="0" xfId="0" applyFont="1" applyFill="1" applyBorder="1" applyProtection="1"/>
    <xf numFmtId="0" fontId="42" fillId="2" borderId="0" xfId="0" applyFont="1" applyFill="1" applyBorder="1" applyAlignment="1" applyProtection="1">
      <alignment horizontal="right"/>
      <protection locked="0"/>
    </xf>
    <xf numFmtId="0" fontId="42" fillId="2" borderId="0" xfId="0" applyNumberFormat="1" applyFont="1" applyFill="1" applyBorder="1" applyAlignment="1" applyProtection="1">
      <alignment horizontal="left"/>
      <protection locked="0"/>
    </xf>
    <xf numFmtId="0" fontId="42" fillId="2" borderId="0" xfId="0" applyNumberFormat="1" applyFont="1" applyFill="1" applyBorder="1" applyAlignment="1" applyProtection="1">
      <alignment horizontal="left"/>
    </xf>
    <xf numFmtId="164" fontId="41" fillId="2" borderId="0" xfId="0" applyNumberFormat="1" applyFont="1" applyFill="1" applyBorder="1" applyAlignment="1" applyProtection="1">
      <alignment horizontal="center"/>
    </xf>
    <xf numFmtId="0" fontId="41" fillId="2" borderId="0" xfId="0" applyFont="1" applyFill="1" applyBorder="1" applyAlignment="1" applyProtection="1">
      <alignment horizontal="center"/>
    </xf>
    <xf numFmtId="0" fontId="43" fillId="2" borderId="0" xfId="0" applyFont="1" applyFill="1" applyBorder="1" applyAlignment="1" applyProtection="1">
      <alignment horizontal="center"/>
    </xf>
    <xf numFmtId="0" fontId="45" fillId="2" borderId="0" xfId="0" applyFont="1" applyFill="1" applyBorder="1" applyProtection="1"/>
    <xf numFmtId="0" fontId="0" fillId="2" borderId="0" xfId="0" applyFill="1" applyProtection="1"/>
    <xf numFmtId="0" fontId="44" fillId="2" borderId="0" xfId="0" applyFont="1" applyFill="1" applyProtection="1"/>
    <xf numFmtId="0" fontId="32" fillId="2" borderId="0" xfId="0" applyFont="1" applyFill="1" applyBorder="1" applyProtection="1"/>
    <xf numFmtId="0" fontId="32" fillId="2" borderId="0" xfId="0" applyFont="1" applyFill="1" applyBorder="1" applyAlignment="1" applyProtection="1">
      <alignment horizontal="right"/>
    </xf>
    <xf numFmtId="0" fontId="32" fillId="2" borderId="0" xfId="0" applyFont="1" applyFill="1" applyBorder="1" applyAlignment="1" applyProtection="1">
      <alignment horizontal="left"/>
    </xf>
    <xf numFmtId="0" fontId="33" fillId="2" borderId="0" xfId="0" applyFont="1" applyFill="1" applyBorder="1" applyAlignment="1" applyProtection="1"/>
    <xf numFmtId="0" fontId="32" fillId="2" borderId="0" xfId="0" applyFont="1" applyFill="1" applyBorder="1" applyAlignment="1" applyProtection="1">
      <alignment horizontal="center"/>
    </xf>
    <xf numFmtId="0" fontId="33" fillId="2" borderId="0" xfId="0" applyFont="1" applyFill="1" applyBorder="1" applyAlignment="1" applyProtection="1">
      <alignment horizontal="left"/>
    </xf>
    <xf numFmtId="0" fontId="27" fillId="2" borderId="0" xfId="0" applyFont="1" applyFill="1" applyAlignment="1">
      <alignment horizontal="left"/>
    </xf>
    <xf numFmtId="0" fontId="40" fillId="2" borderId="0" xfId="0" applyFont="1" applyFill="1" applyBorder="1" applyAlignment="1" applyProtection="1">
      <alignment vertical="center"/>
    </xf>
    <xf numFmtId="0" fontId="35" fillId="2" borderId="0" xfId="0" applyFont="1" applyFill="1" applyBorder="1" applyAlignment="1" applyProtection="1">
      <alignment horizontal="center" vertical="top"/>
    </xf>
    <xf numFmtId="49" fontId="34" fillId="2" borderId="111" xfId="0" applyNumberFormat="1" applyFont="1" applyFill="1" applyBorder="1" applyAlignment="1" applyProtection="1">
      <alignment horizontal="left" wrapText="1"/>
      <protection locked="0"/>
    </xf>
    <xf numFmtId="49" fontId="34" fillId="2" borderId="111" xfId="0" applyNumberFormat="1" applyFont="1" applyFill="1" applyBorder="1" applyAlignment="1" applyProtection="1">
      <alignment horizontal="left"/>
      <protection locked="0"/>
    </xf>
    <xf numFmtId="49" fontId="34" fillId="2" borderId="112" xfId="0" applyNumberFormat="1" applyFont="1" applyFill="1" applyBorder="1" applyAlignment="1" applyProtection="1">
      <alignment horizontal="left"/>
      <protection locked="0"/>
    </xf>
    <xf numFmtId="49" fontId="34" fillId="2" borderId="119" xfId="0" applyNumberFormat="1" applyFont="1" applyFill="1" applyBorder="1" applyAlignment="1" applyProtection="1">
      <alignment horizontal="left"/>
      <protection locked="0"/>
    </xf>
    <xf numFmtId="49" fontId="34" fillId="2" borderId="120" xfId="0" applyNumberFormat="1" applyFont="1" applyFill="1" applyBorder="1" applyAlignment="1" applyProtection="1">
      <alignment horizontal="left"/>
      <protection locked="0"/>
    </xf>
    <xf numFmtId="49" fontId="34" fillId="2" borderId="113" xfId="0" applyNumberFormat="1" applyFont="1" applyFill="1" applyBorder="1" applyAlignment="1" applyProtection="1">
      <alignment horizontal="left"/>
      <protection locked="0"/>
    </xf>
    <xf numFmtId="49" fontId="34" fillId="2" borderId="119" xfId="0" applyNumberFormat="1" applyFont="1" applyFill="1" applyBorder="1" applyAlignment="1" applyProtection="1">
      <alignment horizontal="left" wrapText="1"/>
      <protection locked="0"/>
    </xf>
    <xf numFmtId="49" fontId="34" fillId="2" borderId="123" xfId="0" applyNumberFormat="1" applyFont="1" applyFill="1" applyBorder="1" applyAlignment="1" applyProtection="1">
      <alignment horizontal="left" wrapText="1"/>
      <protection locked="0"/>
    </xf>
    <xf numFmtId="49" fontId="34" fillId="2" borderId="113" xfId="0" applyNumberFormat="1" applyFont="1" applyFill="1" applyBorder="1" applyAlignment="1" applyProtection="1">
      <alignment horizontal="left" wrapText="1"/>
      <protection locked="0"/>
    </xf>
    <xf numFmtId="49" fontId="34" fillId="2" borderId="120" xfId="0" applyNumberFormat="1" applyFont="1" applyFill="1" applyBorder="1" applyAlignment="1" applyProtection="1">
      <alignment horizontal="left" wrapText="1"/>
      <protection locked="0"/>
    </xf>
    <xf numFmtId="0" fontId="28" fillId="2" borderId="0" xfId="0" applyFont="1" applyFill="1" applyBorder="1" applyProtection="1"/>
    <xf numFmtId="0" fontId="35" fillId="2" borderId="0" xfId="0" applyFont="1" applyFill="1" applyBorder="1" applyAlignment="1" applyProtection="1">
      <alignment horizontal="center"/>
    </xf>
    <xf numFmtId="0" fontId="37" fillId="2" borderId="0" xfId="0" applyFont="1" applyFill="1" applyBorder="1" applyAlignment="1" applyProtection="1">
      <alignment horizontal="center"/>
    </xf>
    <xf numFmtId="0" fontId="38" fillId="2" borderId="0" xfId="0" applyFont="1" applyFill="1" applyBorder="1" applyAlignment="1" applyProtection="1">
      <alignment vertical="center"/>
    </xf>
    <xf numFmtId="0" fontId="44" fillId="2" borderId="0" xfId="0" applyFont="1" applyFill="1" applyAlignment="1" applyProtection="1"/>
    <xf numFmtId="0" fontId="2" fillId="0" borderId="138" xfId="0" applyFont="1" applyBorder="1" applyAlignment="1" applyProtection="1">
      <alignment horizontal="center" vertical="center"/>
    </xf>
    <xf numFmtId="0" fontId="41" fillId="2" borderId="139" xfId="0" applyFont="1" applyFill="1" applyBorder="1" applyAlignment="1" applyProtection="1">
      <alignment horizontal="center"/>
    </xf>
    <xf numFmtId="0" fontId="42" fillId="2" borderId="139" xfId="0" applyFont="1" applyFill="1" applyBorder="1" applyAlignment="1" applyProtection="1">
      <alignment horizontal="center"/>
      <protection locked="0"/>
    </xf>
    <xf numFmtId="0" fontId="42" fillId="2" borderId="139" xfId="0" applyFont="1" applyFill="1" applyBorder="1" applyAlignment="1" applyProtection="1">
      <alignment horizontal="center" wrapText="1"/>
      <protection locked="0"/>
    </xf>
    <xf numFmtId="0" fontId="42" fillId="2" borderId="139" xfId="0" applyFont="1" applyFill="1" applyBorder="1" applyAlignment="1" applyProtection="1">
      <alignment horizontal="center"/>
    </xf>
    <xf numFmtId="0" fontId="42" fillId="2" borderId="139" xfId="0" applyFont="1" applyFill="1" applyBorder="1" applyAlignment="1" applyProtection="1">
      <alignment horizontal="center" wrapText="1"/>
    </xf>
    <xf numFmtId="0" fontId="31" fillId="2" borderId="0" xfId="0" applyFont="1" applyFill="1" applyBorder="1" applyProtection="1"/>
    <xf numFmtId="49" fontId="23" fillId="0" borderId="3" xfId="0" applyNumberFormat="1" applyFont="1" applyBorder="1" applyAlignment="1" applyProtection="1">
      <alignment horizontal="center" vertical="center"/>
    </xf>
    <xf numFmtId="49" fontId="23" fillId="0" borderId="4" xfId="0" applyNumberFormat="1" applyFont="1" applyBorder="1" applyAlignment="1" applyProtection="1">
      <alignment horizontal="center" vertical="center"/>
    </xf>
    <xf numFmtId="0" fontId="30" fillId="2" borderId="0" xfId="0" applyFont="1" applyFill="1" applyBorder="1" applyProtection="1">
      <protection locked="0"/>
    </xf>
    <xf numFmtId="0" fontId="41" fillId="2" borderId="0" xfId="0" applyFont="1" applyFill="1" applyBorder="1" applyAlignment="1" applyProtection="1">
      <alignment horizontal="center"/>
    </xf>
    <xf numFmtId="0" fontId="42" fillId="2" borderId="0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49" fontId="3" fillId="0" borderId="0" xfId="0" applyNumberFormat="1" applyFont="1" applyBorder="1" applyAlignment="1" applyProtection="1">
      <alignment horizontal="center" vertical="center"/>
    </xf>
    <xf numFmtId="49" fontId="4" fillId="0" borderId="0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/>
    </xf>
    <xf numFmtId="49" fontId="4" fillId="0" borderId="3" xfId="0" applyNumberFormat="1" applyFont="1" applyFill="1" applyBorder="1" applyAlignment="1" applyProtection="1">
      <alignment horizontal="center" vertical="center"/>
    </xf>
    <xf numFmtId="49" fontId="4" fillId="0" borderId="5" xfId="0" applyNumberFormat="1" applyFont="1" applyFill="1" applyBorder="1" applyAlignment="1" applyProtection="1">
      <alignment horizontal="center" vertical="center"/>
    </xf>
    <xf numFmtId="49" fontId="2" fillId="0" borderId="3" xfId="0" applyNumberFormat="1" applyFont="1" applyBorder="1" applyAlignment="1" applyProtection="1">
      <alignment horizontal="center" vertical="center"/>
    </xf>
    <xf numFmtId="49" fontId="8" fillId="0" borderId="3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49" fontId="4" fillId="0" borderId="4" xfId="0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49" fontId="8" fillId="0" borderId="6" xfId="0" applyNumberFormat="1" applyFont="1" applyBorder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49" fontId="2" fillId="0" borderId="4" xfId="0" applyNumberFormat="1" applyFont="1" applyBorder="1" applyAlignment="1" applyProtection="1">
      <alignment horizontal="center" vertical="center"/>
    </xf>
    <xf numFmtId="49" fontId="8" fillId="0" borderId="4" xfId="0" applyNumberFormat="1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0" fontId="13" fillId="0" borderId="7" xfId="0" applyFont="1" applyFill="1" applyBorder="1" applyAlignment="1" applyProtection="1">
      <alignment horizontal="center" vertical="center"/>
      <protection locked="0"/>
    </xf>
    <xf numFmtId="0" fontId="13" fillId="0" borderId="15" xfId="0" applyFont="1" applyFill="1" applyBorder="1" applyAlignment="1" applyProtection="1">
      <alignment horizontal="center" vertical="center"/>
      <protection locked="0"/>
    </xf>
    <xf numFmtId="0" fontId="17" fillId="0" borderId="28" xfId="0" applyFont="1" applyFill="1" applyBorder="1" applyAlignment="1" applyProtection="1">
      <alignment horizontal="center" vertical="center"/>
      <protection locked="0"/>
    </xf>
    <xf numFmtId="0" fontId="13" fillId="0" borderId="29" xfId="0" applyFont="1" applyFill="1" applyBorder="1" applyAlignment="1" applyProtection="1">
      <alignment horizontal="center" vertical="center"/>
      <protection locked="0"/>
    </xf>
    <xf numFmtId="0" fontId="13" fillId="0" borderId="28" xfId="0" applyFont="1" applyFill="1" applyBorder="1" applyAlignment="1" applyProtection="1">
      <alignment horizontal="center" vertical="center"/>
      <protection locked="0"/>
    </xf>
    <xf numFmtId="0" fontId="13" fillId="0" borderId="8" xfId="0" applyFont="1" applyFill="1" applyBorder="1" applyAlignment="1" applyProtection="1">
      <alignment horizontal="center" vertical="center"/>
      <protection locked="0"/>
    </xf>
    <xf numFmtId="0" fontId="13" fillId="0" borderId="30" xfId="0" applyFont="1" applyFill="1" applyBorder="1" applyAlignment="1" applyProtection="1">
      <alignment horizontal="center" vertical="center"/>
      <protection locked="0"/>
    </xf>
    <xf numFmtId="49" fontId="17" fillId="0" borderId="119" xfId="0" applyNumberFormat="1" applyFont="1" applyFill="1" applyBorder="1" applyAlignment="1" applyProtection="1">
      <alignment horizontal="center" vertical="center"/>
      <protection locked="0"/>
    </xf>
    <xf numFmtId="49" fontId="13" fillId="0" borderId="111" xfId="0" applyNumberFormat="1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7" fillId="0" borderId="15" xfId="0" applyFont="1" applyFill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3" fillId="0" borderId="34" xfId="0" applyNumberFormat="1" applyFont="1" applyFill="1" applyBorder="1" applyAlignment="1" applyProtection="1">
      <alignment horizontal="center" vertical="center"/>
      <protection locked="0"/>
    </xf>
    <xf numFmtId="0" fontId="13" fillId="0" borderId="39" xfId="0" applyFont="1" applyFill="1" applyBorder="1" applyAlignment="1" applyProtection="1">
      <alignment horizontal="center" vertical="center"/>
      <protection locked="0"/>
    </xf>
    <xf numFmtId="14" fontId="13" fillId="0" borderId="7" xfId="0" applyNumberFormat="1" applyFont="1" applyFill="1" applyBorder="1" applyAlignment="1" applyProtection="1">
      <alignment horizontal="center" vertical="center"/>
      <protection locked="0"/>
    </xf>
    <xf numFmtId="0" fontId="13" fillId="0" borderId="40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0" fontId="13" fillId="0" borderId="107" xfId="0" applyFont="1" applyFill="1" applyBorder="1" applyAlignment="1" applyProtection="1">
      <alignment horizontal="center" vertical="center" wrapText="1"/>
      <protection locked="0"/>
    </xf>
    <xf numFmtId="0" fontId="13" fillId="0" borderId="10" xfId="0" applyFont="1" applyFill="1" applyBorder="1" applyAlignment="1" applyProtection="1">
      <alignment horizontal="center" vertical="center"/>
      <protection locked="0"/>
    </xf>
    <xf numFmtId="0" fontId="13" fillId="0" borderId="45" xfId="0" applyFont="1" applyFill="1" applyBorder="1" applyAlignment="1" applyProtection="1">
      <alignment horizontal="center" vertical="center"/>
      <protection locked="0"/>
    </xf>
    <xf numFmtId="0" fontId="13" fillId="0" borderId="46" xfId="0" applyFont="1" applyFill="1" applyBorder="1" applyAlignment="1" applyProtection="1">
      <alignment horizontal="center" vertical="center"/>
      <protection locked="0"/>
    </xf>
    <xf numFmtId="0" fontId="13" fillId="0" borderId="47" xfId="0" applyFont="1" applyFill="1" applyBorder="1" applyAlignment="1" applyProtection="1">
      <alignment horizontal="center" vertical="center"/>
      <protection locked="0"/>
    </xf>
    <xf numFmtId="0" fontId="13" fillId="0" borderId="48" xfId="0" applyFont="1" applyFill="1" applyBorder="1" applyAlignment="1" applyProtection="1">
      <alignment horizontal="center" vertical="center"/>
      <protection locked="0"/>
    </xf>
    <xf numFmtId="0" fontId="13" fillId="0" borderId="49" xfId="0" applyFont="1" applyFill="1" applyBorder="1" applyAlignment="1" applyProtection="1">
      <alignment horizontal="center" vertical="center"/>
      <protection locked="0"/>
    </xf>
    <xf numFmtId="0" fontId="13" fillId="0" borderId="50" xfId="0" applyFont="1" applyFill="1" applyBorder="1" applyAlignment="1" applyProtection="1">
      <alignment horizontal="center" vertical="center"/>
      <protection locked="0"/>
    </xf>
    <xf numFmtId="0" fontId="13" fillId="0" borderId="51" xfId="0" applyFont="1" applyFill="1" applyBorder="1" applyAlignment="1" applyProtection="1">
      <alignment horizontal="center" vertical="center"/>
      <protection locked="0"/>
    </xf>
    <xf numFmtId="0" fontId="17" fillId="0" borderId="40" xfId="0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49" fontId="13" fillId="0" borderId="111" xfId="0" applyNumberFormat="1" applyFont="1" applyFill="1" applyBorder="1" applyAlignment="1" applyProtection="1">
      <alignment horizontal="center" vertical="center" wrapText="1"/>
      <protection locked="0"/>
    </xf>
    <xf numFmtId="49" fontId="17" fillId="0" borderId="119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2" xfId="0" applyFont="1" applyBorder="1" applyAlignment="1" applyProtection="1">
      <alignment horizontal="center" vertical="center"/>
    </xf>
    <xf numFmtId="0" fontId="23" fillId="0" borderId="3" xfId="0" applyFont="1" applyBorder="1" applyAlignment="1" applyProtection="1">
      <alignment horizontal="center" vertical="center"/>
    </xf>
    <xf numFmtId="0" fontId="23" fillId="0" borderId="3" xfId="0" applyFont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0" borderId="1" xfId="0" applyFont="1" applyBorder="1" applyAlignment="1" applyProtection="1">
      <alignment horizontal="center" vertical="center"/>
    </xf>
    <xf numFmtId="0" fontId="41" fillId="2" borderId="0" xfId="0" applyFont="1" applyFill="1" applyBorder="1" applyAlignment="1" applyProtection="1"/>
    <xf numFmtId="0" fontId="23" fillId="2" borderId="0" xfId="0" applyFont="1" applyFill="1" applyProtection="1"/>
    <xf numFmtId="0" fontId="42" fillId="2" borderId="0" xfId="0" applyFont="1" applyFill="1" applyAlignment="1" applyProtection="1">
      <alignment horizontal="center"/>
    </xf>
    <xf numFmtId="14" fontId="43" fillId="2" borderId="0" xfId="0" applyNumberFormat="1" applyFont="1" applyFill="1" applyBorder="1" applyProtection="1"/>
    <xf numFmtId="0" fontId="41" fillId="2" borderId="0" xfId="0" applyFon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165" fontId="41" fillId="2" borderId="0" xfId="0" applyNumberFormat="1" applyFont="1" applyFill="1" applyBorder="1" applyAlignment="1" applyProtection="1">
      <alignment horizontal="center"/>
    </xf>
    <xf numFmtId="49" fontId="34" fillId="2" borderId="111" xfId="0" quotePrefix="1" applyNumberFormat="1" applyFont="1" applyFill="1" applyBorder="1" applyAlignment="1" applyProtection="1">
      <alignment horizontal="left"/>
      <protection locked="0"/>
    </xf>
    <xf numFmtId="0" fontId="42" fillId="2" borderId="0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41" fillId="2" borderId="0" xfId="0" applyNumberFormat="1" applyFont="1" applyFill="1" applyBorder="1" applyAlignment="1" applyProtection="1">
      <alignment horizontal="center"/>
    </xf>
    <xf numFmtId="0" fontId="41" fillId="2" borderId="0" xfId="0" applyFont="1" applyFill="1" applyBorder="1" applyAlignment="1" applyProtection="1">
      <alignment horizontal="center"/>
    </xf>
    <xf numFmtId="49" fontId="42" fillId="2" borderId="0" xfId="0" applyNumberFormat="1" applyFont="1" applyFill="1" applyBorder="1" applyAlignment="1" applyProtection="1">
      <alignment horizontal="center"/>
      <protection locked="0"/>
    </xf>
    <xf numFmtId="0" fontId="42" fillId="2" borderId="0" xfId="0" applyFont="1" applyFill="1" applyBorder="1" applyAlignment="1" applyProtection="1">
      <protection locked="0"/>
    </xf>
    <xf numFmtId="0" fontId="42" fillId="2" borderId="0" xfId="0" applyNumberFormat="1" applyFont="1" applyFill="1" applyBorder="1" applyAlignment="1" applyProtection="1">
      <alignment horizontal="center"/>
      <protection locked="0"/>
    </xf>
    <xf numFmtId="0" fontId="41" fillId="2" borderId="0" xfId="0" applyFont="1" applyFill="1" applyBorder="1" applyAlignment="1" applyProtection="1"/>
    <xf numFmtId="0" fontId="42" fillId="2" borderId="0" xfId="0" applyFont="1" applyFill="1" applyAlignment="1" applyProtection="1">
      <alignment horizontal="center"/>
    </xf>
    <xf numFmtId="0" fontId="41" fillId="2" borderId="140" xfId="0" applyFont="1" applyFill="1" applyBorder="1" applyAlignment="1" applyProtection="1">
      <alignment horizontal="center"/>
    </xf>
    <xf numFmtId="0" fontId="41" fillId="2" borderId="141" xfId="0" applyFont="1" applyFill="1" applyBorder="1" applyAlignment="1" applyProtection="1">
      <alignment horizontal="center"/>
    </xf>
    <xf numFmtId="0" fontId="0" fillId="0" borderId="0" xfId="0" applyAlignment="1"/>
    <xf numFmtId="0" fontId="42" fillId="2" borderId="0" xfId="0" applyFont="1" applyFill="1" applyAlignment="1" applyProtection="1">
      <alignment horizontal="center"/>
      <protection locked="0"/>
    </xf>
    <xf numFmtId="0" fontId="41" fillId="2" borderId="0" xfId="0" applyFont="1" applyFill="1" applyAlignment="1" applyProtection="1">
      <alignment horizontal="center"/>
    </xf>
    <xf numFmtId="0" fontId="24" fillId="0" borderId="0" xfId="0" applyFont="1" applyAlignment="1" applyProtection="1"/>
    <xf numFmtId="0" fontId="24" fillId="0" borderId="0" xfId="0" applyFont="1" applyAlignment="1"/>
    <xf numFmtId="0" fontId="42" fillId="2" borderId="140" xfId="0" applyFont="1" applyFill="1" applyBorder="1" applyAlignment="1" applyProtection="1">
      <alignment horizontal="center"/>
      <protection locked="0"/>
    </xf>
    <xf numFmtId="0" fontId="42" fillId="2" borderId="141" xfId="0" applyFont="1" applyFill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32" fillId="2" borderId="0" xfId="0" applyFont="1" applyFill="1" applyBorder="1" applyAlignment="1" applyProtection="1">
      <alignment horizontal="center"/>
    </xf>
    <xf numFmtId="0" fontId="35" fillId="2" borderId="111" xfId="0" applyFont="1" applyFill="1" applyBorder="1" applyAlignment="1" applyProtection="1">
      <alignment horizontal="center" vertical="top" wrapText="1"/>
    </xf>
    <xf numFmtId="0" fontId="36" fillId="2" borderId="111" xfId="0" applyFont="1" applyFill="1" applyBorder="1" applyAlignment="1">
      <alignment horizontal="center" vertical="top" wrapText="1"/>
    </xf>
    <xf numFmtId="0" fontId="33" fillId="2" borderId="0" xfId="0" applyFont="1" applyFill="1" applyBorder="1" applyAlignment="1" applyProtection="1">
      <alignment horizontal="left"/>
    </xf>
    <xf numFmtId="0" fontId="27" fillId="2" borderId="0" xfId="0" applyFont="1" applyFill="1" applyAlignment="1">
      <alignment horizontal="left"/>
    </xf>
    <xf numFmtId="0" fontId="35" fillId="2" borderId="112" xfId="0" applyFont="1" applyFill="1" applyBorder="1" applyAlignment="1" applyProtection="1">
      <alignment horizontal="center" vertical="top" wrapText="1"/>
    </xf>
    <xf numFmtId="0" fontId="35" fillId="2" borderId="119" xfId="0" applyFont="1" applyFill="1" applyBorder="1" applyAlignment="1" applyProtection="1">
      <alignment horizontal="center" vertical="top" wrapText="1"/>
    </xf>
    <xf numFmtId="0" fontId="35" fillId="2" borderId="120" xfId="0" applyFont="1" applyFill="1" applyBorder="1" applyAlignment="1" applyProtection="1">
      <alignment horizontal="center" vertical="top" wrapText="1"/>
    </xf>
    <xf numFmtId="0" fontId="35" fillId="2" borderId="123" xfId="0" applyFont="1" applyFill="1" applyBorder="1" applyAlignment="1" applyProtection="1">
      <alignment horizontal="center" vertical="top" wrapText="1"/>
    </xf>
    <xf numFmtId="0" fontId="35" fillId="2" borderId="113" xfId="0" applyFont="1" applyFill="1" applyBorder="1" applyAlignment="1" applyProtection="1">
      <alignment horizontal="center" vertical="top" wrapText="1"/>
    </xf>
    <xf numFmtId="0" fontId="38" fillId="2" borderId="121" xfId="0" applyFont="1" applyFill="1" applyBorder="1" applyAlignment="1" applyProtection="1">
      <alignment horizontal="center" vertical="center" wrapText="1"/>
    </xf>
    <xf numFmtId="0" fontId="38" fillId="2" borderId="122" xfId="0" applyFont="1" applyFill="1" applyBorder="1" applyAlignment="1">
      <alignment horizontal="center" vertical="center" wrapText="1"/>
    </xf>
    <xf numFmtId="0" fontId="38" fillId="2" borderId="114" xfId="0" applyFont="1" applyFill="1" applyBorder="1" applyAlignment="1">
      <alignment horizontal="center" vertical="center" wrapText="1"/>
    </xf>
    <xf numFmtId="0" fontId="38" fillId="2" borderId="116" xfId="0" applyFont="1" applyFill="1" applyBorder="1" applyAlignment="1">
      <alignment horizontal="center" vertical="center" wrapText="1"/>
    </xf>
    <xf numFmtId="0" fontId="39" fillId="2" borderId="117" xfId="0" applyFont="1" applyFill="1" applyBorder="1" applyAlignment="1">
      <alignment vertical="center" wrapText="1"/>
    </xf>
    <xf numFmtId="0" fontId="39" fillId="2" borderId="118" xfId="0" applyFont="1" applyFill="1" applyBorder="1" applyAlignment="1">
      <alignment vertical="center" wrapText="1"/>
    </xf>
    <xf numFmtId="0" fontId="38" fillId="2" borderId="114" xfId="0" applyFont="1" applyFill="1" applyBorder="1" applyAlignment="1" applyProtection="1">
      <alignment horizontal="center" vertical="center" wrapText="1"/>
    </xf>
    <xf numFmtId="0" fontId="39" fillId="2" borderId="115" xfId="0" applyFont="1" applyFill="1" applyBorder="1" applyAlignment="1">
      <alignment horizontal="center" vertical="center" wrapText="1"/>
    </xf>
    <xf numFmtId="0" fontId="39" fillId="2" borderId="116" xfId="0" applyFont="1" applyFill="1" applyBorder="1" applyAlignment="1">
      <alignment horizontal="center" vertical="center" wrapText="1"/>
    </xf>
    <xf numFmtId="0" fontId="39" fillId="2" borderId="0" xfId="0" applyFont="1" applyFill="1" applyBorder="1" applyAlignment="1">
      <alignment vertical="center" wrapText="1"/>
    </xf>
    <xf numFmtId="0" fontId="38" fillId="2" borderId="115" xfId="0" applyFont="1" applyFill="1" applyBorder="1" applyAlignment="1">
      <alignment horizontal="center" vertical="center" wrapText="1"/>
    </xf>
    <xf numFmtId="0" fontId="39" fillId="2" borderId="115" xfId="0" applyFont="1" applyFill="1" applyBorder="1" applyAlignment="1">
      <alignment vertical="center" wrapText="1"/>
    </xf>
    <xf numFmtId="0" fontId="39" fillId="2" borderId="116" xfId="0" applyFont="1" applyFill="1" applyBorder="1" applyAlignment="1">
      <alignment vertical="center" wrapText="1"/>
    </xf>
    <xf numFmtId="0" fontId="38" fillId="2" borderId="115" xfId="0" applyFont="1" applyFill="1" applyBorder="1" applyAlignment="1" applyProtection="1">
      <alignment horizontal="center" vertical="center" wrapText="1"/>
    </xf>
    <xf numFmtId="0" fontId="38" fillId="2" borderId="116" xfId="0" applyFont="1" applyFill="1" applyBorder="1" applyAlignment="1" applyProtection="1">
      <alignment horizontal="center" vertical="center" wrapText="1"/>
    </xf>
    <xf numFmtId="0" fontId="35" fillId="2" borderId="136" xfId="0" applyFont="1" applyFill="1" applyBorder="1" applyAlignment="1" applyProtection="1">
      <alignment horizontal="center" vertical="top" wrapText="1"/>
    </xf>
    <xf numFmtId="0" fontId="35" fillId="2" borderId="122" xfId="0" applyFont="1" applyFill="1" applyBorder="1" applyAlignment="1" applyProtection="1">
      <alignment horizontal="center" vertical="top" wrapText="1"/>
    </xf>
    <xf numFmtId="0" fontId="35" fillId="2" borderId="137" xfId="0" applyFont="1" applyFill="1" applyBorder="1" applyAlignment="1" applyProtection="1">
      <alignment horizontal="center" vertical="top" wrapText="1"/>
    </xf>
    <xf numFmtId="0" fontId="35" fillId="2" borderId="124" xfId="0" applyFont="1" applyFill="1" applyBorder="1" applyAlignment="1" applyProtection="1">
      <alignment horizontal="center" vertical="top" wrapText="1"/>
    </xf>
    <xf numFmtId="0" fontId="35" fillId="2" borderId="125" xfId="0" applyFont="1" applyFill="1" applyBorder="1" applyAlignment="1" applyProtection="1">
      <alignment horizontal="center" vertical="top" wrapText="1"/>
    </xf>
    <xf numFmtId="0" fontId="35" fillId="2" borderId="126" xfId="0" applyFont="1" applyFill="1" applyBorder="1" applyAlignment="1" applyProtection="1">
      <alignment horizontal="center" vertical="top" wrapText="1"/>
    </xf>
    <xf numFmtId="0" fontId="35" fillId="2" borderId="131" xfId="0" applyFont="1" applyFill="1" applyBorder="1" applyAlignment="1" applyProtection="1">
      <alignment horizontal="center" vertical="top" wrapText="1"/>
    </xf>
    <xf numFmtId="0" fontId="35" fillId="2" borderId="133" xfId="0" applyFont="1" applyFill="1" applyBorder="1" applyAlignment="1" applyProtection="1">
      <alignment horizontal="center" vertical="top" wrapText="1"/>
    </xf>
    <xf numFmtId="0" fontId="35" fillId="2" borderId="135" xfId="0" applyFont="1" applyFill="1" applyBorder="1" applyAlignment="1" applyProtection="1">
      <alignment horizontal="center" vertical="top" wrapText="1"/>
    </xf>
    <xf numFmtId="0" fontId="35" fillId="2" borderId="130" xfId="0" applyFont="1" applyFill="1" applyBorder="1" applyAlignment="1" applyProtection="1">
      <alignment horizontal="center" vertical="top" wrapText="1"/>
    </xf>
    <xf numFmtId="0" fontId="35" fillId="2" borderId="132" xfId="0" applyFont="1" applyFill="1" applyBorder="1" applyAlignment="1" applyProtection="1">
      <alignment horizontal="center" vertical="top" wrapText="1"/>
    </xf>
    <xf numFmtId="0" fontId="35" fillId="2" borderId="134" xfId="0" applyFont="1" applyFill="1" applyBorder="1" applyAlignment="1" applyProtection="1">
      <alignment horizontal="center" vertical="top" wrapText="1"/>
    </xf>
    <xf numFmtId="0" fontId="36" fillId="2" borderId="125" xfId="0" applyFont="1" applyFill="1" applyBorder="1" applyAlignment="1">
      <alignment horizontal="center" vertical="top" wrapText="1"/>
    </xf>
    <xf numFmtId="0" fontId="36" fillId="2" borderId="126" xfId="0" applyFont="1" applyFill="1" applyBorder="1" applyAlignment="1">
      <alignment horizontal="center" vertical="top" wrapText="1"/>
    </xf>
    <xf numFmtId="0" fontId="35" fillId="2" borderId="127" xfId="0" applyFont="1" applyFill="1" applyBorder="1" applyAlignment="1" applyProtection="1">
      <alignment horizontal="center" vertical="top" wrapText="1"/>
    </xf>
    <xf numFmtId="0" fontId="35" fillId="2" borderId="128" xfId="0" applyFont="1" applyFill="1" applyBorder="1" applyAlignment="1" applyProtection="1">
      <alignment horizontal="center" vertical="top" wrapText="1"/>
    </xf>
    <xf numFmtId="0" fontId="35" fillId="2" borderId="129" xfId="0" applyFont="1" applyFill="1" applyBorder="1" applyAlignment="1" applyProtection="1">
      <alignment horizontal="center" vertical="top" wrapText="1"/>
    </xf>
    <xf numFmtId="0" fontId="23" fillId="0" borderId="11" xfId="0" applyFont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18" fillId="0" borderId="60" xfId="0" applyFont="1" applyFill="1" applyBorder="1" applyAlignment="1" applyProtection="1">
      <alignment horizontal="center" vertical="center" wrapText="1"/>
    </xf>
    <xf numFmtId="0" fontId="18" fillId="0" borderId="61" xfId="0" applyFont="1" applyBorder="1" applyAlignment="1" applyProtection="1">
      <alignment horizontal="center" vertical="center" wrapText="1"/>
    </xf>
    <xf numFmtId="0" fontId="18" fillId="0" borderId="64" xfId="0" applyFont="1" applyBorder="1" applyAlignment="1" applyProtection="1">
      <alignment horizontal="center" vertical="center" wrapText="1"/>
    </xf>
    <xf numFmtId="0" fontId="19" fillId="0" borderId="56" xfId="0" applyFont="1" applyBorder="1" applyAlignment="1" applyProtection="1">
      <alignment horizontal="center" vertical="center" wrapText="1"/>
    </xf>
    <xf numFmtId="0" fontId="19" fillId="0" borderId="0" xfId="0" applyFont="1" applyBorder="1" applyAlignment="1" applyProtection="1">
      <alignment horizontal="center" vertical="center" wrapText="1"/>
    </xf>
    <xf numFmtId="0" fontId="19" fillId="0" borderId="65" xfId="0" applyFont="1" applyBorder="1" applyAlignment="1" applyProtection="1">
      <alignment horizontal="center" vertical="center" wrapText="1"/>
    </xf>
    <xf numFmtId="0" fontId="19" fillId="0" borderId="62" xfId="0" applyFont="1" applyBorder="1" applyAlignment="1" applyProtection="1">
      <alignment horizontal="center" vertical="center" wrapText="1"/>
    </xf>
    <xf numFmtId="0" fontId="19" fillId="0" borderId="63" xfId="0" applyFont="1" applyBorder="1" applyAlignment="1" applyProtection="1">
      <alignment horizontal="center" vertical="center" wrapText="1"/>
    </xf>
    <xf numFmtId="0" fontId="19" fillId="0" borderId="66" xfId="0" applyFont="1" applyBorder="1" applyAlignment="1" applyProtection="1">
      <alignment horizontal="center" vertical="center" wrapText="1"/>
    </xf>
    <xf numFmtId="0" fontId="10" fillId="0" borderId="28" xfId="0" applyFont="1" applyFill="1" applyBorder="1" applyAlignment="1" applyProtection="1">
      <alignment horizontal="center" vertical="center" wrapText="1"/>
    </xf>
    <xf numFmtId="0" fontId="10" fillId="0" borderId="24" xfId="0" applyFont="1" applyFill="1" applyBorder="1" applyAlignment="1" applyProtection="1">
      <alignment horizontal="center" vertical="center" wrapText="1"/>
    </xf>
    <xf numFmtId="0" fontId="10" fillId="0" borderId="26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9" xfId="0" applyFont="1" applyFill="1" applyBorder="1" applyAlignment="1" applyProtection="1">
      <alignment horizontal="center" vertical="center" wrapText="1"/>
    </xf>
    <xf numFmtId="0" fontId="10" fillId="0" borderId="30" xfId="0" applyFont="1" applyFill="1" applyBorder="1" applyAlignment="1" applyProtection="1">
      <alignment horizontal="center" vertical="center" wrapText="1"/>
    </xf>
    <xf numFmtId="0" fontId="10" fillId="0" borderId="31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/>
    </xf>
    <xf numFmtId="0" fontId="0" fillId="0" borderId="13" xfId="0" applyBorder="1" applyAlignment="1">
      <alignment horizontal="center" vertical="center"/>
    </xf>
    <xf numFmtId="0" fontId="10" fillId="0" borderId="23" xfId="0" applyFont="1" applyFill="1" applyBorder="1" applyAlignment="1" applyProtection="1">
      <alignment horizontal="center" vertical="center" wrapText="1"/>
    </xf>
    <xf numFmtId="0" fontId="10" fillId="0" borderId="25" xfId="0" applyFont="1" applyFill="1" applyBorder="1" applyAlignment="1" applyProtection="1">
      <alignment horizontal="center" vertical="center" wrapText="1"/>
    </xf>
    <xf numFmtId="0" fontId="10" fillId="0" borderId="27" xfId="0" applyFont="1" applyFill="1" applyBorder="1" applyAlignment="1" applyProtection="1">
      <alignment horizontal="center" vertical="center" wrapText="1"/>
    </xf>
    <xf numFmtId="0" fontId="10" fillId="0" borderId="107" xfId="0" applyFont="1" applyFill="1" applyBorder="1" applyAlignment="1" applyProtection="1">
      <alignment horizontal="center" vertical="center" wrapText="1"/>
    </xf>
    <xf numFmtId="0" fontId="10" fillId="0" borderId="108" xfId="0" applyFont="1" applyFill="1" applyBorder="1" applyAlignment="1" applyProtection="1">
      <alignment horizontal="center" vertical="center" wrapText="1"/>
    </xf>
    <xf numFmtId="0" fontId="10" fillId="0" borderId="109" xfId="0" applyFont="1" applyFill="1" applyBorder="1" applyAlignment="1" applyProtection="1">
      <alignment horizontal="center" vertical="center" wrapText="1"/>
    </xf>
    <xf numFmtId="0" fontId="10" fillId="0" borderId="29" xfId="0" applyFont="1" applyFill="1" applyBorder="1" applyAlignment="1" applyProtection="1">
      <alignment horizontal="center" vertical="center" wrapText="1"/>
    </xf>
    <xf numFmtId="0" fontId="10" fillId="0" borderId="33" xfId="0" applyFont="1" applyFill="1" applyBorder="1" applyAlignment="1" applyProtection="1">
      <alignment horizontal="center" vertical="center" wrapText="1"/>
    </xf>
    <xf numFmtId="0" fontId="10" fillId="0" borderId="35" xfId="0" applyFont="1" applyFill="1" applyBorder="1" applyAlignment="1" applyProtection="1">
      <alignment horizontal="center" vertical="center" wrapText="1"/>
    </xf>
    <xf numFmtId="0" fontId="10" fillId="0" borderId="37" xfId="0" applyFont="1" applyFill="1" applyBorder="1" applyAlignment="1" applyProtection="1">
      <alignment horizontal="center" vertical="center" wrapText="1"/>
    </xf>
    <xf numFmtId="0" fontId="10" fillId="0" borderId="34" xfId="0" applyFont="1" applyFill="1" applyBorder="1" applyAlignment="1" applyProtection="1">
      <alignment horizontal="center" vertical="center" wrapText="1"/>
    </xf>
    <xf numFmtId="0" fontId="10" fillId="0" borderId="36" xfId="0" applyFont="1" applyFill="1" applyBorder="1" applyAlignment="1" applyProtection="1">
      <alignment horizontal="center" vertical="center" wrapText="1"/>
    </xf>
    <xf numFmtId="0" fontId="10" fillId="0" borderId="38" xfId="0" applyFont="1" applyFill="1" applyBorder="1" applyAlignment="1" applyProtection="1">
      <alignment horizontal="center" vertical="center" wrapText="1"/>
    </xf>
    <xf numFmtId="0" fontId="10" fillId="0" borderId="40" xfId="0" applyFont="1" applyFill="1" applyBorder="1" applyAlignment="1" applyProtection="1">
      <alignment horizontal="center" vertical="center" wrapText="1"/>
    </xf>
    <xf numFmtId="0" fontId="10" fillId="0" borderId="42" xfId="0" applyFont="1" applyFill="1" applyBorder="1" applyAlignment="1" applyProtection="1">
      <alignment horizontal="center" vertical="center" wrapText="1"/>
    </xf>
    <xf numFmtId="0" fontId="10" fillId="0" borderId="44" xfId="0" applyFont="1" applyFill="1" applyBorder="1" applyAlignment="1" applyProtection="1">
      <alignment horizontal="center" vertical="center" wrapText="1"/>
    </xf>
    <xf numFmtId="0" fontId="10" fillId="0" borderId="18" xfId="0" applyFont="1" applyFill="1" applyBorder="1" applyAlignment="1" applyProtection="1">
      <alignment horizontal="center" vertical="center" wrapText="1"/>
    </xf>
    <xf numFmtId="0" fontId="10" fillId="0" borderId="19" xfId="0" applyFont="1" applyFill="1" applyBorder="1" applyAlignment="1" applyProtection="1">
      <alignment horizontal="center" vertical="center" wrapText="1"/>
    </xf>
    <xf numFmtId="0" fontId="10" fillId="0" borderId="20" xfId="0" applyFont="1" applyFill="1" applyBorder="1" applyAlignment="1" applyProtection="1">
      <alignment horizontal="center" vertical="center" wrapText="1"/>
    </xf>
    <xf numFmtId="0" fontId="10" fillId="0" borderId="15" xfId="0" applyFont="1" applyFill="1" applyBorder="1" applyAlignment="1" applyProtection="1">
      <alignment horizontal="center" vertical="center" wrapText="1"/>
    </xf>
    <xf numFmtId="0" fontId="10" fillId="0" borderId="16" xfId="0" applyFont="1" applyFill="1" applyBorder="1" applyAlignment="1" applyProtection="1">
      <alignment horizontal="center" vertical="center" wrapText="1"/>
    </xf>
    <xf numFmtId="0" fontId="10" fillId="0" borderId="17" xfId="0" applyFont="1" applyFill="1" applyBorder="1" applyAlignment="1" applyProtection="1">
      <alignment horizontal="center" vertical="center" wrapText="1"/>
    </xf>
    <xf numFmtId="0" fontId="10" fillId="0" borderId="39" xfId="0" applyFont="1" applyFill="1" applyBorder="1" applyAlignment="1" applyProtection="1">
      <alignment horizontal="center" vertical="center" wrapText="1"/>
    </xf>
    <xf numFmtId="0" fontId="10" fillId="0" borderId="41" xfId="0" applyFont="1" applyFill="1" applyBorder="1" applyAlignment="1" applyProtection="1">
      <alignment horizontal="center" vertical="center" wrapText="1"/>
    </xf>
    <xf numFmtId="0" fontId="10" fillId="0" borderId="43" xfId="0" applyFont="1" applyFill="1" applyBorder="1" applyAlignment="1" applyProtection="1">
      <alignment horizontal="center" vertical="center" wrapText="1"/>
    </xf>
    <xf numFmtId="0" fontId="18" fillId="0" borderId="102" xfId="0" applyFont="1" applyFill="1" applyBorder="1" applyAlignment="1" applyProtection="1">
      <alignment horizontal="center" vertical="center" wrapText="1"/>
    </xf>
    <xf numFmtId="0" fontId="19" fillId="0" borderId="61" xfId="0" applyFont="1" applyBorder="1" applyAlignment="1" applyProtection="1">
      <alignment horizontal="center" vertical="center" wrapText="1"/>
    </xf>
    <xf numFmtId="0" fontId="19" fillId="0" borderId="103" xfId="0" applyFont="1" applyBorder="1" applyAlignment="1" applyProtection="1">
      <alignment horizontal="center" vertical="center" wrapText="1"/>
    </xf>
    <xf numFmtId="0" fontId="19" fillId="0" borderId="95" xfId="0" applyFont="1" applyBorder="1" applyAlignment="1" applyProtection="1">
      <alignment horizontal="center" vertical="center" wrapText="1"/>
    </xf>
    <xf numFmtId="0" fontId="19" fillId="0" borderId="98" xfId="0" applyFont="1" applyBorder="1" applyAlignment="1" applyProtection="1">
      <alignment horizontal="center" vertical="center" wrapText="1"/>
    </xf>
    <xf numFmtId="0" fontId="19" fillId="0" borderId="96" xfId="0" applyFont="1" applyBorder="1" applyAlignment="1" applyProtection="1">
      <alignment horizontal="center" vertical="center" wrapText="1"/>
    </xf>
    <xf numFmtId="0" fontId="19" fillId="0" borderId="99" xfId="0" applyFont="1" applyBorder="1" applyAlignment="1" applyProtection="1">
      <alignment horizontal="center" vertical="center" wrapText="1"/>
    </xf>
    <xf numFmtId="0" fontId="20" fillId="0" borderId="104" xfId="0" applyFont="1" applyFill="1" applyBorder="1" applyAlignment="1" applyProtection="1">
      <alignment horizontal="center" vertical="center" wrapText="1"/>
    </xf>
    <xf numFmtId="0" fontId="20" fillId="0" borderId="105" xfId="0" applyFont="1" applyBorder="1" applyAlignment="1" applyProtection="1">
      <alignment horizontal="center" vertical="center" wrapText="1"/>
    </xf>
    <xf numFmtId="0" fontId="20" fillId="0" borderId="106" xfId="0" applyFont="1" applyBorder="1" applyAlignment="1" applyProtection="1">
      <alignment horizontal="center" vertical="center" wrapText="1"/>
    </xf>
    <xf numFmtId="0" fontId="14" fillId="0" borderId="10" xfId="0" applyFont="1" applyFill="1" applyBorder="1" applyAlignment="1" applyProtection="1">
      <alignment horizontal="center" vertical="center" wrapText="1"/>
    </xf>
    <xf numFmtId="0" fontId="15" fillId="0" borderId="10" xfId="0" applyFont="1" applyBorder="1" applyAlignment="1" applyProtection="1">
      <alignment horizontal="center" vertical="center" wrapText="1"/>
    </xf>
    <xf numFmtId="0" fontId="10" fillId="0" borderId="10" xfId="0" applyFont="1" applyFill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</xf>
    <xf numFmtId="0" fontId="10" fillId="0" borderId="21" xfId="0" applyFont="1" applyFill="1" applyBorder="1" applyAlignment="1" applyProtection="1">
      <alignment horizontal="center" vertical="center" wrapText="1"/>
    </xf>
    <xf numFmtId="0" fontId="10" fillId="0" borderId="22" xfId="0" applyFont="1" applyFill="1" applyBorder="1" applyAlignment="1" applyProtection="1">
      <alignment horizontal="center" vertical="center" wrapText="1"/>
    </xf>
    <xf numFmtId="0" fontId="18" fillId="0" borderId="54" xfId="0" applyFont="1" applyFill="1" applyBorder="1" applyAlignment="1" applyProtection="1">
      <alignment horizontal="center" vertical="center" wrapText="1"/>
    </xf>
    <xf numFmtId="0" fontId="18" fillId="0" borderId="52" xfId="0" applyFont="1" applyFill="1" applyBorder="1" applyAlignment="1" applyProtection="1">
      <alignment horizontal="center" vertical="center" wrapText="1"/>
    </xf>
    <xf numFmtId="0" fontId="18" fillId="0" borderId="55" xfId="0" applyFont="1" applyFill="1" applyBorder="1" applyAlignment="1" applyProtection="1">
      <alignment horizontal="center" vertical="center" wrapText="1"/>
    </xf>
    <xf numFmtId="0" fontId="19" fillId="0" borderId="57" xfId="0" applyFont="1" applyBorder="1" applyAlignment="1" applyProtection="1">
      <alignment horizontal="center" vertical="center" wrapText="1"/>
    </xf>
    <xf numFmtId="0" fontId="19" fillId="0" borderId="58" xfId="0" applyFont="1" applyBorder="1" applyAlignment="1" applyProtection="1">
      <alignment horizontal="center" vertical="center" wrapText="1"/>
    </xf>
    <xf numFmtId="0" fontId="19" fillId="0" borderId="53" xfId="0" applyFont="1" applyBorder="1" applyAlignment="1" applyProtection="1">
      <alignment horizontal="center" vertical="center" wrapText="1"/>
    </xf>
    <xf numFmtId="0" fontId="19" fillId="0" borderId="59" xfId="0" applyFont="1" applyBorder="1" applyAlignment="1" applyProtection="1">
      <alignment horizontal="center" vertical="center" wrapText="1"/>
    </xf>
    <xf numFmtId="0" fontId="18" fillId="0" borderId="67" xfId="0" applyFont="1" applyFill="1" applyBorder="1" applyAlignment="1" applyProtection="1">
      <alignment horizontal="center" vertical="center" wrapText="1"/>
    </xf>
    <xf numFmtId="0" fontId="18" fillId="0" borderId="70" xfId="0" applyFont="1" applyBorder="1" applyAlignment="1" applyProtection="1">
      <alignment horizontal="center" vertical="center" wrapText="1"/>
    </xf>
    <xf numFmtId="0" fontId="19" fillId="0" borderId="68" xfId="0" applyFont="1" applyBorder="1" applyAlignment="1" applyProtection="1">
      <alignment horizontal="center" vertical="center" wrapText="1"/>
    </xf>
    <xf numFmtId="0" fontId="19" fillId="0" borderId="71" xfId="0" applyFont="1" applyBorder="1" applyAlignment="1" applyProtection="1">
      <alignment horizontal="center" vertical="center" wrapText="1"/>
    </xf>
    <xf numFmtId="0" fontId="19" fillId="0" borderId="69" xfId="0" applyFont="1" applyBorder="1" applyAlignment="1" applyProtection="1">
      <alignment horizontal="center" vertical="center" wrapText="1"/>
    </xf>
    <xf numFmtId="0" fontId="19" fillId="0" borderId="72" xfId="0" applyFont="1" applyBorder="1" applyAlignment="1" applyProtection="1">
      <alignment horizontal="center" vertical="center" wrapText="1"/>
    </xf>
    <xf numFmtId="0" fontId="18" fillId="0" borderId="73" xfId="0" applyFont="1" applyFill="1" applyBorder="1" applyAlignment="1" applyProtection="1">
      <alignment horizontal="center" vertical="center" wrapText="1"/>
    </xf>
    <xf numFmtId="0" fontId="18" fillId="0" borderId="74" xfId="0" applyFont="1" applyBorder="1" applyAlignment="1" applyProtection="1">
      <alignment horizontal="center" vertical="center" wrapText="1"/>
    </xf>
    <xf numFmtId="0" fontId="18" fillId="0" borderId="77" xfId="0" applyFont="1" applyBorder="1" applyAlignment="1" applyProtection="1">
      <alignment horizontal="center" vertical="center" wrapText="1"/>
    </xf>
    <xf numFmtId="0" fontId="19" fillId="0" borderId="75" xfId="0" applyFont="1" applyBorder="1" applyAlignment="1" applyProtection="1">
      <alignment horizontal="center" vertical="center" wrapText="1"/>
    </xf>
    <xf numFmtId="0" fontId="19" fillId="0" borderId="78" xfId="0" applyFont="1" applyBorder="1" applyAlignment="1" applyProtection="1">
      <alignment horizontal="center" vertical="center" wrapText="1"/>
    </xf>
    <xf numFmtId="0" fontId="19" fillId="0" borderId="76" xfId="0" applyFont="1" applyBorder="1" applyAlignment="1" applyProtection="1">
      <alignment horizontal="center" vertical="center" wrapText="1"/>
    </xf>
    <xf numFmtId="0" fontId="19" fillId="0" borderId="79" xfId="0" applyFont="1" applyBorder="1" applyAlignment="1" applyProtection="1">
      <alignment horizontal="center" vertical="center" wrapText="1"/>
    </xf>
    <xf numFmtId="0" fontId="18" fillId="0" borderId="80" xfId="0" applyFont="1" applyFill="1" applyBorder="1" applyAlignment="1" applyProtection="1">
      <alignment horizontal="center" vertical="center" wrapText="1"/>
    </xf>
    <xf numFmtId="0" fontId="18" fillId="0" borderId="81" xfId="0" applyFont="1" applyBorder="1" applyAlignment="1" applyProtection="1">
      <alignment horizontal="center" vertical="center" wrapText="1"/>
    </xf>
    <xf numFmtId="0" fontId="18" fillId="0" borderId="84" xfId="0" applyFont="1" applyBorder="1" applyAlignment="1" applyProtection="1">
      <alignment horizontal="center" vertical="center" wrapText="1"/>
    </xf>
    <xf numFmtId="0" fontId="19" fillId="0" borderId="82" xfId="0" applyFont="1" applyBorder="1" applyAlignment="1" applyProtection="1">
      <alignment horizontal="center" vertical="center" wrapText="1"/>
    </xf>
    <xf numFmtId="0" fontId="19" fillId="0" borderId="85" xfId="0" applyFont="1" applyBorder="1" applyAlignment="1" applyProtection="1">
      <alignment horizontal="center" vertical="center" wrapText="1"/>
    </xf>
    <xf numFmtId="0" fontId="19" fillId="0" borderId="83" xfId="0" applyFont="1" applyBorder="1" applyAlignment="1" applyProtection="1">
      <alignment horizontal="center" vertical="center" wrapText="1"/>
    </xf>
    <xf numFmtId="0" fontId="19" fillId="0" borderId="86" xfId="0" applyFont="1" applyBorder="1" applyAlignment="1" applyProtection="1">
      <alignment horizontal="center" vertical="center" wrapText="1"/>
    </xf>
    <xf numFmtId="0" fontId="18" fillId="0" borderId="87" xfId="0" applyFont="1" applyFill="1" applyBorder="1" applyAlignment="1" applyProtection="1">
      <alignment horizontal="center" vertical="center" wrapText="1"/>
    </xf>
    <xf numFmtId="0" fontId="19" fillId="0" borderId="81" xfId="0" applyFont="1" applyBorder="1" applyAlignment="1" applyProtection="1">
      <alignment horizontal="center" vertical="center" wrapText="1"/>
    </xf>
    <xf numFmtId="0" fontId="19" fillId="0" borderId="90" xfId="0" applyFont="1" applyBorder="1" applyAlignment="1" applyProtection="1">
      <alignment horizontal="center" vertical="center" wrapText="1"/>
    </xf>
    <xf numFmtId="0" fontId="19" fillId="0" borderId="88" xfId="0" applyFont="1" applyBorder="1" applyAlignment="1" applyProtection="1">
      <alignment horizontal="center" vertical="center" wrapText="1"/>
    </xf>
    <xf numFmtId="0" fontId="19" fillId="0" borderId="91" xfId="0" applyFont="1" applyBorder="1" applyAlignment="1" applyProtection="1">
      <alignment horizontal="center" vertical="center" wrapText="1"/>
    </xf>
    <xf numFmtId="0" fontId="19" fillId="0" borderId="89" xfId="0" applyFont="1" applyBorder="1" applyAlignment="1" applyProtection="1">
      <alignment horizontal="center" vertical="center" wrapText="1"/>
    </xf>
    <xf numFmtId="0" fontId="19" fillId="0" borderId="92" xfId="0" applyFont="1" applyBorder="1" applyAlignment="1" applyProtection="1">
      <alignment horizontal="center" vertical="center" wrapText="1"/>
    </xf>
    <xf numFmtId="0" fontId="18" fillId="0" borderId="93" xfId="0" applyFont="1" applyFill="1" applyBorder="1" applyAlignment="1" applyProtection="1">
      <alignment horizontal="center" vertical="center" wrapText="1"/>
    </xf>
    <xf numFmtId="0" fontId="19" fillId="0" borderId="94" xfId="0" applyFont="1" applyBorder="1" applyAlignment="1" applyProtection="1">
      <alignment horizontal="center" vertical="center" wrapText="1"/>
    </xf>
    <xf numFmtId="0" fontId="19" fillId="0" borderId="97" xfId="0" applyFont="1" applyBorder="1" applyAlignment="1" applyProtection="1">
      <alignment horizontal="center" vertical="center" wrapText="1"/>
    </xf>
    <xf numFmtId="0" fontId="18" fillId="0" borderId="87" xfId="0" applyFont="1" applyBorder="1" applyAlignment="1" applyProtection="1">
      <alignment horizontal="center" vertical="center" wrapText="1"/>
    </xf>
    <xf numFmtId="0" fontId="18" fillId="0" borderId="100" xfId="0" applyFont="1" applyFill="1" applyBorder="1" applyAlignment="1" applyProtection="1">
      <alignment horizontal="center" vertical="center" wrapText="1"/>
    </xf>
    <xf numFmtId="0" fontId="19" fillId="0" borderId="101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6" fillId="0" borderId="14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49" fontId="2" fillId="0" borderId="11" xfId="0" applyNumberFormat="1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3" fillId="0" borderId="13" xfId="0" applyFont="1" applyBorder="1" applyAlignment="1" applyProtection="1">
      <alignment horizontal="center" vertical="center"/>
    </xf>
    <xf numFmtId="0" fontId="23" fillId="0" borderId="11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25" fillId="0" borderId="0" xfId="0" applyFont="1" applyFill="1" applyBorder="1" applyAlignment="1" applyProtection="1">
      <alignment horizontal="center"/>
      <protection locked="0"/>
    </xf>
    <xf numFmtId="0" fontId="25" fillId="0" borderId="0" xfId="0" applyFont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protection locked="0"/>
    </xf>
    <xf numFmtId="0" fontId="11" fillId="0" borderId="0" xfId="0" applyNumberFormat="1" applyFont="1" applyBorder="1" applyAlignment="1" applyProtection="1">
      <alignment horizontal="center"/>
      <protection locked="0"/>
    </xf>
    <xf numFmtId="0" fontId="11" fillId="0" borderId="0" xfId="0" quotePrefix="1" applyNumberFormat="1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66"/>
      <color rgb="FFCC9900"/>
      <color rgb="FF663300"/>
      <color rgb="FFFFFC6C"/>
      <color rgb="FF969696"/>
      <color rgb="FFFF2F2F"/>
      <color rgb="FFECEF75"/>
      <color rgb="FFFFCC00"/>
      <color rgb="FFE53B4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LICENSE!$B$2" noThreeD="1"/>
</file>

<file path=xl/ctrlProps/ctrlProp2.xml><?xml version="1.0" encoding="utf-8"?>
<formControlPr xmlns="http://schemas.microsoft.com/office/spreadsheetml/2009/9/main" objectType="Radio" noThreeD="1"/>
</file>

<file path=xl/ctrlProps/ctrlProp3.xml><?xml version="1.0" encoding="utf-8"?>
<formControlPr xmlns="http://schemas.microsoft.com/office/spreadsheetml/2009/9/main" objectType="Radio" noThreeD="1"/>
</file>

<file path=xl/ctrlProps/ctrlProp4.xml><?xml version="1.0" encoding="utf-8"?>
<formControlPr xmlns="http://schemas.microsoft.com/office/spreadsheetml/2009/9/main" objectType="Radio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Radio" noThreeD="1"/>
</file>

<file path=xl/ctrlProps/ctrlProp7.xml><?xml version="1.0" encoding="utf-8"?>
<formControlPr xmlns="http://schemas.microsoft.com/office/spreadsheetml/2009/9/main" objectType="Radio" noThreeD="1"/>
</file>

<file path=xl/ctrlProps/ctrlProp8.xml><?xml version="1.0" encoding="utf-8"?>
<formControlPr xmlns="http://schemas.microsoft.com/office/spreadsheetml/2009/9/main" objectType="Radio" noThreeD="1"/>
</file>

<file path=xl/ctrlProps/ctrlProp9.xml><?xml version="1.0" encoding="utf-8"?>
<formControlPr xmlns="http://schemas.microsoft.com/office/spreadsheetml/2009/9/main" objectType="Radio" noThreeD="1"/>
</file>

<file path=xl/ctrlProps/ctrlProp10.xml><?xml version="1.0" encoding="utf-8"?>
<formControlPr xmlns="http://schemas.microsoft.com/office/spreadsheetml/2009/9/main" objectType="Radio" noThreeD="1"/>
</file>

<file path=xl/ctrlProps/ctrlProp11.xml><?xml version="1.0" encoding="utf-8"?>
<formControlPr xmlns="http://schemas.microsoft.com/office/spreadsheetml/2009/9/main" objectType="Radio" noThreeD="1"/>
</file>

<file path=xl/ctrlProps/ctrlProp12.xml><?xml version="1.0" encoding="utf-8"?>
<formControlPr xmlns="http://schemas.microsoft.com/office/spreadsheetml/2009/9/main" objectType="Radio" noThreeD="1"/>
</file>

<file path=xl/ctrlProps/ctrlProp13.xml><?xml version="1.0" encoding="utf-8"?>
<formControlPr xmlns="http://schemas.microsoft.com/office/spreadsheetml/2009/9/main" objectType="Radio" noThreeD="1"/>
</file>

<file path=xl/ctrlProps/ctrlProp14.xml><?xml version="1.0" encoding="utf-8"?>
<formControlPr xmlns="http://schemas.microsoft.com/office/spreadsheetml/2009/9/main" objectType="Radio" noThreeD="1"/>
</file>

<file path=xl/ctrlProps/ctrlProp15.xml><?xml version="1.0" encoding="utf-8"?>
<formControlPr xmlns="http://schemas.microsoft.com/office/spreadsheetml/2009/9/main" objectType="Radio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TABELAS!$H$57" lockText="1" noThreeD="1"/>
</file>

<file path=xl/ctrlProps/ctrlProp19.xml><?xml version="1.0" encoding="utf-8"?>
<formControlPr xmlns="http://schemas.microsoft.com/office/spreadsheetml/2009/9/main" objectType="CheckBox" fmlaLink="TABELAS!$DH$9" lockText="1" noThreeD="1"/>
</file>

<file path=xl/ctrlProps/ctrlProp20.xml><?xml version="1.0" encoding="utf-8"?>
<formControlPr xmlns="http://schemas.microsoft.com/office/spreadsheetml/2009/9/main" objectType="CheckBox" checked="Checked" fmlaLink="TABELAS!$AF$3" lockText="1" noThreeD="1"/>
</file>

<file path=xl/ctrlProps/ctrlProp21.xml><?xml version="1.0" encoding="utf-8"?>
<formControlPr xmlns="http://schemas.microsoft.com/office/spreadsheetml/2009/9/main" objectType="CheckBox" fmlaLink="TABELAS!$AF$4" lockText="1" noThreeD="1"/>
</file>

<file path=xl/ctrlProps/ctrlProp22.xml><?xml version="1.0" encoding="utf-8"?>
<formControlPr xmlns="http://schemas.microsoft.com/office/spreadsheetml/2009/9/main" objectType="CheckBox" checked="Checked" fmlaLink="TABELAS!$AF$5" lockText="1" noThreeD="1"/>
</file>

<file path=xl/ctrlProps/ctrlProp23.xml><?xml version="1.0" encoding="utf-8"?>
<formControlPr xmlns="http://schemas.microsoft.com/office/spreadsheetml/2009/9/main" objectType="CheckBox" checked="Checked" fmlaLink="TABELAS!$AF$6" lockText="1" noThreeD="1"/>
</file>

<file path=xl/ctrlProps/ctrlProp24.xml><?xml version="1.0" encoding="utf-8"?>
<formControlPr xmlns="http://schemas.microsoft.com/office/spreadsheetml/2009/9/main" objectType="CheckBox" checked="Checked" fmlaLink="TABELAS!$AF$7" lockText="1" noThreeD="1"/>
</file>

<file path=xl/ctrlProps/ctrlProp25.xml><?xml version="1.0" encoding="utf-8"?>
<formControlPr xmlns="http://schemas.microsoft.com/office/spreadsheetml/2009/9/main" objectType="CheckBox" checked="Checked" fmlaLink="TABELAS!$AF$8" lockText="1" noThreeD="1"/>
</file>

<file path=xl/ctrlProps/ctrlProp26.xml><?xml version="1.0" encoding="utf-8"?>
<formControlPr xmlns="http://schemas.microsoft.com/office/spreadsheetml/2009/9/main" objectType="CheckBox" checked="Checked" fmlaLink="TABELAS!$AF$9" lockText="1" noThreeD="1"/>
</file>

<file path=xl/ctrlProps/ctrlProp27.xml><?xml version="1.0" encoding="utf-8"?>
<formControlPr xmlns="http://schemas.microsoft.com/office/spreadsheetml/2009/9/main" objectType="CheckBox" checked="Checked" fmlaLink="TABELAS!$AF$10" lockText="1" noThreeD="1"/>
</file>

<file path=xl/ctrlProps/ctrlProp28.xml><?xml version="1.0" encoding="utf-8"?>
<formControlPr xmlns="http://schemas.microsoft.com/office/spreadsheetml/2009/9/main" objectType="CheckBox" checked="Checked" fmlaLink="TABELAS!$AF$11" lockText="1" noThreeD="1"/>
</file>

<file path=xl/ctrlProps/ctrlProp29.xml><?xml version="1.0" encoding="utf-8"?>
<formControlPr xmlns="http://schemas.microsoft.com/office/spreadsheetml/2009/9/main" objectType="CheckBox" checked="Checked" fmlaLink="TABELAS!$AF$13" lockText="1" noThreeD="1"/>
</file>

<file path=xl/ctrlProps/ctrlProp30.xml><?xml version="1.0" encoding="utf-8"?>
<formControlPr xmlns="http://schemas.microsoft.com/office/spreadsheetml/2009/9/main" objectType="CheckBox" checked="Checked" fmlaLink="TABELAS!$AF$2" lockText="1" noThreeD="1"/>
</file>

<file path=xl/ctrlProps/ctrlProp31.xml><?xml version="1.0" encoding="utf-8"?>
<formControlPr xmlns="http://schemas.microsoft.com/office/spreadsheetml/2009/9/main" objectType="Radio" firstButton="1" fmlaLink="TABELAS!$AS$10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CheckBox" checked="Checked" fmlaLink="TABELAS!$DH$3" lockText="1" noThreeD="1"/>
</file>

<file path=xl/ctrlProps/ctrlProp34.xml><?xml version="1.0" encoding="utf-8"?>
<formControlPr xmlns="http://schemas.microsoft.com/office/spreadsheetml/2009/9/main" objectType="CheckBox" checked="Checked" fmlaLink="TABELAS!$DH$4" lockText="1" noThreeD="1"/>
</file>

<file path=xl/ctrlProps/ctrlProp35.xml><?xml version="1.0" encoding="utf-8"?>
<formControlPr xmlns="http://schemas.microsoft.com/office/spreadsheetml/2009/9/main" objectType="CheckBox" checked="Checked" fmlaLink="TABELAS!$DH$5" lockText="1" noThreeD="1"/>
</file>

<file path=xl/ctrlProps/ctrlProp36.xml><?xml version="1.0" encoding="utf-8"?>
<formControlPr xmlns="http://schemas.microsoft.com/office/spreadsheetml/2009/9/main" objectType="CheckBox" checked="Checked" fmlaLink="TABELAS!$DH$6" lockText="1" noThreeD="1"/>
</file>

<file path=xl/ctrlProps/ctrlProp37.xml><?xml version="1.0" encoding="utf-8"?>
<formControlPr xmlns="http://schemas.microsoft.com/office/spreadsheetml/2009/9/main" objectType="CheckBox" checked="Checked" fmlaLink="TABELAS!$DH$7" lockText="1" noThreeD="1"/>
</file>

<file path=xl/ctrlProps/ctrlProp38.xml><?xml version="1.0" encoding="utf-8"?>
<formControlPr xmlns="http://schemas.microsoft.com/office/spreadsheetml/2009/9/main" objectType="CheckBox" checked="Checked" fmlaLink="TABELAS!$DH$2" lockText="1" noThreeD="1"/>
</file>

<file path=xl/ctrlProps/ctrlProp39.xml><?xml version="1.0" encoding="utf-8"?>
<formControlPr xmlns="http://schemas.microsoft.com/office/spreadsheetml/2009/9/main" objectType="CheckBox" checked="Checked" fmlaLink="TABELAS!$EQ$3" lockText="1" noThreeD="1"/>
</file>

<file path=xl/ctrlProps/ctrlProp40.xml><?xml version="1.0" encoding="utf-8"?>
<formControlPr xmlns="http://schemas.microsoft.com/office/spreadsheetml/2009/9/main" objectType="CheckBox" checked="Checked" fmlaLink="TABELAS!$EQ$4" lockText="1" noThreeD="1"/>
</file>

<file path=xl/ctrlProps/ctrlProp41.xml><?xml version="1.0" encoding="utf-8"?>
<formControlPr xmlns="http://schemas.microsoft.com/office/spreadsheetml/2009/9/main" objectType="CheckBox" checked="Checked" fmlaLink="TABELAS!$EQ$5" lockText="1" noThreeD="1"/>
</file>

<file path=xl/ctrlProps/ctrlProp42.xml><?xml version="1.0" encoding="utf-8"?>
<formControlPr xmlns="http://schemas.microsoft.com/office/spreadsheetml/2009/9/main" objectType="CheckBox" checked="Checked" fmlaLink="TABELAS!$EQ$6" lockText="1" noThreeD="1"/>
</file>

<file path=xl/ctrlProps/ctrlProp43.xml><?xml version="1.0" encoding="utf-8"?>
<formControlPr xmlns="http://schemas.microsoft.com/office/spreadsheetml/2009/9/main" objectType="CheckBox" checked="Checked" fmlaLink="TABELAS!$EQ$7" lockText="1" noThreeD="1"/>
</file>

<file path=xl/ctrlProps/ctrlProp44.xml><?xml version="1.0" encoding="utf-8"?>
<formControlPr xmlns="http://schemas.microsoft.com/office/spreadsheetml/2009/9/main" objectType="CheckBox" checked="Checked" fmlaLink="TABELAS!$EQ$8" lockText="1" noThreeD="1"/>
</file>

<file path=xl/ctrlProps/ctrlProp45.xml><?xml version="1.0" encoding="utf-8"?>
<formControlPr xmlns="http://schemas.microsoft.com/office/spreadsheetml/2009/9/main" objectType="CheckBox" checked="Checked" fmlaLink="TABELAS!$EQ$9" lockText="1" noThreeD="1"/>
</file>

<file path=xl/ctrlProps/ctrlProp46.xml><?xml version="1.0" encoding="utf-8"?>
<formControlPr xmlns="http://schemas.microsoft.com/office/spreadsheetml/2009/9/main" objectType="CheckBox" checked="Checked" fmlaLink="TABELAS!$EQ$10" lockText="1" noThreeD="1"/>
</file>

<file path=xl/ctrlProps/ctrlProp47.xml><?xml version="1.0" encoding="utf-8"?>
<formControlPr xmlns="http://schemas.microsoft.com/office/spreadsheetml/2009/9/main" objectType="CheckBox" checked="Checked" fmlaLink="TABELAS!$EQ$11" lockText="1" noThreeD="1"/>
</file>

<file path=xl/ctrlProps/ctrlProp48.xml><?xml version="1.0" encoding="utf-8"?>
<formControlPr xmlns="http://schemas.microsoft.com/office/spreadsheetml/2009/9/main" objectType="CheckBox" checked="Checked" fmlaLink="TABELAS!$EQ$13" lockText="1" noThreeD="1"/>
</file>

<file path=xl/ctrlProps/ctrlProp49.xml><?xml version="1.0" encoding="utf-8"?>
<formControlPr xmlns="http://schemas.microsoft.com/office/spreadsheetml/2009/9/main" objectType="CheckBox" checked="Checked" fmlaLink="TABELAS!$EQ$2" lockText="1" noThreeD="1"/>
</file>

<file path=xl/ctrlProps/ctrlProp50.xml><?xml version="1.0" encoding="utf-8"?>
<formControlPr xmlns="http://schemas.microsoft.com/office/spreadsheetml/2009/9/main" objectType="Radio" checked="Checked" firstButton="1" fmlaLink="$A$2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CheckBox" fmlaLink="$B$3" lockText="1" noThreeD="1"/>
</file>

<file path=xl/ctrlProps/ctrlProp66.xml><?xml version="1.0" encoding="utf-8"?>
<formControlPr xmlns="http://schemas.microsoft.com/office/spreadsheetml/2009/9/main" objectType="CheckBox" fmlaLink="$F$3" lockText="1" noThreeD="1"/>
</file>

<file path=xl/ctrlProps/ctrlProp67.xml><?xml version="1.0" encoding="utf-8"?>
<formControlPr xmlns="http://schemas.microsoft.com/office/spreadsheetml/2009/9/main" objectType="CheckBox" fmlaLink="$J$3" lockText="1" noThreeD="1"/>
</file>

<file path=xl/ctrlProps/ctrlProp68.xml><?xml version="1.0" encoding="utf-8"?>
<formControlPr xmlns="http://schemas.microsoft.com/office/spreadsheetml/2009/9/main" objectType="CheckBox" fmlaLink="$N$3" lockText="1" noThreeD="1"/>
</file>

<file path=xl/ctrlProps/ctrlProp69.xml><?xml version="1.0" encoding="utf-8"?>
<formControlPr xmlns="http://schemas.microsoft.com/office/spreadsheetml/2009/9/main" objectType="CheckBox" fmlaLink="$R$3" lockText="1" noThreeD="1"/>
</file>

<file path=xl/ctrlProps/ctrlProp70.xml><?xml version="1.0" encoding="utf-8"?>
<formControlPr xmlns="http://schemas.microsoft.com/office/spreadsheetml/2009/9/main" objectType="CheckBox" fmlaLink="$V$3" lockText="1" noThreeD="1"/>
</file>

<file path=xl/ctrlProps/ctrlProp71.xml><?xml version="1.0" encoding="utf-8"?>
<formControlPr xmlns="http://schemas.microsoft.com/office/spreadsheetml/2009/9/main" objectType="CheckBox" fmlaLink="$Z$3" lockText="1" noThreeD="1"/>
</file>

<file path=xl/ctrlProps/ctrlProp72.xml><?xml version="1.0" encoding="utf-8"?>
<formControlPr xmlns="http://schemas.microsoft.com/office/spreadsheetml/2009/9/main" objectType="CheckBox" fmlaLink="$AD$3" lockText="1" noThreeD="1"/>
</file>

<file path=xl/ctrlProps/ctrlProp73.xml><?xml version="1.0" encoding="utf-8"?>
<formControlPr xmlns="http://schemas.microsoft.com/office/spreadsheetml/2009/9/main" objectType="CheckBox" fmlaLink="$AH$3" lockText="1" noThreeD="1"/>
</file>

<file path=xl/ctrlProps/ctrlProp74.xml><?xml version="1.0" encoding="utf-8"?>
<formControlPr xmlns="http://schemas.microsoft.com/office/spreadsheetml/2009/9/main" objectType="CheckBox" fmlaLink="$AL$3" lockText="1" noThreeD="1"/>
</file>

<file path=xl/ctrlProps/ctrlProp75.xml><?xml version="1.0" encoding="utf-8"?>
<formControlPr xmlns="http://schemas.microsoft.com/office/spreadsheetml/2009/9/main" objectType="CheckBox" fmlaLink="$AP$3" lockText="1" noThreeD="1"/>
</file>

<file path=xl/ctrlProps/ctrlProp76.xml><?xml version="1.0" encoding="utf-8"?>
<formControlPr xmlns="http://schemas.microsoft.com/office/spreadsheetml/2009/9/main" objectType="CheckBox" fmlaLink="$AT$3" lockText="1" noThreeD="1"/>
</file>

<file path=xl/ctrlProps/ctrlProp77.xml><?xml version="1.0" encoding="utf-8"?>
<formControlPr xmlns="http://schemas.microsoft.com/office/spreadsheetml/2009/9/main" objectType="CheckBox" fmlaLink="$AX$3" lockText="1" noThreeD="1"/>
</file>

<file path=xl/ctrlProps/ctrlProp78.xml><?xml version="1.0" encoding="utf-8"?>
<formControlPr xmlns="http://schemas.microsoft.com/office/spreadsheetml/2009/9/main" objectType="CheckBox" fmlaLink="$BB$3" lockText="1" noThreeD="1"/>
</file>

<file path=xl/ctrlProps/ctrlProp79.xml><?xml version="1.0" encoding="utf-8"?>
<formControlPr xmlns="http://schemas.microsoft.com/office/spreadsheetml/2009/9/main" objectType="CheckBox" fmlaLink="$BF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br.linkedin.com/pub/paulo-tukiama/45/5b3/586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104474</xdr:colOff>
      <xdr:row>22</xdr:row>
      <xdr:rowOff>28037</xdr:rowOff>
    </xdr:from>
    <xdr:to>
      <xdr:col>14</xdr:col>
      <xdr:colOff>668906</xdr:colOff>
      <xdr:row>32</xdr:row>
      <xdr:rowOff>142875</xdr:rowOff>
    </xdr:to>
    <xdr:sp macro="" textlink="">
      <xdr:nvSpPr>
        <xdr:cNvPr id="2" name="Rounded Rectangle 74"/>
        <xdr:cNvSpPr/>
      </xdr:nvSpPr>
      <xdr:spPr>
        <a:xfrm>
          <a:off x="2419049" y="4285712"/>
          <a:ext cx="9222657" cy="1867438"/>
        </a:xfrm>
        <a:prstGeom prst="roundRect">
          <a:avLst>
            <a:gd name="adj" fmla="val 3859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10438</xdr:colOff>
      <xdr:row>0</xdr:row>
      <xdr:rowOff>57150</xdr:rowOff>
    </xdr:from>
    <xdr:to>
      <xdr:col>2</xdr:col>
      <xdr:colOff>682903</xdr:colOff>
      <xdr:row>3</xdr:row>
      <xdr:rowOff>62865</xdr:rowOff>
    </xdr:to>
    <xdr:sp macro="" textlink="">
      <xdr:nvSpPr>
        <xdr:cNvPr id="3" name="Rounded Rectangular Callout 2"/>
        <xdr:cNvSpPr/>
      </xdr:nvSpPr>
      <xdr:spPr>
        <a:xfrm>
          <a:off x="229513" y="57150"/>
          <a:ext cx="1920240" cy="548640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tIns="4572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2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1</xdr:col>
      <xdr:colOff>9525</xdr:colOff>
      <xdr:row>22</xdr:row>
      <xdr:rowOff>26504</xdr:rowOff>
    </xdr:from>
    <xdr:to>
      <xdr:col>2</xdr:col>
      <xdr:colOff>773430</xdr:colOff>
      <xdr:row>32</xdr:row>
      <xdr:rowOff>142875</xdr:rowOff>
    </xdr:to>
    <xdr:sp macro="" textlink="">
      <xdr:nvSpPr>
        <xdr:cNvPr id="4" name="Rounded Rectangle 74"/>
        <xdr:cNvSpPr/>
      </xdr:nvSpPr>
      <xdr:spPr>
        <a:xfrm>
          <a:off x="228600" y="4284179"/>
          <a:ext cx="2011680" cy="1868971"/>
        </a:xfrm>
        <a:prstGeom prst="roundRect">
          <a:avLst>
            <a:gd name="adj" fmla="val 3859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108949</xdr:colOff>
      <xdr:row>32</xdr:row>
      <xdr:rowOff>981</xdr:rowOff>
    </xdr:from>
    <xdr:to>
      <xdr:col>9</xdr:col>
      <xdr:colOff>672560</xdr:colOff>
      <xdr:row>33</xdr:row>
      <xdr:rowOff>99783</xdr:rowOff>
    </xdr:to>
    <xdr:sp macro="[0]!Save_Site" textlink="">
      <xdr:nvSpPr>
        <xdr:cNvPr id="5" name="Rounded Rectangle 76"/>
        <xdr:cNvSpPr/>
      </xdr:nvSpPr>
      <xdr:spPr>
        <a:xfrm>
          <a:off x="6328774" y="6011256"/>
          <a:ext cx="1411336" cy="27977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SALVAR  SITES</a:t>
          </a:r>
        </a:p>
      </xdr:txBody>
    </xdr:sp>
    <xdr:clientData/>
  </xdr:twoCellAnchor>
  <xdr:twoCellAnchor>
    <xdr:from>
      <xdr:col>2</xdr:col>
      <xdr:colOff>458113</xdr:colOff>
      <xdr:row>0</xdr:row>
      <xdr:rowOff>92138</xdr:rowOff>
    </xdr:from>
    <xdr:to>
      <xdr:col>2</xdr:col>
      <xdr:colOff>613265</xdr:colOff>
      <xdr:row>1</xdr:row>
      <xdr:rowOff>46384</xdr:rowOff>
    </xdr:to>
    <xdr:grpSp>
      <xdr:nvGrpSpPr>
        <xdr:cNvPr id="6" name="Group 5"/>
        <xdr:cNvGrpSpPr/>
      </xdr:nvGrpSpPr>
      <xdr:grpSpPr>
        <a:xfrm>
          <a:off x="1926084" y="92138"/>
          <a:ext cx="155152" cy="133540"/>
          <a:chOff x="1753758" y="12621"/>
          <a:chExt cx="157316" cy="157402"/>
        </a:xfrm>
      </xdr:grpSpPr>
      <xdr:sp macro="[0]!FullScreen" textlink="">
        <xdr:nvSpPr>
          <xdr:cNvPr id="7" name="Rounded Rectangle 30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900"/>
              <a:t>tv teste</a:t>
            </a:r>
          </a:p>
        </xdr:txBody>
      </xdr:sp>
      <xdr:sp macro="[0]!FullScreen" textlink="">
        <xdr:nvSpPr>
          <xdr:cNvPr id="8" name="Rounded Rectangle 31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900"/>
              <a:t>-</a:t>
            </a:r>
          </a:p>
        </xdr:txBody>
      </xdr:sp>
    </xdr:grpSp>
    <xdr:clientData/>
  </xdr:twoCellAnchor>
  <xdr:twoCellAnchor>
    <xdr:from>
      <xdr:col>1</xdr:col>
      <xdr:colOff>101444</xdr:colOff>
      <xdr:row>22</xdr:row>
      <xdr:rowOff>83395</xdr:rowOff>
    </xdr:from>
    <xdr:to>
      <xdr:col>2</xdr:col>
      <xdr:colOff>682469</xdr:colOff>
      <xdr:row>25</xdr:row>
      <xdr:rowOff>15958</xdr:rowOff>
    </xdr:to>
    <xdr:sp macro="[0]!GENERATE_PSI_SI" textlink="">
      <xdr:nvSpPr>
        <xdr:cNvPr id="10" name="Rounded Rectangle 16"/>
        <xdr:cNvSpPr/>
      </xdr:nvSpPr>
      <xdr:spPr>
        <a:xfrm>
          <a:off x="320519" y="4341070"/>
          <a:ext cx="1828800" cy="475488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solidFill>
                <a:schemeClr val="lt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  <a:ea typeface="+mn-ea"/>
              <a:cs typeface="+mn-cs"/>
            </a:rPr>
            <a:t>GERAR TABELAS SI/PSI</a:t>
          </a:r>
        </a:p>
      </xdr:txBody>
    </xdr:sp>
    <xdr:clientData/>
  </xdr:twoCellAnchor>
  <xdr:twoCellAnchor>
    <xdr:from>
      <xdr:col>1</xdr:col>
      <xdr:colOff>104367</xdr:colOff>
      <xdr:row>25</xdr:row>
      <xdr:rowOff>81014</xdr:rowOff>
    </xdr:from>
    <xdr:to>
      <xdr:col>2</xdr:col>
      <xdr:colOff>685392</xdr:colOff>
      <xdr:row>28</xdr:row>
      <xdr:rowOff>70727</xdr:rowOff>
    </xdr:to>
    <xdr:sp macro="[0]!GENERATE_CAROUSEL" textlink="">
      <xdr:nvSpPr>
        <xdr:cNvPr id="11" name="Rounded Rectangle 17"/>
        <xdr:cNvSpPr/>
      </xdr:nvSpPr>
      <xdr:spPr>
        <a:xfrm>
          <a:off x="323442" y="4881614"/>
          <a:ext cx="1828800" cy="475488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lt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  <a:ea typeface="+mn-ea"/>
              <a:cs typeface="+mn-cs"/>
            </a:rPr>
            <a:t>GERAR CAROUSEL</a:t>
          </a:r>
        </a:p>
      </xdr:txBody>
    </xdr:sp>
    <xdr:clientData/>
  </xdr:twoCellAnchor>
  <xdr:twoCellAnchor>
    <xdr:from>
      <xdr:col>1</xdr:col>
      <xdr:colOff>105690</xdr:colOff>
      <xdr:row>28</xdr:row>
      <xdr:rowOff>147360</xdr:rowOff>
    </xdr:from>
    <xdr:to>
      <xdr:col>2</xdr:col>
      <xdr:colOff>686715</xdr:colOff>
      <xdr:row>31</xdr:row>
      <xdr:rowOff>79923</xdr:rowOff>
    </xdr:to>
    <xdr:sp macro="[0]!Send2NetVX" textlink="">
      <xdr:nvSpPr>
        <xdr:cNvPr id="12" name="Rounded Rectangle 18"/>
        <xdr:cNvSpPr/>
      </xdr:nvSpPr>
      <xdr:spPr>
        <a:xfrm>
          <a:off x="324765" y="5433735"/>
          <a:ext cx="1828800" cy="475488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ENVIAR</a:t>
          </a:r>
        </a:p>
      </xdr:txBody>
    </xdr:sp>
    <xdr:clientData/>
  </xdr:twoCellAnchor>
  <xdr:twoCellAnchor>
    <xdr:from>
      <xdr:col>1</xdr:col>
      <xdr:colOff>415057</xdr:colOff>
      <xdr:row>32</xdr:row>
      <xdr:rowOff>979</xdr:rowOff>
    </xdr:from>
    <xdr:to>
      <xdr:col>2</xdr:col>
      <xdr:colOff>387238</xdr:colOff>
      <xdr:row>33</xdr:row>
      <xdr:rowOff>108146</xdr:rowOff>
    </xdr:to>
    <xdr:sp macro="[0]!_xludf.Execute" textlink="">
      <xdr:nvSpPr>
        <xdr:cNvPr id="13" name="Rounded Rectangle 19"/>
        <xdr:cNvSpPr/>
      </xdr:nvSpPr>
      <xdr:spPr>
        <a:xfrm>
          <a:off x="634132" y="6011254"/>
          <a:ext cx="1219956" cy="288142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EXECUTAR</a:t>
          </a:r>
        </a:p>
      </xdr:txBody>
    </xdr:sp>
    <xdr:clientData/>
  </xdr:twoCellAnchor>
  <xdr:twoCellAnchor>
    <xdr:from>
      <xdr:col>3</xdr:col>
      <xdr:colOff>828675</xdr:colOff>
      <xdr:row>22</xdr:row>
      <xdr:rowOff>87219</xdr:rowOff>
    </xdr:from>
    <xdr:to>
      <xdr:col>7</xdr:col>
      <xdr:colOff>57150</xdr:colOff>
      <xdr:row>23</xdr:row>
      <xdr:rowOff>180564</xdr:rowOff>
    </xdr:to>
    <xdr:sp macro="" textlink="" fLocksText="0">
      <xdr:nvSpPr>
        <xdr:cNvPr id="14" name="Rounded Rectangle 1"/>
        <xdr:cNvSpPr/>
      </xdr:nvSpPr>
      <xdr:spPr>
        <a:xfrm>
          <a:off x="3143250" y="4344894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829584</xdr:colOff>
      <xdr:row>24</xdr:row>
      <xdr:rowOff>43599</xdr:rowOff>
    </xdr:from>
    <xdr:to>
      <xdr:col>7</xdr:col>
      <xdr:colOff>58059</xdr:colOff>
      <xdr:row>25</xdr:row>
      <xdr:rowOff>136944</xdr:rowOff>
    </xdr:to>
    <xdr:sp macro="" textlink="" fLocksText="0">
      <xdr:nvSpPr>
        <xdr:cNvPr id="15" name="Rounded Rectangle 2"/>
        <xdr:cNvSpPr/>
      </xdr:nvSpPr>
      <xdr:spPr>
        <a:xfrm>
          <a:off x="3144159" y="4663224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828856</xdr:colOff>
      <xdr:row>26</xdr:row>
      <xdr:rowOff>2215</xdr:rowOff>
    </xdr:from>
    <xdr:to>
      <xdr:col>7</xdr:col>
      <xdr:colOff>57331</xdr:colOff>
      <xdr:row>27</xdr:row>
      <xdr:rowOff>95560</xdr:rowOff>
    </xdr:to>
    <xdr:sp macro="" textlink="" fLocksText="0">
      <xdr:nvSpPr>
        <xdr:cNvPr id="16" name="Rounded Rectangle 3"/>
        <xdr:cNvSpPr/>
      </xdr:nvSpPr>
      <xdr:spPr>
        <a:xfrm>
          <a:off x="3143431" y="4983790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828855</xdr:colOff>
      <xdr:row>28</xdr:row>
      <xdr:rowOff>17548</xdr:rowOff>
    </xdr:from>
    <xdr:to>
      <xdr:col>7</xdr:col>
      <xdr:colOff>57330</xdr:colOff>
      <xdr:row>29</xdr:row>
      <xdr:rowOff>110893</xdr:rowOff>
    </xdr:to>
    <xdr:sp macro="" textlink="" fLocksText="0">
      <xdr:nvSpPr>
        <xdr:cNvPr id="17" name="Rounded Rectangle 4"/>
        <xdr:cNvSpPr/>
      </xdr:nvSpPr>
      <xdr:spPr>
        <a:xfrm>
          <a:off x="3143430" y="5303923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829603</xdr:colOff>
      <xdr:row>29</xdr:row>
      <xdr:rowOff>157977</xdr:rowOff>
    </xdr:from>
    <xdr:to>
      <xdr:col>7</xdr:col>
      <xdr:colOff>58078</xdr:colOff>
      <xdr:row>31</xdr:row>
      <xdr:rowOff>70347</xdr:rowOff>
    </xdr:to>
    <xdr:sp macro="" textlink="" fLocksText="0">
      <xdr:nvSpPr>
        <xdr:cNvPr id="18" name="Rounded Rectangle 5"/>
        <xdr:cNvSpPr/>
      </xdr:nvSpPr>
      <xdr:spPr>
        <a:xfrm>
          <a:off x="3144178" y="5625327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829134</xdr:colOff>
      <xdr:row>26</xdr:row>
      <xdr:rowOff>8202</xdr:rowOff>
    </xdr:from>
    <xdr:to>
      <xdr:col>11</xdr:col>
      <xdr:colOff>457659</xdr:colOff>
      <xdr:row>27</xdr:row>
      <xdr:rowOff>101547</xdr:rowOff>
    </xdr:to>
    <xdr:sp macro="" textlink="" fLocksText="0">
      <xdr:nvSpPr>
        <xdr:cNvPr id="21" name="Rounded Rectangle 8"/>
        <xdr:cNvSpPr/>
      </xdr:nvSpPr>
      <xdr:spPr>
        <a:xfrm>
          <a:off x="6201234" y="4989777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829133</xdr:colOff>
      <xdr:row>28</xdr:row>
      <xdr:rowOff>25104</xdr:rowOff>
    </xdr:from>
    <xdr:to>
      <xdr:col>11</xdr:col>
      <xdr:colOff>457658</xdr:colOff>
      <xdr:row>29</xdr:row>
      <xdr:rowOff>118449</xdr:rowOff>
    </xdr:to>
    <xdr:sp macro="" textlink="" fLocksText="0">
      <xdr:nvSpPr>
        <xdr:cNvPr id="22" name="Rounded Rectangle 9"/>
        <xdr:cNvSpPr/>
      </xdr:nvSpPr>
      <xdr:spPr>
        <a:xfrm>
          <a:off x="6201233" y="5311479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823929</xdr:colOff>
      <xdr:row>29</xdr:row>
      <xdr:rowOff>166564</xdr:rowOff>
    </xdr:from>
    <xdr:to>
      <xdr:col>11</xdr:col>
      <xdr:colOff>452454</xdr:colOff>
      <xdr:row>31</xdr:row>
      <xdr:rowOff>78934</xdr:rowOff>
    </xdr:to>
    <xdr:sp macro="" textlink="" fLocksText="0">
      <xdr:nvSpPr>
        <xdr:cNvPr id="23" name="Rounded Rectangle 10"/>
        <xdr:cNvSpPr/>
      </xdr:nvSpPr>
      <xdr:spPr>
        <a:xfrm>
          <a:off x="6196029" y="5633914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1229642</xdr:colOff>
      <xdr:row>22</xdr:row>
      <xdr:rowOff>92031</xdr:rowOff>
    </xdr:from>
    <xdr:to>
      <xdr:col>14</xdr:col>
      <xdr:colOff>572417</xdr:colOff>
      <xdr:row>24</xdr:row>
      <xdr:rowOff>4401</xdr:rowOff>
    </xdr:to>
    <xdr:sp macro="" textlink="" fLocksText="0">
      <xdr:nvSpPr>
        <xdr:cNvPr id="24" name="Rounded Rectangle 11"/>
        <xdr:cNvSpPr/>
      </xdr:nvSpPr>
      <xdr:spPr>
        <a:xfrm>
          <a:off x="9259217" y="4349706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1226929</xdr:colOff>
      <xdr:row>24</xdr:row>
      <xdr:rowOff>50563</xdr:rowOff>
    </xdr:from>
    <xdr:to>
      <xdr:col>14</xdr:col>
      <xdr:colOff>569704</xdr:colOff>
      <xdr:row>25</xdr:row>
      <xdr:rowOff>143908</xdr:rowOff>
    </xdr:to>
    <xdr:sp macro="" textlink="" fLocksText="0">
      <xdr:nvSpPr>
        <xdr:cNvPr id="25" name="Rounded Rectangle 12"/>
        <xdr:cNvSpPr/>
      </xdr:nvSpPr>
      <xdr:spPr>
        <a:xfrm>
          <a:off x="9256504" y="4670188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1226199</xdr:colOff>
      <xdr:row>26</xdr:row>
      <xdr:rowOff>11686</xdr:rowOff>
    </xdr:from>
    <xdr:to>
      <xdr:col>14</xdr:col>
      <xdr:colOff>568974</xdr:colOff>
      <xdr:row>27</xdr:row>
      <xdr:rowOff>105031</xdr:rowOff>
    </xdr:to>
    <xdr:sp macro="" textlink="" fLocksText="0">
      <xdr:nvSpPr>
        <xdr:cNvPr id="26" name="Rounded Rectangle 13"/>
        <xdr:cNvSpPr/>
      </xdr:nvSpPr>
      <xdr:spPr>
        <a:xfrm>
          <a:off x="9255774" y="4993261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1226199</xdr:colOff>
      <xdr:row>28</xdr:row>
      <xdr:rowOff>33601</xdr:rowOff>
    </xdr:from>
    <xdr:to>
      <xdr:col>14</xdr:col>
      <xdr:colOff>568974</xdr:colOff>
      <xdr:row>29</xdr:row>
      <xdr:rowOff>126946</xdr:rowOff>
    </xdr:to>
    <xdr:sp macro="" textlink="" fLocksText="0">
      <xdr:nvSpPr>
        <xdr:cNvPr id="27" name="Rounded Rectangle 14"/>
        <xdr:cNvSpPr/>
      </xdr:nvSpPr>
      <xdr:spPr>
        <a:xfrm>
          <a:off x="9255774" y="5319976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1226948</xdr:colOff>
      <xdr:row>29</xdr:row>
      <xdr:rowOff>175958</xdr:rowOff>
    </xdr:from>
    <xdr:to>
      <xdr:col>14</xdr:col>
      <xdr:colOff>569723</xdr:colOff>
      <xdr:row>31</xdr:row>
      <xdr:rowOff>88328</xdr:rowOff>
    </xdr:to>
    <xdr:sp macro="" textlink="" fLocksText="0">
      <xdr:nvSpPr>
        <xdr:cNvPr id="28" name="Rounded Rectangle 15"/>
        <xdr:cNvSpPr/>
      </xdr:nvSpPr>
      <xdr:spPr>
        <a:xfrm>
          <a:off x="9256523" y="5643308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238125</xdr:colOff>
      <xdr:row>22</xdr:row>
      <xdr:rowOff>95250</xdr:rowOff>
    </xdr:from>
    <xdr:to>
      <xdr:col>3</xdr:col>
      <xdr:colOff>786765</xdr:colOff>
      <xdr:row>24</xdr:row>
      <xdr:rowOff>7620</xdr:rowOff>
    </xdr:to>
    <xdr:sp macro="[0]!Disable_Site1_Auto_Update_1SEG" textlink="">
      <xdr:nvSpPr>
        <xdr:cNvPr id="29" name="Horizontal Scroll 26" hidden="1"/>
        <xdr:cNvSpPr/>
      </xdr:nvSpPr>
      <xdr:spPr>
        <a:xfrm>
          <a:off x="2552700" y="4352925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1SEG</a:t>
          </a:r>
        </a:p>
      </xdr:txBody>
    </xdr:sp>
    <xdr:clientData/>
  </xdr:twoCellAnchor>
  <xdr:twoCellAnchor>
    <xdr:from>
      <xdr:col>3</xdr:col>
      <xdr:colOff>238125</xdr:colOff>
      <xdr:row>24</xdr:row>
      <xdr:rowOff>45098</xdr:rowOff>
    </xdr:from>
    <xdr:to>
      <xdr:col>3</xdr:col>
      <xdr:colOff>786765</xdr:colOff>
      <xdr:row>25</xdr:row>
      <xdr:rowOff>138443</xdr:rowOff>
    </xdr:to>
    <xdr:sp macro="[0]!Disable_Site2_Auto_Update_1SEG" textlink="">
      <xdr:nvSpPr>
        <xdr:cNvPr id="30" name="Horizontal Scroll 27" hidden="1"/>
        <xdr:cNvSpPr/>
      </xdr:nvSpPr>
      <xdr:spPr>
        <a:xfrm>
          <a:off x="2552700" y="4664723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1SEG</a:t>
          </a:r>
        </a:p>
      </xdr:txBody>
    </xdr:sp>
    <xdr:clientData/>
  </xdr:twoCellAnchor>
  <xdr:twoCellAnchor>
    <xdr:from>
      <xdr:col>3</xdr:col>
      <xdr:colOff>228600</xdr:colOff>
      <xdr:row>26</xdr:row>
      <xdr:rowOff>11910</xdr:rowOff>
    </xdr:from>
    <xdr:to>
      <xdr:col>3</xdr:col>
      <xdr:colOff>777240</xdr:colOff>
      <xdr:row>27</xdr:row>
      <xdr:rowOff>105255</xdr:rowOff>
    </xdr:to>
    <xdr:sp macro="[0]!Disable_Site3_Auto_Update_1SEG" textlink="">
      <xdr:nvSpPr>
        <xdr:cNvPr id="31" name="Horizontal Scroll 28" hidden="1"/>
        <xdr:cNvSpPr/>
      </xdr:nvSpPr>
      <xdr:spPr>
        <a:xfrm>
          <a:off x="2543175" y="4993485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228600</xdr:colOff>
      <xdr:row>28</xdr:row>
      <xdr:rowOff>31674</xdr:rowOff>
    </xdr:from>
    <xdr:to>
      <xdr:col>3</xdr:col>
      <xdr:colOff>777240</xdr:colOff>
      <xdr:row>29</xdr:row>
      <xdr:rowOff>125019</xdr:rowOff>
    </xdr:to>
    <xdr:sp macro="[0]!Disable_Site4_Auto_Update_1SEG" textlink="">
      <xdr:nvSpPr>
        <xdr:cNvPr id="32" name="Horizontal Scroll 29" hidden="1"/>
        <xdr:cNvSpPr/>
      </xdr:nvSpPr>
      <xdr:spPr>
        <a:xfrm>
          <a:off x="2543175" y="5318049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228600</xdr:colOff>
      <xdr:row>29</xdr:row>
      <xdr:rowOff>167167</xdr:rowOff>
    </xdr:from>
    <xdr:to>
      <xdr:col>3</xdr:col>
      <xdr:colOff>777240</xdr:colOff>
      <xdr:row>31</xdr:row>
      <xdr:rowOff>79537</xdr:rowOff>
    </xdr:to>
    <xdr:sp macro="[0]!Disable_Site5_Auto_Update_1SEG" textlink="">
      <xdr:nvSpPr>
        <xdr:cNvPr id="33" name="Horizontal Scroll 30" hidden="1"/>
        <xdr:cNvSpPr/>
      </xdr:nvSpPr>
      <xdr:spPr>
        <a:xfrm>
          <a:off x="2543175" y="5634517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22</xdr:row>
      <xdr:rowOff>97479</xdr:rowOff>
    </xdr:from>
    <xdr:to>
      <xdr:col>11</xdr:col>
      <xdr:colOff>1176633</xdr:colOff>
      <xdr:row>24</xdr:row>
      <xdr:rowOff>9849</xdr:rowOff>
    </xdr:to>
    <xdr:sp macro="[0]!Disable_Site11_Auto_Update_1SEG" textlink="">
      <xdr:nvSpPr>
        <xdr:cNvPr id="34" name="Horizontal Scroll 36" hidden="1"/>
        <xdr:cNvSpPr/>
      </xdr:nvSpPr>
      <xdr:spPr>
        <a:xfrm>
          <a:off x="8657568" y="4355154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24</xdr:row>
      <xdr:rowOff>56852</xdr:rowOff>
    </xdr:from>
    <xdr:to>
      <xdr:col>11</xdr:col>
      <xdr:colOff>1176633</xdr:colOff>
      <xdr:row>25</xdr:row>
      <xdr:rowOff>150197</xdr:rowOff>
    </xdr:to>
    <xdr:sp macro="[0]!Disable_Site12_Auto_Update_1SEG" textlink="">
      <xdr:nvSpPr>
        <xdr:cNvPr id="35" name="Horizontal Scroll 37" hidden="1"/>
        <xdr:cNvSpPr/>
      </xdr:nvSpPr>
      <xdr:spPr>
        <a:xfrm>
          <a:off x="8657568" y="4676477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26</xdr:row>
      <xdr:rowOff>20707</xdr:rowOff>
    </xdr:from>
    <xdr:to>
      <xdr:col>11</xdr:col>
      <xdr:colOff>1176633</xdr:colOff>
      <xdr:row>27</xdr:row>
      <xdr:rowOff>114052</xdr:rowOff>
    </xdr:to>
    <xdr:sp macro="[0]!Disable_Site13_Auto_Update_1SEG" textlink="">
      <xdr:nvSpPr>
        <xdr:cNvPr id="36" name="Horizontal Scroll 38" hidden="1"/>
        <xdr:cNvSpPr/>
      </xdr:nvSpPr>
      <xdr:spPr>
        <a:xfrm>
          <a:off x="8657568" y="5002282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28</xdr:row>
      <xdr:rowOff>40471</xdr:rowOff>
    </xdr:from>
    <xdr:to>
      <xdr:col>11</xdr:col>
      <xdr:colOff>1176633</xdr:colOff>
      <xdr:row>29</xdr:row>
      <xdr:rowOff>133816</xdr:rowOff>
    </xdr:to>
    <xdr:sp macro="[0]!Disable_Site14_Auto_Update_1SEG" textlink="">
      <xdr:nvSpPr>
        <xdr:cNvPr id="37" name="Horizontal Scroll 39" hidden="1"/>
        <xdr:cNvSpPr/>
      </xdr:nvSpPr>
      <xdr:spPr>
        <a:xfrm>
          <a:off x="8657568" y="5326846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29</xdr:row>
      <xdr:rowOff>171039</xdr:rowOff>
    </xdr:from>
    <xdr:to>
      <xdr:col>11</xdr:col>
      <xdr:colOff>1176633</xdr:colOff>
      <xdr:row>31</xdr:row>
      <xdr:rowOff>83409</xdr:rowOff>
    </xdr:to>
    <xdr:sp macro="[0]!Disable_Site15_Auto_Update_1SEG" textlink="">
      <xdr:nvSpPr>
        <xdr:cNvPr id="38" name="Horizontal Scroll 40" hidden="1"/>
        <xdr:cNvSpPr/>
      </xdr:nvSpPr>
      <xdr:spPr>
        <a:xfrm>
          <a:off x="8657568" y="5638389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235119</xdr:colOff>
      <xdr:row>22</xdr:row>
      <xdr:rowOff>96087</xdr:rowOff>
    </xdr:from>
    <xdr:to>
      <xdr:col>7</xdr:col>
      <xdr:colOff>783759</xdr:colOff>
      <xdr:row>24</xdr:row>
      <xdr:rowOff>8457</xdr:rowOff>
    </xdr:to>
    <xdr:sp macro="[0]!Disable_Site6_Auto_Update_1SEG" textlink="">
      <xdr:nvSpPr>
        <xdr:cNvPr id="39" name="Horizontal Scroll 31" hidden="1"/>
        <xdr:cNvSpPr/>
      </xdr:nvSpPr>
      <xdr:spPr>
        <a:xfrm>
          <a:off x="5607219" y="4353762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24</xdr:row>
      <xdr:rowOff>55460</xdr:rowOff>
    </xdr:from>
    <xdr:to>
      <xdr:col>7</xdr:col>
      <xdr:colOff>774234</xdr:colOff>
      <xdr:row>25</xdr:row>
      <xdr:rowOff>148805</xdr:rowOff>
    </xdr:to>
    <xdr:sp macro="[0]!Disable_Site7_Auto_Update_1SEG" textlink="">
      <xdr:nvSpPr>
        <xdr:cNvPr id="40" name="Horizontal Scroll 32" hidden="1"/>
        <xdr:cNvSpPr/>
      </xdr:nvSpPr>
      <xdr:spPr>
        <a:xfrm>
          <a:off x="5597694" y="4675085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26</xdr:row>
      <xdr:rowOff>16361</xdr:rowOff>
    </xdr:from>
    <xdr:to>
      <xdr:col>7</xdr:col>
      <xdr:colOff>774234</xdr:colOff>
      <xdr:row>27</xdr:row>
      <xdr:rowOff>109706</xdr:rowOff>
    </xdr:to>
    <xdr:sp macro="[0]!Disable_Site8_Auto_Update_1SEG" textlink="">
      <xdr:nvSpPr>
        <xdr:cNvPr id="41" name="Horizontal Scroll 33" hidden="1"/>
        <xdr:cNvSpPr/>
      </xdr:nvSpPr>
      <xdr:spPr>
        <a:xfrm>
          <a:off x="5597694" y="4997936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28</xdr:row>
      <xdr:rowOff>39081</xdr:rowOff>
    </xdr:from>
    <xdr:to>
      <xdr:col>7</xdr:col>
      <xdr:colOff>774234</xdr:colOff>
      <xdr:row>29</xdr:row>
      <xdr:rowOff>132426</xdr:rowOff>
    </xdr:to>
    <xdr:sp macro="[0]!Disable_Site9_Auto_Update_1SEG" textlink="">
      <xdr:nvSpPr>
        <xdr:cNvPr id="42" name="Horizontal Scroll 34" hidden="1"/>
        <xdr:cNvSpPr/>
      </xdr:nvSpPr>
      <xdr:spPr>
        <a:xfrm>
          <a:off x="5597694" y="5325456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29</xdr:row>
      <xdr:rowOff>170752</xdr:rowOff>
    </xdr:from>
    <xdr:to>
      <xdr:col>7</xdr:col>
      <xdr:colOff>774234</xdr:colOff>
      <xdr:row>31</xdr:row>
      <xdr:rowOff>83122</xdr:rowOff>
    </xdr:to>
    <xdr:sp macro="[0]!Disable_Site10_Auto_Update_1SEG" textlink="">
      <xdr:nvSpPr>
        <xdr:cNvPr id="43" name="Horizontal Scroll 35" hidden="1"/>
        <xdr:cNvSpPr/>
      </xdr:nvSpPr>
      <xdr:spPr>
        <a:xfrm>
          <a:off x="5597694" y="5638102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10</xdr:col>
      <xdr:colOff>66675</xdr:colOff>
      <xdr:row>31</xdr:row>
      <xdr:rowOff>171450</xdr:rowOff>
    </xdr:from>
    <xdr:to>
      <xdr:col>12</xdr:col>
      <xdr:colOff>28575</xdr:colOff>
      <xdr:row>33</xdr:row>
      <xdr:rowOff>93110</xdr:rowOff>
    </xdr:to>
    <xdr:sp macro="[0]!Service_Auto_Update_1SEG" textlink="">
      <xdr:nvSpPr>
        <xdr:cNvPr id="44" name="Rounded Rectangle 32" hidden="1"/>
        <xdr:cNvSpPr/>
      </xdr:nvSpPr>
      <xdr:spPr>
        <a:xfrm>
          <a:off x="7848600" y="6000750"/>
          <a:ext cx="1457325" cy="28361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AUTO UPDATE</a:t>
          </a:r>
        </a:p>
      </xdr:txBody>
    </xdr:sp>
    <xdr:clientData/>
  </xdr:twoCellAnchor>
  <xdr:twoCellAnchor>
    <xdr:from>
      <xdr:col>5</xdr:col>
      <xdr:colOff>66675</xdr:colOff>
      <xdr:row>5</xdr:row>
      <xdr:rowOff>47625</xdr:rowOff>
    </xdr:from>
    <xdr:to>
      <xdr:col>5</xdr:col>
      <xdr:colOff>200025</xdr:colOff>
      <xdr:row>5</xdr:row>
      <xdr:rowOff>160301</xdr:rowOff>
    </xdr:to>
    <xdr:sp macro="[0]!ADD_NET_INFO_VIEW" textlink="">
      <xdr:nvSpPr>
        <xdr:cNvPr id="45" name="Rounded Rectangle 44"/>
        <xdr:cNvSpPr/>
      </xdr:nvSpPr>
      <xdr:spPr>
        <a:xfrm>
          <a:off x="3943350" y="685800"/>
          <a:ext cx="133350" cy="11267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oneCellAnchor>
    <xdr:from>
      <xdr:col>2</xdr:col>
      <xdr:colOff>400050</xdr:colOff>
      <xdr:row>1</xdr:row>
      <xdr:rowOff>152400</xdr:rowOff>
    </xdr:from>
    <xdr:ext cx="228600" cy="223631"/>
    <xdr:sp macro="" textlink="">
      <xdr:nvSpPr>
        <xdr:cNvPr id="46" name="Rounded Rectangle 45">
          <a:hlinkClick xmlns:r="http://schemas.openxmlformats.org/officeDocument/2006/relationships" r:id="rId1"/>
        </xdr:cNvPr>
        <xdr:cNvSpPr/>
      </xdr:nvSpPr>
      <xdr:spPr>
        <a:xfrm>
          <a:off x="1866900" y="333375"/>
          <a:ext cx="228600" cy="223631"/>
        </a:xfrm>
        <a:prstGeom prst="roundRect">
          <a:avLst/>
        </a:prstGeom>
        <a:solidFill>
          <a:schemeClr val="accent1">
            <a:lumMod val="75000"/>
            <a:alpha val="49000"/>
          </a:schemeClr>
        </a:solidFill>
        <a:ln w="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b">
          <a:noAutofit/>
        </a:bodyPr>
        <a:lstStyle/>
        <a:p>
          <a:pPr algn="ctr"/>
          <a:r>
            <a:rPr lang="en-US" sz="1400">
              <a:latin typeface="Aharoni" pitchFamily="2" charset="-79"/>
              <a:cs typeface="Aharoni" pitchFamily="2" charset="-79"/>
            </a:rPr>
            <a:t>in</a:t>
          </a:r>
        </a:p>
      </xdr:txBody>
    </xdr:sp>
    <xdr:clientData/>
  </xdr:oneCellAnchor>
  <xdr:oneCellAnchor>
    <xdr:from>
      <xdr:col>11</xdr:col>
      <xdr:colOff>390525</xdr:colOff>
      <xdr:row>31</xdr:row>
      <xdr:rowOff>152400</xdr:rowOff>
    </xdr:from>
    <xdr:ext cx="333375" cy="323849"/>
    <xdr:sp macro="[0]!Kill_Auto_Update_1SEG" textlink="">
      <xdr:nvSpPr>
        <xdr:cNvPr id="47" name="Oval 15" hidden="1"/>
        <xdr:cNvSpPr/>
      </xdr:nvSpPr>
      <xdr:spPr>
        <a:xfrm>
          <a:off x="8420100" y="5981700"/>
          <a:ext cx="333375" cy="32384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chemeClr val="bg1"/>
              </a:solidFill>
              <a:latin typeface="Goudy Stout" pitchFamily="18" charset="0"/>
            </a:rPr>
            <a:t>!</a:t>
          </a:r>
        </a:p>
      </xdr:txBody>
    </xdr:sp>
    <xdr:clientData/>
  </xdr:oneCellAnchor>
  <xdr:twoCellAnchor>
    <xdr:from>
      <xdr:col>2</xdr:col>
      <xdr:colOff>257175</xdr:colOff>
      <xdr:row>13</xdr:row>
      <xdr:rowOff>9524</xdr:rowOff>
    </xdr:from>
    <xdr:to>
      <xdr:col>3</xdr:col>
      <xdr:colOff>542925</xdr:colOff>
      <xdr:row>13</xdr:row>
      <xdr:rowOff>209549</xdr:rowOff>
    </xdr:to>
    <xdr:sp macro="" textlink="">
      <xdr:nvSpPr>
        <xdr:cNvPr id="48" name="Rounded Rectangle 20"/>
        <xdr:cNvSpPr/>
      </xdr:nvSpPr>
      <xdr:spPr>
        <a:xfrm>
          <a:off x="1724025" y="2171699"/>
          <a:ext cx="1133475" cy="200025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en-US" sz="8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AUTO UPDATE</a:t>
          </a:r>
        </a:p>
      </xdr:txBody>
    </xdr:sp>
    <xdr:clientData/>
  </xdr:twoCellAnchor>
  <xdr:twoCellAnchor>
    <xdr:from>
      <xdr:col>7</xdr:col>
      <xdr:colOff>829134</xdr:colOff>
      <xdr:row>22</xdr:row>
      <xdr:rowOff>84402</xdr:rowOff>
    </xdr:from>
    <xdr:to>
      <xdr:col>11</xdr:col>
      <xdr:colOff>457659</xdr:colOff>
      <xdr:row>23</xdr:row>
      <xdr:rowOff>177747</xdr:rowOff>
    </xdr:to>
    <xdr:sp macro="" textlink="" fLocksText="0">
      <xdr:nvSpPr>
        <xdr:cNvPr id="49" name="Rounded Rectangle 6"/>
        <xdr:cNvSpPr/>
      </xdr:nvSpPr>
      <xdr:spPr>
        <a:xfrm>
          <a:off x="6201234" y="4342077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829133</xdr:colOff>
      <xdr:row>24</xdr:row>
      <xdr:rowOff>44154</xdr:rowOff>
    </xdr:from>
    <xdr:to>
      <xdr:col>11</xdr:col>
      <xdr:colOff>457658</xdr:colOff>
      <xdr:row>25</xdr:row>
      <xdr:rowOff>137499</xdr:rowOff>
    </xdr:to>
    <xdr:sp macro="" textlink="" fLocksText="0">
      <xdr:nvSpPr>
        <xdr:cNvPr id="50" name="Rounded Rectangle 7"/>
        <xdr:cNvSpPr/>
      </xdr:nvSpPr>
      <xdr:spPr>
        <a:xfrm>
          <a:off x="6201233" y="4663779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</xdr:col>
      <xdr:colOff>1238250</xdr:colOff>
      <xdr:row>11</xdr:row>
      <xdr:rowOff>9525</xdr:rowOff>
    </xdr:from>
    <xdr:to>
      <xdr:col>3</xdr:col>
      <xdr:colOff>19050</xdr:colOff>
      <xdr:row>11</xdr:row>
      <xdr:rowOff>180975</xdr:rowOff>
    </xdr:to>
    <xdr:sp macro="[0]!GetDate" textlink="">
      <xdr:nvSpPr>
        <xdr:cNvPr id="51" name="Rounded Rectangle 50"/>
        <xdr:cNvSpPr/>
      </xdr:nvSpPr>
      <xdr:spPr>
        <a:xfrm>
          <a:off x="1457325" y="1905000"/>
          <a:ext cx="876300" cy="17145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endParaRPr lang="en-US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28575</xdr:colOff>
      <xdr:row>11</xdr:row>
      <xdr:rowOff>9525</xdr:rowOff>
    </xdr:from>
    <xdr:to>
      <xdr:col>4</xdr:col>
      <xdr:colOff>57150</xdr:colOff>
      <xdr:row>11</xdr:row>
      <xdr:rowOff>180975</xdr:rowOff>
    </xdr:to>
    <xdr:sp macro="[0]!GetTime" textlink="">
      <xdr:nvSpPr>
        <xdr:cNvPr id="52" name="Rounded Rectangle 51"/>
        <xdr:cNvSpPr/>
      </xdr:nvSpPr>
      <xdr:spPr>
        <a:xfrm>
          <a:off x="2343150" y="1905000"/>
          <a:ext cx="876300" cy="17145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endParaRPr lang="en-US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104775</xdr:rowOff>
        </xdr:from>
        <xdr:to>
          <xdr:col>7</xdr:col>
          <xdr:colOff>9525</xdr:colOff>
          <xdr:row>23</xdr:row>
          <xdr:rowOff>142875</xdr:rowOff>
        </xdr:to>
        <xdr:sp macro="" textlink="">
          <xdr:nvSpPr>
            <xdr:cNvPr id="1038" name="Option Button 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76200</xdr:rowOff>
        </xdr:from>
        <xdr:to>
          <xdr:col>7</xdr:col>
          <xdr:colOff>9525</xdr:colOff>
          <xdr:row>25</xdr:row>
          <xdr:rowOff>104775</xdr:rowOff>
        </xdr:to>
        <xdr:sp macro="" textlink="">
          <xdr:nvSpPr>
            <xdr:cNvPr id="1039" name="Option Button 2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28575</xdr:rowOff>
        </xdr:from>
        <xdr:to>
          <xdr:col>7</xdr:col>
          <xdr:colOff>9525</xdr:colOff>
          <xdr:row>27</xdr:row>
          <xdr:rowOff>76200</xdr:rowOff>
        </xdr:to>
        <xdr:sp macro="" textlink="">
          <xdr:nvSpPr>
            <xdr:cNvPr id="1040" name="Option Button 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38100</xdr:rowOff>
        </xdr:from>
        <xdr:to>
          <xdr:col>7</xdr:col>
          <xdr:colOff>9525</xdr:colOff>
          <xdr:row>29</xdr:row>
          <xdr:rowOff>76200</xdr:rowOff>
        </xdr:to>
        <xdr:sp macro="" textlink="">
          <xdr:nvSpPr>
            <xdr:cNvPr id="1041" name="Option Button 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7</xdr:col>
          <xdr:colOff>9525</xdr:colOff>
          <xdr:row>31</xdr:row>
          <xdr:rowOff>38100</xdr:rowOff>
        </xdr:to>
        <xdr:sp macro="" textlink="">
          <xdr:nvSpPr>
            <xdr:cNvPr id="1042" name="Option Button 5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104775</xdr:rowOff>
        </xdr:from>
        <xdr:to>
          <xdr:col>11</xdr:col>
          <xdr:colOff>647700</xdr:colOff>
          <xdr:row>23</xdr:row>
          <xdr:rowOff>142875</xdr:rowOff>
        </xdr:to>
        <xdr:sp macro="" textlink="">
          <xdr:nvSpPr>
            <xdr:cNvPr id="1043" name="Option Button 6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76200</xdr:rowOff>
        </xdr:from>
        <xdr:to>
          <xdr:col>11</xdr:col>
          <xdr:colOff>647700</xdr:colOff>
          <xdr:row>25</xdr:row>
          <xdr:rowOff>104775</xdr:rowOff>
        </xdr:to>
        <xdr:sp macro="" textlink="">
          <xdr:nvSpPr>
            <xdr:cNvPr id="1044" name="Option Button 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28575</xdr:rowOff>
        </xdr:from>
        <xdr:to>
          <xdr:col>11</xdr:col>
          <xdr:colOff>647700</xdr:colOff>
          <xdr:row>27</xdr:row>
          <xdr:rowOff>76200</xdr:rowOff>
        </xdr:to>
        <xdr:sp macro="" textlink="">
          <xdr:nvSpPr>
            <xdr:cNvPr id="1045" name="Option Button 8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47625</xdr:rowOff>
        </xdr:from>
        <xdr:to>
          <xdr:col>11</xdr:col>
          <xdr:colOff>409575</xdr:colOff>
          <xdr:row>29</xdr:row>
          <xdr:rowOff>85725</xdr:rowOff>
        </xdr:to>
        <xdr:sp macro="" textlink="">
          <xdr:nvSpPr>
            <xdr:cNvPr id="1046" name="Option Button 9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9525</xdr:rowOff>
        </xdr:from>
        <xdr:to>
          <xdr:col>11</xdr:col>
          <xdr:colOff>409575</xdr:colOff>
          <xdr:row>31</xdr:row>
          <xdr:rowOff>47625</xdr:rowOff>
        </xdr:to>
        <xdr:sp macro="" textlink="">
          <xdr:nvSpPr>
            <xdr:cNvPr id="1047" name="Option Button 10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123825</xdr:rowOff>
        </xdr:from>
        <xdr:to>
          <xdr:col>14</xdr:col>
          <xdr:colOff>523875</xdr:colOff>
          <xdr:row>23</xdr:row>
          <xdr:rowOff>152400</xdr:rowOff>
        </xdr:to>
        <xdr:sp macro="" textlink="">
          <xdr:nvSpPr>
            <xdr:cNvPr id="1048" name="Option Button 1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76200</xdr:rowOff>
        </xdr:from>
        <xdr:to>
          <xdr:col>14</xdr:col>
          <xdr:colOff>523875</xdr:colOff>
          <xdr:row>25</xdr:row>
          <xdr:rowOff>123825</xdr:rowOff>
        </xdr:to>
        <xdr:sp macro="" textlink="">
          <xdr:nvSpPr>
            <xdr:cNvPr id="1049" name="Option Button 12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38100</xdr:rowOff>
        </xdr:from>
        <xdr:to>
          <xdr:col>14</xdr:col>
          <xdr:colOff>523875</xdr:colOff>
          <xdr:row>27</xdr:row>
          <xdr:rowOff>85725</xdr:rowOff>
        </xdr:to>
        <xdr:sp macro="" textlink="">
          <xdr:nvSpPr>
            <xdr:cNvPr id="1050" name="Option Button 13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57150</xdr:rowOff>
        </xdr:from>
        <xdr:to>
          <xdr:col>14</xdr:col>
          <xdr:colOff>523875</xdr:colOff>
          <xdr:row>29</xdr:row>
          <xdr:rowOff>95250</xdr:rowOff>
        </xdr:to>
        <xdr:sp macro="" textlink="">
          <xdr:nvSpPr>
            <xdr:cNvPr id="1055" name="Option Button 27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9525</xdr:rowOff>
        </xdr:from>
        <xdr:to>
          <xdr:col>14</xdr:col>
          <xdr:colOff>523875</xdr:colOff>
          <xdr:row>31</xdr:row>
          <xdr:rowOff>47625</xdr:rowOff>
        </xdr:to>
        <xdr:sp macro="" textlink="">
          <xdr:nvSpPr>
            <xdr:cNvPr id="1056" name="Option Button 28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6</xdr:row>
          <xdr:rowOff>0</xdr:rowOff>
        </xdr:from>
        <xdr:to>
          <xdr:col>12</xdr:col>
          <xdr:colOff>371475</xdr:colOff>
          <xdr:row>7</xdr:row>
          <xdr:rowOff>47625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 1 SEG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7</xdr:row>
          <xdr:rowOff>123825</xdr:rowOff>
        </xdr:from>
        <xdr:to>
          <xdr:col>12</xdr:col>
          <xdr:colOff>333375</xdr:colOff>
          <xdr:row>8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 LAYER 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10</xdr:row>
          <xdr:rowOff>219075</xdr:rowOff>
        </xdr:from>
        <xdr:to>
          <xdr:col>2</xdr:col>
          <xdr:colOff>219075</xdr:colOff>
          <xdr:row>12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76200</xdr:rowOff>
        </xdr:from>
        <xdr:to>
          <xdr:col>3</xdr:col>
          <xdr:colOff>628650</xdr:colOff>
          <xdr:row>14</xdr:row>
          <xdr:rowOff>28575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66675</xdr:rowOff>
    </xdr:from>
    <xdr:to>
      <xdr:col>16</xdr:col>
      <xdr:colOff>11430</xdr:colOff>
      <xdr:row>10</xdr:row>
      <xdr:rowOff>152400</xdr:rowOff>
    </xdr:to>
    <xdr:sp macro="" textlink="">
      <xdr:nvSpPr>
        <xdr:cNvPr id="12" name="Rounded Rectangle 74"/>
        <xdr:cNvSpPr/>
      </xdr:nvSpPr>
      <xdr:spPr>
        <a:xfrm>
          <a:off x="11734800" y="66675"/>
          <a:ext cx="2011680" cy="1971675"/>
        </a:xfrm>
        <a:prstGeom prst="roundRect">
          <a:avLst>
            <a:gd name="adj" fmla="val 3859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634844</xdr:colOff>
      <xdr:row>0</xdr:row>
      <xdr:rowOff>152141</xdr:rowOff>
    </xdr:from>
    <xdr:to>
      <xdr:col>15</xdr:col>
      <xdr:colOff>770109</xdr:colOff>
      <xdr:row>3</xdr:row>
      <xdr:rowOff>95405</xdr:rowOff>
    </xdr:to>
    <xdr:sp macro="[0]!REMUX_GENERATE_PSI_SI_ISDB_TB" textlink="">
      <xdr:nvSpPr>
        <xdr:cNvPr id="13" name="Rounded Rectangle 12"/>
        <xdr:cNvSpPr/>
      </xdr:nvSpPr>
      <xdr:spPr>
        <a:xfrm>
          <a:off x="11826719" y="152141"/>
          <a:ext cx="1830715" cy="486189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GERAR</a:t>
          </a:r>
          <a:r>
            <a:rPr lang="en-US" sz="900" b="1" baseline="0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 TABELAS SI/PSI</a:t>
          </a:r>
          <a:endParaRPr lang="en-US" sz="900" b="1"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13</xdr:col>
      <xdr:colOff>637767</xdr:colOff>
      <xdr:row>3</xdr:row>
      <xdr:rowOff>159285</xdr:rowOff>
    </xdr:from>
    <xdr:to>
      <xdr:col>15</xdr:col>
      <xdr:colOff>768433</xdr:colOff>
      <xdr:row>6</xdr:row>
      <xdr:rowOff>54924</xdr:rowOff>
    </xdr:to>
    <xdr:sp macro="[0]!GENERATE_CAROUSEL" textlink="">
      <xdr:nvSpPr>
        <xdr:cNvPr id="14" name="Rounded Rectangle 13"/>
        <xdr:cNvSpPr/>
      </xdr:nvSpPr>
      <xdr:spPr>
        <a:xfrm>
          <a:off x="11829642" y="702210"/>
          <a:ext cx="1826116" cy="486189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GERAR</a:t>
          </a:r>
          <a:r>
            <a:rPr lang="en-US" sz="900" b="1" baseline="0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 CAROUSEL</a:t>
          </a:r>
          <a:endParaRPr lang="en-US" sz="900" b="1"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13</xdr:col>
      <xdr:colOff>639090</xdr:colOff>
      <xdr:row>6</xdr:row>
      <xdr:rowOff>158956</xdr:rowOff>
    </xdr:from>
    <xdr:to>
      <xdr:col>15</xdr:col>
      <xdr:colOff>769756</xdr:colOff>
      <xdr:row>9</xdr:row>
      <xdr:rowOff>16495</xdr:rowOff>
    </xdr:to>
    <xdr:sp macro="" textlink="">
      <xdr:nvSpPr>
        <xdr:cNvPr id="15" name="Rounded Rectangle 14"/>
        <xdr:cNvSpPr/>
      </xdr:nvSpPr>
      <xdr:spPr>
        <a:xfrm>
          <a:off x="11830965" y="1292431"/>
          <a:ext cx="1826116" cy="486189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ENVIAR</a:t>
          </a:r>
        </a:p>
      </xdr:txBody>
    </xdr:sp>
    <xdr:clientData/>
  </xdr:twoCellAnchor>
  <xdr:twoCellAnchor>
    <xdr:from>
      <xdr:col>14</xdr:col>
      <xdr:colOff>100732</xdr:colOff>
      <xdr:row>10</xdr:row>
      <xdr:rowOff>3050</xdr:rowOff>
    </xdr:from>
    <xdr:to>
      <xdr:col>15</xdr:col>
      <xdr:colOff>472963</xdr:colOff>
      <xdr:row>11</xdr:row>
      <xdr:rowOff>81642</xdr:rowOff>
    </xdr:to>
    <xdr:sp macro="" textlink="">
      <xdr:nvSpPr>
        <xdr:cNvPr id="16" name="Rounded Rectangle 15"/>
        <xdr:cNvSpPr/>
      </xdr:nvSpPr>
      <xdr:spPr>
        <a:xfrm>
          <a:off x="12140332" y="1889000"/>
          <a:ext cx="1219956" cy="288142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EXECUTAR</a:t>
          </a:r>
        </a:p>
      </xdr:txBody>
    </xdr:sp>
    <xdr:clientData/>
  </xdr:twoCellAnchor>
  <xdr:twoCellAnchor>
    <xdr:from>
      <xdr:col>1</xdr:col>
      <xdr:colOff>0</xdr:colOff>
      <xdr:row>0</xdr:row>
      <xdr:rowOff>66675</xdr:rowOff>
    </xdr:from>
    <xdr:to>
      <xdr:col>2</xdr:col>
      <xdr:colOff>272415</xdr:colOff>
      <xdr:row>3</xdr:row>
      <xdr:rowOff>72390</xdr:rowOff>
    </xdr:to>
    <xdr:sp macro="[0]!Create_License" textlink="">
      <xdr:nvSpPr>
        <xdr:cNvPr id="25" name="Rounded Rectangular Callout 24"/>
        <xdr:cNvSpPr/>
      </xdr:nvSpPr>
      <xdr:spPr>
        <a:xfrm>
          <a:off x="219075" y="66675"/>
          <a:ext cx="1920240" cy="548640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tIns="4572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2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2</xdr:col>
      <xdr:colOff>47625</xdr:colOff>
      <xdr:row>0</xdr:row>
      <xdr:rowOff>101663</xdr:rowOff>
    </xdr:from>
    <xdr:to>
      <xdr:col>2</xdr:col>
      <xdr:colOff>202777</xdr:colOff>
      <xdr:row>1</xdr:row>
      <xdr:rowOff>55909</xdr:rowOff>
    </xdr:to>
    <xdr:grpSp>
      <xdr:nvGrpSpPr>
        <xdr:cNvPr id="26" name="Group 25"/>
        <xdr:cNvGrpSpPr/>
      </xdr:nvGrpSpPr>
      <xdr:grpSpPr>
        <a:xfrm>
          <a:off x="1914525" y="101663"/>
          <a:ext cx="155152" cy="135221"/>
          <a:chOff x="1753758" y="12621"/>
          <a:chExt cx="157316" cy="157402"/>
        </a:xfrm>
      </xdr:grpSpPr>
      <xdr:sp macro="[0]!FullScreen" textlink="">
        <xdr:nvSpPr>
          <xdr:cNvPr id="27" name="Rounded Rectangle 26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28" name="Rounded Rectangle 27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71718</xdr:colOff>
      <xdr:row>2</xdr:row>
      <xdr:rowOff>141776</xdr:rowOff>
    </xdr:from>
    <xdr:to>
      <xdr:col>9</xdr:col>
      <xdr:colOff>651735</xdr:colOff>
      <xdr:row>13</xdr:row>
      <xdr:rowOff>121605</xdr:rowOff>
    </xdr:to>
    <xdr:sp macro="" textlink="">
      <xdr:nvSpPr>
        <xdr:cNvPr id="23" name="Rounded Rectangle 22"/>
        <xdr:cNvSpPr/>
      </xdr:nvSpPr>
      <xdr:spPr>
        <a:xfrm>
          <a:off x="5921189" y="477952"/>
          <a:ext cx="3291840" cy="1828800"/>
        </a:xfrm>
        <a:prstGeom prst="roundRect">
          <a:avLst>
            <a:gd name="adj" fmla="val 5801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100"/>
        </a:p>
      </xdr:txBody>
    </xdr:sp>
    <xdr:clientData/>
  </xdr:twoCellAnchor>
  <xdr:twoCellAnchor>
    <xdr:from>
      <xdr:col>8</xdr:col>
      <xdr:colOff>1025836</xdr:colOff>
      <xdr:row>2</xdr:row>
      <xdr:rowOff>25549</xdr:rowOff>
    </xdr:from>
    <xdr:to>
      <xdr:col>8</xdr:col>
      <xdr:colOff>2397436</xdr:colOff>
      <xdr:row>3</xdr:row>
      <xdr:rowOff>131780</xdr:rowOff>
    </xdr:to>
    <xdr:sp macro="" textlink="">
      <xdr:nvSpPr>
        <xdr:cNvPr id="84" name="Rounded Rectangle 83"/>
        <xdr:cNvSpPr>
          <a:spLocks/>
        </xdr:cNvSpPr>
      </xdr:nvSpPr>
      <xdr:spPr>
        <a:xfrm>
          <a:off x="6875307" y="361725"/>
          <a:ext cx="137160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descriptors</a:t>
          </a:r>
          <a:endParaRPr lang="pt-BR" sz="1000"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102567</xdr:colOff>
      <xdr:row>4</xdr:row>
      <xdr:rowOff>32171</xdr:rowOff>
    </xdr:from>
    <xdr:to>
      <xdr:col>8</xdr:col>
      <xdr:colOff>1657047</xdr:colOff>
      <xdr:row>5</xdr:row>
      <xdr:rowOff>135041</xdr:rowOff>
    </xdr:to>
    <xdr:sp macro="" textlink="">
      <xdr:nvSpPr>
        <xdr:cNvPr id="89" name="Rounded Rectangle 88"/>
        <xdr:cNvSpPr>
          <a:spLocks/>
        </xdr:cNvSpPr>
      </xdr:nvSpPr>
      <xdr:spPr>
        <a:xfrm>
          <a:off x="5941392" y="71797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component</a:t>
          </a:r>
        </a:p>
      </xdr:txBody>
    </xdr:sp>
    <xdr:clientData/>
  </xdr:twoCellAnchor>
  <xdr:twoCellAnchor>
    <xdr:from>
      <xdr:col>8</xdr:col>
      <xdr:colOff>103336</xdr:colOff>
      <xdr:row>5</xdr:row>
      <xdr:rowOff>167520</xdr:rowOff>
    </xdr:from>
    <xdr:to>
      <xdr:col>8</xdr:col>
      <xdr:colOff>1657816</xdr:colOff>
      <xdr:row>7</xdr:row>
      <xdr:rowOff>98940</xdr:rowOff>
    </xdr:to>
    <xdr:sp macro="" textlink="">
      <xdr:nvSpPr>
        <xdr:cNvPr id="90" name="Rounded Rectangle 89"/>
        <xdr:cNvSpPr>
          <a:spLocks/>
        </xdr:cNvSpPr>
      </xdr:nvSpPr>
      <xdr:spPr>
        <a:xfrm>
          <a:off x="5942161" y="1024770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audio</a:t>
          </a:r>
        </a:p>
      </xdr:txBody>
    </xdr:sp>
    <xdr:clientData/>
  </xdr:twoCellAnchor>
  <xdr:twoCellAnchor>
    <xdr:from>
      <xdr:col>8</xdr:col>
      <xdr:colOff>104387</xdr:colOff>
      <xdr:row>7</xdr:row>
      <xdr:rowOff>132921</xdr:rowOff>
    </xdr:from>
    <xdr:to>
      <xdr:col>8</xdr:col>
      <xdr:colOff>1658867</xdr:colOff>
      <xdr:row>9</xdr:row>
      <xdr:rowOff>64341</xdr:rowOff>
    </xdr:to>
    <xdr:sp macro="" textlink="">
      <xdr:nvSpPr>
        <xdr:cNvPr id="91" name="Rounded Rectangle 90"/>
        <xdr:cNvSpPr>
          <a:spLocks/>
        </xdr:cNvSpPr>
      </xdr:nvSpPr>
      <xdr:spPr>
        <a:xfrm>
          <a:off x="5943212" y="133307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</a:p>
      </xdr:txBody>
    </xdr:sp>
    <xdr:clientData/>
  </xdr:twoCellAnchor>
  <xdr:twoCellAnchor>
    <xdr:from>
      <xdr:col>8</xdr:col>
      <xdr:colOff>107241</xdr:colOff>
      <xdr:row>11</xdr:row>
      <xdr:rowOff>82059</xdr:rowOff>
    </xdr:from>
    <xdr:to>
      <xdr:col>8</xdr:col>
      <xdr:colOff>1661721</xdr:colOff>
      <xdr:row>13</xdr:row>
      <xdr:rowOff>13479</xdr:rowOff>
    </xdr:to>
    <xdr:sp macro="" textlink="">
      <xdr:nvSpPr>
        <xdr:cNvPr id="93" name="Rounded Rectangle 92"/>
        <xdr:cNvSpPr>
          <a:spLocks/>
        </xdr:cNvSpPr>
      </xdr:nvSpPr>
      <xdr:spPr>
        <a:xfrm>
          <a:off x="5946066" y="1968009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data content</a:t>
          </a:r>
        </a:p>
      </xdr:txBody>
    </xdr:sp>
    <xdr:clientData/>
  </xdr:twoCellAnchor>
  <xdr:twoCellAnchor>
    <xdr:from>
      <xdr:col>8</xdr:col>
      <xdr:colOff>1746597</xdr:colOff>
      <xdr:row>4</xdr:row>
      <xdr:rowOff>32168</xdr:rowOff>
    </xdr:from>
    <xdr:to>
      <xdr:col>9</xdr:col>
      <xdr:colOff>586452</xdr:colOff>
      <xdr:row>5</xdr:row>
      <xdr:rowOff>135038</xdr:rowOff>
    </xdr:to>
    <xdr:sp macro="" textlink="">
      <xdr:nvSpPr>
        <xdr:cNvPr id="94" name="Rounded Rectangle 93"/>
        <xdr:cNvSpPr>
          <a:spLocks/>
        </xdr:cNvSpPr>
      </xdr:nvSpPr>
      <xdr:spPr>
        <a:xfrm>
          <a:off x="7585422" y="717968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event group</a:t>
          </a:r>
        </a:p>
      </xdr:txBody>
    </xdr:sp>
    <xdr:clientData/>
  </xdr:twoCellAnchor>
  <xdr:twoCellAnchor>
    <xdr:from>
      <xdr:col>8</xdr:col>
      <xdr:colOff>1747366</xdr:colOff>
      <xdr:row>5</xdr:row>
      <xdr:rowOff>167520</xdr:rowOff>
    </xdr:from>
    <xdr:to>
      <xdr:col>9</xdr:col>
      <xdr:colOff>587221</xdr:colOff>
      <xdr:row>7</xdr:row>
      <xdr:rowOff>98940</xdr:rowOff>
    </xdr:to>
    <xdr:sp macro="" textlink="">
      <xdr:nvSpPr>
        <xdr:cNvPr id="95" name="Rounded Rectangle 94"/>
        <xdr:cNvSpPr>
          <a:spLocks/>
        </xdr:cNvSpPr>
      </xdr:nvSpPr>
      <xdr:spPr>
        <a:xfrm>
          <a:off x="7586191" y="1024770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series</a:t>
          </a:r>
        </a:p>
      </xdr:txBody>
    </xdr:sp>
    <xdr:clientData/>
  </xdr:twoCellAnchor>
  <xdr:twoCellAnchor>
    <xdr:from>
      <xdr:col>8</xdr:col>
      <xdr:colOff>1753054</xdr:colOff>
      <xdr:row>7</xdr:row>
      <xdr:rowOff>132921</xdr:rowOff>
    </xdr:from>
    <xdr:to>
      <xdr:col>9</xdr:col>
      <xdr:colOff>592909</xdr:colOff>
      <xdr:row>9</xdr:row>
      <xdr:rowOff>64341</xdr:rowOff>
    </xdr:to>
    <xdr:sp macro="" textlink="">
      <xdr:nvSpPr>
        <xdr:cNvPr id="96" name="Rounded Rectangle 95"/>
        <xdr:cNvSpPr>
          <a:spLocks/>
        </xdr:cNvSpPr>
      </xdr:nvSpPr>
      <xdr:spPr>
        <a:xfrm>
          <a:off x="7591879" y="133307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parental rating</a:t>
          </a:r>
        </a:p>
      </xdr:txBody>
    </xdr:sp>
    <xdr:clientData/>
  </xdr:twoCellAnchor>
  <xdr:twoCellAnchor>
    <xdr:from>
      <xdr:col>8</xdr:col>
      <xdr:colOff>1742617</xdr:colOff>
      <xdr:row>9</xdr:row>
      <xdr:rowOff>103105</xdr:rowOff>
    </xdr:from>
    <xdr:to>
      <xdr:col>9</xdr:col>
      <xdr:colOff>582472</xdr:colOff>
      <xdr:row>11</xdr:row>
      <xdr:rowOff>34525</xdr:rowOff>
    </xdr:to>
    <xdr:sp macro="" textlink="">
      <xdr:nvSpPr>
        <xdr:cNvPr id="97" name="Rounded Rectangle 96"/>
        <xdr:cNvSpPr>
          <a:spLocks/>
        </xdr:cNvSpPr>
      </xdr:nvSpPr>
      <xdr:spPr>
        <a:xfrm>
          <a:off x="7581442" y="164615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availability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1745531</xdr:colOff>
      <xdr:row>11</xdr:row>
      <xdr:rowOff>73565</xdr:rowOff>
    </xdr:from>
    <xdr:to>
      <xdr:col>9</xdr:col>
      <xdr:colOff>585386</xdr:colOff>
      <xdr:row>13</xdr:row>
      <xdr:rowOff>4985</xdr:rowOff>
    </xdr:to>
    <xdr:sp macro="" textlink="">
      <xdr:nvSpPr>
        <xdr:cNvPr id="99" name="Rounded Rectangle 98"/>
        <xdr:cNvSpPr>
          <a:spLocks/>
        </xdr:cNvSpPr>
      </xdr:nvSpPr>
      <xdr:spPr>
        <a:xfrm>
          <a:off x="7584356" y="195951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stuffing</a:t>
          </a:r>
        </a:p>
      </xdr:txBody>
    </xdr:sp>
    <xdr:clientData/>
  </xdr:twoCellAnchor>
  <xdr:twoCellAnchor>
    <xdr:from>
      <xdr:col>8</xdr:col>
      <xdr:colOff>99903</xdr:colOff>
      <xdr:row>9</xdr:row>
      <xdr:rowOff>106029</xdr:rowOff>
    </xdr:from>
    <xdr:to>
      <xdr:col>8</xdr:col>
      <xdr:colOff>1654383</xdr:colOff>
      <xdr:row>11</xdr:row>
      <xdr:rowOff>37449</xdr:rowOff>
    </xdr:to>
    <xdr:sp macro="" textlink="">
      <xdr:nvSpPr>
        <xdr:cNvPr id="30" name="Rounded Rectangle 29"/>
        <xdr:cNvSpPr>
          <a:spLocks/>
        </xdr:cNvSpPr>
      </xdr:nvSpPr>
      <xdr:spPr>
        <a:xfrm>
          <a:off x="5938728" y="1649079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digital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copy control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6</xdr:col>
      <xdr:colOff>806823</xdr:colOff>
      <xdr:row>0</xdr:row>
      <xdr:rowOff>33618</xdr:rowOff>
    </xdr:from>
    <xdr:to>
      <xdr:col>7</xdr:col>
      <xdr:colOff>2702298</xdr:colOff>
      <xdr:row>2</xdr:row>
      <xdr:rowOff>154642</xdr:rowOff>
    </xdr:to>
    <xdr:sp macro="" textlink="">
      <xdr:nvSpPr>
        <xdr:cNvPr id="33" name="Rounded Rectangular Callout 32"/>
        <xdr:cNvSpPr/>
      </xdr:nvSpPr>
      <xdr:spPr>
        <a:xfrm>
          <a:off x="3083298" y="33618"/>
          <a:ext cx="2743200" cy="463924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lIns="91440" tIns="0" rIns="91440" bIns="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8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8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2498913</xdr:colOff>
      <xdr:row>0</xdr:row>
      <xdr:rowOff>72095</xdr:rowOff>
    </xdr:from>
    <xdr:to>
      <xdr:col>7</xdr:col>
      <xdr:colOff>2656229</xdr:colOff>
      <xdr:row>1</xdr:row>
      <xdr:rowOff>61407</xdr:rowOff>
    </xdr:to>
    <xdr:grpSp>
      <xdr:nvGrpSpPr>
        <xdr:cNvPr id="34" name="Group 33"/>
        <xdr:cNvGrpSpPr/>
      </xdr:nvGrpSpPr>
      <xdr:grpSpPr>
        <a:xfrm>
          <a:off x="5613267" y="72095"/>
          <a:ext cx="157316" cy="160548"/>
          <a:chOff x="1753758" y="12621"/>
          <a:chExt cx="157316" cy="157402"/>
        </a:xfrm>
      </xdr:grpSpPr>
      <xdr:sp macro="[0]!FullScreen" textlink="">
        <xdr:nvSpPr>
          <xdr:cNvPr id="35" name="Rounded Rectangle 34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36" name="Rounded Rectangle 35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  <xdr:twoCellAnchor>
    <xdr:from>
      <xdr:col>6</xdr:col>
      <xdr:colOff>795587</xdr:colOff>
      <xdr:row>12</xdr:row>
      <xdr:rowOff>44823</xdr:rowOff>
    </xdr:from>
    <xdr:to>
      <xdr:col>7</xdr:col>
      <xdr:colOff>1864180</xdr:colOff>
      <xdr:row>13</xdr:row>
      <xdr:rowOff>151055</xdr:rowOff>
    </xdr:to>
    <xdr:sp macro="[0]!ERROR_CHECK_HD_LIST" textlink="">
      <xdr:nvSpPr>
        <xdr:cNvPr id="28" name="Rounded Rectangle 27"/>
        <xdr:cNvSpPr/>
      </xdr:nvSpPr>
      <xdr:spPr>
        <a:xfrm>
          <a:off x="3081587" y="2061882"/>
          <a:ext cx="1920240" cy="27432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Verificar eventos</a:t>
          </a:r>
        </a:p>
      </xdr:txBody>
    </xdr:sp>
    <xdr:clientData/>
  </xdr:twoCellAnchor>
  <xdr:twoCellAnchor>
    <xdr:from>
      <xdr:col>7</xdr:col>
      <xdr:colOff>1997009</xdr:colOff>
      <xdr:row>12</xdr:row>
      <xdr:rowOff>44823</xdr:rowOff>
    </xdr:from>
    <xdr:to>
      <xdr:col>7</xdr:col>
      <xdr:colOff>2271329</xdr:colOff>
      <xdr:row>13</xdr:row>
      <xdr:rowOff>151055</xdr:rowOff>
    </xdr:to>
    <xdr:sp macro="[0]!UP_HOUR" textlink="">
      <xdr:nvSpPr>
        <xdr:cNvPr id="31" name="Rounded Rectangle 30"/>
        <xdr:cNvSpPr/>
      </xdr:nvSpPr>
      <xdr:spPr>
        <a:xfrm>
          <a:off x="5121209" y="2102223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↑</a:t>
          </a:r>
        </a:p>
      </xdr:txBody>
    </xdr:sp>
    <xdr:clientData/>
  </xdr:twoCellAnchor>
  <xdr:twoCellAnchor>
    <xdr:from>
      <xdr:col>7</xdr:col>
      <xdr:colOff>2349433</xdr:colOff>
      <xdr:row>12</xdr:row>
      <xdr:rowOff>44823</xdr:rowOff>
    </xdr:from>
    <xdr:to>
      <xdr:col>7</xdr:col>
      <xdr:colOff>2623753</xdr:colOff>
      <xdr:row>13</xdr:row>
      <xdr:rowOff>151055</xdr:rowOff>
    </xdr:to>
    <xdr:sp macro="[0]!DOWN_HOUR" textlink="">
      <xdr:nvSpPr>
        <xdr:cNvPr id="32" name="Rounded Rectangle 31"/>
        <xdr:cNvSpPr/>
      </xdr:nvSpPr>
      <xdr:spPr>
        <a:xfrm>
          <a:off x="5473633" y="2102223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↓</a:t>
          </a:r>
        </a:p>
      </xdr:txBody>
    </xdr:sp>
    <xdr:clientData/>
  </xdr:twoCellAnchor>
  <xdr:twoCellAnchor>
    <xdr:from>
      <xdr:col>6</xdr:col>
      <xdr:colOff>795588</xdr:colOff>
      <xdr:row>10</xdr:row>
      <xdr:rowOff>80000</xdr:rowOff>
    </xdr:from>
    <xdr:to>
      <xdr:col>7</xdr:col>
      <xdr:colOff>1864181</xdr:colOff>
      <xdr:row>12</xdr:row>
      <xdr:rowOff>18143</xdr:rowOff>
    </xdr:to>
    <xdr:sp macro="[0]!DefaultEventHD" textlink="">
      <xdr:nvSpPr>
        <xdr:cNvPr id="22" name="Rounded Rectangle 21"/>
        <xdr:cNvSpPr/>
      </xdr:nvSpPr>
      <xdr:spPr>
        <a:xfrm>
          <a:off x="3072063" y="1794500"/>
          <a:ext cx="1916318" cy="281043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Eventos para testes</a:t>
          </a:r>
        </a:p>
      </xdr:txBody>
    </xdr:sp>
    <xdr:clientData/>
  </xdr:twoCellAnchor>
  <xdr:twoCellAnchor>
    <xdr:from>
      <xdr:col>6</xdr:col>
      <xdr:colOff>788865</xdr:colOff>
      <xdr:row>8</xdr:row>
      <xdr:rowOff>113935</xdr:rowOff>
    </xdr:from>
    <xdr:to>
      <xdr:col>7</xdr:col>
      <xdr:colOff>1857458</xdr:colOff>
      <xdr:row>10</xdr:row>
      <xdr:rowOff>52079</xdr:rowOff>
    </xdr:to>
    <xdr:sp macro="[0]!ClearEventsHD" textlink="">
      <xdr:nvSpPr>
        <xdr:cNvPr id="20" name="Rounded Rectangle 19"/>
        <xdr:cNvSpPr/>
      </xdr:nvSpPr>
      <xdr:spPr>
        <a:xfrm>
          <a:off x="3065340" y="1485535"/>
          <a:ext cx="1916318" cy="281044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Limpar eventos</a:t>
          </a:r>
        </a:p>
      </xdr:txBody>
    </xdr:sp>
    <xdr:clientData/>
  </xdr:twoCellAnchor>
  <xdr:twoCellAnchor>
    <xdr:from>
      <xdr:col>7</xdr:col>
      <xdr:colOff>1938618</xdr:colOff>
      <xdr:row>8</xdr:row>
      <xdr:rowOff>113740</xdr:rowOff>
    </xdr:from>
    <xdr:to>
      <xdr:col>7</xdr:col>
      <xdr:colOff>2670138</xdr:colOff>
      <xdr:row>10</xdr:row>
      <xdr:rowOff>45160</xdr:rowOff>
    </xdr:to>
    <xdr:sp macro="[0]!ClearEventsHD_selected_row" textlink="">
      <xdr:nvSpPr>
        <xdr:cNvPr id="39" name="Rounded Rectangle 38"/>
        <xdr:cNvSpPr/>
      </xdr:nvSpPr>
      <xdr:spPr>
        <a:xfrm>
          <a:off x="5062818" y="1485340"/>
          <a:ext cx="73152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7</xdr:col>
      <xdr:colOff>1938618</xdr:colOff>
      <xdr:row>10</xdr:row>
      <xdr:rowOff>78442</xdr:rowOff>
    </xdr:from>
    <xdr:to>
      <xdr:col>7</xdr:col>
      <xdr:colOff>2670138</xdr:colOff>
      <xdr:row>12</xdr:row>
      <xdr:rowOff>9862</xdr:rowOff>
    </xdr:to>
    <xdr:sp macro="[0]!Blank_HD" textlink="">
      <xdr:nvSpPr>
        <xdr:cNvPr id="40" name="Rounded Rectangle 39"/>
        <xdr:cNvSpPr/>
      </xdr:nvSpPr>
      <xdr:spPr>
        <a:xfrm>
          <a:off x="5062818" y="1792942"/>
          <a:ext cx="73152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blank</a:t>
          </a:r>
        </a:p>
      </xdr:txBody>
    </xdr:sp>
    <xdr:clientData/>
  </xdr:twoCellAnchor>
  <xdr:twoCellAnchor>
    <xdr:from>
      <xdr:col>6</xdr:col>
      <xdr:colOff>788866</xdr:colOff>
      <xdr:row>6</xdr:row>
      <xdr:rowOff>143383</xdr:rowOff>
    </xdr:from>
    <xdr:to>
      <xdr:col>7</xdr:col>
      <xdr:colOff>1857459</xdr:colOff>
      <xdr:row>8</xdr:row>
      <xdr:rowOff>81526</xdr:rowOff>
    </xdr:to>
    <xdr:sp macro="[0]!ExportEvents_HD" textlink="">
      <xdr:nvSpPr>
        <xdr:cNvPr id="21" name="Rounded Rectangle 20"/>
        <xdr:cNvSpPr/>
      </xdr:nvSpPr>
      <xdr:spPr>
        <a:xfrm>
          <a:off x="3065341" y="1172083"/>
          <a:ext cx="1916318" cy="28104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Exportar eventos</a:t>
          </a:r>
        </a:p>
      </xdr:txBody>
    </xdr:sp>
    <xdr:clientData/>
  </xdr:twoCellAnchor>
  <xdr:twoCellAnchor>
    <xdr:from>
      <xdr:col>7</xdr:col>
      <xdr:colOff>1938618</xdr:colOff>
      <xdr:row>6</xdr:row>
      <xdr:rowOff>142315</xdr:rowOff>
    </xdr:from>
    <xdr:to>
      <xdr:col>7</xdr:col>
      <xdr:colOff>2670138</xdr:colOff>
      <xdr:row>8</xdr:row>
      <xdr:rowOff>73735</xdr:rowOff>
    </xdr:to>
    <xdr:sp macro="[0]!ExportEvents_HD_selected_row" textlink="">
      <xdr:nvSpPr>
        <xdr:cNvPr id="41" name="Rounded Rectangle 40"/>
        <xdr:cNvSpPr/>
      </xdr:nvSpPr>
      <xdr:spPr>
        <a:xfrm>
          <a:off x="5062818" y="1171015"/>
          <a:ext cx="73152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787907</xdr:colOff>
      <xdr:row>5</xdr:row>
      <xdr:rowOff>6421</xdr:rowOff>
    </xdr:from>
    <xdr:to>
      <xdr:col>7</xdr:col>
      <xdr:colOff>2679460</xdr:colOff>
      <xdr:row>6</xdr:row>
      <xdr:rowOff>112653</xdr:rowOff>
    </xdr:to>
    <xdr:sp macro="[0]!CopyEventsTo1seg" textlink="">
      <xdr:nvSpPr>
        <xdr:cNvPr id="46" name="Rounded Rectangle 45"/>
        <xdr:cNvSpPr/>
      </xdr:nvSpPr>
      <xdr:spPr>
        <a:xfrm>
          <a:off x="3064382" y="863671"/>
          <a:ext cx="2739278" cy="277682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Copiar eventos</a:t>
          </a:r>
          <a:r>
            <a:rPr lang="pt-BR" sz="1000" b="1" i="0" baseline="0">
              <a:solidFill>
                <a:schemeClr val="bg1"/>
              </a:solidFill>
              <a:latin typeface="Comic Sans MS" pitchFamily="66" charset="0"/>
            </a:rPr>
            <a:t> para 1seg</a:t>
          </a:r>
        </a:p>
      </xdr:txBody>
    </xdr:sp>
    <xdr:clientData/>
  </xdr:twoCellAnchor>
  <xdr:twoCellAnchor>
    <xdr:from>
      <xdr:col>7</xdr:col>
      <xdr:colOff>1944088</xdr:colOff>
      <xdr:row>3</xdr:row>
      <xdr:rowOff>45931</xdr:rowOff>
    </xdr:from>
    <xdr:to>
      <xdr:col>7</xdr:col>
      <xdr:colOff>2675608</xdr:colOff>
      <xdr:row>4</xdr:row>
      <xdr:rowOff>148801</xdr:rowOff>
    </xdr:to>
    <xdr:sp macro="[0]!ImportEvents_HD_selected_row" textlink="">
      <xdr:nvSpPr>
        <xdr:cNvPr id="15" name="Rounded Rectangle 14"/>
        <xdr:cNvSpPr/>
      </xdr:nvSpPr>
      <xdr:spPr>
        <a:xfrm>
          <a:off x="5068288" y="560281"/>
          <a:ext cx="731520" cy="274320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783751</xdr:colOff>
      <xdr:row>3</xdr:row>
      <xdr:rowOff>43237</xdr:rowOff>
    </xdr:from>
    <xdr:to>
      <xdr:col>7</xdr:col>
      <xdr:colOff>1857375</xdr:colOff>
      <xdr:row>4</xdr:row>
      <xdr:rowOff>152831</xdr:rowOff>
    </xdr:to>
    <xdr:sp macro="[0]!ImportEvents_HD" textlink="">
      <xdr:nvSpPr>
        <xdr:cNvPr id="45" name="Rounded Rectangle 44"/>
        <xdr:cNvSpPr/>
      </xdr:nvSpPr>
      <xdr:spPr>
        <a:xfrm>
          <a:off x="3060226" y="557587"/>
          <a:ext cx="1921349" cy="281044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Importar eventos de *.csv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4</xdr:row>
          <xdr:rowOff>57150</xdr:rowOff>
        </xdr:from>
        <xdr:to>
          <xdr:col>8</xdr:col>
          <xdr:colOff>1524000</xdr:colOff>
          <xdr:row>5</xdr:row>
          <xdr:rowOff>104775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6</xdr:row>
          <xdr:rowOff>28575</xdr:rowOff>
        </xdr:from>
        <xdr:to>
          <xdr:col>8</xdr:col>
          <xdr:colOff>1524000</xdr:colOff>
          <xdr:row>7</xdr:row>
          <xdr:rowOff>76200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7</xdr:row>
          <xdr:rowOff>152400</xdr:rowOff>
        </xdr:from>
        <xdr:to>
          <xdr:col>8</xdr:col>
          <xdr:colOff>1524000</xdr:colOff>
          <xdr:row>9</xdr:row>
          <xdr:rowOff>28575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9</xdr:row>
          <xdr:rowOff>123825</xdr:rowOff>
        </xdr:from>
        <xdr:to>
          <xdr:col>8</xdr:col>
          <xdr:colOff>1524000</xdr:colOff>
          <xdr:row>11</xdr:row>
          <xdr:rowOff>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11</xdr:row>
          <xdr:rowOff>104775</xdr:rowOff>
        </xdr:from>
        <xdr:to>
          <xdr:col>8</xdr:col>
          <xdr:colOff>1524000</xdr:colOff>
          <xdr:row>12</xdr:row>
          <xdr:rowOff>152400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4</xdr:row>
          <xdr:rowOff>57150</xdr:rowOff>
        </xdr:from>
        <xdr:to>
          <xdr:col>9</xdr:col>
          <xdr:colOff>714375</xdr:colOff>
          <xdr:row>5</xdr:row>
          <xdr:rowOff>104775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6</xdr:row>
          <xdr:rowOff>28575</xdr:rowOff>
        </xdr:from>
        <xdr:to>
          <xdr:col>9</xdr:col>
          <xdr:colOff>714375</xdr:colOff>
          <xdr:row>7</xdr:row>
          <xdr:rowOff>76200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7</xdr:row>
          <xdr:rowOff>142875</xdr:rowOff>
        </xdr:from>
        <xdr:to>
          <xdr:col>9</xdr:col>
          <xdr:colOff>714375</xdr:colOff>
          <xdr:row>9</xdr:row>
          <xdr:rowOff>28575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9</xdr:row>
          <xdr:rowOff>123825</xdr:rowOff>
        </xdr:from>
        <xdr:to>
          <xdr:col>9</xdr:col>
          <xdr:colOff>714375</xdr:colOff>
          <xdr:row>11</xdr:row>
          <xdr:rowOff>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11</xdr:row>
          <xdr:rowOff>85725</xdr:rowOff>
        </xdr:from>
        <xdr:to>
          <xdr:col>9</xdr:col>
          <xdr:colOff>714375</xdr:colOff>
          <xdr:row>12</xdr:row>
          <xdr:rowOff>133350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1276350</xdr:colOff>
          <xdr:row>2</xdr:row>
          <xdr:rowOff>76200</xdr:rowOff>
        </xdr:from>
        <xdr:to>
          <xdr:col>8</xdr:col>
          <xdr:colOff>2647950</xdr:colOff>
          <xdr:row>3</xdr:row>
          <xdr:rowOff>123825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390525</xdr:colOff>
          <xdr:row>6</xdr:row>
          <xdr:rowOff>28575</xdr:rowOff>
        </xdr:from>
        <xdr:to>
          <xdr:col>8</xdr:col>
          <xdr:colOff>676275</xdr:colOff>
          <xdr:row>7</xdr:row>
          <xdr:rowOff>76200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6</xdr:row>
          <xdr:rowOff>28575</xdr:rowOff>
        </xdr:from>
        <xdr:to>
          <xdr:col>8</xdr:col>
          <xdr:colOff>981075</xdr:colOff>
          <xdr:row>7</xdr:row>
          <xdr:rowOff>76200</xdr:rowOff>
        </xdr:to>
        <xdr:sp macro="" textlink="">
          <xdr:nvSpPr>
            <xdr:cNvPr id="7197" name="Option Button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156883</xdr:colOff>
      <xdr:row>10</xdr:row>
      <xdr:rowOff>145678</xdr:rowOff>
    </xdr:from>
    <xdr:ext cx="333375" cy="323849"/>
    <xdr:sp macro="[0]!Kill_Auto_Update_1SEG" textlink="">
      <xdr:nvSpPr>
        <xdr:cNvPr id="14" name="Oval 13" hidden="1"/>
        <xdr:cNvSpPr/>
      </xdr:nvSpPr>
      <xdr:spPr>
        <a:xfrm>
          <a:off x="2442883" y="1826560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6</xdr:col>
      <xdr:colOff>406953</xdr:colOff>
      <xdr:row>7</xdr:row>
      <xdr:rowOff>8282</xdr:rowOff>
    </xdr:from>
    <xdr:ext cx="368895" cy="1173419"/>
    <xdr:sp macro="[0]!Auto_Update_1SEG" textlink="">
      <xdr:nvSpPr>
        <xdr:cNvPr id="15" name="Rounded Rectangle 14"/>
        <xdr:cNvSpPr/>
      </xdr:nvSpPr>
      <xdr:spPr>
        <a:xfrm>
          <a:off x="2683428" y="1208432"/>
          <a:ext cx="368895" cy="1173419"/>
        </a:xfrm>
        <a:prstGeom prst="roundRect">
          <a:avLst/>
        </a:prstGeom>
        <a:gradFill>
          <a:gsLst>
            <a:gs pos="0">
              <a:srgbClr val="663300"/>
            </a:gs>
            <a:gs pos="80000">
              <a:srgbClr val="CC9900"/>
            </a:gs>
            <a:gs pos="100000">
              <a:srgbClr val="FFCC66"/>
            </a:gs>
          </a:gsLst>
          <a:lin ang="5400000" scaled="0"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vert="wordArtVert" wrap="square" lIns="0" tIns="0" rIns="0" bIns="0" spcCol="0" rtlCol="0" anchor="ctr" anchorCtr="0">
          <a:spAutoFit/>
        </a:bodyPr>
        <a:lstStyle/>
        <a:p>
          <a:pPr algn="l"/>
          <a:r>
            <a:rPr lang="pt-BR" sz="800" b="1">
              <a:solidFill>
                <a:schemeClr val="bg1"/>
              </a:solidFill>
              <a:latin typeface="Comic Sans MS" pitchFamily="66" charset="0"/>
            </a:rPr>
            <a:t>AUTO</a:t>
          </a:r>
          <a:r>
            <a:rPr lang="pt-BR" sz="800" b="1" baseline="0">
              <a:solidFill>
                <a:schemeClr val="bg1"/>
              </a:solidFill>
              <a:latin typeface="Comic Sans MS" pitchFamily="66" charset="0"/>
            </a:rPr>
            <a:t> UPDATE</a:t>
          </a:r>
          <a:endParaRPr lang="pt-BR" sz="800" b="1">
            <a:solidFill>
              <a:schemeClr val="bg1"/>
            </a:solidFill>
            <a:latin typeface="Comic Sans MS" pitchFamily="66" charset="0"/>
          </a:endParaRPr>
        </a:p>
      </xdr:txBody>
    </xdr:sp>
    <xdr:clientData/>
  </xdr:oneCellAnchor>
  <xdr:twoCellAnchor>
    <xdr:from>
      <xdr:col>8</xdr:col>
      <xdr:colOff>67236</xdr:colOff>
      <xdr:row>2</xdr:row>
      <xdr:rowOff>130373</xdr:rowOff>
    </xdr:from>
    <xdr:to>
      <xdr:col>8</xdr:col>
      <xdr:colOff>1927411</xdr:colOff>
      <xdr:row>13</xdr:row>
      <xdr:rowOff>130374</xdr:rowOff>
    </xdr:to>
    <xdr:sp macro="" textlink="">
      <xdr:nvSpPr>
        <xdr:cNvPr id="40" name="Rounded Rectangle 39"/>
        <xdr:cNvSpPr/>
      </xdr:nvSpPr>
      <xdr:spPr>
        <a:xfrm>
          <a:off x="5916707" y="466549"/>
          <a:ext cx="1860175" cy="1848972"/>
        </a:xfrm>
        <a:prstGeom prst="roundRect">
          <a:avLst>
            <a:gd name="adj" fmla="val 5801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100"/>
        </a:p>
      </xdr:txBody>
    </xdr:sp>
    <xdr:clientData/>
  </xdr:twoCellAnchor>
  <xdr:twoCellAnchor>
    <xdr:from>
      <xdr:col>8</xdr:col>
      <xdr:colOff>314375</xdr:colOff>
      <xdr:row>1</xdr:row>
      <xdr:rowOff>166968</xdr:rowOff>
    </xdr:from>
    <xdr:to>
      <xdr:col>8</xdr:col>
      <xdr:colOff>1685975</xdr:colOff>
      <xdr:row>3</xdr:row>
      <xdr:rowOff>98388</xdr:rowOff>
    </xdr:to>
    <xdr:sp macro="" textlink="">
      <xdr:nvSpPr>
        <xdr:cNvPr id="41" name="Rounded Rectangle 40"/>
        <xdr:cNvSpPr>
          <a:spLocks/>
        </xdr:cNvSpPr>
      </xdr:nvSpPr>
      <xdr:spPr>
        <a:xfrm>
          <a:off x="6153200" y="338418"/>
          <a:ext cx="137160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descriptors</a:t>
          </a:r>
          <a:endParaRPr lang="pt-BR" sz="1000"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221457</xdr:colOff>
      <xdr:row>4</xdr:row>
      <xdr:rowOff>107369</xdr:rowOff>
    </xdr:from>
    <xdr:to>
      <xdr:col>8</xdr:col>
      <xdr:colOff>1775937</xdr:colOff>
      <xdr:row>6</xdr:row>
      <xdr:rowOff>15531</xdr:rowOff>
    </xdr:to>
    <xdr:sp macro="" textlink="">
      <xdr:nvSpPr>
        <xdr:cNvPr id="44" name="Rounded Rectangle 43"/>
        <xdr:cNvSpPr/>
      </xdr:nvSpPr>
      <xdr:spPr>
        <a:xfrm>
          <a:off x="6052414" y="803108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</a:p>
      </xdr:txBody>
    </xdr:sp>
    <xdr:clientData/>
  </xdr:twoCellAnchor>
  <xdr:twoCellAnchor>
    <xdr:from>
      <xdr:col>8</xdr:col>
      <xdr:colOff>213943</xdr:colOff>
      <xdr:row>6</xdr:row>
      <xdr:rowOff>41901</xdr:rowOff>
    </xdr:from>
    <xdr:to>
      <xdr:col>8</xdr:col>
      <xdr:colOff>1768423</xdr:colOff>
      <xdr:row>7</xdr:row>
      <xdr:rowOff>123999</xdr:rowOff>
    </xdr:to>
    <xdr:sp macro="" textlink="">
      <xdr:nvSpPr>
        <xdr:cNvPr id="45" name="Rounded Rectangle 44"/>
        <xdr:cNvSpPr/>
      </xdr:nvSpPr>
      <xdr:spPr>
        <a:xfrm>
          <a:off x="6044900" y="1085510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digital copy control</a:t>
          </a:r>
        </a:p>
      </xdr:txBody>
    </xdr:sp>
    <xdr:clientData/>
  </xdr:twoCellAnchor>
  <xdr:twoCellAnchor>
    <xdr:from>
      <xdr:col>8</xdr:col>
      <xdr:colOff>219935</xdr:colOff>
      <xdr:row>7</xdr:row>
      <xdr:rowOff>152197</xdr:rowOff>
    </xdr:from>
    <xdr:to>
      <xdr:col>8</xdr:col>
      <xdr:colOff>1774415</xdr:colOff>
      <xdr:row>9</xdr:row>
      <xdr:rowOff>60359</xdr:rowOff>
    </xdr:to>
    <xdr:sp macro="" textlink="">
      <xdr:nvSpPr>
        <xdr:cNvPr id="49" name="Rounded Rectangle 48"/>
        <xdr:cNvSpPr/>
      </xdr:nvSpPr>
      <xdr:spPr>
        <a:xfrm>
          <a:off x="6050892" y="1369740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parental rating</a:t>
          </a:r>
        </a:p>
      </xdr:txBody>
    </xdr:sp>
    <xdr:clientData/>
  </xdr:twoCellAnchor>
  <xdr:twoCellAnchor>
    <xdr:from>
      <xdr:col>8</xdr:col>
      <xdr:colOff>220704</xdr:colOff>
      <xdr:row>9</xdr:row>
      <xdr:rowOff>83403</xdr:rowOff>
    </xdr:from>
    <xdr:to>
      <xdr:col>8</xdr:col>
      <xdr:colOff>1775184</xdr:colOff>
      <xdr:row>10</xdr:row>
      <xdr:rowOff>165500</xdr:rowOff>
    </xdr:to>
    <xdr:sp macro="" textlink="">
      <xdr:nvSpPr>
        <xdr:cNvPr id="50" name="Rounded Rectangle 49"/>
        <xdr:cNvSpPr/>
      </xdr:nvSpPr>
      <xdr:spPr>
        <a:xfrm>
          <a:off x="6051661" y="1648816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availability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219973</xdr:colOff>
      <xdr:row>11</xdr:row>
      <xdr:rowOff>19488</xdr:rowOff>
    </xdr:from>
    <xdr:to>
      <xdr:col>8</xdr:col>
      <xdr:colOff>1774453</xdr:colOff>
      <xdr:row>12</xdr:row>
      <xdr:rowOff>101586</xdr:rowOff>
    </xdr:to>
    <xdr:sp macro="" textlink="">
      <xdr:nvSpPr>
        <xdr:cNvPr id="52" name="Rounded Rectangle 51"/>
        <xdr:cNvSpPr/>
      </xdr:nvSpPr>
      <xdr:spPr>
        <a:xfrm>
          <a:off x="6050930" y="1932771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stuffing</a:t>
          </a:r>
        </a:p>
      </xdr:txBody>
    </xdr:sp>
    <xdr:clientData/>
  </xdr:twoCellAnchor>
  <xdr:twoCellAnchor>
    <xdr:from>
      <xdr:col>6</xdr:col>
      <xdr:colOff>804122</xdr:colOff>
      <xdr:row>0</xdr:row>
      <xdr:rowOff>28575</xdr:rowOff>
    </xdr:from>
    <xdr:to>
      <xdr:col>7</xdr:col>
      <xdr:colOff>2699597</xdr:colOff>
      <xdr:row>2</xdr:row>
      <xdr:rowOff>149599</xdr:rowOff>
    </xdr:to>
    <xdr:sp macro="" textlink="">
      <xdr:nvSpPr>
        <xdr:cNvPr id="63" name="Rounded Rectangular Callout 62"/>
        <xdr:cNvSpPr/>
      </xdr:nvSpPr>
      <xdr:spPr>
        <a:xfrm>
          <a:off x="3080597" y="28575"/>
          <a:ext cx="2743200" cy="463924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lIns="91440" tIns="0" rIns="91440" bIns="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8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8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2505737</xdr:colOff>
      <xdr:row>0</xdr:row>
      <xdr:rowOff>67052</xdr:rowOff>
    </xdr:from>
    <xdr:to>
      <xdr:col>7</xdr:col>
      <xdr:colOff>2663053</xdr:colOff>
      <xdr:row>1</xdr:row>
      <xdr:rowOff>56364</xdr:rowOff>
    </xdr:to>
    <xdr:grpSp>
      <xdr:nvGrpSpPr>
        <xdr:cNvPr id="64" name="Group 33"/>
        <xdr:cNvGrpSpPr/>
      </xdr:nvGrpSpPr>
      <xdr:grpSpPr>
        <a:xfrm>
          <a:off x="5643384" y="67052"/>
          <a:ext cx="157316" cy="157400"/>
          <a:chOff x="1753758" y="12621"/>
          <a:chExt cx="157316" cy="157402"/>
        </a:xfrm>
      </xdr:grpSpPr>
      <xdr:sp macro="[0]!FullScreen" textlink="">
        <xdr:nvSpPr>
          <xdr:cNvPr id="77" name="Rounded Rectangle 76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78" name="Rounded Rectangle 77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  <xdr:twoCellAnchor>
    <xdr:from>
      <xdr:col>6</xdr:col>
      <xdr:colOff>802411</xdr:colOff>
      <xdr:row>12</xdr:row>
      <xdr:rowOff>49305</xdr:rowOff>
    </xdr:from>
    <xdr:to>
      <xdr:col>7</xdr:col>
      <xdr:colOff>1871004</xdr:colOff>
      <xdr:row>13</xdr:row>
      <xdr:rowOff>155537</xdr:rowOff>
    </xdr:to>
    <xdr:sp macro="[0]!ERROR_CHECK_1SEG_LIST" textlink="">
      <xdr:nvSpPr>
        <xdr:cNvPr id="65" name="Rounded Rectangle 64"/>
        <xdr:cNvSpPr/>
      </xdr:nvSpPr>
      <xdr:spPr>
        <a:xfrm>
          <a:off x="3088411" y="2066364"/>
          <a:ext cx="1920240" cy="27432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Verificar eventos</a:t>
          </a:r>
        </a:p>
      </xdr:txBody>
    </xdr:sp>
    <xdr:clientData/>
  </xdr:twoCellAnchor>
  <xdr:twoCellAnchor>
    <xdr:from>
      <xdr:col>7</xdr:col>
      <xdr:colOff>2003833</xdr:colOff>
      <xdr:row>12</xdr:row>
      <xdr:rowOff>49305</xdr:rowOff>
    </xdr:from>
    <xdr:to>
      <xdr:col>7</xdr:col>
      <xdr:colOff>2278153</xdr:colOff>
      <xdr:row>13</xdr:row>
      <xdr:rowOff>155537</xdr:rowOff>
    </xdr:to>
    <xdr:sp macro="[0]!UP_HOUR_1SEG" textlink="">
      <xdr:nvSpPr>
        <xdr:cNvPr id="66" name="Rounded Rectangle 65"/>
        <xdr:cNvSpPr/>
      </xdr:nvSpPr>
      <xdr:spPr>
        <a:xfrm>
          <a:off x="5128033" y="2106705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↑</a:t>
          </a:r>
        </a:p>
      </xdr:txBody>
    </xdr:sp>
    <xdr:clientData/>
  </xdr:twoCellAnchor>
  <xdr:twoCellAnchor>
    <xdr:from>
      <xdr:col>7</xdr:col>
      <xdr:colOff>2356257</xdr:colOff>
      <xdr:row>12</xdr:row>
      <xdr:rowOff>49305</xdr:rowOff>
    </xdr:from>
    <xdr:to>
      <xdr:col>7</xdr:col>
      <xdr:colOff>2630577</xdr:colOff>
      <xdr:row>13</xdr:row>
      <xdr:rowOff>155537</xdr:rowOff>
    </xdr:to>
    <xdr:sp macro="[0]!DOWN_HOUR_1SEG" textlink="">
      <xdr:nvSpPr>
        <xdr:cNvPr id="67" name="Rounded Rectangle 66"/>
        <xdr:cNvSpPr/>
      </xdr:nvSpPr>
      <xdr:spPr>
        <a:xfrm>
          <a:off x="5480457" y="2106705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↓</a:t>
          </a:r>
        </a:p>
      </xdr:txBody>
    </xdr:sp>
    <xdr:clientData/>
  </xdr:twoCellAnchor>
  <xdr:twoCellAnchor>
    <xdr:from>
      <xdr:col>6</xdr:col>
      <xdr:colOff>802412</xdr:colOff>
      <xdr:row>10</xdr:row>
      <xdr:rowOff>84482</xdr:rowOff>
    </xdr:from>
    <xdr:to>
      <xdr:col>7</xdr:col>
      <xdr:colOff>1871005</xdr:colOff>
      <xdr:row>12</xdr:row>
      <xdr:rowOff>22625</xdr:rowOff>
    </xdr:to>
    <xdr:sp macro="[0]!DefaultEvent1seg" textlink="">
      <xdr:nvSpPr>
        <xdr:cNvPr id="68" name="Rounded Rectangle 67"/>
        <xdr:cNvSpPr/>
      </xdr:nvSpPr>
      <xdr:spPr>
        <a:xfrm>
          <a:off x="3088412" y="1765364"/>
          <a:ext cx="192024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Eventos para testes</a:t>
          </a:r>
        </a:p>
      </xdr:txBody>
    </xdr:sp>
    <xdr:clientData/>
  </xdr:twoCellAnchor>
  <xdr:twoCellAnchor>
    <xdr:from>
      <xdr:col>6</xdr:col>
      <xdr:colOff>795689</xdr:colOff>
      <xdr:row>8</xdr:row>
      <xdr:rowOff>118417</xdr:rowOff>
    </xdr:from>
    <xdr:to>
      <xdr:col>7</xdr:col>
      <xdr:colOff>1864282</xdr:colOff>
      <xdr:row>10</xdr:row>
      <xdr:rowOff>56561</xdr:rowOff>
    </xdr:to>
    <xdr:sp macro="[0]!ClearEvents1SEG" textlink="">
      <xdr:nvSpPr>
        <xdr:cNvPr id="69" name="Rounded Rectangle 68"/>
        <xdr:cNvSpPr/>
      </xdr:nvSpPr>
      <xdr:spPr>
        <a:xfrm>
          <a:off x="3081689" y="1463123"/>
          <a:ext cx="192024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Limpar eventos</a:t>
          </a:r>
        </a:p>
      </xdr:txBody>
    </xdr:sp>
    <xdr:clientData/>
  </xdr:twoCellAnchor>
  <xdr:twoCellAnchor>
    <xdr:from>
      <xdr:col>7</xdr:col>
      <xdr:colOff>1945442</xdr:colOff>
      <xdr:row>8</xdr:row>
      <xdr:rowOff>118222</xdr:rowOff>
    </xdr:from>
    <xdr:to>
      <xdr:col>7</xdr:col>
      <xdr:colOff>2676962</xdr:colOff>
      <xdr:row>10</xdr:row>
      <xdr:rowOff>56366</xdr:rowOff>
    </xdr:to>
    <xdr:sp macro="[0]!ClearEvents1SEG_selected_row" textlink="">
      <xdr:nvSpPr>
        <xdr:cNvPr id="70" name="Rounded Rectangle 69"/>
        <xdr:cNvSpPr/>
      </xdr:nvSpPr>
      <xdr:spPr>
        <a:xfrm>
          <a:off x="5083089" y="1462928"/>
          <a:ext cx="73152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7</xdr:col>
      <xdr:colOff>1945442</xdr:colOff>
      <xdr:row>10</xdr:row>
      <xdr:rowOff>82924</xdr:rowOff>
    </xdr:from>
    <xdr:to>
      <xdr:col>7</xdr:col>
      <xdr:colOff>2676962</xdr:colOff>
      <xdr:row>12</xdr:row>
      <xdr:rowOff>21067</xdr:rowOff>
    </xdr:to>
    <xdr:sp macro="[0]!Blank_1SEG" textlink="">
      <xdr:nvSpPr>
        <xdr:cNvPr id="71" name="Rounded Rectangle 70"/>
        <xdr:cNvSpPr/>
      </xdr:nvSpPr>
      <xdr:spPr>
        <a:xfrm>
          <a:off x="5083089" y="1763806"/>
          <a:ext cx="73152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blank</a:t>
          </a:r>
        </a:p>
      </xdr:txBody>
    </xdr:sp>
    <xdr:clientData/>
  </xdr:twoCellAnchor>
  <xdr:twoCellAnchor>
    <xdr:from>
      <xdr:col>6</xdr:col>
      <xdr:colOff>795690</xdr:colOff>
      <xdr:row>6</xdr:row>
      <xdr:rowOff>147863</xdr:rowOff>
    </xdr:from>
    <xdr:to>
      <xdr:col>7</xdr:col>
      <xdr:colOff>1864283</xdr:colOff>
      <xdr:row>8</xdr:row>
      <xdr:rowOff>86006</xdr:rowOff>
    </xdr:to>
    <xdr:sp macro="[0]!ExportEvents_1seg" textlink="">
      <xdr:nvSpPr>
        <xdr:cNvPr id="72" name="Rounded Rectangle 71"/>
        <xdr:cNvSpPr/>
      </xdr:nvSpPr>
      <xdr:spPr>
        <a:xfrm>
          <a:off x="3081690" y="1156392"/>
          <a:ext cx="192024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Exportar eventos</a:t>
          </a:r>
        </a:p>
      </xdr:txBody>
    </xdr:sp>
    <xdr:clientData/>
  </xdr:twoCellAnchor>
  <xdr:twoCellAnchor>
    <xdr:from>
      <xdr:col>7</xdr:col>
      <xdr:colOff>1945442</xdr:colOff>
      <xdr:row>6</xdr:row>
      <xdr:rowOff>156322</xdr:rowOff>
    </xdr:from>
    <xdr:to>
      <xdr:col>7</xdr:col>
      <xdr:colOff>2676962</xdr:colOff>
      <xdr:row>8</xdr:row>
      <xdr:rowOff>87742</xdr:rowOff>
    </xdr:to>
    <xdr:sp macro="[0]!ExportEvents_1seg_selected_row" textlink="">
      <xdr:nvSpPr>
        <xdr:cNvPr id="73" name="Rounded Rectangle 72"/>
        <xdr:cNvSpPr/>
      </xdr:nvSpPr>
      <xdr:spPr>
        <a:xfrm>
          <a:off x="5069642" y="1185022"/>
          <a:ext cx="73152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794731</xdr:colOff>
      <xdr:row>5</xdr:row>
      <xdr:rowOff>20428</xdr:rowOff>
    </xdr:from>
    <xdr:to>
      <xdr:col>7</xdr:col>
      <xdr:colOff>2686284</xdr:colOff>
      <xdr:row>6</xdr:row>
      <xdr:rowOff>126660</xdr:rowOff>
    </xdr:to>
    <xdr:sp macro="[0]!CopyEventsToHD" textlink="">
      <xdr:nvSpPr>
        <xdr:cNvPr id="74" name="Rounded Rectangle 73"/>
        <xdr:cNvSpPr/>
      </xdr:nvSpPr>
      <xdr:spPr>
        <a:xfrm>
          <a:off x="3071206" y="877678"/>
          <a:ext cx="2739278" cy="277682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Copiar eventos</a:t>
          </a:r>
          <a:r>
            <a:rPr lang="pt-BR" sz="1000" b="1" i="0" baseline="0">
              <a:solidFill>
                <a:schemeClr val="bg1"/>
              </a:solidFill>
              <a:latin typeface="Comic Sans MS" pitchFamily="66" charset="0"/>
            </a:rPr>
            <a:t> para HD</a:t>
          </a:r>
        </a:p>
      </xdr:txBody>
    </xdr:sp>
    <xdr:clientData/>
  </xdr:twoCellAnchor>
  <xdr:twoCellAnchor>
    <xdr:from>
      <xdr:col>7</xdr:col>
      <xdr:colOff>1950912</xdr:colOff>
      <xdr:row>3</xdr:row>
      <xdr:rowOff>59938</xdr:rowOff>
    </xdr:from>
    <xdr:to>
      <xdr:col>7</xdr:col>
      <xdr:colOff>2682432</xdr:colOff>
      <xdr:row>4</xdr:row>
      <xdr:rowOff>166170</xdr:rowOff>
    </xdr:to>
    <xdr:sp macro="[0]!ImportEvents_1SEG_selected_row" textlink="">
      <xdr:nvSpPr>
        <xdr:cNvPr id="75" name="Rounded Rectangle 74"/>
        <xdr:cNvSpPr/>
      </xdr:nvSpPr>
      <xdr:spPr>
        <a:xfrm>
          <a:off x="5088559" y="564203"/>
          <a:ext cx="731520" cy="274320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790575</xdr:colOff>
      <xdr:row>3</xdr:row>
      <xdr:rowOff>57244</xdr:rowOff>
    </xdr:from>
    <xdr:to>
      <xdr:col>7</xdr:col>
      <xdr:colOff>1859168</xdr:colOff>
      <xdr:row>4</xdr:row>
      <xdr:rowOff>163476</xdr:rowOff>
    </xdr:to>
    <xdr:sp macro="[0]!ImportEvents_1SEG" textlink="">
      <xdr:nvSpPr>
        <xdr:cNvPr id="76" name="Rounded Rectangle 75"/>
        <xdr:cNvSpPr/>
      </xdr:nvSpPr>
      <xdr:spPr>
        <a:xfrm>
          <a:off x="3076575" y="561509"/>
          <a:ext cx="1920240" cy="274320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Importar eventos de *.csv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4</xdr:row>
          <xdr:rowOff>123825</xdr:rowOff>
        </xdr:from>
        <xdr:to>
          <xdr:col>8</xdr:col>
          <xdr:colOff>1790700</xdr:colOff>
          <xdr:row>6</xdr:row>
          <xdr:rowOff>9525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6</xdr:row>
          <xdr:rowOff>57150</xdr:rowOff>
        </xdr:from>
        <xdr:to>
          <xdr:col>8</xdr:col>
          <xdr:colOff>1790700</xdr:colOff>
          <xdr:row>7</xdr:row>
          <xdr:rowOff>123825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7</xdr:row>
          <xdr:rowOff>171450</xdr:rowOff>
        </xdr:from>
        <xdr:to>
          <xdr:col>8</xdr:col>
          <xdr:colOff>1790700</xdr:colOff>
          <xdr:row>9</xdr:row>
          <xdr:rowOff>57150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9</xdr:row>
          <xdr:rowOff>95250</xdr:rowOff>
        </xdr:from>
        <xdr:to>
          <xdr:col>8</xdr:col>
          <xdr:colOff>1790700</xdr:colOff>
          <xdr:row>10</xdr:row>
          <xdr:rowOff>152400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11</xdr:row>
          <xdr:rowOff>38100</xdr:rowOff>
        </xdr:from>
        <xdr:to>
          <xdr:col>8</xdr:col>
          <xdr:colOff>1790700</xdr:colOff>
          <xdr:row>12</xdr:row>
          <xdr:rowOff>95250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28575</xdr:rowOff>
        </xdr:from>
        <xdr:to>
          <xdr:col>8</xdr:col>
          <xdr:colOff>1895475</xdr:colOff>
          <xdr:row>3</xdr:row>
          <xdr:rowOff>76200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807483</xdr:colOff>
      <xdr:row>0</xdr:row>
      <xdr:rowOff>33618</xdr:rowOff>
    </xdr:from>
    <xdr:to>
      <xdr:col>7</xdr:col>
      <xdr:colOff>2699036</xdr:colOff>
      <xdr:row>2</xdr:row>
      <xdr:rowOff>161366</xdr:rowOff>
    </xdr:to>
    <xdr:sp macro="" textlink="">
      <xdr:nvSpPr>
        <xdr:cNvPr id="45" name="Rounded Rectangular Callout 44"/>
        <xdr:cNvSpPr/>
      </xdr:nvSpPr>
      <xdr:spPr>
        <a:xfrm>
          <a:off x="3093483" y="33618"/>
          <a:ext cx="2743200" cy="463924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lIns="91440" tIns="0" rIns="91440" bIns="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8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8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2495651</xdr:colOff>
      <xdr:row>0</xdr:row>
      <xdr:rowOff>72095</xdr:rowOff>
    </xdr:from>
    <xdr:to>
      <xdr:col>7</xdr:col>
      <xdr:colOff>2652967</xdr:colOff>
      <xdr:row>1</xdr:row>
      <xdr:rowOff>64769</xdr:rowOff>
    </xdr:to>
    <xdr:grpSp>
      <xdr:nvGrpSpPr>
        <xdr:cNvPr id="51" name="Group 50"/>
        <xdr:cNvGrpSpPr/>
      </xdr:nvGrpSpPr>
      <xdr:grpSpPr>
        <a:xfrm>
          <a:off x="5633298" y="72095"/>
          <a:ext cx="157316" cy="160762"/>
          <a:chOff x="1753758" y="12621"/>
          <a:chExt cx="157316" cy="157402"/>
        </a:xfrm>
      </xdr:grpSpPr>
      <xdr:sp macro="[0]!FullScreen" textlink="">
        <xdr:nvSpPr>
          <xdr:cNvPr id="52" name="Rounded Rectangle 51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53" name="Rounded Rectangle 52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  <xdr:twoCellAnchor>
    <xdr:from>
      <xdr:col>6</xdr:col>
      <xdr:colOff>796247</xdr:colOff>
      <xdr:row>12</xdr:row>
      <xdr:rowOff>45383</xdr:rowOff>
    </xdr:from>
    <xdr:to>
      <xdr:col>7</xdr:col>
      <xdr:colOff>1868762</xdr:colOff>
      <xdr:row>13</xdr:row>
      <xdr:rowOff>151615</xdr:rowOff>
    </xdr:to>
    <xdr:sp macro="[0]!ERROR_CHECK_LAYERC_LIST" textlink="">
      <xdr:nvSpPr>
        <xdr:cNvPr id="54" name="Rounded Rectangle 53"/>
        <xdr:cNvSpPr/>
      </xdr:nvSpPr>
      <xdr:spPr>
        <a:xfrm>
          <a:off x="3082247" y="2062442"/>
          <a:ext cx="1924162" cy="27432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Verificar eventos</a:t>
          </a:r>
        </a:p>
      </xdr:txBody>
    </xdr:sp>
    <xdr:clientData/>
  </xdr:twoCellAnchor>
  <xdr:twoCellAnchor>
    <xdr:from>
      <xdr:col>7</xdr:col>
      <xdr:colOff>1993747</xdr:colOff>
      <xdr:row>12</xdr:row>
      <xdr:rowOff>45383</xdr:rowOff>
    </xdr:from>
    <xdr:to>
      <xdr:col>7</xdr:col>
      <xdr:colOff>2268067</xdr:colOff>
      <xdr:row>13</xdr:row>
      <xdr:rowOff>148253</xdr:rowOff>
    </xdr:to>
    <xdr:sp macro="[0]!UP_HOUR_LAYERC" textlink="">
      <xdr:nvSpPr>
        <xdr:cNvPr id="58" name="Rounded Rectangle 57"/>
        <xdr:cNvSpPr/>
      </xdr:nvSpPr>
      <xdr:spPr>
        <a:xfrm>
          <a:off x="5131394" y="2062442"/>
          <a:ext cx="274320" cy="270958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↑</a:t>
          </a:r>
        </a:p>
      </xdr:txBody>
    </xdr:sp>
    <xdr:clientData/>
  </xdr:twoCellAnchor>
  <xdr:twoCellAnchor>
    <xdr:from>
      <xdr:col>7</xdr:col>
      <xdr:colOff>2346171</xdr:colOff>
      <xdr:row>12</xdr:row>
      <xdr:rowOff>45383</xdr:rowOff>
    </xdr:from>
    <xdr:to>
      <xdr:col>7</xdr:col>
      <xdr:colOff>2620491</xdr:colOff>
      <xdr:row>13</xdr:row>
      <xdr:rowOff>148253</xdr:rowOff>
    </xdr:to>
    <xdr:sp macro="[0]!DOWN_HOUR_LAYERC" textlink="">
      <xdr:nvSpPr>
        <xdr:cNvPr id="59" name="Rounded Rectangle 58"/>
        <xdr:cNvSpPr/>
      </xdr:nvSpPr>
      <xdr:spPr>
        <a:xfrm>
          <a:off x="5483818" y="2062442"/>
          <a:ext cx="274320" cy="270958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↓</a:t>
          </a:r>
        </a:p>
      </xdr:txBody>
    </xdr:sp>
    <xdr:clientData/>
  </xdr:twoCellAnchor>
  <xdr:twoCellAnchor>
    <xdr:from>
      <xdr:col>6</xdr:col>
      <xdr:colOff>796248</xdr:colOff>
      <xdr:row>10</xdr:row>
      <xdr:rowOff>83362</xdr:rowOff>
    </xdr:from>
    <xdr:to>
      <xdr:col>7</xdr:col>
      <xdr:colOff>1868763</xdr:colOff>
      <xdr:row>12</xdr:row>
      <xdr:rowOff>21505</xdr:rowOff>
    </xdr:to>
    <xdr:sp macro="[0]!DefaultEventLayerC" textlink="">
      <xdr:nvSpPr>
        <xdr:cNvPr id="60" name="Rounded Rectangle 59"/>
        <xdr:cNvSpPr/>
      </xdr:nvSpPr>
      <xdr:spPr>
        <a:xfrm>
          <a:off x="3082248" y="1764244"/>
          <a:ext cx="1924162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Eventos para testes</a:t>
          </a:r>
        </a:p>
      </xdr:txBody>
    </xdr:sp>
    <xdr:clientData/>
  </xdr:twoCellAnchor>
  <xdr:twoCellAnchor>
    <xdr:from>
      <xdr:col>6</xdr:col>
      <xdr:colOff>789525</xdr:colOff>
      <xdr:row>8</xdr:row>
      <xdr:rowOff>120098</xdr:rowOff>
    </xdr:from>
    <xdr:to>
      <xdr:col>7</xdr:col>
      <xdr:colOff>1862040</xdr:colOff>
      <xdr:row>10</xdr:row>
      <xdr:rowOff>58242</xdr:rowOff>
    </xdr:to>
    <xdr:sp macro="[0]!ClearEventsLayerC" textlink="">
      <xdr:nvSpPr>
        <xdr:cNvPr id="61" name="Rounded Rectangle 60"/>
        <xdr:cNvSpPr/>
      </xdr:nvSpPr>
      <xdr:spPr>
        <a:xfrm>
          <a:off x="3075525" y="1464804"/>
          <a:ext cx="1924162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Limpar eventos</a:t>
          </a:r>
        </a:p>
      </xdr:txBody>
    </xdr:sp>
    <xdr:clientData/>
  </xdr:twoCellAnchor>
  <xdr:twoCellAnchor>
    <xdr:from>
      <xdr:col>7</xdr:col>
      <xdr:colOff>1935356</xdr:colOff>
      <xdr:row>8</xdr:row>
      <xdr:rowOff>119903</xdr:rowOff>
    </xdr:from>
    <xdr:to>
      <xdr:col>7</xdr:col>
      <xdr:colOff>2666876</xdr:colOff>
      <xdr:row>10</xdr:row>
      <xdr:rowOff>58047</xdr:rowOff>
    </xdr:to>
    <xdr:sp macro="[0]!ClearEventsLayerC_selected_row" textlink="">
      <xdr:nvSpPr>
        <xdr:cNvPr id="62" name="Rounded Rectangle 61"/>
        <xdr:cNvSpPr/>
      </xdr:nvSpPr>
      <xdr:spPr>
        <a:xfrm>
          <a:off x="5073003" y="1464609"/>
          <a:ext cx="73152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7</xdr:col>
      <xdr:colOff>1935356</xdr:colOff>
      <xdr:row>10</xdr:row>
      <xdr:rowOff>81804</xdr:rowOff>
    </xdr:from>
    <xdr:to>
      <xdr:col>7</xdr:col>
      <xdr:colOff>2666876</xdr:colOff>
      <xdr:row>12</xdr:row>
      <xdr:rowOff>19947</xdr:rowOff>
    </xdr:to>
    <xdr:sp macro="[0]!Blank_Layer_C" textlink="">
      <xdr:nvSpPr>
        <xdr:cNvPr id="63" name="Rounded Rectangle 62"/>
        <xdr:cNvSpPr/>
      </xdr:nvSpPr>
      <xdr:spPr>
        <a:xfrm>
          <a:off x="5073003" y="1762686"/>
          <a:ext cx="73152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blank</a:t>
          </a:r>
        </a:p>
      </xdr:txBody>
    </xdr:sp>
    <xdr:clientData/>
  </xdr:twoCellAnchor>
  <xdr:twoCellAnchor>
    <xdr:from>
      <xdr:col>6</xdr:col>
      <xdr:colOff>789526</xdr:colOff>
      <xdr:row>6</xdr:row>
      <xdr:rowOff>155709</xdr:rowOff>
    </xdr:from>
    <xdr:to>
      <xdr:col>7</xdr:col>
      <xdr:colOff>1862041</xdr:colOff>
      <xdr:row>8</xdr:row>
      <xdr:rowOff>93852</xdr:rowOff>
    </xdr:to>
    <xdr:sp macro="[0]!ExportEvents_LayerC" textlink="">
      <xdr:nvSpPr>
        <xdr:cNvPr id="64" name="Rounded Rectangle 63"/>
        <xdr:cNvSpPr/>
      </xdr:nvSpPr>
      <xdr:spPr>
        <a:xfrm>
          <a:off x="3075526" y="1164238"/>
          <a:ext cx="1924162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Exportar eventos</a:t>
          </a:r>
        </a:p>
      </xdr:txBody>
    </xdr:sp>
    <xdr:clientData/>
  </xdr:twoCellAnchor>
  <xdr:twoCellAnchor>
    <xdr:from>
      <xdr:col>7</xdr:col>
      <xdr:colOff>1935356</xdr:colOff>
      <xdr:row>6</xdr:row>
      <xdr:rowOff>154641</xdr:rowOff>
    </xdr:from>
    <xdr:to>
      <xdr:col>7</xdr:col>
      <xdr:colOff>2666876</xdr:colOff>
      <xdr:row>8</xdr:row>
      <xdr:rowOff>92784</xdr:rowOff>
    </xdr:to>
    <xdr:sp macro="[0]!ExportEvents_LayerC_selected_row" textlink="">
      <xdr:nvSpPr>
        <xdr:cNvPr id="65" name="Rounded Rectangle 64"/>
        <xdr:cNvSpPr/>
      </xdr:nvSpPr>
      <xdr:spPr>
        <a:xfrm>
          <a:off x="5073003" y="1163170"/>
          <a:ext cx="73152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788567</xdr:colOff>
      <xdr:row>5</xdr:row>
      <xdr:rowOff>21549</xdr:rowOff>
    </xdr:from>
    <xdr:to>
      <xdr:col>7</xdr:col>
      <xdr:colOff>2684042</xdr:colOff>
      <xdr:row>6</xdr:row>
      <xdr:rowOff>124419</xdr:rowOff>
    </xdr:to>
    <xdr:sp macro="[0]!CopyEventsFromHD" textlink="">
      <xdr:nvSpPr>
        <xdr:cNvPr id="66" name="Rounded Rectangle 65"/>
        <xdr:cNvSpPr/>
      </xdr:nvSpPr>
      <xdr:spPr>
        <a:xfrm>
          <a:off x="3074567" y="861990"/>
          <a:ext cx="2747122" cy="270958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Copiar eventos</a:t>
          </a:r>
          <a:r>
            <a:rPr lang="pt-BR" sz="1000" b="1" i="0" baseline="0">
              <a:solidFill>
                <a:schemeClr val="bg1"/>
              </a:solidFill>
              <a:latin typeface="Comic Sans MS" pitchFamily="66" charset="0"/>
            </a:rPr>
            <a:t> de HD</a:t>
          </a:r>
        </a:p>
      </xdr:txBody>
    </xdr:sp>
    <xdr:clientData/>
  </xdr:twoCellAnchor>
  <xdr:twoCellAnchor>
    <xdr:from>
      <xdr:col>7</xdr:col>
      <xdr:colOff>1952032</xdr:colOff>
      <xdr:row>3</xdr:row>
      <xdr:rowOff>56016</xdr:rowOff>
    </xdr:from>
    <xdr:to>
      <xdr:col>7</xdr:col>
      <xdr:colOff>2683552</xdr:colOff>
      <xdr:row>4</xdr:row>
      <xdr:rowOff>165610</xdr:rowOff>
    </xdr:to>
    <xdr:sp macro="[0]!ImportEvents_LayerC_selected_row" textlink="">
      <xdr:nvSpPr>
        <xdr:cNvPr id="67" name="Rounded Rectangle 66"/>
        <xdr:cNvSpPr/>
      </xdr:nvSpPr>
      <xdr:spPr>
        <a:xfrm>
          <a:off x="5089679" y="560281"/>
          <a:ext cx="731520" cy="277682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784411</xdr:colOff>
      <xdr:row>3</xdr:row>
      <xdr:rowOff>59485</xdr:rowOff>
    </xdr:from>
    <xdr:to>
      <xdr:col>7</xdr:col>
      <xdr:colOff>1856926</xdr:colOff>
      <xdr:row>4</xdr:row>
      <xdr:rowOff>165717</xdr:rowOff>
    </xdr:to>
    <xdr:sp macro="[0]!ImportEvents_LayerC" textlink="">
      <xdr:nvSpPr>
        <xdr:cNvPr id="68" name="Rounded Rectangle 67"/>
        <xdr:cNvSpPr/>
      </xdr:nvSpPr>
      <xdr:spPr>
        <a:xfrm>
          <a:off x="3060886" y="573835"/>
          <a:ext cx="1920240" cy="277682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Importar eventos de *.csv</a:t>
          </a:r>
        </a:p>
      </xdr:txBody>
    </xdr:sp>
    <xdr:clientData/>
  </xdr:twoCellAnchor>
  <xdr:twoCellAnchor>
    <xdr:from>
      <xdr:col>8</xdr:col>
      <xdr:colOff>76200</xdr:colOff>
      <xdr:row>2</xdr:row>
      <xdr:rowOff>144802</xdr:rowOff>
    </xdr:from>
    <xdr:to>
      <xdr:col>9</xdr:col>
      <xdr:colOff>656217</xdr:colOff>
      <xdr:row>13</xdr:row>
      <xdr:rowOff>124631</xdr:rowOff>
    </xdr:to>
    <xdr:sp macro="" textlink="">
      <xdr:nvSpPr>
        <xdr:cNvPr id="69" name="Rounded Rectangle 68"/>
        <xdr:cNvSpPr/>
      </xdr:nvSpPr>
      <xdr:spPr>
        <a:xfrm>
          <a:off x="5915025" y="487702"/>
          <a:ext cx="3294642" cy="1865779"/>
        </a:xfrm>
        <a:prstGeom prst="roundRect">
          <a:avLst>
            <a:gd name="adj" fmla="val 5801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100"/>
        </a:p>
      </xdr:txBody>
    </xdr:sp>
    <xdr:clientData/>
  </xdr:twoCellAnchor>
  <xdr:twoCellAnchor>
    <xdr:from>
      <xdr:col>8</xdr:col>
      <xdr:colOff>1030318</xdr:colOff>
      <xdr:row>2</xdr:row>
      <xdr:rowOff>28575</xdr:rowOff>
    </xdr:from>
    <xdr:to>
      <xdr:col>8</xdr:col>
      <xdr:colOff>2401918</xdr:colOff>
      <xdr:row>3</xdr:row>
      <xdr:rowOff>134806</xdr:rowOff>
    </xdr:to>
    <xdr:sp macro="" textlink="">
      <xdr:nvSpPr>
        <xdr:cNvPr id="70" name="Rounded Rectangle 69"/>
        <xdr:cNvSpPr>
          <a:spLocks/>
        </xdr:cNvSpPr>
      </xdr:nvSpPr>
      <xdr:spPr>
        <a:xfrm>
          <a:off x="6869143" y="371475"/>
          <a:ext cx="1371600" cy="277681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descriptors</a:t>
          </a:r>
          <a:endParaRPr lang="pt-BR" sz="1000"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107049</xdr:colOff>
      <xdr:row>4</xdr:row>
      <xdr:rowOff>35197</xdr:rowOff>
    </xdr:from>
    <xdr:to>
      <xdr:col>8</xdr:col>
      <xdr:colOff>1661529</xdr:colOff>
      <xdr:row>5</xdr:row>
      <xdr:rowOff>138067</xdr:rowOff>
    </xdr:to>
    <xdr:sp macro="" textlink="">
      <xdr:nvSpPr>
        <xdr:cNvPr id="71" name="Rounded Rectangle 70"/>
        <xdr:cNvSpPr>
          <a:spLocks/>
        </xdr:cNvSpPr>
      </xdr:nvSpPr>
      <xdr:spPr>
        <a:xfrm>
          <a:off x="5945874" y="720997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component</a:t>
          </a:r>
        </a:p>
      </xdr:txBody>
    </xdr:sp>
    <xdr:clientData/>
  </xdr:twoCellAnchor>
  <xdr:twoCellAnchor>
    <xdr:from>
      <xdr:col>8</xdr:col>
      <xdr:colOff>107818</xdr:colOff>
      <xdr:row>5</xdr:row>
      <xdr:rowOff>170546</xdr:rowOff>
    </xdr:from>
    <xdr:to>
      <xdr:col>8</xdr:col>
      <xdr:colOff>1662298</xdr:colOff>
      <xdr:row>7</xdr:row>
      <xdr:rowOff>101966</xdr:rowOff>
    </xdr:to>
    <xdr:sp macro="" textlink="">
      <xdr:nvSpPr>
        <xdr:cNvPr id="72" name="Rounded Rectangle 71"/>
        <xdr:cNvSpPr>
          <a:spLocks/>
        </xdr:cNvSpPr>
      </xdr:nvSpPr>
      <xdr:spPr>
        <a:xfrm>
          <a:off x="5946643" y="1027796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audio component</a:t>
          </a:r>
        </a:p>
      </xdr:txBody>
    </xdr:sp>
    <xdr:clientData/>
  </xdr:twoCellAnchor>
  <xdr:twoCellAnchor>
    <xdr:from>
      <xdr:col>8</xdr:col>
      <xdr:colOff>108869</xdr:colOff>
      <xdr:row>7</xdr:row>
      <xdr:rowOff>135947</xdr:rowOff>
    </xdr:from>
    <xdr:to>
      <xdr:col>8</xdr:col>
      <xdr:colOff>1663349</xdr:colOff>
      <xdr:row>9</xdr:row>
      <xdr:rowOff>67367</xdr:rowOff>
    </xdr:to>
    <xdr:sp macro="" textlink="">
      <xdr:nvSpPr>
        <xdr:cNvPr id="73" name="Rounded Rectangle 72"/>
        <xdr:cNvSpPr>
          <a:spLocks/>
        </xdr:cNvSpPr>
      </xdr:nvSpPr>
      <xdr:spPr>
        <a:xfrm>
          <a:off x="5947694" y="1336097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</a:p>
      </xdr:txBody>
    </xdr:sp>
    <xdr:clientData/>
  </xdr:twoCellAnchor>
  <xdr:twoCellAnchor>
    <xdr:from>
      <xdr:col>8</xdr:col>
      <xdr:colOff>111723</xdr:colOff>
      <xdr:row>11</xdr:row>
      <xdr:rowOff>85085</xdr:rowOff>
    </xdr:from>
    <xdr:to>
      <xdr:col>8</xdr:col>
      <xdr:colOff>1666203</xdr:colOff>
      <xdr:row>13</xdr:row>
      <xdr:rowOff>16505</xdr:rowOff>
    </xdr:to>
    <xdr:sp macro="" textlink="">
      <xdr:nvSpPr>
        <xdr:cNvPr id="74" name="Rounded Rectangle 73"/>
        <xdr:cNvSpPr>
          <a:spLocks/>
        </xdr:cNvSpPr>
      </xdr:nvSpPr>
      <xdr:spPr>
        <a:xfrm>
          <a:off x="5950548" y="197103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data content</a:t>
          </a:r>
        </a:p>
      </xdr:txBody>
    </xdr:sp>
    <xdr:clientData/>
  </xdr:twoCellAnchor>
  <xdr:twoCellAnchor>
    <xdr:from>
      <xdr:col>8</xdr:col>
      <xdr:colOff>1751079</xdr:colOff>
      <xdr:row>4</xdr:row>
      <xdr:rowOff>35194</xdr:rowOff>
    </xdr:from>
    <xdr:to>
      <xdr:col>9</xdr:col>
      <xdr:colOff>590934</xdr:colOff>
      <xdr:row>5</xdr:row>
      <xdr:rowOff>138064</xdr:rowOff>
    </xdr:to>
    <xdr:sp macro="" textlink="">
      <xdr:nvSpPr>
        <xdr:cNvPr id="75" name="Rounded Rectangle 74"/>
        <xdr:cNvSpPr>
          <a:spLocks/>
        </xdr:cNvSpPr>
      </xdr:nvSpPr>
      <xdr:spPr>
        <a:xfrm>
          <a:off x="7589904" y="720994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event group</a:t>
          </a:r>
        </a:p>
      </xdr:txBody>
    </xdr:sp>
    <xdr:clientData/>
  </xdr:twoCellAnchor>
  <xdr:twoCellAnchor>
    <xdr:from>
      <xdr:col>8</xdr:col>
      <xdr:colOff>1751848</xdr:colOff>
      <xdr:row>5</xdr:row>
      <xdr:rowOff>170546</xdr:rowOff>
    </xdr:from>
    <xdr:to>
      <xdr:col>9</xdr:col>
      <xdr:colOff>591703</xdr:colOff>
      <xdr:row>7</xdr:row>
      <xdr:rowOff>101966</xdr:rowOff>
    </xdr:to>
    <xdr:sp macro="" textlink="">
      <xdr:nvSpPr>
        <xdr:cNvPr id="76" name="Rounded Rectangle 75"/>
        <xdr:cNvSpPr>
          <a:spLocks/>
        </xdr:cNvSpPr>
      </xdr:nvSpPr>
      <xdr:spPr>
        <a:xfrm>
          <a:off x="7590673" y="1027796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series</a:t>
          </a:r>
        </a:p>
      </xdr:txBody>
    </xdr:sp>
    <xdr:clientData/>
  </xdr:twoCellAnchor>
  <xdr:twoCellAnchor>
    <xdr:from>
      <xdr:col>8</xdr:col>
      <xdr:colOff>1757536</xdr:colOff>
      <xdr:row>7</xdr:row>
      <xdr:rowOff>135947</xdr:rowOff>
    </xdr:from>
    <xdr:to>
      <xdr:col>9</xdr:col>
      <xdr:colOff>597391</xdr:colOff>
      <xdr:row>9</xdr:row>
      <xdr:rowOff>67367</xdr:rowOff>
    </xdr:to>
    <xdr:sp macro="" textlink="">
      <xdr:nvSpPr>
        <xdr:cNvPr id="77" name="Rounded Rectangle 76"/>
        <xdr:cNvSpPr>
          <a:spLocks/>
        </xdr:cNvSpPr>
      </xdr:nvSpPr>
      <xdr:spPr>
        <a:xfrm>
          <a:off x="7596361" y="1336097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parental rating</a:t>
          </a:r>
        </a:p>
      </xdr:txBody>
    </xdr:sp>
    <xdr:clientData/>
  </xdr:twoCellAnchor>
  <xdr:twoCellAnchor>
    <xdr:from>
      <xdr:col>8</xdr:col>
      <xdr:colOff>1747099</xdr:colOff>
      <xdr:row>9</xdr:row>
      <xdr:rowOff>106131</xdr:rowOff>
    </xdr:from>
    <xdr:to>
      <xdr:col>9</xdr:col>
      <xdr:colOff>586954</xdr:colOff>
      <xdr:row>11</xdr:row>
      <xdr:rowOff>37551</xdr:rowOff>
    </xdr:to>
    <xdr:sp macro="" textlink="">
      <xdr:nvSpPr>
        <xdr:cNvPr id="78" name="Rounded Rectangle 77"/>
        <xdr:cNvSpPr>
          <a:spLocks/>
        </xdr:cNvSpPr>
      </xdr:nvSpPr>
      <xdr:spPr>
        <a:xfrm>
          <a:off x="7585924" y="164918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availability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1750013</xdr:colOff>
      <xdr:row>11</xdr:row>
      <xdr:rowOff>76591</xdr:rowOff>
    </xdr:from>
    <xdr:to>
      <xdr:col>9</xdr:col>
      <xdr:colOff>589868</xdr:colOff>
      <xdr:row>13</xdr:row>
      <xdr:rowOff>8011</xdr:rowOff>
    </xdr:to>
    <xdr:sp macro="" textlink="">
      <xdr:nvSpPr>
        <xdr:cNvPr id="79" name="Rounded Rectangle 78"/>
        <xdr:cNvSpPr>
          <a:spLocks/>
        </xdr:cNvSpPr>
      </xdr:nvSpPr>
      <xdr:spPr>
        <a:xfrm>
          <a:off x="7588838" y="196254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stuffing</a:t>
          </a:r>
        </a:p>
      </xdr:txBody>
    </xdr:sp>
    <xdr:clientData/>
  </xdr:twoCellAnchor>
  <xdr:twoCellAnchor>
    <xdr:from>
      <xdr:col>8</xdr:col>
      <xdr:colOff>104385</xdr:colOff>
      <xdr:row>9</xdr:row>
      <xdr:rowOff>109055</xdr:rowOff>
    </xdr:from>
    <xdr:to>
      <xdr:col>8</xdr:col>
      <xdr:colOff>1658865</xdr:colOff>
      <xdr:row>11</xdr:row>
      <xdr:rowOff>40475</xdr:rowOff>
    </xdr:to>
    <xdr:sp macro="" textlink="">
      <xdr:nvSpPr>
        <xdr:cNvPr id="80" name="Rounded Rectangle 79"/>
        <xdr:cNvSpPr>
          <a:spLocks/>
        </xdr:cNvSpPr>
      </xdr:nvSpPr>
      <xdr:spPr>
        <a:xfrm>
          <a:off x="5943210" y="165210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digital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copy control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4</xdr:row>
          <xdr:rowOff>57150</xdr:rowOff>
        </xdr:from>
        <xdr:to>
          <xdr:col>8</xdr:col>
          <xdr:colOff>1524000</xdr:colOff>
          <xdr:row>5</xdr:row>
          <xdr:rowOff>104775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6</xdr:row>
          <xdr:rowOff>28575</xdr:rowOff>
        </xdr:from>
        <xdr:to>
          <xdr:col>8</xdr:col>
          <xdr:colOff>1524000</xdr:colOff>
          <xdr:row>7</xdr:row>
          <xdr:rowOff>76200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7</xdr:row>
          <xdr:rowOff>152400</xdr:rowOff>
        </xdr:from>
        <xdr:to>
          <xdr:col>8</xdr:col>
          <xdr:colOff>1524000</xdr:colOff>
          <xdr:row>9</xdr:row>
          <xdr:rowOff>28575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9</xdr:row>
          <xdr:rowOff>123825</xdr:rowOff>
        </xdr:from>
        <xdr:to>
          <xdr:col>8</xdr:col>
          <xdr:colOff>1524000</xdr:colOff>
          <xdr:row>11</xdr:row>
          <xdr:rowOff>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11</xdr:row>
          <xdr:rowOff>104775</xdr:rowOff>
        </xdr:from>
        <xdr:to>
          <xdr:col>8</xdr:col>
          <xdr:colOff>1524000</xdr:colOff>
          <xdr:row>12</xdr:row>
          <xdr:rowOff>152400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4</xdr:row>
          <xdr:rowOff>57150</xdr:rowOff>
        </xdr:from>
        <xdr:to>
          <xdr:col>9</xdr:col>
          <xdr:colOff>885825</xdr:colOff>
          <xdr:row>5</xdr:row>
          <xdr:rowOff>104775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6</xdr:row>
          <xdr:rowOff>28575</xdr:rowOff>
        </xdr:from>
        <xdr:to>
          <xdr:col>9</xdr:col>
          <xdr:colOff>885825</xdr:colOff>
          <xdr:row>7</xdr:row>
          <xdr:rowOff>76200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7</xdr:row>
          <xdr:rowOff>142875</xdr:rowOff>
        </xdr:from>
        <xdr:to>
          <xdr:col>9</xdr:col>
          <xdr:colOff>885825</xdr:colOff>
          <xdr:row>9</xdr:row>
          <xdr:rowOff>28575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9</xdr:row>
          <xdr:rowOff>123825</xdr:rowOff>
        </xdr:from>
        <xdr:to>
          <xdr:col>9</xdr:col>
          <xdr:colOff>885825</xdr:colOff>
          <xdr:row>11</xdr:row>
          <xdr:rowOff>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2228850</xdr:colOff>
          <xdr:row>11</xdr:row>
          <xdr:rowOff>85725</xdr:rowOff>
        </xdr:from>
        <xdr:to>
          <xdr:col>9</xdr:col>
          <xdr:colOff>885825</xdr:colOff>
          <xdr:row>12</xdr:row>
          <xdr:rowOff>133350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1333500</xdr:colOff>
          <xdr:row>2</xdr:row>
          <xdr:rowOff>57150</xdr:rowOff>
        </xdr:from>
        <xdr:to>
          <xdr:col>8</xdr:col>
          <xdr:colOff>2705100</xdr:colOff>
          <xdr:row>3</xdr:row>
          <xdr:rowOff>104775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159</xdr:row>
      <xdr:rowOff>0</xdr:rowOff>
    </xdr:from>
    <xdr:ext cx="333375" cy="323849"/>
    <xdr:sp macro="[0]!Kill_Auto_Update_1SEG" textlink="">
      <xdr:nvSpPr>
        <xdr:cNvPr id="2" name="Oval 1" hidden="1"/>
        <xdr:cNvSpPr/>
      </xdr:nvSpPr>
      <xdr:spPr>
        <a:xfrm>
          <a:off x="866775" y="18192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647700</xdr:colOff>
      <xdr:row>8</xdr:row>
      <xdr:rowOff>104775</xdr:rowOff>
    </xdr:from>
    <xdr:ext cx="333375" cy="323849"/>
    <xdr:sp macro="[0]!Kill_Auto_Update_1SEG" textlink="">
      <xdr:nvSpPr>
        <xdr:cNvPr id="2" name="Oval 1" hidden="1"/>
        <xdr:cNvSpPr/>
      </xdr:nvSpPr>
      <xdr:spPr>
        <a:xfrm>
          <a:off x="866775" y="18192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</xdr:col>
      <xdr:colOff>647700</xdr:colOff>
      <xdr:row>8</xdr:row>
      <xdr:rowOff>104775</xdr:rowOff>
    </xdr:from>
    <xdr:ext cx="333375" cy="323849"/>
    <xdr:sp macro="[0]!Kill_Auto_Update_1SEG" textlink="">
      <xdr:nvSpPr>
        <xdr:cNvPr id="3" name="Oval 2" hidden="1"/>
        <xdr:cNvSpPr/>
      </xdr:nvSpPr>
      <xdr:spPr>
        <a:xfrm>
          <a:off x="6477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8</xdr:col>
      <xdr:colOff>647700</xdr:colOff>
      <xdr:row>8</xdr:row>
      <xdr:rowOff>104775</xdr:rowOff>
    </xdr:from>
    <xdr:ext cx="333375" cy="323849"/>
    <xdr:sp macro="[0]!Kill_Auto_Update_1SEG" textlink="">
      <xdr:nvSpPr>
        <xdr:cNvPr id="4" name="Oval 3" hidden="1"/>
        <xdr:cNvSpPr/>
      </xdr:nvSpPr>
      <xdr:spPr>
        <a:xfrm>
          <a:off x="6477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12</xdr:col>
      <xdr:colOff>647700</xdr:colOff>
      <xdr:row>8</xdr:row>
      <xdr:rowOff>104775</xdr:rowOff>
    </xdr:from>
    <xdr:ext cx="333375" cy="323849"/>
    <xdr:sp macro="[0]!Kill_Auto_Update_1SEG" textlink="">
      <xdr:nvSpPr>
        <xdr:cNvPr id="5" name="Oval 4" hidden="1"/>
        <xdr:cNvSpPr/>
      </xdr:nvSpPr>
      <xdr:spPr>
        <a:xfrm>
          <a:off x="6477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16</xdr:col>
      <xdr:colOff>647700</xdr:colOff>
      <xdr:row>8</xdr:row>
      <xdr:rowOff>104775</xdr:rowOff>
    </xdr:from>
    <xdr:ext cx="333375" cy="323849"/>
    <xdr:sp macro="[0]!Kill_Auto_Update_1SEG" textlink="">
      <xdr:nvSpPr>
        <xdr:cNvPr id="6" name="Oval 5" hidden="1"/>
        <xdr:cNvSpPr/>
      </xdr:nvSpPr>
      <xdr:spPr>
        <a:xfrm>
          <a:off x="121920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twoCellAnchor>
    <xdr:from>
      <xdr:col>0</xdr:col>
      <xdr:colOff>371476</xdr:colOff>
      <xdr:row>0</xdr:row>
      <xdr:rowOff>28575</xdr:rowOff>
    </xdr:from>
    <xdr:to>
      <xdr:col>0</xdr:col>
      <xdr:colOff>1400176</xdr:colOff>
      <xdr:row>1</xdr:row>
      <xdr:rowOff>104775</xdr:rowOff>
    </xdr:to>
    <xdr:sp macro="[0]!Delete_Sites" textlink="">
      <xdr:nvSpPr>
        <xdr:cNvPr id="7" name="Rounded Rectangle 6"/>
        <xdr:cNvSpPr/>
      </xdr:nvSpPr>
      <xdr:spPr>
        <a:xfrm>
          <a:off x="371476" y="28575"/>
          <a:ext cx="1028700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APAGAR SITES</a:t>
          </a:r>
        </a:p>
      </xdr:txBody>
    </xdr:sp>
    <xdr:clientData/>
  </xdr:twoCellAnchor>
  <xdr:oneCellAnchor>
    <xdr:from>
      <xdr:col>20</xdr:col>
      <xdr:colOff>647700</xdr:colOff>
      <xdr:row>8</xdr:row>
      <xdr:rowOff>104775</xdr:rowOff>
    </xdr:from>
    <xdr:ext cx="333375" cy="323849"/>
    <xdr:sp macro="[0]!Kill_Auto_Update_1SEG" textlink="">
      <xdr:nvSpPr>
        <xdr:cNvPr id="8" name="Oval 7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24</xdr:col>
      <xdr:colOff>647700</xdr:colOff>
      <xdr:row>8</xdr:row>
      <xdr:rowOff>104775</xdr:rowOff>
    </xdr:from>
    <xdr:ext cx="333375" cy="323849"/>
    <xdr:sp macro="[0]!Kill_Auto_Update_1SEG" textlink="">
      <xdr:nvSpPr>
        <xdr:cNvPr id="9" name="Oval 8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28</xdr:col>
      <xdr:colOff>647700</xdr:colOff>
      <xdr:row>8</xdr:row>
      <xdr:rowOff>104775</xdr:rowOff>
    </xdr:from>
    <xdr:ext cx="333375" cy="323849"/>
    <xdr:sp macro="[0]!Kill_Auto_Update_1SEG" textlink="">
      <xdr:nvSpPr>
        <xdr:cNvPr id="10" name="Oval 9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32</xdr:col>
      <xdr:colOff>647700</xdr:colOff>
      <xdr:row>8</xdr:row>
      <xdr:rowOff>104775</xdr:rowOff>
    </xdr:from>
    <xdr:ext cx="333375" cy="323849"/>
    <xdr:sp macro="[0]!Kill_Auto_Update_1SEG" textlink="">
      <xdr:nvSpPr>
        <xdr:cNvPr id="11" name="Oval 10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36</xdr:col>
      <xdr:colOff>647700</xdr:colOff>
      <xdr:row>8</xdr:row>
      <xdr:rowOff>104775</xdr:rowOff>
    </xdr:from>
    <xdr:ext cx="333375" cy="323849"/>
    <xdr:sp macro="[0]!Kill_Auto_Update_1SEG" textlink="">
      <xdr:nvSpPr>
        <xdr:cNvPr id="12" name="Oval 11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40</xdr:col>
      <xdr:colOff>647700</xdr:colOff>
      <xdr:row>8</xdr:row>
      <xdr:rowOff>104775</xdr:rowOff>
    </xdr:from>
    <xdr:ext cx="333375" cy="323849"/>
    <xdr:sp macro="[0]!Kill_Auto_Update_1SEG" textlink="">
      <xdr:nvSpPr>
        <xdr:cNvPr id="13" name="Oval 12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40</xdr:col>
      <xdr:colOff>647700</xdr:colOff>
      <xdr:row>8</xdr:row>
      <xdr:rowOff>104775</xdr:rowOff>
    </xdr:from>
    <xdr:ext cx="333375" cy="323849"/>
    <xdr:sp macro="[0]!Kill_Auto_Update_1SEG" textlink="">
      <xdr:nvSpPr>
        <xdr:cNvPr id="14" name="Oval 13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44</xdr:col>
      <xdr:colOff>647700</xdr:colOff>
      <xdr:row>8</xdr:row>
      <xdr:rowOff>104775</xdr:rowOff>
    </xdr:from>
    <xdr:ext cx="333375" cy="323849"/>
    <xdr:sp macro="[0]!Kill_Auto_Update_1SEG" textlink="">
      <xdr:nvSpPr>
        <xdr:cNvPr id="15" name="Oval 14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48</xdr:col>
      <xdr:colOff>647700</xdr:colOff>
      <xdr:row>8</xdr:row>
      <xdr:rowOff>104775</xdr:rowOff>
    </xdr:from>
    <xdr:ext cx="333375" cy="323849"/>
    <xdr:sp macro="[0]!Kill_Auto_Update_1SEG" textlink="">
      <xdr:nvSpPr>
        <xdr:cNvPr id="16" name="Oval 15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52</xdr:col>
      <xdr:colOff>647700</xdr:colOff>
      <xdr:row>8</xdr:row>
      <xdr:rowOff>104775</xdr:rowOff>
    </xdr:from>
    <xdr:ext cx="333375" cy="323849"/>
    <xdr:sp macro="[0]!Kill_Auto_Update_1SEG" textlink="">
      <xdr:nvSpPr>
        <xdr:cNvPr id="17" name="Oval 16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56</xdr:col>
      <xdr:colOff>647700</xdr:colOff>
      <xdr:row>8</xdr:row>
      <xdr:rowOff>104775</xdr:rowOff>
    </xdr:from>
    <xdr:ext cx="333375" cy="323849"/>
    <xdr:sp macro="[0]!Kill_Auto_Update_1SEG" textlink="">
      <xdr:nvSpPr>
        <xdr:cNvPr id="18" name="Oval 17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1438275</xdr:colOff>
          <xdr:row>0</xdr:row>
          <xdr:rowOff>47625</xdr:rowOff>
        </xdr:from>
        <xdr:to>
          <xdr:col>1</xdr:col>
          <xdr:colOff>838200</xdr:colOff>
          <xdr:row>1</xdr:row>
          <xdr:rowOff>95250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1438275</xdr:colOff>
          <xdr:row>0</xdr:row>
          <xdr:rowOff>47625</xdr:rowOff>
        </xdr:from>
        <xdr:to>
          <xdr:col>5</xdr:col>
          <xdr:colOff>838200</xdr:colOff>
          <xdr:row>1</xdr:row>
          <xdr:rowOff>95250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1438275</xdr:colOff>
          <xdr:row>0</xdr:row>
          <xdr:rowOff>57150</xdr:rowOff>
        </xdr:from>
        <xdr:to>
          <xdr:col>9</xdr:col>
          <xdr:colOff>838200</xdr:colOff>
          <xdr:row>1</xdr:row>
          <xdr:rowOff>104775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1438275</xdr:colOff>
          <xdr:row>0</xdr:row>
          <xdr:rowOff>57150</xdr:rowOff>
        </xdr:from>
        <xdr:to>
          <xdr:col>13</xdr:col>
          <xdr:colOff>838200</xdr:colOff>
          <xdr:row>1</xdr:row>
          <xdr:rowOff>104775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1438275</xdr:colOff>
          <xdr:row>0</xdr:row>
          <xdr:rowOff>47625</xdr:rowOff>
        </xdr:from>
        <xdr:to>
          <xdr:col>17</xdr:col>
          <xdr:colOff>838200</xdr:colOff>
          <xdr:row>1</xdr:row>
          <xdr:rowOff>95250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1438275</xdr:colOff>
          <xdr:row>0</xdr:row>
          <xdr:rowOff>47625</xdr:rowOff>
        </xdr:from>
        <xdr:to>
          <xdr:col>21</xdr:col>
          <xdr:colOff>838200</xdr:colOff>
          <xdr:row>1</xdr:row>
          <xdr:rowOff>95250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1438275</xdr:colOff>
          <xdr:row>0</xdr:row>
          <xdr:rowOff>47625</xdr:rowOff>
        </xdr:from>
        <xdr:to>
          <xdr:col>25</xdr:col>
          <xdr:colOff>838200</xdr:colOff>
          <xdr:row>1</xdr:row>
          <xdr:rowOff>95250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1438275</xdr:colOff>
          <xdr:row>0</xdr:row>
          <xdr:rowOff>47625</xdr:rowOff>
        </xdr:from>
        <xdr:to>
          <xdr:col>29</xdr:col>
          <xdr:colOff>838200</xdr:colOff>
          <xdr:row>1</xdr:row>
          <xdr:rowOff>95250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1438275</xdr:colOff>
          <xdr:row>0</xdr:row>
          <xdr:rowOff>47625</xdr:rowOff>
        </xdr:from>
        <xdr:to>
          <xdr:col>33</xdr:col>
          <xdr:colOff>838200</xdr:colOff>
          <xdr:row>1</xdr:row>
          <xdr:rowOff>95250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1438275</xdr:colOff>
          <xdr:row>0</xdr:row>
          <xdr:rowOff>47625</xdr:rowOff>
        </xdr:from>
        <xdr:to>
          <xdr:col>37</xdr:col>
          <xdr:colOff>838200</xdr:colOff>
          <xdr:row>1</xdr:row>
          <xdr:rowOff>95250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1438275</xdr:colOff>
          <xdr:row>0</xdr:row>
          <xdr:rowOff>47625</xdr:rowOff>
        </xdr:from>
        <xdr:to>
          <xdr:col>41</xdr:col>
          <xdr:colOff>838200</xdr:colOff>
          <xdr:row>1</xdr:row>
          <xdr:rowOff>95250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1428750</xdr:colOff>
          <xdr:row>0</xdr:row>
          <xdr:rowOff>57150</xdr:rowOff>
        </xdr:from>
        <xdr:to>
          <xdr:col>45</xdr:col>
          <xdr:colOff>838200</xdr:colOff>
          <xdr:row>1</xdr:row>
          <xdr:rowOff>123825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1438275</xdr:colOff>
          <xdr:row>0</xdr:row>
          <xdr:rowOff>47625</xdr:rowOff>
        </xdr:from>
        <xdr:to>
          <xdr:col>49</xdr:col>
          <xdr:colOff>838200</xdr:colOff>
          <xdr:row>1</xdr:row>
          <xdr:rowOff>104775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1438275</xdr:colOff>
          <xdr:row>0</xdr:row>
          <xdr:rowOff>47625</xdr:rowOff>
        </xdr:from>
        <xdr:to>
          <xdr:col>53</xdr:col>
          <xdr:colOff>838200</xdr:colOff>
          <xdr:row>1</xdr:row>
          <xdr:rowOff>104775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1438275</xdr:colOff>
          <xdr:row>0</xdr:row>
          <xdr:rowOff>47625</xdr:rowOff>
        </xdr:from>
        <xdr:to>
          <xdr:col>57</xdr:col>
          <xdr:colOff>838200</xdr:colOff>
          <xdr:row>1</xdr:row>
          <xdr:rowOff>104775</xdr:rowOff>
        </xdr:to>
        <xdr:sp macro="" textlink="">
          <xdr:nvSpPr>
            <xdr:cNvPr id="3097" name="Option 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1</xdr:row>
          <xdr:rowOff>133350</xdr:rowOff>
        </xdr:from>
        <xdr:to>
          <xdr:col>1</xdr:col>
          <xdr:colOff>752475</xdr:colOff>
          <xdr:row>3</xdr:row>
          <xdr:rowOff>28575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1</xdr:row>
          <xdr:rowOff>133350</xdr:rowOff>
        </xdr:from>
        <xdr:to>
          <xdr:col>5</xdr:col>
          <xdr:colOff>752475</xdr:colOff>
          <xdr:row>3</xdr:row>
          <xdr:rowOff>28575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1695450</xdr:colOff>
          <xdr:row>1</xdr:row>
          <xdr:rowOff>133350</xdr:rowOff>
        </xdr:from>
        <xdr:to>
          <xdr:col>9</xdr:col>
          <xdr:colOff>752475</xdr:colOff>
          <xdr:row>3</xdr:row>
          <xdr:rowOff>28575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1695450</xdr:colOff>
          <xdr:row>1</xdr:row>
          <xdr:rowOff>133350</xdr:rowOff>
        </xdr:from>
        <xdr:to>
          <xdr:col>13</xdr:col>
          <xdr:colOff>752475</xdr:colOff>
          <xdr:row>3</xdr:row>
          <xdr:rowOff>28575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1695450</xdr:colOff>
          <xdr:row>1</xdr:row>
          <xdr:rowOff>133350</xdr:rowOff>
        </xdr:from>
        <xdr:to>
          <xdr:col>17</xdr:col>
          <xdr:colOff>752475</xdr:colOff>
          <xdr:row>3</xdr:row>
          <xdr:rowOff>28575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1695450</xdr:colOff>
          <xdr:row>1</xdr:row>
          <xdr:rowOff>133350</xdr:rowOff>
        </xdr:from>
        <xdr:to>
          <xdr:col>21</xdr:col>
          <xdr:colOff>752475</xdr:colOff>
          <xdr:row>3</xdr:row>
          <xdr:rowOff>28575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1695450</xdr:colOff>
          <xdr:row>1</xdr:row>
          <xdr:rowOff>133350</xdr:rowOff>
        </xdr:from>
        <xdr:to>
          <xdr:col>25</xdr:col>
          <xdr:colOff>752475</xdr:colOff>
          <xdr:row>3</xdr:row>
          <xdr:rowOff>28575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1695450</xdr:colOff>
          <xdr:row>1</xdr:row>
          <xdr:rowOff>133350</xdr:rowOff>
        </xdr:from>
        <xdr:to>
          <xdr:col>29</xdr:col>
          <xdr:colOff>752475</xdr:colOff>
          <xdr:row>3</xdr:row>
          <xdr:rowOff>28575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1695450</xdr:colOff>
          <xdr:row>1</xdr:row>
          <xdr:rowOff>133350</xdr:rowOff>
        </xdr:from>
        <xdr:to>
          <xdr:col>33</xdr:col>
          <xdr:colOff>752475</xdr:colOff>
          <xdr:row>3</xdr:row>
          <xdr:rowOff>28575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1695450</xdr:colOff>
          <xdr:row>1</xdr:row>
          <xdr:rowOff>133350</xdr:rowOff>
        </xdr:from>
        <xdr:to>
          <xdr:col>37</xdr:col>
          <xdr:colOff>752475</xdr:colOff>
          <xdr:row>3</xdr:row>
          <xdr:rowOff>28575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1695450</xdr:colOff>
          <xdr:row>1</xdr:row>
          <xdr:rowOff>133350</xdr:rowOff>
        </xdr:from>
        <xdr:to>
          <xdr:col>41</xdr:col>
          <xdr:colOff>752475</xdr:colOff>
          <xdr:row>3</xdr:row>
          <xdr:rowOff>28575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1695450</xdr:colOff>
          <xdr:row>1</xdr:row>
          <xdr:rowOff>133350</xdr:rowOff>
        </xdr:from>
        <xdr:to>
          <xdr:col>45</xdr:col>
          <xdr:colOff>752475</xdr:colOff>
          <xdr:row>3</xdr:row>
          <xdr:rowOff>28575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1695450</xdr:colOff>
          <xdr:row>1</xdr:row>
          <xdr:rowOff>133350</xdr:rowOff>
        </xdr:from>
        <xdr:to>
          <xdr:col>49</xdr:col>
          <xdr:colOff>752475</xdr:colOff>
          <xdr:row>3</xdr:row>
          <xdr:rowOff>28575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1695450</xdr:colOff>
          <xdr:row>1</xdr:row>
          <xdr:rowOff>133350</xdr:rowOff>
        </xdr:from>
        <xdr:to>
          <xdr:col>53</xdr:col>
          <xdr:colOff>752475</xdr:colOff>
          <xdr:row>3</xdr:row>
          <xdr:rowOff>28575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1695450</xdr:colOff>
          <xdr:row>1</xdr:row>
          <xdr:rowOff>133350</xdr:rowOff>
        </xdr:from>
        <xdr:to>
          <xdr:col>57</xdr:col>
          <xdr:colOff>752475</xdr:colOff>
          <xdr:row>3</xdr:row>
          <xdr:rowOff>28575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/>
      </a:spPr>
      <a:bodyPr vertOverflow="clip" rtlCol="0" anchor="ctr" anchorCtr="0"/>
      <a:lstStyle>
        <a:defPPr algn="r">
          <a:defRPr sz="1000" b="0" i="0">
            <a:solidFill>
              <a:srgbClr val="FFFFFF"/>
            </a:solidFill>
            <a:latin typeface="Comic Sans MS" pitchFamily="66" charset="0"/>
          </a:defRPr>
        </a:defPPr>
      </a:lstStyle>
      <a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3" Type="http://schemas.openxmlformats.org/officeDocument/2006/relationships/ctrlProp" Target="../ctrlProps/ctrlProp50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63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13" Type="http://schemas.openxmlformats.org/officeDocument/2006/relationships/ctrlProp" Target="../ctrlProps/ctrlProp75.xml"/><Relationship Id="rId3" Type="http://schemas.openxmlformats.org/officeDocument/2006/relationships/ctrlProp" Target="../ctrlProps/ctrlProp65.xml"/><Relationship Id="rId7" Type="http://schemas.openxmlformats.org/officeDocument/2006/relationships/ctrlProp" Target="../ctrlProps/ctrlProp69.xml"/><Relationship Id="rId12" Type="http://schemas.openxmlformats.org/officeDocument/2006/relationships/ctrlProp" Target="../ctrlProps/ctrlProp74.xml"/><Relationship Id="rId17" Type="http://schemas.openxmlformats.org/officeDocument/2006/relationships/ctrlProp" Target="../ctrlProps/ctrlProp7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7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5" Type="http://schemas.openxmlformats.org/officeDocument/2006/relationships/ctrlProp" Target="../ctrlProps/ctrlProp7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Relationship Id="rId14" Type="http://schemas.openxmlformats.org/officeDocument/2006/relationships/ctrlProp" Target="../ctrlProps/ctrlProp7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N36"/>
  <sheetViews>
    <sheetView showGridLines="0" showRowColHeaders="0" tabSelected="1" zoomScale="85" zoomScaleNormal="85" workbookViewId="0">
      <selection activeCell="C5" sqref="C5:D5"/>
    </sheetView>
  </sheetViews>
  <sheetFormatPr defaultColWidth="9.140625" defaultRowHeight="14.25" x14ac:dyDescent="0.3"/>
  <cols>
    <col min="1" max="1" width="3.28515625" style="19" customWidth="1"/>
    <col min="2" max="2" width="18.7109375" style="18" customWidth="1"/>
    <col min="3" max="4" width="12.7109375" style="19" customWidth="1"/>
    <col min="5" max="5" width="10.7109375" style="19" customWidth="1"/>
    <col min="6" max="6" width="3.7109375" style="19" customWidth="1"/>
    <col min="7" max="7" width="18.7109375" style="20" customWidth="1"/>
    <col min="8" max="9" width="12.7109375" style="19" customWidth="1"/>
    <col min="10" max="10" width="10.7109375" style="19" customWidth="1"/>
    <col min="11" max="11" width="3.7109375" style="19" customWidth="1"/>
    <col min="12" max="12" width="18.7109375" style="19" customWidth="1"/>
    <col min="13" max="14" width="12.7109375" style="19" customWidth="1"/>
    <col min="15" max="15" width="10.7109375" style="19" customWidth="1"/>
    <col min="16" max="17" width="9.140625" style="19"/>
    <col min="18" max="18" width="9.140625" style="19" customWidth="1"/>
    <col min="19" max="16384" width="9.140625" style="19"/>
  </cols>
  <sheetData>
    <row r="4" spans="2:14" ht="8.1" customHeight="1" x14ac:dyDescent="0.3"/>
    <row r="5" spans="2:14" ht="16.5" customHeight="1" x14ac:dyDescent="0.35">
      <c r="B5" s="26" t="s">
        <v>4</v>
      </c>
      <c r="C5" s="151"/>
      <c r="D5" s="151"/>
      <c r="E5" s="27"/>
    </row>
    <row r="6" spans="2:14" ht="16.5" x14ac:dyDescent="0.35">
      <c r="B6" s="26" t="s">
        <v>2372</v>
      </c>
      <c r="C6" s="30"/>
      <c r="D6" s="31"/>
      <c r="E6" s="32"/>
      <c r="F6" s="27"/>
      <c r="G6" s="28"/>
      <c r="H6" s="155" t="s">
        <v>2370</v>
      </c>
      <c r="I6" s="155"/>
      <c r="J6" s="29"/>
      <c r="K6" s="29"/>
      <c r="L6" s="26">
        <f>SYSTEM_01</f>
        <v>0</v>
      </c>
      <c r="M6" s="155" t="s">
        <v>2370</v>
      </c>
      <c r="N6" s="155"/>
    </row>
    <row r="7" spans="2:14" ht="16.5" x14ac:dyDescent="0.35">
      <c r="B7" s="26" t="s">
        <v>10</v>
      </c>
      <c r="C7" s="151"/>
      <c r="D7" s="152"/>
      <c r="E7" s="21" t="e">
        <f>VLOOKUP(C7,TABELAS!B13:C82,2,)</f>
        <v>#N/A</v>
      </c>
      <c r="F7" s="32"/>
      <c r="G7" s="26" t="s">
        <v>162</v>
      </c>
      <c r="H7" s="151"/>
      <c r="I7" s="151"/>
      <c r="J7" s="29"/>
      <c r="K7" s="29"/>
      <c r="L7" s="26" t="s">
        <v>162</v>
      </c>
      <c r="M7" s="151"/>
      <c r="N7" s="151"/>
    </row>
    <row r="8" spans="2:14" ht="16.5" x14ac:dyDescent="0.35">
      <c r="B8" s="26" t="s">
        <v>11</v>
      </c>
      <c r="C8" s="151"/>
      <c r="D8" s="156"/>
      <c r="E8" s="24" t="e">
        <f>VLOOKUP(C8,TABELAS!E13:F94,2,)</f>
        <v>#N/A</v>
      </c>
      <c r="F8" s="33"/>
      <c r="G8" s="26" t="s">
        <v>2337</v>
      </c>
      <c r="H8" s="151"/>
      <c r="I8" s="151"/>
      <c r="J8" s="29"/>
      <c r="K8" s="29"/>
      <c r="L8" s="26" t="s">
        <v>2337</v>
      </c>
      <c r="M8" s="151"/>
      <c r="N8" s="151"/>
    </row>
    <row r="9" spans="2:14" ht="16.5" x14ac:dyDescent="0.35">
      <c r="B9" s="26" t="s">
        <v>2376</v>
      </c>
      <c r="C9" s="151"/>
      <c r="D9" s="151"/>
      <c r="F9" s="34"/>
      <c r="G9" s="26" t="s">
        <v>2338</v>
      </c>
      <c r="H9" s="151"/>
      <c r="I9" s="151"/>
      <c r="J9" s="29"/>
      <c r="K9" s="29"/>
      <c r="L9" s="26" t="s">
        <v>2338</v>
      </c>
      <c r="M9" s="151"/>
      <c r="N9" s="151"/>
    </row>
    <row r="10" spans="2:14" ht="16.5" x14ac:dyDescent="0.35">
      <c r="B10" s="26" t="s">
        <v>2373</v>
      </c>
      <c r="C10" s="151"/>
      <c r="D10" s="151"/>
      <c r="E10" s="27"/>
      <c r="F10" s="27"/>
      <c r="G10" s="26" t="s">
        <v>2339</v>
      </c>
      <c r="H10" s="151"/>
      <c r="I10" s="151"/>
      <c r="J10" s="29"/>
      <c r="K10" s="29"/>
      <c r="L10" s="26" t="s">
        <v>2339</v>
      </c>
      <c r="M10" s="151"/>
      <c r="N10" s="151"/>
    </row>
    <row r="11" spans="2:14" ht="16.5" customHeight="1" x14ac:dyDescent="0.35">
      <c r="B11" s="26" t="s">
        <v>2374</v>
      </c>
      <c r="C11" s="151"/>
      <c r="D11" s="151"/>
      <c r="E11" s="29"/>
      <c r="F11" s="29"/>
      <c r="G11" s="35"/>
      <c r="H11" s="29"/>
      <c r="I11" s="29"/>
      <c r="J11" s="29"/>
      <c r="K11" s="29"/>
      <c r="L11" s="29"/>
      <c r="M11" s="29"/>
      <c r="N11" s="29"/>
    </row>
    <row r="12" spans="2:14" ht="16.5" customHeight="1" x14ac:dyDescent="0.35">
      <c r="B12" s="26" t="s">
        <v>2375</v>
      </c>
      <c r="C12" s="146" t="str">
        <f>IF(activation_time_1="","",activation_time_1)</f>
        <v/>
      </c>
      <c r="D12" s="149" t="str">
        <f>IF(activation_time_2="","",activation_time_2)</f>
        <v/>
      </c>
      <c r="E12" s="29"/>
      <c r="F12" s="29"/>
      <c r="G12" s="35"/>
      <c r="H12" s="29"/>
      <c r="I12" s="29"/>
      <c r="J12" s="29"/>
      <c r="K12" s="29"/>
      <c r="L12" s="29"/>
      <c r="M12" s="29"/>
      <c r="N12" s="29"/>
    </row>
    <row r="13" spans="2:14" ht="5.0999999999999996" customHeight="1" x14ac:dyDescent="0.35">
      <c r="B13" s="26"/>
      <c r="C13" s="145"/>
      <c r="D13" s="29"/>
      <c r="E13" s="29"/>
      <c r="F13" s="29"/>
      <c r="G13" s="35"/>
      <c r="H13" s="29"/>
      <c r="I13" s="29"/>
      <c r="J13" s="29"/>
      <c r="K13" s="29"/>
      <c r="L13" s="29"/>
      <c r="M13" s="29"/>
      <c r="N13" s="29"/>
    </row>
    <row r="14" spans="2:14" ht="16.5" customHeight="1" x14ac:dyDescent="0.35">
      <c r="B14" s="26" t="s">
        <v>16</v>
      </c>
      <c r="C14" s="36"/>
      <c r="D14" s="36"/>
      <c r="E14" s="36"/>
      <c r="F14" s="29"/>
      <c r="G14" s="26" t="s">
        <v>17</v>
      </c>
      <c r="H14" s="29"/>
      <c r="I14" s="29"/>
      <c r="J14" s="29"/>
      <c r="K14" s="29"/>
      <c r="L14" s="28"/>
      <c r="M14" s="29"/>
      <c r="N14" s="29"/>
    </row>
    <row r="15" spans="2:14" ht="16.5" customHeight="1" x14ac:dyDescent="0.35">
      <c r="B15" s="26" t="s">
        <v>30</v>
      </c>
      <c r="C15" s="157"/>
      <c r="D15" s="157"/>
      <c r="E15" s="29"/>
      <c r="F15" s="29"/>
      <c r="G15" s="26" t="s">
        <v>30</v>
      </c>
      <c r="H15" s="151"/>
      <c r="I15" s="151"/>
      <c r="J15" s="29"/>
      <c r="K15" s="29"/>
      <c r="L15" s="26" t="s">
        <v>30</v>
      </c>
      <c r="M15" s="151"/>
      <c r="N15" s="151"/>
    </row>
    <row r="16" spans="2:14" ht="16.5" customHeight="1" x14ac:dyDescent="0.35">
      <c r="B16" s="26" t="s">
        <v>25</v>
      </c>
      <c r="C16" s="151"/>
      <c r="D16" s="156"/>
      <c r="E16" s="29"/>
      <c r="F16" s="29"/>
      <c r="G16" s="26" t="s">
        <v>25</v>
      </c>
      <c r="H16" s="151"/>
      <c r="I16" s="156"/>
      <c r="J16" s="29"/>
      <c r="K16" s="29"/>
      <c r="L16" s="26" t="s">
        <v>25</v>
      </c>
      <c r="M16" s="151"/>
      <c r="N16" s="156"/>
    </row>
    <row r="17" spans="2:14" ht="16.5" customHeight="1" x14ac:dyDescent="0.35">
      <c r="B17" s="26" t="s">
        <v>26</v>
      </c>
      <c r="C17" s="151"/>
      <c r="D17" s="156"/>
      <c r="E17" s="29"/>
      <c r="F17" s="29"/>
      <c r="G17" s="26" t="s">
        <v>26</v>
      </c>
      <c r="H17" s="151"/>
      <c r="I17" s="156"/>
      <c r="J17" s="29"/>
      <c r="K17" s="29"/>
      <c r="L17" s="26" t="s">
        <v>26</v>
      </c>
      <c r="M17" s="151"/>
      <c r="N17" s="156"/>
    </row>
    <row r="18" spans="2:14" ht="16.5" customHeight="1" x14ac:dyDescent="0.35">
      <c r="B18" s="26" t="s">
        <v>15</v>
      </c>
      <c r="C18" s="154" t="e">
        <f>(VLOOKUP(C6,TABELAS!B4:C8,2,FALSE))*1000+D6</f>
        <v>#N/A</v>
      </c>
      <c r="D18" s="154"/>
      <c r="E18" s="29"/>
      <c r="F18" s="29"/>
      <c r="G18" s="26" t="s">
        <v>15</v>
      </c>
      <c r="H18" s="153" t="e">
        <f>(VLOOKUP(C6,TABELAS!B4:C8,2,FALSE))*1000+D6</f>
        <v>#N/A</v>
      </c>
      <c r="I18" s="153"/>
      <c r="J18" s="29"/>
      <c r="K18" s="29"/>
      <c r="L18" s="26" t="s">
        <v>15</v>
      </c>
      <c r="M18" s="153" t="e">
        <f>(VLOOKUP(C6,TABELAS!B4:C8,2,FALSE))*1000+D6</f>
        <v>#N/A</v>
      </c>
      <c r="N18" s="153"/>
    </row>
    <row r="19" spans="2:14" ht="16.5" customHeight="1" x14ac:dyDescent="0.35">
      <c r="B19" s="26" t="s">
        <v>29</v>
      </c>
      <c r="C19" s="154" t="e">
        <f>(transport_stream_id-(ROUNDDOWN(transport_stream_id/2048,0))*2048)*32+(VLOOKUP(C21,TABELAS!H43:I45,2,FALSE))*8+C20</f>
        <v>#N/A</v>
      </c>
      <c r="D19" s="154"/>
      <c r="E19" s="29"/>
      <c r="F19" s="29"/>
      <c r="G19" s="26" t="s">
        <v>29</v>
      </c>
      <c r="H19" s="154" t="e">
        <f>(transport_stream_id_b-(ROUNDDOWN(transport_stream_id_b/2048,0))*2048)*32+(VLOOKUP(H21,TABELAS!H43:I45,2,FALSE))*8+H20</f>
        <v>#N/A</v>
      </c>
      <c r="I19" s="154"/>
      <c r="J19" s="29"/>
      <c r="K19" s="29"/>
      <c r="L19" s="26" t="s">
        <v>29</v>
      </c>
      <c r="M19" s="154" t="e">
        <f>(transport_stream_id_c-(ROUNDDOWN(transport_stream_id_c/2048,0))*2048)*32+(VLOOKUP(M21,TABELAS!H43:I45,2,FALSE))*8+M20</f>
        <v>#N/A</v>
      </c>
      <c r="N19" s="154"/>
    </row>
    <row r="20" spans="2:14" ht="16.5" customHeight="1" x14ac:dyDescent="0.35">
      <c r="B20" s="26" t="s">
        <v>1008</v>
      </c>
      <c r="C20" s="151"/>
      <c r="D20" s="151"/>
      <c r="E20" s="29"/>
      <c r="F20" s="29"/>
      <c r="G20" s="26" t="s">
        <v>1008</v>
      </c>
      <c r="H20" s="151"/>
      <c r="I20" s="151"/>
      <c r="J20" s="29"/>
      <c r="K20" s="29"/>
      <c r="L20" s="26" t="s">
        <v>1008</v>
      </c>
      <c r="M20" s="151"/>
      <c r="N20" s="151"/>
    </row>
    <row r="21" spans="2:14" ht="16.5" customHeight="1" x14ac:dyDescent="0.35">
      <c r="B21" s="26" t="s">
        <v>1009</v>
      </c>
      <c r="C21" s="151"/>
      <c r="D21" s="151"/>
      <c r="E21" s="29"/>
      <c r="F21" s="29"/>
      <c r="G21" s="26" t="s">
        <v>1009</v>
      </c>
      <c r="H21" s="151"/>
      <c r="I21" s="151"/>
      <c r="J21" s="29"/>
      <c r="K21" s="29"/>
      <c r="L21" s="26" t="s">
        <v>1009</v>
      </c>
      <c r="M21" s="151"/>
      <c r="N21" s="151"/>
    </row>
    <row r="22" spans="2:14" ht="16.5" customHeight="1" x14ac:dyDescent="0.35">
      <c r="B22" s="26" t="s">
        <v>27</v>
      </c>
      <c r="C22" s="154" t="e">
        <f>DEC2HEX((VLOOKUP(C16,TABELAS!H4:I7,2,FALSE))*64+(VLOOKUP(C17,TABELAS!J4:K7,2,FALSE))*16+15,2)</f>
        <v>#N/A</v>
      </c>
      <c r="D22" s="154"/>
      <c r="E22" s="29"/>
      <c r="F22" s="29"/>
      <c r="G22" s="26" t="s">
        <v>27</v>
      </c>
      <c r="H22" s="154" t="e">
        <f>DEC2HEX((VLOOKUP(H16,TABELAS!H4:I7,2,FALSE))*64+(VLOOKUP(H17,TABELAS!J4:K7,2,FALSE))*16+15,2)</f>
        <v>#N/A</v>
      </c>
      <c r="I22" s="154"/>
      <c r="J22" s="29"/>
      <c r="K22" s="29"/>
      <c r="L22" s="26" t="s">
        <v>27</v>
      </c>
      <c r="M22" s="154" t="e">
        <f>DEC2HEX((VLOOKUP(M16,TABELAS!H4:I7,2,FALSE))*64+(VLOOKUP(M17,TABELAS!J4:K7,2,FALSE))*16+15,2)</f>
        <v>#N/A</v>
      </c>
      <c r="N22" s="154"/>
    </row>
    <row r="23" spans="2:14" x14ac:dyDescent="0.3">
      <c r="B23" s="19"/>
      <c r="G23" s="19"/>
    </row>
    <row r="28" spans="2:14" ht="9.9499999999999993" customHeight="1" x14ac:dyDescent="0.3"/>
    <row r="32" spans="2:14" x14ac:dyDescent="0.3">
      <c r="E32" s="25"/>
    </row>
    <row r="33" spans="5:5" x14ac:dyDescent="0.3">
      <c r="E33" s="23"/>
    </row>
    <row r="34" spans="5:5" x14ac:dyDescent="0.3">
      <c r="E34" s="22"/>
    </row>
    <row r="35" spans="5:5" x14ac:dyDescent="0.3">
      <c r="E35" s="20"/>
    </row>
    <row r="36" spans="5:5" x14ac:dyDescent="0.3">
      <c r="E36" s="22"/>
    </row>
  </sheetData>
  <sheetProtection password="F839" sheet="1" objects="1" scenarios="1" selectLockedCells="1"/>
  <protectedRanges>
    <protectedRange password="CC3D" sqref="H15:I17 C21:D21 M21:N21 M15:N17 H21:I21 C15:D17 C5:D8 E5:E6 E32 F6:F7 C10:F10" name="Range1"/>
    <protectedRange password="CC3D" sqref="C11:D11" name="Range1_1"/>
  </protectedRanges>
  <dataConsolidate/>
  <mergeCells count="40">
    <mergeCell ref="H8:I8"/>
    <mergeCell ref="C11:D11"/>
    <mergeCell ref="C20:D20"/>
    <mergeCell ref="H19:I19"/>
    <mergeCell ref="H18:I18"/>
    <mergeCell ref="C8:D8"/>
    <mergeCell ref="C18:D18"/>
    <mergeCell ref="C16:D16"/>
    <mergeCell ref="C17:D17"/>
    <mergeCell ref="C15:D15"/>
    <mergeCell ref="C10:D10"/>
    <mergeCell ref="H22:I22"/>
    <mergeCell ref="H16:I16"/>
    <mergeCell ref="H17:I17"/>
    <mergeCell ref="C22:D22"/>
    <mergeCell ref="C19:D19"/>
    <mergeCell ref="H20:I20"/>
    <mergeCell ref="H21:I21"/>
    <mergeCell ref="C21:D21"/>
    <mergeCell ref="M20:N20"/>
    <mergeCell ref="M22:N22"/>
    <mergeCell ref="M16:N16"/>
    <mergeCell ref="M17:N17"/>
    <mergeCell ref="M21:N21"/>
    <mergeCell ref="C5:D5"/>
    <mergeCell ref="C7:D7"/>
    <mergeCell ref="C9:D9"/>
    <mergeCell ref="M18:N18"/>
    <mergeCell ref="M19:N19"/>
    <mergeCell ref="M15:N15"/>
    <mergeCell ref="H10:I10"/>
    <mergeCell ref="M6:N6"/>
    <mergeCell ref="M7:N7"/>
    <mergeCell ref="M8:N8"/>
    <mergeCell ref="M9:N9"/>
    <mergeCell ref="H15:I15"/>
    <mergeCell ref="M10:N10"/>
    <mergeCell ref="H6:I6"/>
    <mergeCell ref="H7:I7"/>
    <mergeCell ref="H9:I9"/>
  </mergeCells>
  <phoneticPr fontId="1" type="noConversion"/>
  <dataValidations count="12">
    <dataValidation type="list" allowBlank="1" showInputMessage="1" sqref="C8:D8">
      <formula1>ANALOG_CHANNEL</formula1>
    </dataValidation>
    <dataValidation type="list" allowBlank="1" showInputMessage="1" sqref="C7">
      <formula1>DIGITAL_CHANNEL</formula1>
    </dataValidation>
    <dataValidation type="list" errorStyle="information" allowBlank="1" sqref="C6">
      <formula1>TABELA_H.1</formula1>
    </dataValidation>
    <dataValidation type="list" allowBlank="1" showInputMessage="1" sqref="C16:D16 M16:N16 H16:I16">
      <formula1>SERVICE_TYPE</formula1>
    </dataValidation>
    <dataValidation type="list" allowBlank="1" showInputMessage="1" sqref="C17:D17 M17:N17 E32 H17:I17">
      <formula1>MODULATION</formula1>
    </dataValidation>
    <dataValidation type="list" allowBlank="1" showInputMessage="1" showErrorMessage="1" sqref="C21:D21 M21:N21 H21:I21">
      <formula1>service_type_num</formula1>
    </dataValidation>
    <dataValidation type="list" allowBlank="1" showInputMessage="1" showErrorMessage="1" sqref="C20:D20 M20:N20 H20:I20">
      <formula1>service_number</formula1>
    </dataValidation>
    <dataValidation type="list" allowBlank="1" showInputMessage="1" sqref="C10:C11">
      <formula1>TIME_ZONE_UTC</formula1>
    </dataValidation>
    <dataValidation type="list" allowBlank="1" showInputMessage="1" showErrorMessage="1" sqref="L14">
      <formula1>layer</formula1>
    </dataValidation>
    <dataValidation type="list" allowBlank="1" showInputMessage="1" showErrorMessage="1" sqref="M7:N7 H7:I7">
      <formula1>NetVX_slot</formula1>
    </dataValidation>
    <dataValidation type="list" allowBlank="1" showInputMessage="1" showErrorMessage="1" sqref="M8:N10 H8:I10">
      <formula1>Mux_mxIfc</formula1>
    </dataValidation>
    <dataValidation type="list" allowBlank="1" showInputMessage="1" showErrorMessage="1" sqref="G6">
      <formula1>SYSTEM</formula1>
    </dataValidation>
  </dataValidations>
  <pageMargins left="0.75" right="0.75" top="1" bottom="1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Option Button 1">
              <controlPr defaultSize="0" autoFill="0" autoLine="0" autoPict="0" macro="[0]!Site_Selection">
                <anchor moveWithCells="1">
                  <from>
                    <xdr:col>4</xdr:col>
                    <xdr:colOff>0</xdr:colOff>
                    <xdr:row>22</xdr:row>
                    <xdr:rowOff>104775</xdr:rowOff>
                  </from>
                  <to>
                    <xdr:col>7</xdr:col>
                    <xdr:colOff>9525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Option Button 2">
              <controlPr defaultSize="0" autoFill="0" autoLine="0" autoPict="0" macro="[0]!Site_Selection">
                <anchor moveWithCells="1">
                  <from>
                    <xdr:col>4</xdr:col>
                    <xdr:colOff>0</xdr:colOff>
                    <xdr:row>24</xdr:row>
                    <xdr:rowOff>76200</xdr:rowOff>
                  </from>
                  <to>
                    <xdr:col>7</xdr:col>
                    <xdr:colOff>9525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Option Button 3">
              <controlPr defaultSize="0" autoFill="0" autoLine="0" autoPict="0" macro="[0]!Site_Selection">
                <anchor moveWithCells="1">
                  <from>
                    <xdr:col>4</xdr:col>
                    <xdr:colOff>0</xdr:colOff>
                    <xdr:row>26</xdr:row>
                    <xdr:rowOff>28575</xdr:rowOff>
                  </from>
                  <to>
                    <xdr:col>7</xdr:col>
                    <xdr:colOff>9525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Option Button 4">
              <controlPr locked="0" defaultSize="0" autoFill="0" autoLine="0" autoPict="0" macro="[0]!Site_Selection">
                <anchor moveWithCells="1">
                  <from>
                    <xdr:col>4</xdr:col>
                    <xdr:colOff>0</xdr:colOff>
                    <xdr:row>28</xdr:row>
                    <xdr:rowOff>38100</xdr:rowOff>
                  </from>
                  <to>
                    <xdr:col>7</xdr:col>
                    <xdr:colOff>9525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Option Button 5">
              <controlPr locked="0" defaultSize="0" autoFill="0" autoLine="0" autoPict="0" macro="[0]!Site_Selectio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Option Button 6">
              <controlPr defaultSize="0" autoFill="0" autoLine="0" autoPict="0" macro="[0]!Site_Selection">
                <anchor moveWithCells="1">
                  <from>
                    <xdr:col>8</xdr:col>
                    <xdr:colOff>0</xdr:colOff>
                    <xdr:row>22</xdr:row>
                    <xdr:rowOff>104775</xdr:rowOff>
                  </from>
                  <to>
                    <xdr:col>11</xdr:col>
                    <xdr:colOff>647700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Option Button 7">
              <controlPr defaultSize="0" autoFill="0" autoLine="0" autoPict="0" macro="[0]!Site_Selection">
                <anchor moveWithCells="1">
                  <from>
                    <xdr:col>8</xdr:col>
                    <xdr:colOff>0</xdr:colOff>
                    <xdr:row>24</xdr:row>
                    <xdr:rowOff>76200</xdr:rowOff>
                  </from>
                  <to>
                    <xdr:col>11</xdr:col>
                    <xdr:colOff>647700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Option Button 8">
              <controlPr defaultSize="0" autoFill="0" autoLine="0" autoPict="0" macro="[0]!Site_Selection">
                <anchor moveWithCells="1">
                  <from>
                    <xdr:col>8</xdr:col>
                    <xdr:colOff>0</xdr:colOff>
                    <xdr:row>26</xdr:row>
                    <xdr:rowOff>28575</xdr:rowOff>
                  </from>
                  <to>
                    <xdr:col>11</xdr:col>
                    <xdr:colOff>647700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Option Button 9">
              <controlPr locked="0" defaultSize="0" autoFill="0" autoLine="0" autoPict="0" macro="[0]!Site_Selection">
                <anchor moveWithCells="1">
                  <from>
                    <xdr:col>8</xdr:col>
                    <xdr:colOff>0</xdr:colOff>
                    <xdr:row>28</xdr:row>
                    <xdr:rowOff>47625</xdr:rowOff>
                  </from>
                  <to>
                    <xdr:col>11</xdr:col>
                    <xdr:colOff>409575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Option Button 10">
              <controlPr locked="0" defaultSize="0" autoFill="0" autoLine="0" autoPict="0" macro="[0]!Site_Selection">
                <anchor mov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11</xdr:col>
                    <xdr:colOff>409575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Option Button 11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22</xdr:row>
                    <xdr:rowOff>123825</xdr:rowOff>
                  </from>
                  <to>
                    <xdr:col>14</xdr:col>
                    <xdr:colOff>523875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Option Button 12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24</xdr:row>
                    <xdr:rowOff>76200</xdr:rowOff>
                  </from>
                  <to>
                    <xdr:col>14</xdr:col>
                    <xdr:colOff>523875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Option Button 13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26</xdr:row>
                    <xdr:rowOff>38100</xdr:rowOff>
                  </from>
                  <to>
                    <xdr:col>14</xdr:col>
                    <xdr:colOff>523875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7" name="Option Button 27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28</xdr:row>
                    <xdr:rowOff>57150</xdr:rowOff>
                  </from>
                  <to>
                    <xdr:col>14</xdr:col>
                    <xdr:colOff>523875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8" name="Option Button 28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30</xdr:row>
                    <xdr:rowOff>9525</xdr:rowOff>
                  </from>
                  <to>
                    <xdr:col>14</xdr:col>
                    <xdr:colOff>523875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9" name="Check Box 2">
              <controlPr defaultSize="0" autoFill="0" autoLine="0" autoPict="0">
                <anchor moveWithCells="1" sizeWithCells="1">
                  <from>
                    <xdr:col>9</xdr:col>
                    <xdr:colOff>523875</xdr:colOff>
                    <xdr:row>6</xdr:row>
                    <xdr:rowOff>0</xdr:rowOff>
                  </from>
                  <to>
                    <xdr:col>12</xdr:col>
                    <xdr:colOff>371475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" name="Check Box 4">
              <controlPr defaultSize="0" autoFill="0" autoLine="0" autoPict="0">
                <anchor moveWithCells="1" sizeWithCells="1">
                  <from>
                    <xdr:col>9</xdr:col>
                    <xdr:colOff>523875</xdr:colOff>
                    <xdr:row>7</xdr:row>
                    <xdr:rowOff>123825</xdr:rowOff>
                  </from>
                  <to>
                    <xdr:col>12</xdr:col>
                    <xdr:colOff>333375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1" name="Check Box 36">
              <controlPr defaultSize="0" autoFill="0" autoLine="0" autoPict="0" macro="[0]!Enable_activation_time">
                <anchor moveWithCells="1" sizeWithCells="1">
                  <from>
                    <xdr:col>1</xdr:col>
                    <xdr:colOff>1171575</xdr:colOff>
                    <xdr:row>10</xdr:row>
                    <xdr:rowOff>219075</xdr:rowOff>
                  </from>
                  <to>
                    <xdr:col>2</xdr:col>
                    <xdr:colOff>219075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defaultSize="0" autoFill="0" autoLine="0" autoPict="0">
                <anchor moveWithCells="1" sizeWithCells="1">
                  <from>
                    <xdr:col>2</xdr:col>
                    <xdr:colOff>361950</xdr:colOff>
                    <xdr:row>12</xdr:row>
                    <xdr:rowOff>76200</xdr:rowOff>
                  </from>
                  <to>
                    <xdr:col>3</xdr:col>
                    <xdr:colOff>628650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90"/>
  <sheetViews>
    <sheetView showGridLines="0" topLeftCell="A10" workbookViewId="0">
      <selection activeCell="E32" sqref="E32:F32"/>
    </sheetView>
  </sheetViews>
  <sheetFormatPr defaultColWidth="9.140625" defaultRowHeight="12.75" x14ac:dyDescent="0.2"/>
  <cols>
    <col min="1" max="1" width="3.28515625" style="37" customWidth="1"/>
    <col min="2" max="2" width="24.7109375" style="37" customWidth="1"/>
    <col min="3" max="17" width="12.7109375" style="37" customWidth="1"/>
    <col min="18" max="16384" width="9.140625" style="37"/>
  </cols>
  <sheetData>
    <row r="1" spans="2:14" ht="14.25" customHeight="1" x14ac:dyDescent="0.2"/>
    <row r="2" spans="2:14" ht="14.25" customHeight="1" x14ac:dyDescent="0.2"/>
    <row r="3" spans="2:14" ht="14.25" customHeight="1" x14ac:dyDescent="0.2"/>
    <row r="4" spans="2:14" ht="16.5" x14ac:dyDescent="0.35">
      <c r="F4" s="158" t="s">
        <v>1014</v>
      </c>
      <c r="G4" s="158"/>
      <c r="H4" s="151" t="s">
        <v>1051</v>
      </c>
      <c r="I4" s="151"/>
    </row>
    <row r="5" spans="2:14" ht="16.5" customHeight="1" x14ac:dyDescent="0.35">
      <c r="B5" s="26" t="s">
        <v>4</v>
      </c>
      <c r="C5" s="151" t="s">
        <v>2362</v>
      </c>
      <c r="D5" s="151"/>
      <c r="F5" s="158" t="s">
        <v>1015</v>
      </c>
      <c r="G5" s="158"/>
      <c r="H5" s="151" t="s">
        <v>1051</v>
      </c>
      <c r="I5" s="151"/>
    </row>
    <row r="6" spans="2:14" ht="16.5" customHeight="1" x14ac:dyDescent="0.35">
      <c r="B6" s="26" t="s">
        <v>14</v>
      </c>
      <c r="C6" s="30" t="s">
        <v>0</v>
      </c>
      <c r="D6" s="31">
        <v>850</v>
      </c>
      <c r="F6" s="158" t="s">
        <v>1016</v>
      </c>
      <c r="G6" s="158"/>
      <c r="H6" s="154">
        <f>VLOOKUP(H4,TABELAS!B85:C112,2,0)*128+VLOOKUP(H5,TABELAS!B115:C672,2,0)-INT(VLOOKUP(H5,TABELAS!B115:C672,2,0)/100)*100</f>
        <v>2621</v>
      </c>
      <c r="I6" s="154"/>
    </row>
    <row r="7" spans="2:14" ht="16.5" customHeight="1" x14ac:dyDescent="0.35">
      <c r="B7" s="26" t="s">
        <v>15</v>
      </c>
      <c r="C7" s="159">
        <f>(VLOOKUP(C6,TABELAS!B4:C8,2,FALSE))*1000+D6</f>
        <v>850</v>
      </c>
      <c r="D7" s="159"/>
      <c r="F7" s="158" t="s">
        <v>1017</v>
      </c>
      <c r="G7" s="158"/>
      <c r="H7" s="151" t="s">
        <v>1024</v>
      </c>
      <c r="I7" s="151"/>
    </row>
    <row r="8" spans="2:14" ht="16.5" customHeight="1" x14ac:dyDescent="0.35">
      <c r="B8" s="26" t="s">
        <v>10</v>
      </c>
      <c r="C8" s="151">
        <v>19</v>
      </c>
      <c r="D8" s="156"/>
      <c r="F8" s="158" t="s">
        <v>1018</v>
      </c>
      <c r="G8" s="162"/>
      <c r="H8" s="151" t="s">
        <v>1030</v>
      </c>
      <c r="I8" s="169"/>
    </row>
    <row r="9" spans="2:14" ht="16.5" customHeight="1" x14ac:dyDescent="0.35">
      <c r="B9" s="26" t="s">
        <v>11</v>
      </c>
      <c r="C9" s="151">
        <v>10</v>
      </c>
      <c r="D9" s="162"/>
      <c r="F9" s="158" t="s">
        <v>2359</v>
      </c>
      <c r="G9" s="158"/>
      <c r="H9" s="151" t="s">
        <v>2360</v>
      </c>
      <c r="I9" s="151"/>
    </row>
    <row r="10" spans="2:14" ht="9.9499999999999993" customHeight="1" x14ac:dyDescent="0.35">
      <c r="B10" s="26"/>
      <c r="C10" s="151"/>
      <c r="D10" s="151"/>
      <c r="F10" s="158"/>
      <c r="G10" s="162"/>
    </row>
    <row r="11" spans="2:14" ht="16.5" customHeight="1" x14ac:dyDescent="0.35">
      <c r="B11" s="142" t="s">
        <v>16</v>
      </c>
      <c r="C11" s="143"/>
      <c r="F11" s="158" t="s">
        <v>17</v>
      </c>
      <c r="G11" s="162"/>
      <c r="H11" s="143"/>
      <c r="K11" s="26" t="s">
        <v>731</v>
      </c>
    </row>
    <row r="12" spans="2:14" ht="16.5" customHeight="1" x14ac:dyDescent="0.35">
      <c r="B12" s="26" t="s">
        <v>2348</v>
      </c>
      <c r="C12" s="163" t="s">
        <v>22</v>
      </c>
      <c r="D12" s="162"/>
      <c r="F12" s="158" t="s">
        <v>2348</v>
      </c>
      <c r="G12" s="162"/>
      <c r="H12" s="163" t="s">
        <v>24</v>
      </c>
      <c r="I12" s="162"/>
      <c r="K12" s="158" t="s">
        <v>2348</v>
      </c>
      <c r="L12" s="162"/>
      <c r="M12" s="163" t="s">
        <v>23</v>
      </c>
      <c r="N12" s="162"/>
    </row>
    <row r="13" spans="2:14" ht="16.5" customHeight="1" x14ac:dyDescent="0.35">
      <c r="B13" s="26" t="s">
        <v>2349</v>
      </c>
      <c r="C13" s="163" t="s">
        <v>2353</v>
      </c>
      <c r="D13" s="162"/>
      <c r="F13" s="158" t="s">
        <v>2349</v>
      </c>
      <c r="G13" s="162"/>
      <c r="H13" s="163" t="s">
        <v>2354</v>
      </c>
      <c r="I13" s="162"/>
      <c r="K13" s="158" t="s">
        <v>2349</v>
      </c>
      <c r="L13" s="162"/>
      <c r="M13" s="163" t="s">
        <v>2354</v>
      </c>
      <c r="N13" s="162"/>
    </row>
    <row r="14" spans="2:14" ht="16.5" customHeight="1" x14ac:dyDescent="0.35">
      <c r="B14" s="26" t="s">
        <v>2366</v>
      </c>
      <c r="C14" s="163">
        <v>4</v>
      </c>
      <c r="D14" s="162"/>
      <c r="F14" s="158" t="s">
        <v>2366</v>
      </c>
      <c r="G14" s="162"/>
      <c r="H14" s="163">
        <v>2</v>
      </c>
      <c r="I14" s="162"/>
      <c r="K14" s="158" t="s">
        <v>2366</v>
      </c>
      <c r="L14" s="162"/>
      <c r="M14" s="163">
        <v>2</v>
      </c>
      <c r="N14" s="162"/>
    </row>
    <row r="15" spans="2:14" ht="16.5" customHeight="1" x14ac:dyDescent="0.35">
      <c r="B15" s="26" t="s">
        <v>2350</v>
      </c>
      <c r="C15" s="163">
        <v>1</v>
      </c>
      <c r="D15" s="162"/>
      <c r="F15" s="158" t="s">
        <v>2350</v>
      </c>
      <c r="G15" s="162"/>
      <c r="H15" s="163">
        <v>12</v>
      </c>
      <c r="I15" s="162"/>
      <c r="K15" s="158" t="s">
        <v>2350</v>
      </c>
      <c r="L15" s="162"/>
      <c r="M15" s="164">
        <f>13-layerA_segments-layerB_segments</f>
        <v>0</v>
      </c>
      <c r="N15" s="165"/>
    </row>
    <row r="16" spans="2:14" ht="16.5" customHeight="1" x14ac:dyDescent="0.35">
      <c r="B16" s="26" t="s">
        <v>2369</v>
      </c>
      <c r="C16" s="159" t="s">
        <v>20</v>
      </c>
      <c r="D16" s="162"/>
      <c r="F16" s="158" t="s">
        <v>2369</v>
      </c>
      <c r="G16" s="162"/>
      <c r="H16" s="159" t="s">
        <v>18</v>
      </c>
      <c r="I16" s="162"/>
      <c r="K16" s="158" t="s">
        <v>2369</v>
      </c>
      <c r="L16" s="162"/>
      <c r="M16" s="159" t="s">
        <v>18</v>
      </c>
      <c r="N16" s="162"/>
    </row>
    <row r="17" spans="2:16" ht="16.5" customHeight="1" x14ac:dyDescent="0.35">
      <c r="B17" s="26" t="s">
        <v>2367</v>
      </c>
      <c r="C17" s="159" t="s">
        <v>1010</v>
      </c>
      <c r="D17" s="162"/>
      <c r="F17" s="158" t="s">
        <v>2367</v>
      </c>
      <c r="G17" s="162"/>
      <c r="H17" s="159" t="s">
        <v>1006</v>
      </c>
      <c r="I17" s="162"/>
      <c r="K17" s="158" t="s">
        <v>2367</v>
      </c>
      <c r="L17" s="162"/>
      <c r="M17" s="159" t="s">
        <v>1006</v>
      </c>
      <c r="N17" s="162"/>
    </row>
    <row r="18" spans="2:16" ht="16.5" customHeight="1" x14ac:dyDescent="0.35">
      <c r="B18" s="26" t="s">
        <v>2368</v>
      </c>
      <c r="C18" s="164" t="str">
        <f>DEC2HEX((VLOOKUP(C16,TABELAS!H4:I7,2,FALSE))*64+(VLOOKUP(layerA_modulation,TABELAS!J4:K7,2,FALSE))*16+15,2)</f>
        <v>AF</v>
      </c>
      <c r="D18" s="166"/>
      <c r="F18" s="158" t="s">
        <v>2368</v>
      </c>
      <c r="G18" s="162"/>
      <c r="H18" s="164" t="str">
        <f>DEC2HEX((VLOOKUP(H16,TABELAS!H4:I7,2,FALSE))*64+(VLOOKUP(layerB_modulation,TABELAS!J4:K7,2,FALSE))*16+15,2)</f>
        <v>0F</v>
      </c>
      <c r="I18" s="166"/>
      <c r="K18" s="158" t="s">
        <v>2368</v>
      </c>
      <c r="L18" s="162"/>
      <c r="M18" s="164" t="str">
        <f>DEC2HEX((VLOOKUP(M16,TABELAS!H4:I7,2,FALSE))*64+(VLOOKUP(M12,TABELAS!J4:K7,2,FALSE))*16+15,2)</f>
        <v>1F</v>
      </c>
      <c r="N18" s="166"/>
    </row>
    <row r="19" spans="2:16" ht="9.9499999999999993" customHeight="1" x14ac:dyDescent="0.35">
      <c r="B19" s="26"/>
      <c r="C19" s="144"/>
      <c r="E19" s="26"/>
      <c r="F19" s="144"/>
      <c r="H19" s="26"/>
      <c r="I19" s="144"/>
    </row>
    <row r="20" spans="2:16" ht="16.5" customHeight="1" x14ac:dyDescent="0.35">
      <c r="B20" s="69" t="s">
        <v>2365</v>
      </c>
      <c r="C20" s="167" t="s">
        <v>2363</v>
      </c>
      <c r="D20" s="168"/>
      <c r="E20" s="160">
        <f>(remux_transport_stream_id-(ROUNDDOWN(remux_transport_stream_id/2048,0))*2048)*32+(VLOOKUP(C17,TABELAS!H43:I45,2,FALSE))*8</f>
        <v>27224</v>
      </c>
      <c r="F20" s="161"/>
      <c r="G20" s="38"/>
      <c r="L20" s="26"/>
      <c r="M20" s="144"/>
      <c r="O20" s="26"/>
      <c r="P20" s="144"/>
    </row>
    <row r="21" spans="2:16" ht="16.5" customHeight="1" x14ac:dyDescent="0.35">
      <c r="B21" s="69" t="s">
        <v>16</v>
      </c>
      <c r="C21" s="64" t="s">
        <v>1019</v>
      </c>
      <c r="D21" s="64" t="s">
        <v>1020</v>
      </c>
      <c r="E21" s="64" t="s">
        <v>1021</v>
      </c>
      <c r="F21" s="64" t="s">
        <v>2341</v>
      </c>
      <c r="G21" s="65"/>
      <c r="H21" s="65"/>
      <c r="I21" s="65"/>
      <c r="J21" s="65"/>
      <c r="K21" s="65"/>
      <c r="L21" s="65"/>
      <c r="M21" s="65"/>
      <c r="N21" s="65"/>
      <c r="O21" s="65"/>
      <c r="P21" s="65"/>
    </row>
    <row r="22" spans="2:16" ht="16.5" customHeight="1" x14ac:dyDescent="0.35">
      <c r="B22" s="69" t="s">
        <v>2342</v>
      </c>
      <c r="C22" s="65">
        <v>512</v>
      </c>
      <c r="D22" s="65">
        <v>8136</v>
      </c>
      <c r="E22" s="65">
        <v>529</v>
      </c>
      <c r="F22" s="65">
        <v>530</v>
      </c>
      <c r="G22" s="65">
        <v>531</v>
      </c>
      <c r="H22" s="65"/>
      <c r="I22" s="65"/>
      <c r="J22" s="65">
        <v>534</v>
      </c>
      <c r="K22" s="65"/>
      <c r="L22" s="65"/>
      <c r="M22" s="65"/>
      <c r="N22" s="65"/>
      <c r="O22" s="65"/>
      <c r="P22" s="65"/>
    </row>
    <row r="23" spans="2:16" ht="16.5" customHeight="1" x14ac:dyDescent="0.35">
      <c r="B23" s="69" t="s">
        <v>2344</v>
      </c>
      <c r="C23" s="64" t="s">
        <v>2346</v>
      </c>
      <c r="D23" s="64" t="s">
        <v>2346</v>
      </c>
      <c r="E23" s="66" t="s">
        <v>723</v>
      </c>
      <c r="F23" s="66" t="s">
        <v>714</v>
      </c>
      <c r="G23" s="66" t="s">
        <v>714</v>
      </c>
      <c r="H23" s="66"/>
      <c r="I23" s="66"/>
      <c r="J23" s="66" t="s">
        <v>703</v>
      </c>
      <c r="K23" s="66"/>
      <c r="L23" s="66"/>
      <c r="M23" s="66"/>
      <c r="N23" s="66"/>
      <c r="O23" s="66"/>
      <c r="P23" s="66"/>
    </row>
    <row r="24" spans="2:16" ht="16.5" customHeight="1" x14ac:dyDescent="0.35">
      <c r="B24" s="69" t="s">
        <v>2343</v>
      </c>
      <c r="C24" s="64" t="s">
        <v>2346</v>
      </c>
      <c r="D24" s="64" t="s">
        <v>2346</v>
      </c>
      <c r="E24" s="65" t="s">
        <v>2347</v>
      </c>
      <c r="F24" s="65"/>
      <c r="G24" s="65" t="s">
        <v>2347</v>
      </c>
      <c r="H24" s="65"/>
      <c r="I24" s="65"/>
      <c r="J24" s="65" t="s">
        <v>2347</v>
      </c>
      <c r="K24" s="65"/>
      <c r="L24" s="65"/>
      <c r="M24" s="65"/>
      <c r="N24" s="65"/>
      <c r="O24" s="65"/>
      <c r="P24" s="65"/>
    </row>
    <row r="25" spans="2:16" ht="9.9499999999999993" customHeight="1" x14ac:dyDescent="0.35">
      <c r="B25" s="69"/>
      <c r="C25" s="73"/>
      <c r="D25" s="73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</row>
    <row r="26" spans="2:16" ht="16.5" customHeight="1" x14ac:dyDescent="0.35">
      <c r="B26" s="69" t="s">
        <v>2365</v>
      </c>
      <c r="C26" s="167" t="s">
        <v>2364</v>
      </c>
      <c r="D26" s="168"/>
      <c r="E26" s="160">
        <f>(remux_transport_stream_id-(ROUNDDOWN(remux_transport_stream_id/2048,0))*2048)*32+(VLOOKUP(H17,TABELAS!H43:I45,2,FALSE))*8</f>
        <v>27200</v>
      </c>
      <c r="F26" s="161"/>
      <c r="G26" s="38"/>
    </row>
    <row r="27" spans="2:16" ht="16.5" customHeight="1" x14ac:dyDescent="0.35">
      <c r="B27" s="69" t="s">
        <v>17</v>
      </c>
      <c r="C27" s="64" t="s">
        <v>1019</v>
      </c>
      <c r="D27" s="64" t="s">
        <v>1020</v>
      </c>
      <c r="E27" s="64" t="s">
        <v>1021</v>
      </c>
      <c r="F27" s="64" t="s">
        <v>2341</v>
      </c>
      <c r="G27" s="65"/>
      <c r="H27" s="65"/>
      <c r="I27" s="65"/>
      <c r="J27" s="65"/>
      <c r="K27" s="65"/>
      <c r="L27" s="65"/>
      <c r="M27" s="65"/>
      <c r="N27" s="65"/>
      <c r="O27" s="65"/>
      <c r="P27" s="65"/>
    </row>
    <row r="28" spans="2:16" ht="16.5" customHeight="1" x14ac:dyDescent="0.35">
      <c r="B28" s="69" t="s">
        <v>2342</v>
      </c>
      <c r="C28" s="65">
        <v>256</v>
      </c>
      <c r="D28" s="65">
        <v>257</v>
      </c>
      <c r="E28" s="65">
        <v>273</v>
      </c>
      <c r="F28" s="65">
        <v>274</v>
      </c>
      <c r="G28" s="65">
        <v>275</v>
      </c>
      <c r="H28" s="65"/>
      <c r="I28" s="65"/>
      <c r="J28" s="65"/>
      <c r="K28" s="65">
        <v>278</v>
      </c>
      <c r="L28" s="65"/>
      <c r="M28" s="65"/>
      <c r="N28" s="65"/>
      <c r="O28" s="65"/>
      <c r="P28" s="65"/>
    </row>
    <row r="29" spans="2:16" ht="16.5" customHeight="1" x14ac:dyDescent="0.35">
      <c r="B29" s="69" t="s">
        <v>2344</v>
      </c>
      <c r="C29" s="64" t="s">
        <v>2346</v>
      </c>
      <c r="D29" s="64" t="s">
        <v>2346</v>
      </c>
      <c r="E29" s="68" t="s">
        <v>723</v>
      </c>
      <c r="F29" s="68" t="s">
        <v>714</v>
      </c>
      <c r="G29" s="66" t="s">
        <v>714</v>
      </c>
      <c r="H29" s="66"/>
      <c r="I29" s="66"/>
      <c r="J29" s="66"/>
      <c r="K29" s="66" t="s">
        <v>703</v>
      </c>
      <c r="L29" s="66"/>
      <c r="M29" s="66"/>
      <c r="N29" s="66"/>
      <c r="O29" s="66"/>
      <c r="P29" s="66"/>
    </row>
    <row r="30" spans="2:16" ht="16.5" customHeight="1" x14ac:dyDescent="0.35">
      <c r="B30" s="69" t="s">
        <v>2343</v>
      </c>
      <c r="C30" s="64" t="s">
        <v>2346</v>
      </c>
      <c r="D30" s="64" t="s">
        <v>2346</v>
      </c>
      <c r="E30" s="67"/>
      <c r="F30" s="65" t="s">
        <v>2347</v>
      </c>
      <c r="G30" s="65" t="s">
        <v>2347</v>
      </c>
      <c r="H30" s="65"/>
      <c r="I30" s="65"/>
      <c r="J30" s="65"/>
      <c r="K30" s="65" t="s">
        <v>2347</v>
      </c>
      <c r="L30" s="65"/>
      <c r="M30" s="65"/>
      <c r="N30" s="65"/>
      <c r="O30" s="65"/>
      <c r="P30" s="65"/>
    </row>
    <row r="31" spans="2:16" ht="9.9499999999999993" customHeight="1" x14ac:dyDescent="0.35">
      <c r="B31" s="69"/>
      <c r="C31" s="73"/>
      <c r="D31" s="73"/>
      <c r="E31" s="27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</row>
    <row r="32" spans="2:16" ht="16.5" customHeight="1" x14ac:dyDescent="0.35">
      <c r="B32" s="69" t="s">
        <v>2365</v>
      </c>
      <c r="C32" s="167"/>
      <c r="D32" s="168"/>
      <c r="E32" s="160">
        <f>IF(layer_service3="LAYER B",remux_service_id_b+1,(remux_transport_stream_id-(ROUNDDOWN(remux_transport_stream_id/2048,0))*2048)*32+(VLOOKUP(M17,TABELAS!H43:I45,2,FALSE))*8)</f>
        <v>27200</v>
      </c>
      <c r="F32" s="161"/>
    </row>
    <row r="33" spans="2:16" ht="16.5" customHeight="1" x14ac:dyDescent="0.35">
      <c r="B33" s="72" t="s">
        <v>731</v>
      </c>
      <c r="C33" s="64" t="s">
        <v>1019</v>
      </c>
      <c r="D33" s="64" t="s">
        <v>1020</v>
      </c>
      <c r="E33" s="64" t="s">
        <v>1021</v>
      </c>
      <c r="F33" s="64" t="s">
        <v>2341</v>
      </c>
      <c r="G33" s="65"/>
      <c r="H33" s="65"/>
      <c r="I33" s="65"/>
      <c r="J33" s="65"/>
      <c r="K33" s="65"/>
      <c r="L33" s="65"/>
      <c r="M33" s="65"/>
      <c r="N33" s="65"/>
      <c r="O33" s="65"/>
      <c r="P33" s="65"/>
    </row>
    <row r="34" spans="2:16" ht="16.5" customHeight="1" x14ac:dyDescent="0.35">
      <c r="B34" s="69" t="s">
        <v>2342</v>
      </c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</row>
    <row r="35" spans="2:16" ht="16.5" customHeight="1" x14ac:dyDescent="0.35">
      <c r="B35" s="69" t="s">
        <v>2344</v>
      </c>
      <c r="C35" s="64" t="s">
        <v>2346</v>
      </c>
      <c r="D35" s="64" t="s">
        <v>2346</v>
      </c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</row>
    <row r="36" spans="2:16" ht="16.5" customHeight="1" x14ac:dyDescent="0.35">
      <c r="B36" s="69" t="s">
        <v>2343</v>
      </c>
      <c r="C36" s="64" t="s">
        <v>2346</v>
      </c>
      <c r="D36" s="64" t="s">
        <v>2346</v>
      </c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</row>
    <row r="37" spans="2:16" ht="9.9499999999999993" customHeight="1" x14ac:dyDescent="0.35">
      <c r="B37" s="26"/>
      <c r="C37" s="27"/>
      <c r="D37" s="27"/>
      <c r="E37" s="62"/>
      <c r="F37" s="38"/>
      <c r="G37" s="38"/>
    </row>
    <row r="38" spans="2:16" ht="16.5" customHeight="1" x14ac:dyDescent="0.35">
      <c r="B38" s="69" t="s">
        <v>2365</v>
      </c>
      <c r="C38" s="167"/>
      <c r="D38" s="168"/>
    </row>
    <row r="39" spans="2:16" ht="16.5" customHeight="1" x14ac:dyDescent="0.35">
      <c r="B39" s="72" t="s">
        <v>17</v>
      </c>
      <c r="C39" s="64" t="s">
        <v>1019</v>
      </c>
      <c r="D39" s="64" t="s">
        <v>1020</v>
      </c>
      <c r="E39" s="64" t="s">
        <v>1021</v>
      </c>
      <c r="F39" s="64" t="s">
        <v>2341</v>
      </c>
      <c r="G39" s="65"/>
      <c r="H39" s="65"/>
      <c r="I39" s="65"/>
      <c r="J39" s="65"/>
      <c r="K39" s="65"/>
      <c r="L39" s="65"/>
      <c r="M39" s="65"/>
      <c r="N39" s="65"/>
      <c r="O39" s="65"/>
      <c r="P39" s="65"/>
    </row>
    <row r="40" spans="2:16" ht="16.5" customHeight="1" x14ac:dyDescent="0.35">
      <c r="B40" s="69" t="s">
        <v>2342</v>
      </c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</row>
    <row r="41" spans="2:16" ht="16.5" customHeight="1" x14ac:dyDescent="0.35">
      <c r="B41" s="69" t="s">
        <v>2344</v>
      </c>
      <c r="C41" s="64" t="s">
        <v>2346</v>
      </c>
      <c r="D41" s="64" t="s">
        <v>2346</v>
      </c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</row>
    <row r="42" spans="2:16" ht="16.5" customHeight="1" x14ac:dyDescent="0.35">
      <c r="B42" s="69" t="s">
        <v>2343</v>
      </c>
      <c r="C42" s="64" t="s">
        <v>2346</v>
      </c>
      <c r="D42" s="64" t="s">
        <v>2346</v>
      </c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</row>
    <row r="43" spans="2:16" ht="9.9499999999999993" customHeight="1" x14ac:dyDescent="0.35">
      <c r="B43" s="26"/>
      <c r="C43" s="27"/>
      <c r="D43" s="27"/>
      <c r="E43" s="62"/>
      <c r="F43" s="38"/>
      <c r="G43" s="38"/>
    </row>
    <row r="44" spans="2:16" ht="16.5" customHeight="1" x14ac:dyDescent="0.35">
      <c r="B44" s="69" t="s">
        <v>2365</v>
      </c>
      <c r="C44" s="167"/>
      <c r="D44" s="168"/>
    </row>
    <row r="45" spans="2:16" ht="16.5" customHeight="1" x14ac:dyDescent="0.35">
      <c r="B45" s="72" t="s">
        <v>17</v>
      </c>
      <c r="C45" s="64" t="s">
        <v>1019</v>
      </c>
      <c r="D45" s="64" t="s">
        <v>1020</v>
      </c>
      <c r="E45" s="64" t="s">
        <v>1021</v>
      </c>
      <c r="F45" s="64" t="s">
        <v>2341</v>
      </c>
      <c r="G45" s="65"/>
      <c r="H45" s="65"/>
      <c r="I45" s="65"/>
      <c r="J45" s="65"/>
      <c r="K45" s="65"/>
      <c r="L45" s="65"/>
      <c r="M45" s="65"/>
      <c r="N45" s="65"/>
      <c r="O45" s="65"/>
      <c r="P45" s="65"/>
    </row>
    <row r="46" spans="2:16" ht="16.5" customHeight="1" x14ac:dyDescent="0.35">
      <c r="B46" s="69" t="s">
        <v>2342</v>
      </c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</row>
    <row r="47" spans="2:16" ht="16.5" customHeight="1" x14ac:dyDescent="0.35">
      <c r="B47" s="69" t="s">
        <v>2344</v>
      </c>
      <c r="C47" s="64" t="s">
        <v>2346</v>
      </c>
      <c r="D47" s="64" t="s">
        <v>2346</v>
      </c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</row>
    <row r="48" spans="2:16" ht="16.5" customHeight="1" x14ac:dyDescent="0.35">
      <c r="B48" s="69" t="s">
        <v>2343</v>
      </c>
      <c r="C48" s="64" t="s">
        <v>2346</v>
      </c>
      <c r="D48" s="64" t="s">
        <v>2346</v>
      </c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</row>
    <row r="49" spans="2:16" ht="9.9499999999999993" customHeight="1" x14ac:dyDescent="0.35">
      <c r="B49" s="26"/>
      <c r="C49" s="27"/>
      <c r="D49" s="27"/>
      <c r="E49" s="62"/>
      <c r="F49" s="38"/>
      <c r="G49" s="38"/>
    </row>
    <row r="50" spans="2:16" ht="16.5" customHeight="1" x14ac:dyDescent="0.35">
      <c r="B50" s="69" t="s">
        <v>2365</v>
      </c>
      <c r="C50" s="167"/>
      <c r="D50" s="168"/>
    </row>
    <row r="51" spans="2:16" ht="16.5" customHeight="1" x14ac:dyDescent="0.35">
      <c r="B51" s="72" t="s">
        <v>17</v>
      </c>
      <c r="C51" s="64" t="s">
        <v>1019</v>
      </c>
      <c r="D51" s="64" t="s">
        <v>1020</v>
      </c>
      <c r="E51" s="64" t="s">
        <v>1021</v>
      </c>
      <c r="F51" s="64" t="s">
        <v>2341</v>
      </c>
      <c r="G51" s="65"/>
      <c r="H51" s="65"/>
      <c r="I51" s="65"/>
      <c r="J51" s="65"/>
      <c r="K51" s="65"/>
      <c r="L51" s="65"/>
      <c r="M51" s="65"/>
      <c r="N51" s="65"/>
      <c r="O51" s="65"/>
      <c r="P51" s="65"/>
    </row>
    <row r="52" spans="2:16" ht="16.5" customHeight="1" x14ac:dyDescent="0.35">
      <c r="B52" s="69" t="s">
        <v>2342</v>
      </c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</row>
    <row r="53" spans="2:16" ht="16.5" customHeight="1" x14ac:dyDescent="0.35">
      <c r="B53" s="69" t="s">
        <v>2344</v>
      </c>
      <c r="C53" s="64" t="s">
        <v>2346</v>
      </c>
      <c r="D53" s="64" t="s">
        <v>2346</v>
      </c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</row>
    <row r="54" spans="2:16" ht="16.5" customHeight="1" x14ac:dyDescent="0.35">
      <c r="B54" s="69" t="s">
        <v>2343</v>
      </c>
      <c r="C54" s="64" t="s">
        <v>2346</v>
      </c>
      <c r="D54" s="64" t="s">
        <v>2346</v>
      </c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</row>
    <row r="55" spans="2:16" ht="9.9499999999999993" customHeight="1" x14ac:dyDescent="0.35">
      <c r="B55" s="26"/>
      <c r="C55" s="27"/>
      <c r="D55" s="27"/>
      <c r="E55" s="62"/>
      <c r="F55" s="38"/>
      <c r="G55" s="38"/>
    </row>
    <row r="56" spans="2:16" ht="16.5" customHeight="1" x14ac:dyDescent="0.35">
      <c r="B56" s="69" t="s">
        <v>2365</v>
      </c>
      <c r="C56" s="167"/>
      <c r="D56" s="168"/>
    </row>
    <row r="57" spans="2:16" ht="16.5" customHeight="1" x14ac:dyDescent="0.35">
      <c r="B57" s="72" t="s">
        <v>17</v>
      </c>
      <c r="C57" s="64" t="s">
        <v>1019</v>
      </c>
      <c r="D57" s="64" t="s">
        <v>1020</v>
      </c>
      <c r="E57" s="64" t="s">
        <v>1021</v>
      </c>
      <c r="F57" s="64" t="s">
        <v>2341</v>
      </c>
      <c r="G57" s="65"/>
      <c r="H57" s="65"/>
      <c r="I57" s="65"/>
      <c r="J57" s="65"/>
      <c r="K57" s="65"/>
      <c r="L57" s="65"/>
      <c r="M57" s="65"/>
      <c r="N57" s="65"/>
      <c r="O57" s="65"/>
      <c r="P57" s="65"/>
    </row>
    <row r="58" spans="2:16" ht="16.5" customHeight="1" x14ac:dyDescent="0.35">
      <c r="B58" s="69" t="s">
        <v>2342</v>
      </c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</row>
    <row r="59" spans="2:16" ht="16.5" customHeight="1" x14ac:dyDescent="0.35">
      <c r="B59" s="69" t="s">
        <v>2344</v>
      </c>
      <c r="C59" s="64" t="s">
        <v>2346</v>
      </c>
      <c r="D59" s="64" t="s">
        <v>2346</v>
      </c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</row>
    <row r="60" spans="2:16" ht="16.5" customHeight="1" x14ac:dyDescent="0.35">
      <c r="B60" s="69" t="s">
        <v>2343</v>
      </c>
      <c r="C60" s="64" t="s">
        <v>2346</v>
      </c>
      <c r="D60" s="64" t="s">
        <v>2346</v>
      </c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</row>
    <row r="61" spans="2:16" ht="9.9499999999999993" customHeight="1" x14ac:dyDescent="0.35">
      <c r="B61" s="26"/>
      <c r="C61" s="27"/>
      <c r="D61" s="27"/>
      <c r="E61" s="62"/>
      <c r="F61" s="38"/>
      <c r="G61" s="38"/>
    </row>
    <row r="62" spans="2:16" ht="16.5" customHeight="1" x14ac:dyDescent="0.35">
      <c r="B62" s="69" t="s">
        <v>2365</v>
      </c>
      <c r="C62" s="167"/>
      <c r="D62" s="168"/>
    </row>
    <row r="63" spans="2:16" ht="16.5" customHeight="1" x14ac:dyDescent="0.35">
      <c r="B63" s="72" t="s">
        <v>17</v>
      </c>
      <c r="C63" s="64" t="s">
        <v>1019</v>
      </c>
      <c r="D63" s="64" t="s">
        <v>1020</v>
      </c>
      <c r="E63" s="64" t="s">
        <v>1021</v>
      </c>
      <c r="F63" s="64" t="s">
        <v>2341</v>
      </c>
      <c r="G63" s="65"/>
      <c r="H63" s="65"/>
      <c r="I63" s="65"/>
      <c r="J63" s="65"/>
      <c r="K63" s="65"/>
      <c r="L63" s="65"/>
      <c r="M63" s="65"/>
      <c r="N63" s="65"/>
      <c r="O63" s="65"/>
      <c r="P63" s="65"/>
    </row>
    <row r="64" spans="2:16" ht="16.5" customHeight="1" x14ac:dyDescent="0.35">
      <c r="B64" s="69" t="s">
        <v>2342</v>
      </c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</row>
    <row r="65" spans="2:16" ht="16.5" customHeight="1" x14ac:dyDescent="0.35">
      <c r="B65" s="69" t="s">
        <v>2344</v>
      </c>
      <c r="C65" s="64" t="s">
        <v>2346</v>
      </c>
      <c r="D65" s="64" t="s">
        <v>2346</v>
      </c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</row>
    <row r="66" spans="2:16" ht="16.5" customHeight="1" x14ac:dyDescent="0.35">
      <c r="B66" s="69" t="s">
        <v>2343</v>
      </c>
      <c r="C66" s="64" t="s">
        <v>2346</v>
      </c>
      <c r="D66" s="64" t="s">
        <v>2346</v>
      </c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</row>
    <row r="67" spans="2:16" ht="9.9499999999999993" customHeight="1" x14ac:dyDescent="0.35">
      <c r="B67" s="26"/>
      <c r="C67" s="27"/>
      <c r="D67" s="27"/>
      <c r="E67" s="62"/>
      <c r="F67" s="38"/>
      <c r="G67" s="38"/>
    </row>
    <row r="68" spans="2:16" ht="16.5" customHeight="1" x14ac:dyDescent="0.35">
      <c r="B68" s="69" t="s">
        <v>2365</v>
      </c>
      <c r="C68" s="167"/>
      <c r="D68" s="168"/>
    </row>
    <row r="69" spans="2:16" ht="16.5" customHeight="1" x14ac:dyDescent="0.35">
      <c r="B69" s="72" t="s">
        <v>17</v>
      </c>
      <c r="C69" s="64" t="s">
        <v>1019</v>
      </c>
      <c r="D69" s="64" t="s">
        <v>1020</v>
      </c>
      <c r="E69" s="64" t="s">
        <v>1021</v>
      </c>
      <c r="F69" s="64" t="s">
        <v>2341</v>
      </c>
      <c r="G69" s="65"/>
      <c r="H69" s="65"/>
      <c r="I69" s="65"/>
      <c r="J69" s="65"/>
      <c r="K69" s="65"/>
      <c r="L69" s="65"/>
      <c r="M69" s="65"/>
      <c r="N69" s="65"/>
      <c r="O69" s="65"/>
      <c r="P69" s="65"/>
    </row>
    <row r="70" spans="2:16" ht="16.5" customHeight="1" x14ac:dyDescent="0.35">
      <c r="B70" s="69" t="s">
        <v>2342</v>
      </c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</row>
    <row r="71" spans="2:16" ht="16.5" customHeight="1" x14ac:dyDescent="0.35">
      <c r="B71" s="69" t="s">
        <v>2344</v>
      </c>
      <c r="C71" s="64" t="s">
        <v>2346</v>
      </c>
      <c r="D71" s="64" t="s">
        <v>2346</v>
      </c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</row>
    <row r="72" spans="2:16" ht="16.5" customHeight="1" x14ac:dyDescent="0.35">
      <c r="B72" s="69" t="s">
        <v>2343</v>
      </c>
      <c r="C72" s="64" t="s">
        <v>2346</v>
      </c>
      <c r="D72" s="64" t="s">
        <v>2346</v>
      </c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</row>
    <row r="73" spans="2:16" ht="9.9499999999999993" customHeight="1" x14ac:dyDescent="0.35">
      <c r="B73" s="26"/>
      <c r="C73" s="27"/>
      <c r="D73" s="27"/>
      <c r="E73" s="62"/>
      <c r="F73" s="38"/>
      <c r="G73" s="38"/>
    </row>
    <row r="74" spans="2:16" ht="16.5" customHeight="1" x14ac:dyDescent="0.35">
      <c r="B74" s="69" t="s">
        <v>2365</v>
      </c>
      <c r="C74" s="167"/>
      <c r="D74" s="168"/>
    </row>
    <row r="75" spans="2:16" ht="16.5" customHeight="1" x14ac:dyDescent="0.35">
      <c r="B75" s="72" t="s">
        <v>17</v>
      </c>
      <c r="C75" s="64" t="s">
        <v>1019</v>
      </c>
      <c r="D75" s="64" t="s">
        <v>1020</v>
      </c>
      <c r="E75" s="64" t="s">
        <v>1021</v>
      </c>
      <c r="F75" s="64" t="s">
        <v>2341</v>
      </c>
      <c r="G75" s="65"/>
      <c r="H75" s="65"/>
      <c r="I75" s="65"/>
      <c r="J75" s="65"/>
      <c r="K75" s="65"/>
      <c r="L75" s="65"/>
      <c r="M75" s="65"/>
      <c r="N75" s="65"/>
      <c r="O75" s="65"/>
      <c r="P75" s="65"/>
    </row>
    <row r="76" spans="2:16" ht="16.5" customHeight="1" x14ac:dyDescent="0.35">
      <c r="B76" s="69" t="s">
        <v>2342</v>
      </c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</row>
    <row r="77" spans="2:16" ht="16.5" customHeight="1" x14ac:dyDescent="0.35">
      <c r="B77" s="69" t="s">
        <v>2344</v>
      </c>
      <c r="C77" s="64" t="s">
        <v>2346</v>
      </c>
      <c r="D77" s="64" t="s">
        <v>2346</v>
      </c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</row>
    <row r="78" spans="2:16" ht="16.5" customHeight="1" x14ac:dyDescent="0.35">
      <c r="B78" s="69" t="s">
        <v>2343</v>
      </c>
      <c r="C78" s="64" t="s">
        <v>2346</v>
      </c>
      <c r="D78" s="64" t="s">
        <v>2346</v>
      </c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</row>
    <row r="79" spans="2:16" ht="9.9499999999999993" customHeight="1" x14ac:dyDescent="0.2"/>
    <row r="80" spans="2:16" ht="16.5" customHeight="1" x14ac:dyDescent="0.35">
      <c r="B80" s="69" t="s">
        <v>2365</v>
      </c>
      <c r="C80" s="167"/>
      <c r="D80" s="168"/>
    </row>
    <row r="81" spans="2:16" ht="16.5" customHeight="1" x14ac:dyDescent="0.35">
      <c r="B81" s="72" t="s">
        <v>17</v>
      </c>
      <c r="C81" s="64" t="s">
        <v>1019</v>
      </c>
      <c r="D81" s="64" t="s">
        <v>1020</v>
      </c>
      <c r="E81" s="64" t="s">
        <v>1021</v>
      </c>
      <c r="F81" s="64" t="s">
        <v>2341</v>
      </c>
      <c r="G81" s="65"/>
      <c r="H81" s="65"/>
      <c r="I81" s="65"/>
      <c r="J81" s="65"/>
      <c r="K81" s="65"/>
      <c r="L81" s="65"/>
      <c r="M81" s="65"/>
      <c r="N81" s="65"/>
      <c r="O81" s="65"/>
      <c r="P81" s="65"/>
    </row>
    <row r="82" spans="2:16" ht="16.5" customHeight="1" x14ac:dyDescent="0.35">
      <c r="B82" s="69" t="s">
        <v>2342</v>
      </c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</row>
    <row r="83" spans="2:16" ht="16.5" customHeight="1" x14ac:dyDescent="0.35">
      <c r="B83" s="69" t="s">
        <v>2344</v>
      </c>
      <c r="C83" s="64" t="s">
        <v>2346</v>
      </c>
      <c r="D83" s="64" t="s">
        <v>2346</v>
      </c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</row>
    <row r="84" spans="2:16" ht="16.5" customHeight="1" x14ac:dyDescent="0.35">
      <c r="B84" s="69" t="s">
        <v>2343</v>
      </c>
      <c r="C84" s="64" t="s">
        <v>2346</v>
      </c>
      <c r="D84" s="64" t="s">
        <v>2346</v>
      </c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</row>
    <row r="85" spans="2:16" ht="9.9499999999999993" customHeight="1" x14ac:dyDescent="0.2"/>
    <row r="86" spans="2:16" ht="16.5" customHeight="1" x14ac:dyDescent="0.35">
      <c r="B86" s="69" t="s">
        <v>2365</v>
      </c>
      <c r="C86" s="167"/>
      <c r="D86" s="168"/>
    </row>
    <row r="87" spans="2:16" ht="16.5" customHeight="1" x14ac:dyDescent="0.35">
      <c r="B87" s="72" t="s">
        <v>17</v>
      </c>
      <c r="C87" s="64" t="s">
        <v>1019</v>
      </c>
      <c r="D87" s="64" t="s">
        <v>1020</v>
      </c>
      <c r="E87" s="64" t="s">
        <v>1021</v>
      </c>
      <c r="F87" s="64" t="s">
        <v>2341</v>
      </c>
      <c r="G87" s="65"/>
      <c r="H87" s="65"/>
      <c r="I87" s="65"/>
      <c r="J87" s="65"/>
      <c r="K87" s="65"/>
      <c r="L87" s="65"/>
      <c r="M87" s="65"/>
      <c r="N87" s="65"/>
      <c r="O87" s="65"/>
      <c r="P87" s="65"/>
    </row>
    <row r="88" spans="2:16" ht="16.5" customHeight="1" x14ac:dyDescent="0.35">
      <c r="B88" s="69" t="s">
        <v>2342</v>
      </c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</row>
    <row r="89" spans="2:16" ht="16.5" customHeight="1" x14ac:dyDescent="0.35">
      <c r="B89" s="69" t="s">
        <v>2344</v>
      </c>
      <c r="C89" s="64" t="s">
        <v>2346</v>
      </c>
      <c r="D89" s="64" t="s">
        <v>2346</v>
      </c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</row>
    <row r="90" spans="2:16" ht="16.5" customHeight="1" x14ac:dyDescent="0.35">
      <c r="B90" s="69" t="s">
        <v>2343</v>
      </c>
      <c r="C90" s="64" t="s">
        <v>2346</v>
      </c>
      <c r="D90" s="64" t="s">
        <v>2346</v>
      </c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</row>
  </sheetData>
  <sheetProtection selectLockedCells="1"/>
  <protectedRanges>
    <protectedRange password="CC3D" sqref="C37:D38 C43:D44 C49:D50 C55:D56 C61:D62 C67:D68 C73:D74 C80:D80 C86:D86 H9:I9 H4:H8 I6:I8 C20:F20 C26:F26 C32:F32" name="Range1"/>
    <protectedRange password="CC3D" sqref="C8:D9 C5:D6" name="Range1_1"/>
    <protectedRange password="CC3D" sqref="C10:D10" name="Range1_1_1"/>
  </protectedRanges>
  <mergeCells count="69">
    <mergeCell ref="F5:G5"/>
    <mergeCell ref="C20:D20"/>
    <mergeCell ref="C26:D26"/>
    <mergeCell ref="C32:D32"/>
    <mergeCell ref="H4:I4"/>
    <mergeCell ref="H5:I5"/>
    <mergeCell ref="H6:I6"/>
    <mergeCell ref="H7:I7"/>
    <mergeCell ref="H8:I8"/>
    <mergeCell ref="H9:I9"/>
    <mergeCell ref="F4:G4"/>
    <mergeCell ref="F6:G6"/>
    <mergeCell ref="F7:G7"/>
    <mergeCell ref="F8:G8"/>
    <mergeCell ref="F10:G10"/>
    <mergeCell ref="C5:D5"/>
    <mergeCell ref="C74:D74"/>
    <mergeCell ref="C80:D80"/>
    <mergeCell ref="C86:D86"/>
    <mergeCell ref="C38:D38"/>
    <mergeCell ref="C44:D44"/>
    <mergeCell ref="C50:D50"/>
    <mergeCell ref="C56:D56"/>
    <mergeCell ref="C62:D62"/>
    <mergeCell ref="C68:D68"/>
    <mergeCell ref="H18:I18"/>
    <mergeCell ref="C18:D18"/>
    <mergeCell ref="F12:G12"/>
    <mergeCell ref="F13:G13"/>
    <mergeCell ref="F14:G14"/>
    <mergeCell ref="H12:I12"/>
    <mergeCell ref="H13:I13"/>
    <mergeCell ref="H14:I14"/>
    <mergeCell ref="H15:I15"/>
    <mergeCell ref="H16:I16"/>
    <mergeCell ref="H17:I17"/>
    <mergeCell ref="C12:D12"/>
    <mergeCell ref="C13:D13"/>
    <mergeCell ref="C14:D14"/>
    <mergeCell ref="C15:D15"/>
    <mergeCell ref="C16:D16"/>
    <mergeCell ref="K17:L17"/>
    <mergeCell ref="K18:L18"/>
    <mergeCell ref="M12:N12"/>
    <mergeCell ref="M13:N13"/>
    <mergeCell ref="M14:N14"/>
    <mergeCell ref="M15:N15"/>
    <mergeCell ref="M16:N16"/>
    <mergeCell ref="M17:N17"/>
    <mergeCell ref="M18:N18"/>
    <mergeCell ref="K12:L12"/>
    <mergeCell ref="K13:L13"/>
    <mergeCell ref="K14:L14"/>
    <mergeCell ref="K15:L15"/>
    <mergeCell ref="K16:L16"/>
    <mergeCell ref="F9:G9"/>
    <mergeCell ref="C7:D7"/>
    <mergeCell ref="E20:F20"/>
    <mergeCell ref="E26:F26"/>
    <mergeCell ref="E32:F32"/>
    <mergeCell ref="F15:G15"/>
    <mergeCell ref="F16:G16"/>
    <mergeCell ref="F17:G17"/>
    <mergeCell ref="F18:G18"/>
    <mergeCell ref="C17:D17"/>
    <mergeCell ref="C8:D8"/>
    <mergeCell ref="C9:D9"/>
    <mergeCell ref="C10:D10"/>
    <mergeCell ref="F11:G11"/>
  </mergeCells>
  <dataValidations count="16">
    <dataValidation type="list" allowBlank="1" showInputMessage="1" sqref="C8:D8">
      <formula1>DIGITAL_CHANNEL</formula1>
    </dataValidation>
    <dataValidation type="list" allowBlank="1" showInputMessage="1" sqref="C9">
      <formula1>ANALOG_CHANNEL</formula1>
    </dataValidation>
    <dataValidation type="list" allowBlank="1" showInputMessage="1" showErrorMessage="1" sqref="H9">
      <formula1>flag_1</formula1>
    </dataValidation>
    <dataValidation type="list" allowBlank="1" showInputMessage="1" showErrorMessage="1" sqref="H7">
      <formula1>guard_interval_list</formula1>
    </dataValidation>
    <dataValidation type="list" allowBlank="1" showInputMessage="1" showErrorMessage="1" sqref="H4">
      <formula1>state</formula1>
    </dataValidation>
    <dataValidation type="list" allowBlank="1" showInputMessage="1" showErrorMessage="1" sqref="H5">
      <formula1>micro_region</formula1>
    </dataValidation>
    <dataValidation type="list" allowBlank="1" showInputMessage="1" showErrorMessage="1" sqref="H8">
      <formula1>trans_mode</formula1>
    </dataValidation>
    <dataValidation type="list" allowBlank="1" showInputMessage="1" showErrorMessage="1" sqref="H13 C13 M13">
      <formula1>code_rate</formula1>
    </dataValidation>
    <dataValidation type="list" allowBlank="1" showInputMessage="1" showErrorMessage="1" sqref="H14 C14 M14">
      <formula1>time_interleaving</formula1>
    </dataValidation>
    <dataValidation type="list" allowBlank="1" showInputMessage="1" showErrorMessage="1" sqref="H15 C15">
      <formula1>segments</formula1>
    </dataValidation>
    <dataValidation type="list" allowBlank="1" showInputMessage="1" showErrorMessage="1" sqref="H12 C12 M12">
      <formula1>MODULATION</formula1>
    </dataValidation>
    <dataValidation type="list" allowBlank="1" showInputMessage="1" showErrorMessage="1" sqref="H17 C17 M17">
      <formula1>service_type_num</formula1>
    </dataValidation>
    <dataValidation type="list" allowBlank="1" showInputMessage="1" showErrorMessage="1" sqref="H16 C16 M16">
      <formula1>SERVICE_TYPE</formula1>
    </dataValidation>
    <dataValidation type="list" allowBlank="1" showInputMessage="1" showErrorMessage="1" sqref="B33 B81 B75 B69 B63 B57 B51 B45 B39 B87">
      <formula1>layer</formula1>
    </dataValidation>
    <dataValidation type="list" allowBlank="1" showInputMessage="1" showErrorMessage="1" sqref="E65:P65 E71:P71 E77:P77 E83:P83 E89:P89 E29:P29 E23:P23 E35:P35 E41:P41 E47:P47 E53:P53 E59:P59">
      <formula1>stream_type</formula1>
    </dataValidation>
    <dataValidation type="list" errorStyle="information" allowBlank="1" sqref="C6">
      <formula1>TABELA_H.1</formula1>
    </dataValidation>
  </dataValidations>
  <pageMargins left="0.7" right="0.7" top="0.75" bottom="0.75" header="0.3" footer="0.3"/>
  <ignoredErrors>
    <ignoredError sqref="M15 E20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A517"/>
  <sheetViews>
    <sheetView showGridLines="0" zoomScale="89" zoomScaleNormal="89" workbookViewId="0">
      <pane xSplit="8" ySplit="17" topLeftCell="I18" activePane="bottomRight" state="frozen"/>
      <selection pane="topRight" activeCell="I1" sqref="I1"/>
      <selection pane="bottomLeft" activeCell="A13" sqref="A13"/>
      <selection pane="bottomRight" activeCell="A18" sqref="A18"/>
    </sheetView>
  </sheetViews>
  <sheetFormatPr defaultColWidth="9.140625" defaultRowHeight="13.5" customHeight="1" x14ac:dyDescent="0.3"/>
  <cols>
    <col min="1" max="1" width="8.7109375" style="39" customWidth="1"/>
    <col min="2" max="4" width="8.7109375" style="39" hidden="1" customWidth="1"/>
    <col min="5" max="7" width="12.7109375" style="39" customWidth="1"/>
    <col min="8" max="9" width="40.7109375" style="39" customWidth="1"/>
    <col min="10" max="10" width="10.7109375" style="39" customWidth="1"/>
    <col min="11" max="11" width="11.7109375" style="39" customWidth="1"/>
    <col min="12" max="12" width="68.7109375" style="39" customWidth="1"/>
    <col min="13" max="13" width="10.7109375" style="39" customWidth="1"/>
    <col min="14" max="14" width="11.7109375" style="39" customWidth="1"/>
    <col min="15" max="15" width="68.7109375" style="39" customWidth="1"/>
    <col min="16" max="16" width="10.7109375" style="39" customWidth="1"/>
    <col min="17" max="17" width="11.7109375" style="39" customWidth="1"/>
    <col min="18" max="18" width="14.28515625" style="39" customWidth="1"/>
    <col min="19" max="19" width="12.7109375" style="39" customWidth="1"/>
    <col min="20" max="21" width="14.7109375" style="39" customWidth="1"/>
    <col min="22" max="23" width="10.7109375" style="39" customWidth="1"/>
    <col min="24" max="24" width="50.7109375" style="39" customWidth="1"/>
    <col min="25" max="25" width="11.7109375" style="39" customWidth="1"/>
    <col min="26" max="26" width="68.7109375" style="39" customWidth="1"/>
    <col min="27" max="27" width="10.7109375" style="39" customWidth="1"/>
    <col min="28" max="28" width="11.7109375" style="39" customWidth="1"/>
    <col min="29" max="29" width="14.28515625" style="39" customWidth="1"/>
    <col min="30" max="30" width="12.7109375" style="39" customWidth="1"/>
    <col min="31" max="32" width="14.7109375" style="39" customWidth="1"/>
    <col min="33" max="34" width="10.7109375" style="39" customWidth="1"/>
    <col min="35" max="35" width="50.7109375" style="39" customWidth="1"/>
    <col min="36" max="36" width="39.7109375" style="39" customWidth="1"/>
    <col min="37" max="37" width="10.7109375" style="39" customWidth="1"/>
    <col min="38" max="39" width="42.28515625" style="39" customWidth="1"/>
    <col min="40" max="40" width="10.7109375" style="39" customWidth="1"/>
    <col min="41" max="41" width="44.28515625" style="39" customWidth="1"/>
    <col min="42" max="42" width="17.5703125" style="39" customWidth="1"/>
    <col min="43" max="44" width="42.28515625" style="39" customWidth="1"/>
    <col min="45" max="45" width="10.28515625" style="39" customWidth="1"/>
    <col min="46" max="46" width="44.28515625" style="39" customWidth="1"/>
    <col min="47" max="47" width="14.7109375" style="39" customWidth="1"/>
    <col min="48" max="49" width="42.28515625" style="39" customWidth="1"/>
    <col min="50" max="50" width="10.7109375" style="39" customWidth="1"/>
    <col min="51" max="51" width="44.28515625" style="39" customWidth="1"/>
    <col min="52" max="56" width="10.7109375" style="39" customWidth="1"/>
    <col min="57" max="57" width="40.7109375" style="39" customWidth="1"/>
    <col min="58" max="61" width="10.7109375" style="39" customWidth="1"/>
    <col min="62" max="62" width="59.7109375" style="39" customWidth="1"/>
    <col min="63" max="65" width="10.7109375" style="39" customWidth="1"/>
    <col min="66" max="66" width="20.7109375" style="39" customWidth="1"/>
    <col min="67" max="68" width="10.7109375" style="39" hidden="1" customWidth="1"/>
    <col min="69" max="69" width="25.7109375" style="39" customWidth="1"/>
    <col min="70" max="70" width="29.85546875" style="39" bestFit="1" customWidth="1"/>
    <col min="71" max="72" width="10.7109375" style="39" customWidth="1"/>
    <col min="73" max="73" width="14.7109375" style="39" customWidth="1"/>
    <col min="74" max="74" width="10.7109375" style="39" customWidth="1"/>
    <col min="75" max="77" width="10.7109375" style="39" hidden="1" customWidth="1"/>
    <col min="78" max="78" width="36.7109375" style="39" hidden="1" customWidth="1"/>
    <col min="79" max="79" width="16.7109375" style="39" customWidth="1"/>
    <col min="80" max="80" width="5.140625" style="39" bestFit="1" customWidth="1"/>
    <col min="81" max="16384" width="9.140625" style="39"/>
  </cols>
  <sheetData>
    <row r="2" spans="1:79" ht="13.5" customHeight="1" x14ac:dyDescent="0.3">
      <c r="A2" s="173" t="s">
        <v>734</v>
      </c>
      <c r="B2" s="174"/>
      <c r="C2" s="174"/>
      <c r="D2" s="174"/>
      <c r="E2" s="174"/>
      <c r="F2" s="170">
        <f>'NETWORK INFO'!$C5</f>
        <v>0</v>
      </c>
      <c r="G2" s="170"/>
      <c r="L2" s="40"/>
    </row>
    <row r="3" spans="1:79" ht="13.5" customHeight="1" x14ac:dyDescent="0.3">
      <c r="A3" s="173" t="s">
        <v>735</v>
      </c>
      <c r="B3" s="174"/>
      <c r="C3" s="174"/>
      <c r="D3" s="174"/>
      <c r="E3" s="174"/>
      <c r="F3" s="40">
        <f>'NETWORK INFO'!C6</f>
        <v>0</v>
      </c>
      <c r="G3" s="41">
        <f>'NETWORK INFO'!D6</f>
        <v>0</v>
      </c>
    </row>
    <row r="4" spans="1:79" ht="13.5" customHeight="1" x14ac:dyDescent="0.3">
      <c r="A4" s="173" t="s">
        <v>736</v>
      </c>
      <c r="B4" s="174"/>
      <c r="C4" s="174"/>
      <c r="D4" s="174"/>
      <c r="E4" s="174"/>
      <c r="F4" s="170">
        <f>'NETWORK INFO'!$C7</f>
        <v>0</v>
      </c>
      <c r="G4" s="170"/>
    </row>
    <row r="5" spans="1:79" ht="13.5" customHeight="1" x14ac:dyDescent="0.3">
      <c r="A5" s="173" t="s">
        <v>737</v>
      </c>
      <c r="B5" s="174"/>
      <c r="C5" s="174"/>
      <c r="D5" s="174"/>
      <c r="E5" s="174"/>
      <c r="F5" s="170">
        <f>'NETWORK INFO'!$C8</f>
        <v>0</v>
      </c>
      <c r="G5" s="170"/>
    </row>
    <row r="6" spans="1:79" ht="13.5" customHeight="1" x14ac:dyDescent="0.3">
      <c r="A6" s="173" t="s">
        <v>2224</v>
      </c>
      <c r="B6" s="174"/>
      <c r="C6" s="174"/>
      <c r="D6" s="174"/>
      <c r="E6" s="174"/>
      <c r="F6" s="170">
        <f>'NETWORK INFO'!H15</f>
        <v>0</v>
      </c>
      <c r="G6" s="170"/>
    </row>
    <row r="7" spans="1:79" ht="13.5" customHeight="1" x14ac:dyDescent="0.3">
      <c r="A7" s="173" t="s">
        <v>2225</v>
      </c>
      <c r="B7" s="174"/>
      <c r="C7" s="174"/>
      <c r="D7" s="174"/>
      <c r="E7" s="174"/>
      <c r="F7" s="170">
        <f>'NETWORK INFO'!H16</f>
        <v>0</v>
      </c>
      <c r="G7" s="170"/>
    </row>
    <row r="8" spans="1:79" ht="13.5" customHeight="1" x14ac:dyDescent="0.3">
      <c r="A8" s="173" t="s">
        <v>2226</v>
      </c>
      <c r="B8" s="174"/>
      <c r="C8" s="174"/>
      <c r="D8" s="174"/>
      <c r="E8" s="174"/>
      <c r="F8" s="170">
        <f>'NETWORK INFO'!H17</f>
        <v>0</v>
      </c>
      <c r="G8" s="170"/>
      <c r="R8" s="42"/>
      <c r="S8" s="43"/>
      <c r="T8" s="43"/>
      <c r="AC8" s="42"/>
      <c r="AD8" s="43"/>
      <c r="AE8" s="43"/>
    </row>
    <row r="9" spans="1:79" ht="13.5" customHeight="1" x14ac:dyDescent="0.3">
      <c r="A9" s="173" t="s">
        <v>738</v>
      </c>
      <c r="B9" s="174"/>
      <c r="C9" s="174"/>
      <c r="D9" s="174"/>
      <c r="E9" s="174"/>
      <c r="F9" s="170" t="e">
        <f>'NETWORK INFO'!H18</f>
        <v>#N/A</v>
      </c>
      <c r="G9" s="170"/>
      <c r="R9" s="42"/>
      <c r="S9" s="43"/>
      <c r="T9" s="43"/>
      <c r="AC9" s="42"/>
      <c r="AD9" s="43"/>
      <c r="AE9" s="43"/>
    </row>
    <row r="10" spans="1:79" ht="13.5" customHeight="1" thickBot="1" x14ac:dyDescent="0.35">
      <c r="A10" s="173" t="s">
        <v>2227</v>
      </c>
      <c r="B10" s="174"/>
      <c r="C10" s="174"/>
      <c r="D10" s="174"/>
      <c r="E10" s="174"/>
      <c r="F10" s="170" t="e">
        <f>'NETWORK INFO'!H19</f>
        <v>#N/A</v>
      </c>
      <c r="G10" s="170"/>
      <c r="R10" s="42"/>
      <c r="S10" s="43"/>
      <c r="T10" s="43"/>
      <c r="AC10" s="42"/>
      <c r="AD10" s="43"/>
      <c r="AE10" s="43"/>
    </row>
    <row r="11" spans="1:79" ht="13.5" customHeight="1" thickTop="1" x14ac:dyDescent="0.3">
      <c r="A11" s="44" t="s">
        <v>2228</v>
      </c>
      <c r="B11" s="45"/>
      <c r="C11" s="45"/>
      <c r="D11" s="45"/>
      <c r="E11" s="45"/>
      <c r="F11" s="170" t="e">
        <f>'NETWORK INFO'!H22</f>
        <v>#N/A</v>
      </c>
      <c r="G11" s="170"/>
      <c r="K11" s="186" t="s">
        <v>680</v>
      </c>
      <c r="L11" s="193"/>
      <c r="M11" s="194"/>
      <c r="N11" s="186" t="s">
        <v>681</v>
      </c>
      <c r="O11" s="190"/>
      <c r="P11" s="190"/>
      <c r="Q11" s="190"/>
      <c r="R11" s="190"/>
      <c r="S11" s="190"/>
      <c r="T11" s="190"/>
      <c r="U11" s="190"/>
      <c r="V11" s="190"/>
      <c r="W11" s="190"/>
      <c r="X11" s="183"/>
      <c r="Y11" s="186" t="s">
        <v>2170</v>
      </c>
      <c r="Z11" s="190"/>
      <c r="AA11" s="190"/>
      <c r="AB11" s="190"/>
      <c r="AC11" s="190"/>
      <c r="AD11" s="190"/>
      <c r="AE11" s="190"/>
      <c r="AF11" s="190"/>
      <c r="AG11" s="190"/>
      <c r="AH11" s="190"/>
      <c r="AI11" s="183"/>
      <c r="AJ11" s="186" t="s">
        <v>682</v>
      </c>
      <c r="AK11" s="183"/>
      <c r="AL11" s="186" t="s">
        <v>683</v>
      </c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83"/>
      <c r="AZ11" s="186" t="s">
        <v>695</v>
      </c>
      <c r="BA11" s="190"/>
      <c r="BB11" s="190"/>
      <c r="BC11" s="190"/>
      <c r="BD11" s="183"/>
      <c r="BE11" s="186" t="s">
        <v>685</v>
      </c>
      <c r="BF11" s="187"/>
      <c r="BG11" s="188"/>
      <c r="BH11" s="186" t="s">
        <v>688</v>
      </c>
      <c r="BI11" s="187"/>
      <c r="BJ11" s="187"/>
      <c r="BK11" s="191"/>
      <c r="BL11" s="191"/>
      <c r="BM11" s="191"/>
      <c r="BN11" s="192"/>
      <c r="BO11" s="46"/>
      <c r="BP11" s="46"/>
      <c r="BQ11" s="182" t="s">
        <v>684</v>
      </c>
      <c r="BR11" s="183"/>
      <c r="BS11" s="186" t="s">
        <v>691</v>
      </c>
      <c r="BT11" s="187"/>
      <c r="BU11" s="187"/>
      <c r="BV11" s="188"/>
      <c r="BW11" s="186" t="s">
        <v>693</v>
      </c>
      <c r="BX11" s="187"/>
      <c r="BY11" s="187"/>
      <c r="BZ11" s="188"/>
      <c r="CA11" s="180" t="s">
        <v>730</v>
      </c>
    </row>
    <row r="12" spans="1:79" ht="13.5" customHeight="1" x14ac:dyDescent="0.3">
      <c r="F12" s="170"/>
      <c r="G12" s="170"/>
      <c r="K12" s="184"/>
      <c r="L12" s="189"/>
      <c r="M12" s="185"/>
      <c r="N12" s="184"/>
      <c r="O12" s="189"/>
      <c r="P12" s="189"/>
      <c r="Q12" s="189"/>
      <c r="R12" s="189"/>
      <c r="S12" s="189"/>
      <c r="T12" s="189"/>
      <c r="U12" s="189"/>
      <c r="V12" s="189"/>
      <c r="W12" s="189"/>
      <c r="X12" s="185"/>
      <c r="Y12" s="184"/>
      <c r="Z12" s="189"/>
      <c r="AA12" s="189"/>
      <c r="AB12" s="189"/>
      <c r="AC12" s="189"/>
      <c r="AD12" s="189"/>
      <c r="AE12" s="189"/>
      <c r="AF12" s="189"/>
      <c r="AG12" s="189"/>
      <c r="AH12" s="189"/>
      <c r="AI12" s="185"/>
      <c r="AJ12" s="184"/>
      <c r="AK12" s="185"/>
      <c r="AL12" s="184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5"/>
      <c r="AZ12" s="184"/>
      <c r="BA12" s="189"/>
      <c r="BB12" s="189"/>
      <c r="BC12" s="189"/>
      <c r="BD12" s="185"/>
      <c r="BE12" s="184"/>
      <c r="BF12" s="189"/>
      <c r="BG12" s="185"/>
      <c r="BH12" s="184"/>
      <c r="BI12" s="189"/>
      <c r="BJ12" s="189"/>
      <c r="BK12" s="189"/>
      <c r="BL12" s="189"/>
      <c r="BM12" s="189"/>
      <c r="BN12" s="185"/>
      <c r="BO12" s="46"/>
      <c r="BP12" s="46"/>
      <c r="BQ12" s="184"/>
      <c r="BR12" s="185"/>
      <c r="BS12" s="184"/>
      <c r="BT12" s="189"/>
      <c r="BU12" s="189"/>
      <c r="BV12" s="185"/>
      <c r="BW12" s="184"/>
      <c r="BX12" s="189"/>
      <c r="BY12" s="189"/>
      <c r="BZ12" s="185"/>
      <c r="CA12" s="181"/>
    </row>
    <row r="13" spans="1:79" ht="13.5" customHeight="1" x14ac:dyDescent="0.3">
      <c r="F13" s="170"/>
      <c r="G13" s="170"/>
      <c r="K13" s="184"/>
      <c r="L13" s="189"/>
      <c r="M13" s="185"/>
      <c r="N13" s="184"/>
      <c r="O13" s="189"/>
      <c r="P13" s="189"/>
      <c r="Q13" s="189"/>
      <c r="R13" s="189"/>
      <c r="S13" s="189"/>
      <c r="T13" s="189"/>
      <c r="U13" s="189"/>
      <c r="V13" s="189"/>
      <c r="W13" s="189"/>
      <c r="X13" s="185"/>
      <c r="Y13" s="184"/>
      <c r="Z13" s="189"/>
      <c r="AA13" s="189"/>
      <c r="AB13" s="189"/>
      <c r="AC13" s="189"/>
      <c r="AD13" s="189"/>
      <c r="AE13" s="189"/>
      <c r="AF13" s="189"/>
      <c r="AG13" s="189"/>
      <c r="AH13" s="189"/>
      <c r="AI13" s="185"/>
      <c r="AJ13" s="184"/>
      <c r="AK13" s="185"/>
      <c r="AL13" s="184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5"/>
      <c r="AZ13" s="184"/>
      <c r="BA13" s="189"/>
      <c r="BB13" s="189"/>
      <c r="BC13" s="189"/>
      <c r="BD13" s="185"/>
      <c r="BE13" s="184"/>
      <c r="BF13" s="189"/>
      <c r="BG13" s="185"/>
      <c r="BH13" s="184"/>
      <c r="BI13" s="189"/>
      <c r="BJ13" s="189"/>
      <c r="BK13" s="189"/>
      <c r="BL13" s="189"/>
      <c r="BM13" s="189"/>
      <c r="BN13" s="185"/>
      <c r="BO13" s="46"/>
      <c r="BP13" s="46"/>
      <c r="BQ13" s="184"/>
      <c r="BR13" s="185"/>
      <c r="BS13" s="184"/>
      <c r="BT13" s="189"/>
      <c r="BU13" s="189"/>
      <c r="BV13" s="185"/>
      <c r="BW13" s="184"/>
      <c r="BX13" s="189"/>
      <c r="BY13" s="189"/>
      <c r="BZ13" s="185"/>
      <c r="CA13" s="181"/>
    </row>
    <row r="14" spans="1:79" ht="13.5" customHeight="1" x14ac:dyDescent="0.3">
      <c r="K14" s="184"/>
      <c r="L14" s="189"/>
      <c r="M14" s="185"/>
      <c r="N14" s="184"/>
      <c r="O14" s="189"/>
      <c r="P14" s="189"/>
      <c r="Q14" s="189"/>
      <c r="R14" s="189"/>
      <c r="S14" s="189"/>
      <c r="T14" s="189"/>
      <c r="U14" s="189"/>
      <c r="V14" s="189"/>
      <c r="W14" s="189"/>
      <c r="X14" s="185"/>
      <c r="Y14" s="184"/>
      <c r="Z14" s="189"/>
      <c r="AA14" s="189"/>
      <c r="AB14" s="189"/>
      <c r="AC14" s="189"/>
      <c r="AD14" s="189"/>
      <c r="AE14" s="189"/>
      <c r="AF14" s="189"/>
      <c r="AG14" s="189"/>
      <c r="AH14" s="189"/>
      <c r="AI14" s="185"/>
      <c r="AJ14" s="184"/>
      <c r="AK14" s="185"/>
      <c r="AL14" s="184"/>
      <c r="AM14" s="189"/>
      <c r="AN14" s="189"/>
      <c r="AO14" s="189"/>
      <c r="AP14" s="189"/>
      <c r="AQ14" s="189"/>
      <c r="AR14" s="189"/>
      <c r="AS14" s="189"/>
      <c r="AT14" s="189"/>
      <c r="AU14" s="189"/>
      <c r="AV14" s="189"/>
      <c r="AW14" s="189"/>
      <c r="AX14" s="189"/>
      <c r="AY14" s="185"/>
      <c r="AZ14" s="184"/>
      <c r="BA14" s="189"/>
      <c r="BB14" s="189"/>
      <c r="BC14" s="189"/>
      <c r="BD14" s="185"/>
      <c r="BE14" s="184"/>
      <c r="BF14" s="189"/>
      <c r="BG14" s="185"/>
      <c r="BH14" s="184"/>
      <c r="BI14" s="189"/>
      <c r="BJ14" s="189"/>
      <c r="BK14" s="189"/>
      <c r="BL14" s="189"/>
      <c r="BM14" s="189"/>
      <c r="BN14" s="185"/>
      <c r="BO14" s="46"/>
      <c r="BP14" s="46"/>
      <c r="BQ14" s="184"/>
      <c r="BR14" s="185"/>
      <c r="BS14" s="184"/>
      <c r="BT14" s="189"/>
      <c r="BU14" s="189"/>
      <c r="BV14" s="185"/>
      <c r="BW14" s="184"/>
      <c r="BX14" s="189"/>
      <c r="BY14" s="189"/>
      <c r="BZ14" s="185"/>
      <c r="CA14" s="181"/>
    </row>
    <row r="15" spans="1:79" s="47" customFormat="1" ht="13.5" customHeight="1" x14ac:dyDescent="0.2">
      <c r="A15" s="171" t="s">
        <v>31</v>
      </c>
      <c r="B15" s="171" t="s">
        <v>32</v>
      </c>
      <c r="C15" s="171" t="s">
        <v>33</v>
      </c>
      <c r="D15" s="171" t="s">
        <v>34</v>
      </c>
      <c r="E15" s="171" t="s">
        <v>35</v>
      </c>
      <c r="F15" s="171" t="s">
        <v>36</v>
      </c>
      <c r="G15" s="171" t="s">
        <v>37</v>
      </c>
      <c r="H15" s="171" t="s">
        <v>38</v>
      </c>
      <c r="I15" s="171" t="s">
        <v>39</v>
      </c>
      <c r="J15" s="175" t="s">
        <v>40</v>
      </c>
      <c r="K15" s="176" t="s">
        <v>41</v>
      </c>
      <c r="L15" s="171" t="s">
        <v>42</v>
      </c>
      <c r="M15" s="177" t="s">
        <v>190</v>
      </c>
      <c r="N15" s="176" t="s">
        <v>43</v>
      </c>
      <c r="O15" s="171" t="s">
        <v>981</v>
      </c>
      <c r="P15" s="171" t="s">
        <v>45</v>
      </c>
      <c r="Q15" s="171" t="s">
        <v>46</v>
      </c>
      <c r="R15" s="171" t="s">
        <v>47</v>
      </c>
      <c r="S15" s="171" t="s">
        <v>48</v>
      </c>
      <c r="T15" s="171" t="s">
        <v>49</v>
      </c>
      <c r="U15" s="171" t="s">
        <v>50</v>
      </c>
      <c r="V15" s="171" t="s">
        <v>51</v>
      </c>
      <c r="W15" s="171" t="s">
        <v>52</v>
      </c>
      <c r="X15" s="177" t="s">
        <v>679</v>
      </c>
      <c r="Y15" s="176" t="s">
        <v>2171</v>
      </c>
      <c r="Z15" s="171" t="s">
        <v>2172</v>
      </c>
      <c r="AA15" s="171" t="s">
        <v>2173</v>
      </c>
      <c r="AB15" s="171" t="s">
        <v>2174</v>
      </c>
      <c r="AC15" s="171" t="s">
        <v>2175</v>
      </c>
      <c r="AD15" s="171" t="s">
        <v>2176</v>
      </c>
      <c r="AE15" s="171" t="s">
        <v>2177</v>
      </c>
      <c r="AF15" s="171" t="s">
        <v>2178</v>
      </c>
      <c r="AG15" s="171" t="s">
        <v>2179</v>
      </c>
      <c r="AH15" s="171" t="s">
        <v>2180</v>
      </c>
      <c r="AI15" s="177" t="s">
        <v>2181</v>
      </c>
      <c r="AJ15" s="176" t="s">
        <v>53</v>
      </c>
      <c r="AK15" s="177" t="s">
        <v>54</v>
      </c>
      <c r="AL15" s="176" t="s">
        <v>100</v>
      </c>
      <c r="AM15" s="171" t="s">
        <v>55</v>
      </c>
      <c r="AN15" s="171" t="s">
        <v>56</v>
      </c>
      <c r="AO15" s="171" t="s">
        <v>57</v>
      </c>
      <c r="AP15" s="171" t="s">
        <v>58</v>
      </c>
      <c r="AQ15" s="171" t="s">
        <v>59</v>
      </c>
      <c r="AR15" s="171" t="s">
        <v>60</v>
      </c>
      <c r="AS15" s="171" t="s">
        <v>61</v>
      </c>
      <c r="AT15" s="171" t="s">
        <v>62</v>
      </c>
      <c r="AU15" s="171" t="s">
        <v>63</v>
      </c>
      <c r="AV15" s="171" t="s">
        <v>64</v>
      </c>
      <c r="AW15" s="171" t="s">
        <v>65</v>
      </c>
      <c r="AX15" s="171" t="s">
        <v>66</v>
      </c>
      <c r="AY15" s="177" t="s">
        <v>67</v>
      </c>
      <c r="AZ15" s="176" t="s">
        <v>68</v>
      </c>
      <c r="BA15" s="171" t="s">
        <v>69</v>
      </c>
      <c r="BB15" s="171" t="s">
        <v>70</v>
      </c>
      <c r="BC15" s="171" t="s">
        <v>71</v>
      </c>
      <c r="BD15" s="177" t="s">
        <v>72</v>
      </c>
      <c r="BE15" s="176" t="s">
        <v>73</v>
      </c>
      <c r="BF15" s="171" t="s">
        <v>74</v>
      </c>
      <c r="BG15" s="177" t="s">
        <v>75</v>
      </c>
      <c r="BH15" s="176" t="s">
        <v>76</v>
      </c>
      <c r="BI15" s="171" t="s">
        <v>687</v>
      </c>
      <c r="BJ15" s="171" t="s">
        <v>689</v>
      </c>
      <c r="BK15" s="171" t="s">
        <v>77</v>
      </c>
      <c r="BL15" s="171" t="s">
        <v>78</v>
      </c>
      <c r="BM15" s="171" t="s">
        <v>79</v>
      </c>
      <c r="BN15" s="177" t="s">
        <v>80</v>
      </c>
      <c r="BO15" s="179" t="s">
        <v>81</v>
      </c>
      <c r="BP15" s="175" t="s">
        <v>82</v>
      </c>
      <c r="BQ15" s="176" t="s">
        <v>83</v>
      </c>
      <c r="BR15" s="177" t="s">
        <v>84</v>
      </c>
      <c r="BS15" s="176" t="s">
        <v>85</v>
      </c>
      <c r="BT15" s="171" t="s">
        <v>86</v>
      </c>
      <c r="BU15" s="171" t="s">
        <v>191</v>
      </c>
      <c r="BV15" s="177" t="s">
        <v>192</v>
      </c>
      <c r="BW15" s="176" t="s">
        <v>193</v>
      </c>
      <c r="BX15" s="171" t="s">
        <v>194</v>
      </c>
      <c r="BY15" s="171" t="s">
        <v>195</v>
      </c>
      <c r="BZ15" s="177" t="s">
        <v>196</v>
      </c>
      <c r="CA15" s="178" t="s">
        <v>87</v>
      </c>
    </row>
    <row r="16" spans="1:79" s="47" customFormat="1" ht="13.5" customHeight="1" x14ac:dyDescent="0.2">
      <c r="A16" s="172"/>
      <c r="B16" s="172"/>
      <c r="C16" s="172"/>
      <c r="D16" s="172"/>
      <c r="E16" s="172"/>
      <c r="F16" s="172"/>
      <c r="G16" s="172"/>
      <c r="H16" s="172"/>
      <c r="I16" s="172"/>
      <c r="J16" s="175"/>
      <c r="K16" s="176"/>
      <c r="L16" s="171"/>
      <c r="M16" s="177"/>
      <c r="N16" s="176"/>
      <c r="O16" s="171"/>
      <c r="P16" s="171"/>
      <c r="Q16" s="171"/>
      <c r="R16" s="171"/>
      <c r="S16" s="171"/>
      <c r="T16" s="171"/>
      <c r="U16" s="171"/>
      <c r="V16" s="171"/>
      <c r="W16" s="171"/>
      <c r="X16" s="177"/>
      <c r="Y16" s="176"/>
      <c r="Z16" s="171"/>
      <c r="AA16" s="171"/>
      <c r="AB16" s="171"/>
      <c r="AC16" s="171"/>
      <c r="AD16" s="171"/>
      <c r="AE16" s="171"/>
      <c r="AF16" s="171"/>
      <c r="AG16" s="171"/>
      <c r="AH16" s="171"/>
      <c r="AI16" s="177"/>
      <c r="AJ16" s="176"/>
      <c r="AK16" s="177"/>
      <c r="AL16" s="176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7"/>
      <c r="AZ16" s="176"/>
      <c r="BA16" s="171"/>
      <c r="BB16" s="171"/>
      <c r="BC16" s="171"/>
      <c r="BD16" s="177"/>
      <c r="BE16" s="176"/>
      <c r="BF16" s="171"/>
      <c r="BG16" s="177"/>
      <c r="BH16" s="176"/>
      <c r="BI16" s="171"/>
      <c r="BJ16" s="171"/>
      <c r="BK16" s="171"/>
      <c r="BL16" s="171"/>
      <c r="BM16" s="171"/>
      <c r="BN16" s="177"/>
      <c r="BO16" s="179"/>
      <c r="BP16" s="175"/>
      <c r="BQ16" s="176"/>
      <c r="BR16" s="177"/>
      <c r="BS16" s="176"/>
      <c r="BT16" s="171"/>
      <c r="BU16" s="171"/>
      <c r="BV16" s="177"/>
      <c r="BW16" s="176"/>
      <c r="BX16" s="171"/>
      <c r="BY16" s="171"/>
      <c r="BZ16" s="177"/>
      <c r="CA16" s="178"/>
    </row>
    <row r="17" spans="1:79" s="47" customFormat="1" ht="13.5" customHeight="1" x14ac:dyDescent="0.2">
      <c r="A17" s="172"/>
      <c r="B17" s="172"/>
      <c r="C17" s="172"/>
      <c r="D17" s="172"/>
      <c r="E17" s="172"/>
      <c r="F17" s="172"/>
      <c r="G17" s="172"/>
      <c r="H17" s="172"/>
      <c r="I17" s="172"/>
      <c r="J17" s="175"/>
      <c r="K17" s="176"/>
      <c r="L17" s="171"/>
      <c r="M17" s="177"/>
      <c r="N17" s="176"/>
      <c r="O17" s="171"/>
      <c r="P17" s="171"/>
      <c r="Q17" s="171"/>
      <c r="R17" s="171"/>
      <c r="S17" s="171"/>
      <c r="T17" s="171"/>
      <c r="U17" s="171"/>
      <c r="V17" s="171"/>
      <c r="W17" s="171"/>
      <c r="X17" s="177"/>
      <c r="Y17" s="176"/>
      <c r="Z17" s="171"/>
      <c r="AA17" s="171"/>
      <c r="AB17" s="171"/>
      <c r="AC17" s="171"/>
      <c r="AD17" s="171"/>
      <c r="AE17" s="171"/>
      <c r="AF17" s="171"/>
      <c r="AG17" s="171"/>
      <c r="AH17" s="171"/>
      <c r="AI17" s="177"/>
      <c r="AJ17" s="176"/>
      <c r="AK17" s="177"/>
      <c r="AL17" s="176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7"/>
      <c r="AZ17" s="176"/>
      <c r="BA17" s="171"/>
      <c r="BB17" s="171"/>
      <c r="BC17" s="171"/>
      <c r="BD17" s="177"/>
      <c r="BE17" s="176"/>
      <c r="BF17" s="171"/>
      <c r="BG17" s="177"/>
      <c r="BH17" s="176"/>
      <c r="BI17" s="171"/>
      <c r="BJ17" s="171"/>
      <c r="BK17" s="171"/>
      <c r="BL17" s="171"/>
      <c r="BM17" s="171"/>
      <c r="BN17" s="177"/>
      <c r="BO17" s="179"/>
      <c r="BP17" s="175"/>
      <c r="BQ17" s="176"/>
      <c r="BR17" s="177"/>
      <c r="BS17" s="176"/>
      <c r="BT17" s="171"/>
      <c r="BU17" s="171"/>
      <c r="BV17" s="177"/>
      <c r="BW17" s="176"/>
      <c r="BX17" s="171"/>
      <c r="BY17" s="171"/>
      <c r="BZ17" s="177"/>
      <c r="CA17" s="178"/>
    </row>
    <row r="18" spans="1:79" s="41" customFormat="1" ht="13.5" customHeight="1" x14ac:dyDescent="0.3">
      <c r="A18" s="48"/>
      <c r="B18" s="49"/>
      <c r="C18" s="49"/>
      <c r="D18" s="49"/>
      <c r="E18" s="49"/>
      <c r="F18" s="49"/>
      <c r="G18" s="49"/>
      <c r="H18" s="49"/>
      <c r="I18" s="49"/>
      <c r="J18" s="49"/>
      <c r="K18" s="50"/>
      <c r="L18" s="51"/>
      <c r="M18" s="52"/>
      <c r="N18" s="51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2"/>
      <c r="AB18" s="51"/>
      <c r="AC18" s="52"/>
      <c r="AD18" s="51"/>
      <c r="AE18" s="49"/>
      <c r="AF18" s="49"/>
      <c r="AG18" s="52"/>
      <c r="AH18" s="55"/>
      <c r="AI18" s="52"/>
      <c r="AJ18" s="51"/>
      <c r="AK18" s="52"/>
      <c r="AL18" s="51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52"/>
      <c r="AZ18" s="51"/>
      <c r="BA18" s="49"/>
      <c r="BB18" s="49"/>
      <c r="BC18" s="49"/>
      <c r="BD18" s="52"/>
      <c r="BE18" s="51"/>
      <c r="BF18" s="49"/>
      <c r="BG18" s="52"/>
      <c r="BH18" s="51"/>
      <c r="BI18" s="49"/>
      <c r="BJ18" s="49"/>
      <c r="BK18" s="49"/>
      <c r="BL18" s="49"/>
      <c r="BM18" s="49"/>
      <c r="BN18" s="52"/>
      <c r="BO18" s="53"/>
      <c r="BP18" s="50"/>
      <c r="BQ18" s="51"/>
      <c r="BR18" s="52"/>
      <c r="BS18" s="51"/>
      <c r="BT18" s="49"/>
      <c r="BU18" s="49"/>
      <c r="BV18" s="52"/>
      <c r="BW18" s="54"/>
      <c r="BX18" s="49"/>
      <c r="BY18" s="49"/>
      <c r="BZ18" s="52"/>
      <c r="CA18" s="55"/>
    </row>
    <row r="19" spans="1:79" s="41" customFormat="1" ht="13.5" customHeight="1" x14ac:dyDescent="0.3">
      <c r="A19" s="48"/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51"/>
      <c r="M19" s="52"/>
      <c r="N19" s="51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2"/>
      <c r="AB19" s="51"/>
      <c r="AC19" s="52"/>
      <c r="AD19" s="51"/>
      <c r="AE19" s="49"/>
      <c r="AF19" s="49"/>
      <c r="AG19" s="52"/>
      <c r="AH19" s="55"/>
      <c r="AI19" s="52"/>
      <c r="AJ19" s="51"/>
      <c r="AK19" s="52"/>
      <c r="AL19" s="51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52"/>
      <c r="AZ19" s="51"/>
      <c r="BA19" s="49"/>
      <c r="BB19" s="49"/>
      <c r="BC19" s="49"/>
      <c r="BD19" s="52"/>
      <c r="BE19" s="51"/>
      <c r="BF19" s="49"/>
      <c r="BG19" s="52"/>
      <c r="BH19" s="51"/>
      <c r="BI19" s="49"/>
      <c r="BJ19" s="49"/>
      <c r="BK19" s="49"/>
      <c r="BL19" s="49"/>
      <c r="BM19" s="49"/>
      <c r="BN19" s="52"/>
      <c r="BO19" s="53"/>
      <c r="BP19" s="50"/>
      <c r="BQ19" s="51"/>
      <c r="BR19" s="52"/>
      <c r="BS19" s="51"/>
      <c r="BT19" s="49"/>
      <c r="BU19" s="49"/>
      <c r="BV19" s="52"/>
      <c r="BW19" s="54"/>
      <c r="BX19" s="49"/>
      <c r="BY19" s="49"/>
      <c r="BZ19" s="52"/>
      <c r="CA19" s="55"/>
    </row>
    <row r="20" spans="1:79" s="41" customFormat="1" ht="13.5" customHeight="1" x14ac:dyDescent="0.3">
      <c r="A20" s="48"/>
      <c r="B20" s="49"/>
      <c r="C20" s="49"/>
      <c r="D20" s="49"/>
      <c r="E20" s="49"/>
      <c r="F20" s="49"/>
      <c r="G20" s="49"/>
      <c r="H20" s="49"/>
      <c r="I20" s="49"/>
      <c r="J20" s="49"/>
      <c r="K20" s="50"/>
      <c r="L20" s="51"/>
      <c r="M20" s="52"/>
      <c r="N20" s="51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2"/>
      <c r="AB20" s="51"/>
      <c r="AC20" s="52"/>
      <c r="AD20" s="51"/>
      <c r="AE20" s="49"/>
      <c r="AF20" s="49"/>
      <c r="AG20" s="52"/>
      <c r="AH20" s="55"/>
      <c r="AI20" s="52"/>
      <c r="AJ20" s="51"/>
      <c r="AK20" s="52"/>
      <c r="AL20" s="51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52"/>
      <c r="AZ20" s="51"/>
      <c r="BA20" s="49"/>
      <c r="BB20" s="49"/>
      <c r="BC20" s="49"/>
      <c r="BD20" s="52"/>
      <c r="BE20" s="51"/>
      <c r="BF20" s="49"/>
      <c r="BG20" s="52"/>
      <c r="BH20" s="51"/>
      <c r="BI20" s="49"/>
      <c r="BJ20" s="49"/>
      <c r="BK20" s="49"/>
      <c r="BL20" s="49"/>
      <c r="BM20" s="49"/>
      <c r="BN20" s="52"/>
      <c r="BO20" s="53"/>
      <c r="BP20" s="50"/>
      <c r="BQ20" s="51"/>
      <c r="BR20" s="52"/>
      <c r="BS20" s="51"/>
      <c r="BT20" s="49"/>
      <c r="BU20" s="49"/>
      <c r="BV20" s="52"/>
      <c r="BW20" s="51"/>
      <c r="BX20" s="49"/>
      <c r="BY20" s="49"/>
      <c r="BZ20" s="52"/>
      <c r="CA20" s="55"/>
    </row>
    <row r="21" spans="1:79" s="41" customFormat="1" ht="13.5" customHeight="1" x14ac:dyDescent="0.3">
      <c r="A21" s="48"/>
      <c r="B21" s="49"/>
      <c r="C21" s="49"/>
      <c r="D21" s="49"/>
      <c r="E21" s="49"/>
      <c r="F21" s="49"/>
      <c r="G21" s="49"/>
      <c r="H21" s="49"/>
      <c r="I21" s="49"/>
      <c r="J21" s="49"/>
      <c r="K21" s="50"/>
      <c r="L21" s="51"/>
      <c r="M21" s="52"/>
      <c r="N21" s="51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2"/>
      <c r="AB21" s="51"/>
      <c r="AC21" s="52"/>
      <c r="AD21" s="51"/>
      <c r="AE21" s="49"/>
      <c r="AF21" s="49"/>
      <c r="AG21" s="52"/>
      <c r="AH21" s="55"/>
      <c r="AI21" s="52"/>
      <c r="AJ21" s="51"/>
      <c r="AK21" s="52"/>
      <c r="AL21" s="51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52"/>
      <c r="AZ21" s="51"/>
      <c r="BA21" s="49"/>
      <c r="BB21" s="49"/>
      <c r="BC21" s="49"/>
      <c r="BD21" s="52"/>
      <c r="BE21" s="51"/>
      <c r="BF21" s="49"/>
      <c r="BG21" s="52"/>
      <c r="BH21" s="51"/>
      <c r="BI21" s="49"/>
      <c r="BJ21" s="49"/>
      <c r="BK21" s="49"/>
      <c r="BL21" s="49"/>
      <c r="BM21" s="49"/>
      <c r="BN21" s="52"/>
      <c r="BO21" s="53"/>
      <c r="BP21" s="50"/>
      <c r="BQ21" s="51"/>
      <c r="BR21" s="52"/>
      <c r="BS21" s="51"/>
      <c r="BT21" s="49"/>
      <c r="BU21" s="49"/>
      <c r="BV21" s="52"/>
      <c r="BW21" s="51"/>
      <c r="BX21" s="49"/>
      <c r="BY21" s="49"/>
      <c r="BZ21" s="52"/>
      <c r="CA21" s="55"/>
    </row>
    <row r="22" spans="1:79" s="41" customFormat="1" ht="13.5" customHeight="1" x14ac:dyDescent="0.3">
      <c r="A22" s="48"/>
      <c r="B22" s="49"/>
      <c r="C22" s="49"/>
      <c r="D22" s="49"/>
      <c r="E22" s="49"/>
      <c r="F22" s="49"/>
      <c r="G22" s="49"/>
      <c r="H22" s="49"/>
      <c r="I22" s="49"/>
      <c r="J22" s="49"/>
      <c r="K22" s="50"/>
      <c r="L22" s="51"/>
      <c r="M22" s="52"/>
      <c r="N22" s="51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2"/>
      <c r="AB22" s="51"/>
      <c r="AC22" s="52"/>
      <c r="AD22" s="51"/>
      <c r="AE22" s="49"/>
      <c r="AF22" s="49"/>
      <c r="AG22" s="52"/>
      <c r="AH22" s="55"/>
      <c r="AI22" s="52"/>
      <c r="AJ22" s="51"/>
      <c r="AK22" s="52"/>
      <c r="AL22" s="51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52"/>
      <c r="AZ22" s="51"/>
      <c r="BA22" s="49"/>
      <c r="BB22" s="49"/>
      <c r="BC22" s="49"/>
      <c r="BD22" s="52"/>
      <c r="BE22" s="51"/>
      <c r="BF22" s="49"/>
      <c r="BG22" s="52"/>
      <c r="BH22" s="51"/>
      <c r="BI22" s="49"/>
      <c r="BJ22" s="49"/>
      <c r="BK22" s="49"/>
      <c r="BL22" s="49"/>
      <c r="BM22" s="49"/>
      <c r="BN22" s="52"/>
      <c r="BO22" s="53"/>
      <c r="BP22" s="50"/>
      <c r="BQ22" s="51"/>
      <c r="BR22" s="52"/>
      <c r="BS22" s="51"/>
      <c r="BT22" s="49"/>
      <c r="BU22" s="49"/>
      <c r="BV22" s="52"/>
      <c r="BW22" s="51"/>
      <c r="BX22" s="49"/>
      <c r="BY22" s="49"/>
      <c r="BZ22" s="52"/>
      <c r="CA22" s="55"/>
    </row>
    <row r="23" spans="1:79" s="41" customFormat="1" ht="13.5" customHeight="1" x14ac:dyDescent="0.3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50"/>
      <c r="L23" s="51"/>
      <c r="M23" s="52"/>
      <c r="N23" s="51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2"/>
      <c r="AB23" s="51"/>
      <c r="AC23" s="52"/>
      <c r="AD23" s="51"/>
      <c r="AE23" s="49"/>
      <c r="AF23" s="49"/>
      <c r="AG23" s="52"/>
      <c r="AH23" s="55"/>
      <c r="AI23" s="52"/>
      <c r="AJ23" s="51"/>
      <c r="AK23" s="52"/>
      <c r="AL23" s="51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52"/>
      <c r="AZ23" s="51"/>
      <c r="BA23" s="49"/>
      <c r="BB23" s="49"/>
      <c r="BC23" s="49"/>
      <c r="BD23" s="52"/>
      <c r="BE23" s="51"/>
      <c r="BF23" s="49"/>
      <c r="BG23" s="52"/>
      <c r="BH23" s="51"/>
      <c r="BI23" s="49"/>
      <c r="BJ23" s="49"/>
      <c r="BK23" s="49"/>
      <c r="BL23" s="49"/>
      <c r="BM23" s="49"/>
      <c r="BN23" s="52"/>
      <c r="BO23" s="53"/>
      <c r="BP23" s="50"/>
      <c r="BQ23" s="51"/>
      <c r="BR23" s="52"/>
      <c r="BS23" s="51"/>
      <c r="BT23" s="49"/>
      <c r="BU23" s="49"/>
      <c r="BV23" s="52"/>
      <c r="BW23" s="51"/>
      <c r="BX23" s="49"/>
      <c r="BY23" s="49"/>
      <c r="BZ23" s="52"/>
      <c r="CA23" s="55"/>
    </row>
    <row r="24" spans="1:79" s="41" customFormat="1" ht="13.5" customHeight="1" x14ac:dyDescent="0.3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50"/>
      <c r="L24" s="51"/>
      <c r="M24" s="52"/>
      <c r="N24" s="51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2"/>
      <c r="AB24" s="51"/>
      <c r="AC24" s="52"/>
      <c r="AD24" s="51"/>
      <c r="AE24" s="49"/>
      <c r="AF24" s="49"/>
      <c r="AG24" s="52"/>
      <c r="AH24" s="55"/>
      <c r="AI24" s="52"/>
      <c r="AJ24" s="51"/>
      <c r="AK24" s="52"/>
      <c r="AL24" s="51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52"/>
      <c r="AZ24" s="51"/>
      <c r="BA24" s="49"/>
      <c r="BB24" s="49"/>
      <c r="BC24" s="49"/>
      <c r="BD24" s="52"/>
      <c r="BE24" s="51"/>
      <c r="BF24" s="49"/>
      <c r="BG24" s="52"/>
      <c r="BH24" s="51"/>
      <c r="BI24" s="49"/>
      <c r="BJ24" s="49"/>
      <c r="BK24" s="49"/>
      <c r="BL24" s="49"/>
      <c r="BM24" s="49"/>
      <c r="BN24" s="52"/>
      <c r="BO24" s="53"/>
      <c r="BP24" s="50"/>
      <c r="BQ24" s="51"/>
      <c r="BR24" s="52"/>
      <c r="BS24" s="51"/>
      <c r="BT24" s="49"/>
      <c r="BU24" s="49"/>
      <c r="BV24" s="52"/>
      <c r="BW24" s="51"/>
      <c r="BX24" s="49"/>
      <c r="BY24" s="49"/>
      <c r="BZ24" s="52"/>
      <c r="CA24" s="55"/>
    </row>
    <row r="25" spans="1:79" s="41" customFormat="1" ht="13.5" customHeight="1" x14ac:dyDescent="0.3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50"/>
      <c r="L25" s="51"/>
      <c r="M25" s="52"/>
      <c r="N25" s="51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2"/>
      <c r="AB25" s="51"/>
      <c r="AC25" s="52"/>
      <c r="AD25" s="51"/>
      <c r="AE25" s="49"/>
      <c r="AF25" s="49"/>
      <c r="AG25" s="52"/>
      <c r="AH25" s="55"/>
      <c r="AI25" s="52"/>
      <c r="AJ25" s="51"/>
      <c r="AK25" s="52"/>
      <c r="AL25" s="51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52"/>
      <c r="AZ25" s="51"/>
      <c r="BA25" s="49"/>
      <c r="BB25" s="49"/>
      <c r="BC25" s="49"/>
      <c r="BD25" s="52"/>
      <c r="BE25" s="51"/>
      <c r="BF25" s="49"/>
      <c r="BG25" s="52"/>
      <c r="BH25" s="51"/>
      <c r="BI25" s="49"/>
      <c r="BJ25" s="49"/>
      <c r="BK25" s="49"/>
      <c r="BL25" s="49"/>
      <c r="BM25" s="49"/>
      <c r="BN25" s="52"/>
      <c r="BO25" s="53"/>
      <c r="BP25" s="50"/>
      <c r="BQ25" s="51"/>
      <c r="BR25" s="52"/>
      <c r="BS25" s="51"/>
      <c r="BT25" s="49"/>
      <c r="BU25" s="49"/>
      <c r="BV25" s="52"/>
      <c r="BW25" s="51"/>
      <c r="BX25" s="49"/>
      <c r="BY25" s="49"/>
      <c r="BZ25" s="52"/>
      <c r="CA25" s="55"/>
    </row>
    <row r="26" spans="1:79" s="41" customFormat="1" ht="13.5" customHeight="1" x14ac:dyDescent="0.3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50"/>
      <c r="L26" s="51"/>
      <c r="M26" s="52"/>
      <c r="N26" s="51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2"/>
      <c r="AB26" s="51"/>
      <c r="AC26" s="52"/>
      <c r="AD26" s="51"/>
      <c r="AE26" s="49"/>
      <c r="AF26" s="49"/>
      <c r="AG26" s="52"/>
      <c r="AH26" s="55"/>
      <c r="AI26" s="52"/>
      <c r="AJ26" s="51"/>
      <c r="AK26" s="52"/>
      <c r="AL26" s="51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52"/>
      <c r="AZ26" s="51"/>
      <c r="BA26" s="49"/>
      <c r="BB26" s="49"/>
      <c r="BC26" s="49"/>
      <c r="BD26" s="52"/>
      <c r="BE26" s="51"/>
      <c r="BF26" s="49"/>
      <c r="BG26" s="52"/>
      <c r="BH26" s="51"/>
      <c r="BI26" s="49"/>
      <c r="BJ26" s="49"/>
      <c r="BK26" s="49"/>
      <c r="BL26" s="49"/>
      <c r="BM26" s="49"/>
      <c r="BN26" s="52"/>
      <c r="BO26" s="53"/>
      <c r="BP26" s="50"/>
      <c r="BQ26" s="54"/>
      <c r="BR26" s="52"/>
      <c r="BS26" s="51"/>
      <c r="BT26" s="49"/>
      <c r="BU26" s="49"/>
      <c r="BV26" s="52"/>
      <c r="BW26" s="51"/>
      <c r="BX26" s="49"/>
      <c r="BY26" s="49"/>
      <c r="BZ26" s="52"/>
      <c r="CA26" s="55"/>
    </row>
    <row r="27" spans="1:79" s="41" customFormat="1" ht="13.5" customHeight="1" x14ac:dyDescent="0.3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50"/>
      <c r="L27" s="51"/>
      <c r="M27" s="52"/>
      <c r="N27" s="51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2"/>
      <c r="AB27" s="51"/>
      <c r="AC27" s="52"/>
      <c r="AD27" s="51"/>
      <c r="AE27" s="49"/>
      <c r="AF27" s="49"/>
      <c r="AG27" s="52"/>
      <c r="AH27" s="55"/>
      <c r="AI27" s="52"/>
      <c r="AJ27" s="51"/>
      <c r="AK27" s="52"/>
      <c r="AL27" s="51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52"/>
      <c r="AZ27" s="51"/>
      <c r="BA27" s="49"/>
      <c r="BB27" s="49"/>
      <c r="BC27" s="49"/>
      <c r="BD27" s="52"/>
      <c r="BE27" s="51"/>
      <c r="BF27" s="49"/>
      <c r="BG27" s="52"/>
      <c r="BH27" s="51"/>
      <c r="BI27" s="49"/>
      <c r="BJ27" s="49"/>
      <c r="BK27" s="49"/>
      <c r="BL27" s="49"/>
      <c r="BM27" s="49"/>
      <c r="BN27" s="52"/>
      <c r="BO27" s="56"/>
      <c r="BP27" s="50"/>
      <c r="BQ27" s="51"/>
      <c r="BR27" s="52"/>
      <c r="BS27" s="51"/>
      <c r="BT27" s="49"/>
      <c r="BU27" s="49"/>
      <c r="BV27" s="52"/>
      <c r="BW27" s="51"/>
      <c r="BX27" s="49"/>
      <c r="BY27" s="49"/>
      <c r="BZ27" s="52"/>
      <c r="CA27" s="55"/>
    </row>
    <row r="28" spans="1:79" s="41" customFormat="1" ht="13.5" customHeigh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  <c r="L28" s="51"/>
      <c r="M28" s="52"/>
      <c r="N28" s="51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2"/>
      <c r="AB28" s="51"/>
      <c r="AC28" s="52"/>
      <c r="AD28" s="51"/>
      <c r="AE28" s="49"/>
      <c r="AF28" s="49"/>
      <c r="AG28" s="52"/>
      <c r="AH28" s="55"/>
      <c r="AI28" s="52"/>
      <c r="AJ28" s="51"/>
      <c r="AK28" s="52"/>
      <c r="AL28" s="51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52"/>
      <c r="AZ28" s="51"/>
      <c r="BA28" s="49"/>
      <c r="BB28" s="49"/>
      <c r="BC28" s="49"/>
      <c r="BD28" s="52"/>
      <c r="BE28" s="51"/>
      <c r="BF28" s="49"/>
      <c r="BG28" s="52"/>
      <c r="BH28" s="51"/>
      <c r="BI28" s="49"/>
      <c r="BJ28" s="49"/>
      <c r="BK28" s="49"/>
      <c r="BL28" s="49"/>
      <c r="BM28" s="48"/>
      <c r="BN28" s="52"/>
      <c r="BO28" s="53"/>
      <c r="BP28" s="50"/>
      <c r="BQ28" s="51"/>
      <c r="BR28" s="52"/>
      <c r="BS28" s="51"/>
      <c r="BT28" s="49"/>
      <c r="BU28" s="49"/>
      <c r="BV28" s="52"/>
      <c r="BW28" s="51"/>
      <c r="BX28" s="49"/>
      <c r="BY28" s="49"/>
      <c r="BZ28" s="52"/>
      <c r="CA28" s="55"/>
    </row>
    <row r="29" spans="1:79" s="41" customFormat="1" ht="13.5" customHeight="1" x14ac:dyDescent="0.3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50"/>
      <c r="L29" s="51"/>
      <c r="M29" s="52"/>
      <c r="N29" s="51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2"/>
      <c r="AB29" s="51"/>
      <c r="AC29" s="52"/>
      <c r="AD29" s="51"/>
      <c r="AE29" s="49"/>
      <c r="AF29" s="49"/>
      <c r="AG29" s="52"/>
      <c r="AH29" s="55"/>
      <c r="AI29" s="52"/>
      <c r="AJ29" s="51"/>
      <c r="AK29" s="52"/>
      <c r="AL29" s="51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52"/>
      <c r="AZ29" s="51"/>
      <c r="BA29" s="49"/>
      <c r="BB29" s="49"/>
      <c r="BC29" s="49"/>
      <c r="BD29" s="52"/>
      <c r="BE29" s="51"/>
      <c r="BF29" s="49"/>
      <c r="BG29" s="52"/>
      <c r="BH29" s="51"/>
      <c r="BI29" s="49"/>
      <c r="BJ29" s="49"/>
      <c r="BK29" s="48"/>
      <c r="BL29" s="49"/>
      <c r="BM29" s="49"/>
      <c r="BN29" s="52"/>
      <c r="BO29" s="53"/>
      <c r="BP29" s="50"/>
      <c r="BQ29" s="51"/>
      <c r="BR29" s="52"/>
      <c r="BS29" s="51"/>
      <c r="BT29" s="49"/>
      <c r="BU29" s="49"/>
      <c r="BV29" s="52"/>
      <c r="BW29" s="51"/>
      <c r="BX29" s="49"/>
      <c r="BY29" s="49"/>
      <c r="BZ29" s="52"/>
      <c r="CA29" s="55"/>
    </row>
    <row r="30" spans="1:79" s="41" customFormat="1" ht="13.5" customHeight="1" x14ac:dyDescent="0.3">
      <c r="A30" s="48"/>
      <c r="B30" s="49"/>
      <c r="C30" s="49"/>
      <c r="D30" s="49"/>
      <c r="E30" s="49"/>
      <c r="F30" s="49"/>
      <c r="G30" s="49"/>
      <c r="H30" s="49"/>
      <c r="I30" s="49"/>
      <c r="J30" s="49"/>
      <c r="K30" s="50"/>
      <c r="L30" s="51"/>
      <c r="M30" s="52"/>
      <c r="N30" s="51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2"/>
      <c r="AB30" s="51"/>
      <c r="AC30" s="52"/>
      <c r="AD30" s="51"/>
      <c r="AE30" s="49"/>
      <c r="AF30" s="49"/>
      <c r="AG30" s="52"/>
      <c r="AH30" s="55"/>
      <c r="AI30" s="52"/>
      <c r="AJ30" s="51"/>
      <c r="AK30" s="52"/>
      <c r="AL30" s="51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52"/>
      <c r="AZ30" s="51"/>
      <c r="BA30" s="49"/>
      <c r="BB30" s="49"/>
      <c r="BC30" s="49"/>
      <c r="BD30" s="52"/>
      <c r="BE30" s="51"/>
      <c r="BF30" s="49"/>
      <c r="BG30" s="52"/>
      <c r="BH30" s="51"/>
      <c r="BI30" s="48"/>
      <c r="BJ30" s="49"/>
      <c r="BK30" s="49"/>
      <c r="BL30" s="49"/>
      <c r="BM30" s="49"/>
      <c r="BN30" s="52"/>
      <c r="BO30" s="53"/>
      <c r="BP30" s="50"/>
      <c r="BQ30" s="51"/>
      <c r="BR30" s="52"/>
      <c r="BS30" s="51"/>
      <c r="BT30" s="49"/>
      <c r="BU30" s="49"/>
      <c r="BV30" s="52"/>
      <c r="BW30" s="51"/>
      <c r="BX30" s="49"/>
      <c r="BY30" s="49"/>
      <c r="BZ30" s="52"/>
      <c r="CA30" s="55"/>
    </row>
    <row r="31" spans="1:79" s="41" customFormat="1" ht="13.5" customHeight="1" x14ac:dyDescent="0.3">
      <c r="A31" s="48"/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51"/>
      <c r="M31" s="52"/>
      <c r="N31" s="51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2"/>
      <c r="AB31" s="51"/>
      <c r="AC31" s="52"/>
      <c r="AD31" s="51"/>
      <c r="AE31" s="49"/>
      <c r="AF31" s="49"/>
      <c r="AG31" s="52"/>
      <c r="AH31" s="55"/>
      <c r="AI31" s="52"/>
      <c r="AJ31" s="51"/>
      <c r="AK31" s="52"/>
      <c r="AL31" s="51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52"/>
      <c r="AZ31" s="51"/>
      <c r="BA31" s="49"/>
      <c r="BB31" s="49"/>
      <c r="BC31" s="49"/>
      <c r="BD31" s="52"/>
      <c r="BE31" s="51"/>
      <c r="BF31" s="49"/>
      <c r="BG31" s="57"/>
      <c r="BH31" s="51"/>
      <c r="BI31" s="49"/>
      <c r="BJ31" s="49"/>
      <c r="BK31" s="49"/>
      <c r="BL31" s="49"/>
      <c r="BM31" s="49"/>
      <c r="BN31" s="52"/>
      <c r="BO31" s="53"/>
      <c r="BP31" s="50"/>
      <c r="BQ31" s="51"/>
      <c r="BR31" s="52"/>
      <c r="BS31" s="51"/>
      <c r="BT31" s="49"/>
      <c r="BU31" s="49"/>
      <c r="BV31" s="52"/>
      <c r="BW31" s="51"/>
      <c r="BX31" s="49"/>
      <c r="BY31" s="49"/>
      <c r="BZ31" s="52"/>
      <c r="CA31" s="55"/>
    </row>
    <row r="32" spans="1:79" s="41" customFormat="1" ht="13.5" customHeight="1" x14ac:dyDescent="0.3">
      <c r="A32" s="48"/>
      <c r="B32" s="49"/>
      <c r="C32" s="49"/>
      <c r="D32" s="49"/>
      <c r="E32" s="49"/>
      <c r="F32" s="49"/>
      <c r="G32" s="49"/>
      <c r="H32" s="49"/>
      <c r="I32" s="49"/>
      <c r="J32" s="49"/>
      <c r="K32" s="50"/>
      <c r="L32" s="51"/>
      <c r="M32" s="52"/>
      <c r="N32" s="51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2"/>
      <c r="AB32" s="51"/>
      <c r="AC32" s="52"/>
      <c r="AD32" s="51"/>
      <c r="AE32" s="49"/>
      <c r="AF32" s="49"/>
      <c r="AG32" s="52"/>
      <c r="AH32" s="55"/>
      <c r="AI32" s="52"/>
      <c r="AJ32" s="51"/>
      <c r="AK32" s="52"/>
      <c r="AL32" s="51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52"/>
      <c r="AZ32" s="51"/>
      <c r="BA32" s="49"/>
      <c r="BB32" s="49"/>
      <c r="BC32" s="49"/>
      <c r="BD32" s="52"/>
      <c r="BE32" s="54"/>
      <c r="BF32" s="49"/>
      <c r="BG32" s="52"/>
      <c r="BH32" s="51"/>
      <c r="BI32" s="49"/>
      <c r="BJ32" s="49"/>
      <c r="BK32" s="49"/>
      <c r="BL32" s="49"/>
      <c r="BM32" s="49"/>
      <c r="BN32" s="52"/>
      <c r="BO32" s="53"/>
      <c r="BP32" s="50"/>
      <c r="BQ32" s="51"/>
      <c r="BR32" s="52"/>
      <c r="BS32" s="51"/>
      <c r="BT32" s="49"/>
      <c r="BU32" s="49"/>
      <c r="BV32" s="52"/>
      <c r="BW32" s="51"/>
      <c r="BX32" s="49"/>
      <c r="BY32" s="49"/>
      <c r="BZ32" s="52"/>
      <c r="CA32" s="55"/>
    </row>
    <row r="33" spans="1:79" s="41" customFormat="1" ht="13.5" customHeight="1" x14ac:dyDescent="0.3">
      <c r="A33" s="48"/>
      <c r="B33" s="49"/>
      <c r="C33" s="49"/>
      <c r="D33" s="49"/>
      <c r="E33" s="49"/>
      <c r="F33" s="49"/>
      <c r="G33" s="49"/>
      <c r="H33" s="49"/>
      <c r="I33" s="49"/>
      <c r="J33" s="49"/>
      <c r="K33" s="50"/>
      <c r="L33" s="51"/>
      <c r="M33" s="52"/>
      <c r="N33" s="51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2"/>
      <c r="AB33" s="51"/>
      <c r="AC33" s="52"/>
      <c r="AD33" s="51"/>
      <c r="AE33" s="49"/>
      <c r="AF33" s="49"/>
      <c r="AG33" s="52"/>
      <c r="AH33" s="55"/>
      <c r="AI33" s="52"/>
      <c r="AJ33" s="51"/>
      <c r="AK33" s="52"/>
      <c r="AL33" s="51"/>
      <c r="AM33" s="49"/>
      <c r="AN33" s="49"/>
      <c r="AO33" s="49"/>
      <c r="AP33" s="49"/>
      <c r="AQ33" s="49"/>
      <c r="AR33" s="49"/>
      <c r="AS33" s="49"/>
      <c r="AT33" s="49"/>
      <c r="AU33" s="48"/>
      <c r="AV33" s="49"/>
      <c r="AW33" s="49"/>
      <c r="AX33" s="49"/>
      <c r="AY33" s="52"/>
      <c r="AZ33" s="51"/>
      <c r="BA33" s="49"/>
      <c r="BB33" s="49"/>
      <c r="BC33" s="49"/>
      <c r="BD33" s="52"/>
      <c r="BE33" s="51"/>
      <c r="BF33" s="49"/>
      <c r="BG33" s="52"/>
      <c r="BH33" s="51"/>
      <c r="BI33" s="49"/>
      <c r="BJ33" s="49"/>
      <c r="BK33" s="49"/>
      <c r="BL33" s="49"/>
      <c r="BM33" s="49"/>
      <c r="BN33" s="52"/>
      <c r="BO33" s="53"/>
      <c r="BP33" s="50"/>
      <c r="BQ33" s="51"/>
      <c r="BR33" s="52"/>
      <c r="BS33" s="51"/>
      <c r="BT33" s="49"/>
      <c r="BU33" s="49"/>
      <c r="BV33" s="52"/>
      <c r="BW33" s="51"/>
      <c r="BX33" s="49"/>
      <c r="BY33" s="49"/>
      <c r="BZ33" s="52"/>
      <c r="CA33" s="55"/>
    </row>
    <row r="34" spans="1:79" s="41" customFormat="1" ht="13.5" customHeight="1" x14ac:dyDescent="0.3">
      <c r="A34" s="48"/>
      <c r="B34" s="49"/>
      <c r="C34" s="49"/>
      <c r="D34" s="49"/>
      <c r="E34" s="49"/>
      <c r="F34" s="49"/>
      <c r="G34" s="49"/>
      <c r="H34" s="49"/>
      <c r="I34" s="49"/>
      <c r="J34" s="49"/>
      <c r="K34" s="50"/>
      <c r="L34" s="51"/>
      <c r="M34" s="52"/>
      <c r="N34" s="51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2"/>
      <c r="AB34" s="51"/>
      <c r="AC34" s="52"/>
      <c r="AD34" s="51"/>
      <c r="AE34" s="49"/>
      <c r="AF34" s="49"/>
      <c r="AG34" s="52"/>
      <c r="AH34" s="55"/>
      <c r="AI34" s="52"/>
      <c r="AJ34" s="51"/>
      <c r="AK34" s="52"/>
      <c r="AL34" s="51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52"/>
      <c r="AZ34" s="51"/>
      <c r="BA34" s="49"/>
      <c r="BB34" s="49"/>
      <c r="BC34" s="49"/>
      <c r="BD34" s="52"/>
      <c r="BE34" s="51"/>
      <c r="BF34" s="49"/>
      <c r="BG34" s="52"/>
      <c r="BH34" s="51"/>
      <c r="BI34" s="49"/>
      <c r="BJ34" s="49"/>
      <c r="BK34" s="49"/>
      <c r="BL34" s="49"/>
      <c r="BM34" s="49"/>
      <c r="BN34" s="52"/>
      <c r="BO34" s="53"/>
      <c r="BP34" s="50"/>
      <c r="BQ34" s="51"/>
      <c r="BR34" s="52"/>
      <c r="BS34" s="51"/>
      <c r="BT34" s="49"/>
      <c r="BU34" s="49"/>
      <c r="BV34" s="52"/>
      <c r="BW34" s="51"/>
      <c r="BX34" s="49"/>
      <c r="BY34" s="49"/>
      <c r="BZ34" s="52"/>
      <c r="CA34" s="55"/>
    </row>
    <row r="35" spans="1:79" s="41" customFormat="1" ht="13.5" customHeight="1" x14ac:dyDescent="0.3">
      <c r="A35" s="48"/>
      <c r="B35" s="49"/>
      <c r="C35" s="49"/>
      <c r="D35" s="49"/>
      <c r="E35" s="49"/>
      <c r="F35" s="49"/>
      <c r="G35" s="49"/>
      <c r="H35" s="49"/>
      <c r="I35" s="49"/>
      <c r="J35" s="49"/>
      <c r="K35" s="50"/>
      <c r="L35" s="51"/>
      <c r="M35" s="52"/>
      <c r="N35" s="51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2"/>
      <c r="AB35" s="51"/>
      <c r="AC35" s="52"/>
      <c r="AD35" s="51"/>
      <c r="AE35" s="49"/>
      <c r="AF35" s="49"/>
      <c r="AG35" s="52"/>
      <c r="AH35" s="55"/>
      <c r="AI35" s="52"/>
      <c r="AJ35" s="51"/>
      <c r="AK35" s="52"/>
      <c r="AL35" s="51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52"/>
      <c r="AZ35" s="51"/>
      <c r="BA35" s="49"/>
      <c r="BB35" s="49"/>
      <c r="BC35" s="49"/>
      <c r="BD35" s="52"/>
      <c r="BE35" s="51"/>
      <c r="BF35" s="49"/>
      <c r="BG35" s="52"/>
      <c r="BH35" s="51"/>
      <c r="BI35" s="49"/>
      <c r="BJ35" s="49"/>
      <c r="BK35" s="49"/>
      <c r="BL35" s="49"/>
      <c r="BM35" s="49"/>
      <c r="BN35" s="52"/>
      <c r="BO35" s="53"/>
      <c r="BP35" s="50"/>
      <c r="BQ35" s="51"/>
      <c r="BR35" s="52"/>
      <c r="BS35" s="51"/>
      <c r="BT35" s="49"/>
      <c r="BU35" s="49"/>
      <c r="BV35" s="52"/>
      <c r="BW35" s="51"/>
      <c r="BX35" s="49"/>
      <c r="BY35" s="49"/>
      <c r="BZ35" s="52"/>
      <c r="CA35" s="55"/>
    </row>
    <row r="36" spans="1:79" s="41" customFormat="1" ht="13.5" customHeight="1" x14ac:dyDescent="0.3">
      <c r="A36" s="48"/>
      <c r="B36" s="49"/>
      <c r="C36" s="49"/>
      <c r="D36" s="49"/>
      <c r="E36" s="49"/>
      <c r="F36" s="49"/>
      <c r="G36" s="49"/>
      <c r="H36" s="49"/>
      <c r="I36" s="49"/>
      <c r="J36" s="49"/>
      <c r="K36" s="50"/>
      <c r="L36" s="51"/>
      <c r="M36" s="52"/>
      <c r="N36" s="51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2"/>
      <c r="AB36" s="51"/>
      <c r="AC36" s="52"/>
      <c r="AD36" s="51"/>
      <c r="AE36" s="49"/>
      <c r="AF36" s="49"/>
      <c r="AG36" s="52"/>
      <c r="AH36" s="55"/>
      <c r="AI36" s="52"/>
      <c r="AJ36" s="51"/>
      <c r="AK36" s="52"/>
      <c r="AL36" s="51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8"/>
      <c r="AX36" s="49"/>
      <c r="AY36" s="52"/>
      <c r="AZ36" s="51"/>
      <c r="BA36" s="49"/>
      <c r="BB36" s="49"/>
      <c r="BC36" s="49"/>
      <c r="BD36" s="52"/>
      <c r="BE36" s="51"/>
      <c r="BF36" s="49"/>
      <c r="BG36" s="52"/>
      <c r="BH36" s="51"/>
      <c r="BI36" s="49"/>
      <c r="BJ36" s="49"/>
      <c r="BK36" s="49"/>
      <c r="BL36" s="49"/>
      <c r="BM36" s="49"/>
      <c r="BN36" s="52"/>
      <c r="BO36" s="53"/>
      <c r="BP36" s="50"/>
      <c r="BQ36" s="51"/>
      <c r="BR36" s="52"/>
      <c r="BS36" s="51"/>
      <c r="BT36" s="49"/>
      <c r="BU36" s="49"/>
      <c r="BV36" s="52"/>
      <c r="BW36" s="51"/>
      <c r="BX36" s="49"/>
      <c r="BY36" s="49"/>
      <c r="BZ36" s="52"/>
      <c r="CA36" s="55"/>
    </row>
    <row r="37" spans="1:79" s="41" customFormat="1" ht="13.5" customHeight="1" x14ac:dyDescent="0.3">
      <c r="A37" s="48"/>
      <c r="B37" s="49"/>
      <c r="C37" s="49"/>
      <c r="D37" s="49"/>
      <c r="E37" s="49"/>
      <c r="F37" s="49"/>
      <c r="G37" s="49"/>
      <c r="H37" s="49"/>
      <c r="I37" s="49"/>
      <c r="J37" s="49"/>
      <c r="K37" s="50"/>
      <c r="L37" s="51"/>
      <c r="M37" s="52"/>
      <c r="N37" s="51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2"/>
      <c r="AB37" s="51"/>
      <c r="AC37" s="52"/>
      <c r="AD37" s="51"/>
      <c r="AE37" s="49"/>
      <c r="AF37" s="49"/>
      <c r="AG37" s="52"/>
      <c r="AH37" s="55"/>
      <c r="AI37" s="52"/>
      <c r="AJ37" s="51"/>
      <c r="AK37" s="52"/>
      <c r="AL37" s="51"/>
      <c r="AM37" s="49"/>
      <c r="AN37" s="49"/>
      <c r="AO37" s="49"/>
      <c r="AP37" s="49"/>
      <c r="AQ37" s="49"/>
      <c r="AR37" s="49"/>
      <c r="AS37" s="49"/>
      <c r="AT37" s="49"/>
      <c r="AU37" s="48"/>
      <c r="AV37" s="49"/>
      <c r="AW37" s="49"/>
      <c r="AX37" s="49"/>
      <c r="AY37" s="52"/>
      <c r="AZ37" s="51"/>
      <c r="BA37" s="49"/>
      <c r="BB37" s="49"/>
      <c r="BC37" s="49"/>
      <c r="BD37" s="52"/>
      <c r="BE37" s="51"/>
      <c r="BF37" s="49"/>
      <c r="BG37" s="52"/>
      <c r="BH37" s="51"/>
      <c r="BI37" s="49"/>
      <c r="BJ37" s="49"/>
      <c r="BK37" s="49"/>
      <c r="BL37" s="49"/>
      <c r="BM37" s="49"/>
      <c r="BN37" s="52"/>
      <c r="BO37" s="53"/>
      <c r="BP37" s="50"/>
      <c r="BQ37" s="51"/>
      <c r="BR37" s="52"/>
      <c r="BS37" s="51"/>
      <c r="BT37" s="49"/>
      <c r="BU37" s="49"/>
      <c r="BV37" s="52"/>
      <c r="BW37" s="51"/>
      <c r="BX37" s="49"/>
      <c r="BY37" s="49"/>
      <c r="BZ37" s="52"/>
      <c r="CA37" s="55"/>
    </row>
    <row r="38" spans="1:79" s="41" customFormat="1" ht="13.5" customHeight="1" x14ac:dyDescent="0.3">
      <c r="A38" s="48"/>
      <c r="B38" s="49"/>
      <c r="C38" s="49"/>
      <c r="D38" s="49"/>
      <c r="E38" s="49"/>
      <c r="F38" s="49"/>
      <c r="G38" s="49"/>
      <c r="H38" s="49"/>
      <c r="I38" s="150"/>
      <c r="J38" s="49"/>
      <c r="K38" s="50"/>
      <c r="L38" s="51"/>
      <c r="M38" s="52"/>
      <c r="N38" s="51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2"/>
      <c r="AB38" s="51"/>
      <c r="AC38" s="52"/>
      <c r="AD38" s="51"/>
      <c r="AE38" s="49"/>
      <c r="AF38" s="49"/>
      <c r="AG38" s="52"/>
      <c r="AH38" s="55"/>
      <c r="AI38" s="52"/>
      <c r="AJ38" s="51"/>
      <c r="AK38" s="52"/>
      <c r="AL38" s="51"/>
      <c r="AM38" s="49"/>
      <c r="AN38" s="49"/>
      <c r="AO38" s="49"/>
      <c r="AP38" s="49"/>
      <c r="AQ38" s="49"/>
      <c r="AR38" s="49"/>
      <c r="AS38" s="48"/>
      <c r="AT38" s="49"/>
      <c r="AU38" s="49"/>
      <c r="AV38" s="49"/>
      <c r="AW38" s="49"/>
      <c r="AX38" s="49"/>
      <c r="AY38" s="52"/>
      <c r="AZ38" s="51"/>
      <c r="BA38" s="49"/>
      <c r="BB38" s="49"/>
      <c r="BC38" s="49"/>
      <c r="BD38" s="52"/>
      <c r="BE38" s="51"/>
      <c r="BF38" s="49"/>
      <c r="BG38" s="52"/>
      <c r="BH38" s="51"/>
      <c r="BI38" s="49"/>
      <c r="BJ38" s="49"/>
      <c r="BK38" s="49"/>
      <c r="BL38" s="49"/>
      <c r="BM38" s="49"/>
      <c r="BN38" s="52"/>
      <c r="BO38" s="53"/>
      <c r="BP38" s="50"/>
      <c r="BQ38" s="51"/>
      <c r="BR38" s="52"/>
      <c r="BS38" s="51"/>
      <c r="BT38" s="49"/>
      <c r="BU38" s="49"/>
      <c r="BV38" s="52"/>
      <c r="BW38" s="51"/>
      <c r="BX38" s="49"/>
      <c r="BY38" s="49"/>
      <c r="BZ38" s="52"/>
      <c r="CA38" s="55"/>
    </row>
    <row r="39" spans="1:79" s="41" customFormat="1" ht="13.5" customHeight="1" x14ac:dyDescent="0.3">
      <c r="A39" s="48"/>
      <c r="B39" s="49"/>
      <c r="C39" s="49"/>
      <c r="D39" s="49"/>
      <c r="E39" s="49"/>
      <c r="F39" s="49"/>
      <c r="G39" s="49"/>
      <c r="H39" s="49"/>
      <c r="I39" s="49"/>
      <c r="J39" s="49"/>
      <c r="K39" s="50"/>
      <c r="L39" s="51"/>
      <c r="M39" s="52"/>
      <c r="N39" s="51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2"/>
      <c r="AB39" s="51"/>
      <c r="AC39" s="52"/>
      <c r="AD39" s="51"/>
      <c r="AE39" s="49"/>
      <c r="AF39" s="49"/>
      <c r="AG39" s="52"/>
      <c r="AH39" s="55"/>
      <c r="AI39" s="52"/>
      <c r="AJ39" s="51"/>
      <c r="AK39" s="52"/>
      <c r="AL39" s="51"/>
      <c r="AM39" s="49"/>
      <c r="AN39" s="49"/>
      <c r="AO39" s="49"/>
      <c r="AP39" s="49"/>
      <c r="AQ39" s="48"/>
      <c r="AR39" s="49"/>
      <c r="AS39" s="49"/>
      <c r="AT39" s="49"/>
      <c r="AU39" s="49"/>
      <c r="AV39" s="49"/>
      <c r="AW39" s="49"/>
      <c r="AX39" s="49"/>
      <c r="AY39" s="52"/>
      <c r="AZ39" s="51"/>
      <c r="BA39" s="49"/>
      <c r="BB39" s="49"/>
      <c r="BC39" s="49"/>
      <c r="BD39" s="52"/>
      <c r="BE39" s="51"/>
      <c r="BF39" s="49"/>
      <c r="BG39" s="52"/>
      <c r="BH39" s="51"/>
      <c r="BI39" s="49"/>
      <c r="BJ39" s="49"/>
      <c r="BK39" s="49"/>
      <c r="BL39" s="49"/>
      <c r="BM39" s="49"/>
      <c r="BN39" s="52"/>
      <c r="BO39" s="53"/>
      <c r="BP39" s="50"/>
      <c r="BQ39" s="51"/>
      <c r="BR39" s="52"/>
      <c r="BS39" s="51"/>
      <c r="BT39" s="49"/>
      <c r="BU39" s="49"/>
      <c r="BV39" s="52"/>
      <c r="BW39" s="51"/>
      <c r="BX39" s="49"/>
      <c r="BY39" s="49"/>
      <c r="BZ39" s="52"/>
      <c r="CA39" s="55"/>
    </row>
    <row r="40" spans="1:79" s="41" customFormat="1" ht="13.5" customHeight="1" x14ac:dyDescent="0.3">
      <c r="A40" s="48"/>
      <c r="B40" s="49"/>
      <c r="C40" s="49"/>
      <c r="D40" s="49"/>
      <c r="E40" s="49"/>
      <c r="F40" s="49"/>
      <c r="G40" s="49"/>
      <c r="H40" s="49"/>
      <c r="I40" s="49"/>
      <c r="J40" s="49"/>
      <c r="K40" s="50"/>
      <c r="L40" s="51"/>
      <c r="M40" s="52"/>
      <c r="N40" s="51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2"/>
      <c r="AB40" s="51"/>
      <c r="AC40" s="52"/>
      <c r="AD40" s="51"/>
      <c r="AE40" s="49"/>
      <c r="AF40" s="49"/>
      <c r="AG40" s="52"/>
      <c r="AH40" s="55"/>
      <c r="AI40" s="52"/>
      <c r="AJ40" s="51"/>
      <c r="AK40" s="52"/>
      <c r="AL40" s="51"/>
      <c r="AM40" s="49"/>
      <c r="AN40" s="49"/>
      <c r="AO40" s="48"/>
      <c r="AP40" s="49"/>
      <c r="AQ40" s="49"/>
      <c r="AR40" s="49"/>
      <c r="AS40" s="49"/>
      <c r="AT40" s="49"/>
      <c r="AU40" s="49"/>
      <c r="AV40" s="49"/>
      <c r="AW40" s="49"/>
      <c r="AX40" s="49"/>
      <c r="AY40" s="52"/>
      <c r="AZ40" s="51"/>
      <c r="BA40" s="49"/>
      <c r="BB40" s="49"/>
      <c r="BC40" s="49"/>
      <c r="BD40" s="52"/>
      <c r="BE40" s="51"/>
      <c r="BF40" s="49"/>
      <c r="BG40" s="52"/>
      <c r="BH40" s="51"/>
      <c r="BI40" s="49"/>
      <c r="BJ40" s="49"/>
      <c r="BK40" s="49"/>
      <c r="BL40" s="49"/>
      <c r="BM40" s="49"/>
      <c r="BN40" s="52"/>
      <c r="BO40" s="53"/>
      <c r="BP40" s="50"/>
      <c r="BQ40" s="51"/>
      <c r="BR40" s="52"/>
      <c r="BS40" s="51"/>
      <c r="BT40" s="49"/>
      <c r="BU40" s="49"/>
      <c r="BV40" s="52"/>
      <c r="BW40" s="51"/>
      <c r="BX40" s="49"/>
      <c r="BY40" s="49"/>
      <c r="BZ40" s="52"/>
      <c r="CA40" s="55"/>
    </row>
    <row r="41" spans="1:79" s="41" customFormat="1" ht="13.5" customHeight="1" x14ac:dyDescent="0.3">
      <c r="A41" s="48"/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51"/>
      <c r="M41" s="52"/>
      <c r="N41" s="51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2"/>
      <c r="AB41" s="51"/>
      <c r="AC41" s="52"/>
      <c r="AD41" s="51"/>
      <c r="AE41" s="49"/>
      <c r="AF41" s="49"/>
      <c r="AG41" s="52"/>
      <c r="AH41" s="55"/>
      <c r="AI41" s="52"/>
      <c r="AJ41" s="51"/>
      <c r="AK41" s="52"/>
      <c r="AL41" s="51"/>
      <c r="AM41" s="48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52"/>
      <c r="AZ41" s="51"/>
      <c r="BA41" s="49"/>
      <c r="BB41" s="49"/>
      <c r="BC41" s="49"/>
      <c r="BD41" s="52"/>
      <c r="BE41" s="51"/>
      <c r="BF41" s="49"/>
      <c r="BG41" s="52"/>
      <c r="BH41" s="51"/>
      <c r="BI41" s="49"/>
      <c r="BJ41" s="49"/>
      <c r="BK41" s="49"/>
      <c r="BL41" s="49"/>
      <c r="BM41" s="49"/>
      <c r="BN41" s="52"/>
      <c r="BO41" s="53"/>
      <c r="BP41" s="50"/>
      <c r="BQ41" s="51"/>
      <c r="BR41" s="52"/>
      <c r="BS41" s="51"/>
      <c r="BT41" s="49"/>
      <c r="BU41" s="49"/>
      <c r="BV41" s="52"/>
      <c r="BW41" s="51"/>
      <c r="BX41" s="49"/>
      <c r="BY41" s="49"/>
      <c r="BZ41" s="52"/>
      <c r="CA41" s="55"/>
    </row>
    <row r="42" spans="1:79" s="41" customFormat="1" ht="13.5" customHeight="1" x14ac:dyDescent="0.3">
      <c r="A42" s="48"/>
      <c r="B42" s="49"/>
      <c r="C42" s="49"/>
      <c r="D42" s="49"/>
      <c r="E42" s="49"/>
      <c r="F42" s="49"/>
      <c r="G42" s="49"/>
      <c r="H42" s="49"/>
      <c r="I42" s="49"/>
      <c r="J42" s="49"/>
      <c r="K42" s="50"/>
      <c r="L42" s="51"/>
      <c r="M42" s="52"/>
      <c r="N42" s="51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2"/>
      <c r="AB42" s="51"/>
      <c r="AC42" s="52"/>
      <c r="AD42" s="51"/>
      <c r="AE42" s="49"/>
      <c r="AF42" s="49"/>
      <c r="AG42" s="52"/>
      <c r="AH42" s="55"/>
      <c r="AI42" s="52"/>
      <c r="AJ42" s="51"/>
      <c r="AK42" s="57"/>
      <c r="AL42" s="51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52"/>
      <c r="AZ42" s="51"/>
      <c r="BA42" s="49"/>
      <c r="BB42" s="49"/>
      <c r="BC42" s="49"/>
      <c r="BD42" s="52"/>
      <c r="BE42" s="51"/>
      <c r="BF42" s="49"/>
      <c r="BG42" s="52"/>
      <c r="BH42" s="51"/>
      <c r="BI42" s="49"/>
      <c r="BJ42" s="49"/>
      <c r="BK42" s="49"/>
      <c r="BL42" s="49"/>
      <c r="BM42" s="49"/>
      <c r="BN42" s="52"/>
      <c r="BO42" s="53"/>
      <c r="BP42" s="50"/>
      <c r="BQ42" s="51"/>
      <c r="BR42" s="52"/>
      <c r="BS42" s="51"/>
      <c r="BT42" s="49"/>
      <c r="BU42" s="49"/>
      <c r="BV42" s="52"/>
      <c r="BW42" s="51"/>
      <c r="BX42" s="49"/>
      <c r="BY42" s="49"/>
      <c r="BZ42" s="52"/>
      <c r="CA42" s="55"/>
    </row>
    <row r="43" spans="1:79" s="41" customFormat="1" ht="13.5" customHeight="1" x14ac:dyDescent="0.3">
      <c r="A43" s="48"/>
      <c r="B43" s="49"/>
      <c r="C43" s="49"/>
      <c r="D43" s="49"/>
      <c r="E43" s="49"/>
      <c r="F43" s="49"/>
      <c r="G43" s="49"/>
      <c r="H43" s="49"/>
      <c r="I43" s="49"/>
      <c r="J43" s="49"/>
      <c r="K43" s="50"/>
      <c r="L43" s="51"/>
      <c r="M43" s="52"/>
      <c r="N43" s="51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2"/>
      <c r="AB43" s="51"/>
      <c r="AC43" s="52"/>
      <c r="AD43" s="51"/>
      <c r="AE43" s="49"/>
      <c r="AF43" s="49"/>
      <c r="AG43" s="52"/>
      <c r="AH43" s="55"/>
      <c r="AI43" s="57"/>
      <c r="AJ43" s="51"/>
      <c r="AK43" s="52"/>
      <c r="AL43" s="51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52"/>
      <c r="AZ43" s="51"/>
      <c r="BA43" s="49"/>
      <c r="BB43" s="49"/>
      <c r="BC43" s="49"/>
      <c r="BD43" s="52"/>
      <c r="BE43" s="51"/>
      <c r="BF43" s="49"/>
      <c r="BG43" s="52"/>
      <c r="BH43" s="51"/>
      <c r="BI43" s="49"/>
      <c r="BJ43" s="49"/>
      <c r="BK43" s="49"/>
      <c r="BL43" s="49"/>
      <c r="BM43" s="49"/>
      <c r="BN43" s="52"/>
      <c r="BO43" s="53"/>
      <c r="BP43" s="50"/>
      <c r="BQ43" s="51"/>
      <c r="BR43" s="52"/>
      <c r="BS43" s="51"/>
      <c r="BT43" s="49"/>
      <c r="BU43" s="49"/>
      <c r="BV43" s="52"/>
      <c r="BW43" s="51"/>
      <c r="BX43" s="49"/>
      <c r="BY43" s="49"/>
      <c r="BZ43" s="52"/>
      <c r="CA43" s="55"/>
    </row>
    <row r="44" spans="1:79" s="41" customFormat="1" ht="13.5" customHeight="1" x14ac:dyDescent="0.3">
      <c r="A44" s="48"/>
      <c r="B44" s="49"/>
      <c r="C44" s="49"/>
      <c r="D44" s="49"/>
      <c r="E44" s="49"/>
      <c r="F44" s="49"/>
      <c r="G44" s="49"/>
      <c r="H44" s="49"/>
      <c r="I44" s="49"/>
      <c r="J44" s="49"/>
      <c r="K44" s="50"/>
      <c r="L44" s="51"/>
      <c r="M44" s="52"/>
      <c r="N44" s="51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2"/>
      <c r="AB44" s="51"/>
      <c r="AC44" s="52"/>
      <c r="AD44" s="51"/>
      <c r="AE44" s="49"/>
      <c r="AF44" s="49"/>
      <c r="AG44" s="52"/>
      <c r="AH44" s="55"/>
      <c r="AI44" s="52"/>
      <c r="AJ44" s="51"/>
      <c r="AK44" s="52"/>
      <c r="AL44" s="51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52"/>
      <c r="AZ44" s="51"/>
      <c r="BA44" s="49"/>
      <c r="BB44" s="49"/>
      <c r="BC44" s="49"/>
      <c r="BD44" s="52"/>
      <c r="BE44" s="51"/>
      <c r="BF44" s="49"/>
      <c r="BG44" s="52"/>
      <c r="BH44" s="51"/>
      <c r="BI44" s="49"/>
      <c r="BJ44" s="49"/>
      <c r="BK44" s="49"/>
      <c r="BL44" s="49"/>
      <c r="BM44" s="49"/>
      <c r="BN44" s="52"/>
      <c r="BO44" s="53"/>
      <c r="BP44" s="50"/>
      <c r="BQ44" s="51"/>
      <c r="BR44" s="52"/>
      <c r="BS44" s="51"/>
      <c r="BT44" s="49"/>
      <c r="BU44" s="49"/>
      <c r="BV44" s="52"/>
      <c r="BW44" s="51"/>
      <c r="BX44" s="49"/>
      <c r="BY44" s="49"/>
      <c r="BZ44" s="52"/>
      <c r="CA44" s="55"/>
    </row>
    <row r="45" spans="1:79" s="41" customFormat="1" ht="13.5" customHeight="1" x14ac:dyDescent="0.3">
      <c r="A45" s="48"/>
      <c r="B45" s="49"/>
      <c r="C45" s="49"/>
      <c r="D45" s="49"/>
      <c r="E45" s="49"/>
      <c r="F45" s="49"/>
      <c r="G45" s="49"/>
      <c r="H45" s="49"/>
      <c r="I45" s="49"/>
      <c r="J45" s="49"/>
      <c r="K45" s="50"/>
      <c r="L45" s="51"/>
      <c r="M45" s="52"/>
      <c r="N45" s="51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2"/>
      <c r="AB45" s="51"/>
      <c r="AC45" s="52"/>
      <c r="AD45" s="51"/>
      <c r="AE45" s="49"/>
      <c r="AF45" s="49"/>
      <c r="AG45" s="52"/>
      <c r="AH45" s="55"/>
      <c r="AI45" s="52"/>
      <c r="AJ45" s="51"/>
      <c r="AK45" s="52"/>
      <c r="AL45" s="51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52"/>
      <c r="AZ45" s="51"/>
      <c r="BA45" s="49"/>
      <c r="BB45" s="49"/>
      <c r="BC45" s="49"/>
      <c r="BD45" s="52"/>
      <c r="BE45" s="51"/>
      <c r="BF45" s="49"/>
      <c r="BG45" s="52"/>
      <c r="BH45" s="51"/>
      <c r="BI45" s="49"/>
      <c r="BJ45" s="49"/>
      <c r="BK45" s="49"/>
      <c r="BL45" s="49"/>
      <c r="BM45" s="49"/>
      <c r="BN45" s="52"/>
      <c r="BO45" s="53"/>
      <c r="BP45" s="50"/>
      <c r="BQ45" s="51"/>
      <c r="BR45" s="52"/>
      <c r="BS45" s="51"/>
      <c r="BT45" s="49"/>
      <c r="BU45" s="49"/>
      <c r="BV45" s="52"/>
      <c r="BW45" s="51"/>
      <c r="BX45" s="49"/>
      <c r="BY45" s="49"/>
      <c r="BZ45" s="52"/>
      <c r="CA45" s="55"/>
    </row>
    <row r="46" spans="1:79" s="41" customFormat="1" ht="13.5" customHeight="1" x14ac:dyDescent="0.3">
      <c r="A46" s="48"/>
      <c r="B46" s="49"/>
      <c r="C46" s="49"/>
      <c r="D46" s="49"/>
      <c r="E46" s="49"/>
      <c r="F46" s="49"/>
      <c r="G46" s="49"/>
      <c r="H46" s="49"/>
      <c r="I46" s="49"/>
      <c r="J46" s="49"/>
      <c r="K46" s="50"/>
      <c r="L46" s="51"/>
      <c r="M46" s="52"/>
      <c r="N46" s="51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2"/>
      <c r="AB46" s="51"/>
      <c r="AC46" s="52"/>
      <c r="AD46" s="51"/>
      <c r="AE46" s="49"/>
      <c r="AF46" s="49"/>
      <c r="AG46" s="52"/>
      <c r="AH46" s="55"/>
      <c r="AI46" s="52"/>
      <c r="AJ46" s="51"/>
      <c r="AK46" s="52"/>
      <c r="AL46" s="51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52"/>
      <c r="AZ46" s="51"/>
      <c r="BA46" s="49"/>
      <c r="BB46" s="49"/>
      <c r="BC46" s="49"/>
      <c r="BD46" s="52"/>
      <c r="BE46" s="51"/>
      <c r="BF46" s="49"/>
      <c r="BG46" s="52"/>
      <c r="BH46" s="51"/>
      <c r="BI46" s="49"/>
      <c r="BJ46" s="49"/>
      <c r="BK46" s="49"/>
      <c r="BL46" s="49"/>
      <c r="BM46" s="49"/>
      <c r="BN46" s="52"/>
      <c r="BO46" s="53"/>
      <c r="BP46" s="50"/>
      <c r="BQ46" s="51"/>
      <c r="BR46" s="52"/>
      <c r="BS46" s="51"/>
      <c r="BT46" s="49"/>
      <c r="BU46" s="49"/>
      <c r="BV46" s="52"/>
      <c r="BW46" s="51"/>
      <c r="BX46" s="49"/>
      <c r="BY46" s="49"/>
      <c r="BZ46" s="52"/>
      <c r="CA46" s="55"/>
    </row>
    <row r="47" spans="1:79" s="41" customFormat="1" ht="13.5" customHeight="1" x14ac:dyDescent="0.3">
      <c r="A47" s="48"/>
      <c r="B47" s="49"/>
      <c r="C47" s="49"/>
      <c r="D47" s="49"/>
      <c r="E47" s="49"/>
      <c r="F47" s="49"/>
      <c r="G47" s="49"/>
      <c r="H47" s="49"/>
      <c r="I47" s="49"/>
      <c r="J47" s="49"/>
      <c r="K47" s="50"/>
      <c r="L47" s="51"/>
      <c r="M47" s="52"/>
      <c r="N47" s="51"/>
      <c r="O47" s="49"/>
      <c r="P47" s="49"/>
      <c r="Q47" s="49"/>
      <c r="R47" s="49"/>
      <c r="S47" s="49"/>
      <c r="T47" s="49"/>
      <c r="U47" s="49"/>
      <c r="V47" s="49"/>
      <c r="W47" s="49"/>
      <c r="X47" s="52"/>
      <c r="Y47" s="51"/>
      <c r="Z47" s="49"/>
      <c r="AA47" s="49"/>
      <c r="AB47" s="49"/>
      <c r="AC47" s="49"/>
      <c r="AD47" s="49"/>
      <c r="AE47" s="49"/>
      <c r="AF47" s="49"/>
      <c r="AG47" s="49"/>
      <c r="AH47" s="49"/>
      <c r="AI47" s="52"/>
      <c r="AJ47" s="51"/>
      <c r="AK47" s="52"/>
      <c r="AL47" s="51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52"/>
      <c r="AZ47" s="51"/>
      <c r="BA47" s="49"/>
      <c r="BB47" s="49"/>
      <c r="BC47" s="49"/>
      <c r="BD47" s="52"/>
      <c r="BE47" s="51"/>
      <c r="BF47" s="49"/>
      <c r="BG47" s="52"/>
      <c r="BH47" s="51"/>
      <c r="BI47" s="49"/>
      <c r="BJ47" s="49"/>
      <c r="BK47" s="49"/>
      <c r="BL47" s="49"/>
      <c r="BM47" s="49"/>
      <c r="BN47" s="52"/>
      <c r="BO47" s="53"/>
      <c r="BP47" s="50"/>
      <c r="BQ47" s="51"/>
      <c r="BR47" s="52"/>
      <c r="BS47" s="51"/>
      <c r="BT47" s="49"/>
      <c r="BU47" s="49"/>
      <c r="BV47" s="52"/>
      <c r="BW47" s="51"/>
      <c r="BX47" s="49"/>
      <c r="BY47" s="49"/>
      <c r="BZ47" s="52"/>
      <c r="CA47" s="55"/>
    </row>
    <row r="48" spans="1:79" s="41" customFormat="1" ht="13.5" customHeight="1" x14ac:dyDescent="0.3">
      <c r="A48" s="48"/>
      <c r="B48" s="49"/>
      <c r="C48" s="49"/>
      <c r="D48" s="49"/>
      <c r="E48" s="49"/>
      <c r="F48" s="49"/>
      <c r="G48" s="49"/>
      <c r="H48" s="49"/>
      <c r="I48" s="49"/>
      <c r="J48" s="49"/>
      <c r="K48" s="50"/>
      <c r="L48" s="51"/>
      <c r="M48" s="52"/>
      <c r="N48" s="51"/>
      <c r="O48" s="49"/>
      <c r="P48" s="49"/>
      <c r="Q48" s="49"/>
      <c r="R48" s="49"/>
      <c r="S48" s="49"/>
      <c r="T48" s="49"/>
      <c r="U48" s="49"/>
      <c r="V48" s="49"/>
      <c r="W48" s="49"/>
      <c r="X48" s="52"/>
      <c r="Y48" s="51"/>
      <c r="Z48" s="49"/>
      <c r="AA48" s="49"/>
      <c r="AB48" s="49"/>
      <c r="AC48" s="49"/>
      <c r="AD48" s="49"/>
      <c r="AE48" s="49"/>
      <c r="AF48" s="49"/>
      <c r="AG48" s="49"/>
      <c r="AH48" s="49"/>
      <c r="AI48" s="52"/>
      <c r="AJ48" s="51"/>
      <c r="AK48" s="52"/>
      <c r="AL48" s="51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52"/>
      <c r="AZ48" s="51"/>
      <c r="BA48" s="49"/>
      <c r="BB48" s="49"/>
      <c r="BC48" s="49"/>
      <c r="BD48" s="52"/>
      <c r="BE48" s="51"/>
      <c r="BF48" s="49"/>
      <c r="BG48" s="52"/>
      <c r="BH48" s="51"/>
      <c r="BI48" s="49"/>
      <c r="BJ48" s="49"/>
      <c r="BK48" s="49"/>
      <c r="BL48" s="49"/>
      <c r="BM48" s="49"/>
      <c r="BN48" s="52"/>
      <c r="BO48" s="53"/>
      <c r="BP48" s="50"/>
      <c r="BQ48" s="51"/>
      <c r="BR48" s="52"/>
      <c r="BS48" s="51"/>
      <c r="BT48" s="49"/>
      <c r="BU48" s="49"/>
      <c r="BV48" s="52"/>
      <c r="BW48" s="51"/>
      <c r="BX48" s="49"/>
      <c r="BY48" s="49"/>
      <c r="BZ48" s="52"/>
      <c r="CA48" s="55"/>
    </row>
    <row r="49" spans="1:79" s="41" customFormat="1" ht="13.5" customHeight="1" x14ac:dyDescent="0.3">
      <c r="A49" s="48"/>
      <c r="B49" s="49"/>
      <c r="C49" s="49"/>
      <c r="D49" s="49"/>
      <c r="E49" s="49"/>
      <c r="F49" s="49"/>
      <c r="G49" s="49"/>
      <c r="H49" s="49"/>
      <c r="I49" s="49"/>
      <c r="J49" s="49"/>
      <c r="K49" s="50"/>
      <c r="L49" s="51"/>
      <c r="M49" s="52"/>
      <c r="N49" s="51"/>
      <c r="O49" s="49"/>
      <c r="P49" s="49"/>
      <c r="Q49" s="49"/>
      <c r="R49" s="49"/>
      <c r="S49" s="49"/>
      <c r="T49" s="49"/>
      <c r="U49" s="49"/>
      <c r="V49" s="49"/>
      <c r="W49" s="49"/>
      <c r="X49" s="52"/>
      <c r="Y49" s="51"/>
      <c r="Z49" s="49"/>
      <c r="AA49" s="49"/>
      <c r="AB49" s="49"/>
      <c r="AC49" s="49"/>
      <c r="AD49" s="49"/>
      <c r="AE49" s="49"/>
      <c r="AF49" s="49"/>
      <c r="AG49" s="49"/>
      <c r="AH49" s="49"/>
      <c r="AI49" s="52"/>
      <c r="AJ49" s="51"/>
      <c r="AK49" s="52"/>
      <c r="AL49" s="51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52"/>
      <c r="AZ49" s="51"/>
      <c r="BA49" s="49"/>
      <c r="BB49" s="49"/>
      <c r="BC49" s="49"/>
      <c r="BD49" s="52"/>
      <c r="BE49" s="51"/>
      <c r="BF49" s="49"/>
      <c r="BG49" s="52"/>
      <c r="BH49" s="51"/>
      <c r="BI49" s="49"/>
      <c r="BJ49" s="49"/>
      <c r="BK49" s="49"/>
      <c r="BL49" s="49"/>
      <c r="BM49" s="49"/>
      <c r="BN49" s="52"/>
      <c r="BO49" s="53"/>
      <c r="BP49" s="50"/>
      <c r="BQ49" s="51"/>
      <c r="BR49" s="52"/>
      <c r="BS49" s="51"/>
      <c r="BT49" s="49"/>
      <c r="BU49" s="49"/>
      <c r="BV49" s="52"/>
      <c r="BW49" s="51"/>
      <c r="BX49" s="49"/>
      <c r="BY49" s="49"/>
      <c r="BZ49" s="52"/>
      <c r="CA49" s="55"/>
    </row>
    <row r="50" spans="1:79" s="41" customFormat="1" ht="13.5" customHeight="1" x14ac:dyDescent="0.3">
      <c r="A50" s="48"/>
      <c r="B50" s="49"/>
      <c r="C50" s="49"/>
      <c r="D50" s="49"/>
      <c r="E50" s="49"/>
      <c r="F50" s="49"/>
      <c r="G50" s="49"/>
      <c r="H50" s="49"/>
      <c r="I50" s="49"/>
      <c r="J50" s="49"/>
      <c r="K50" s="50"/>
      <c r="L50" s="51"/>
      <c r="M50" s="52"/>
      <c r="N50" s="51"/>
      <c r="O50" s="49"/>
      <c r="P50" s="49"/>
      <c r="Q50" s="49"/>
      <c r="R50" s="49"/>
      <c r="S50" s="49"/>
      <c r="T50" s="49"/>
      <c r="U50" s="49"/>
      <c r="V50" s="49"/>
      <c r="W50" s="49"/>
      <c r="X50" s="52"/>
      <c r="Y50" s="51"/>
      <c r="Z50" s="49"/>
      <c r="AA50" s="49"/>
      <c r="AB50" s="49"/>
      <c r="AC50" s="49"/>
      <c r="AD50" s="49"/>
      <c r="AE50" s="49"/>
      <c r="AF50" s="49"/>
      <c r="AG50" s="49"/>
      <c r="AH50" s="49"/>
      <c r="AI50" s="52"/>
      <c r="AJ50" s="51"/>
      <c r="AK50" s="52"/>
      <c r="AL50" s="51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52"/>
      <c r="AZ50" s="51"/>
      <c r="BA50" s="49"/>
      <c r="BB50" s="49"/>
      <c r="BC50" s="49"/>
      <c r="BD50" s="52"/>
      <c r="BE50" s="51"/>
      <c r="BF50" s="49"/>
      <c r="BG50" s="52"/>
      <c r="BH50" s="51"/>
      <c r="BI50" s="49"/>
      <c r="BJ50" s="49"/>
      <c r="BK50" s="49"/>
      <c r="BL50" s="49"/>
      <c r="BM50" s="49"/>
      <c r="BN50" s="52"/>
      <c r="BO50" s="53"/>
      <c r="BP50" s="50"/>
      <c r="BQ50" s="51"/>
      <c r="BR50" s="52"/>
      <c r="BS50" s="51"/>
      <c r="BT50" s="49"/>
      <c r="BU50" s="49"/>
      <c r="BV50" s="52"/>
      <c r="BW50" s="51"/>
      <c r="BX50" s="49"/>
      <c r="BY50" s="49"/>
      <c r="BZ50" s="52"/>
      <c r="CA50" s="55"/>
    </row>
    <row r="51" spans="1:79" s="41" customFormat="1" ht="13.5" customHeight="1" x14ac:dyDescent="0.3">
      <c r="A51" s="48"/>
      <c r="B51" s="49"/>
      <c r="C51" s="49"/>
      <c r="D51" s="49"/>
      <c r="E51" s="49"/>
      <c r="F51" s="49"/>
      <c r="G51" s="49"/>
      <c r="H51" s="49"/>
      <c r="I51" s="49"/>
      <c r="J51" s="49"/>
      <c r="K51" s="50"/>
      <c r="L51" s="51"/>
      <c r="M51" s="52"/>
      <c r="N51" s="51"/>
      <c r="O51" s="49"/>
      <c r="P51" s="49"/>
      <c r="Q51" s="49"/>
      <c r="R51" s="49"/>
      <c r="S51" s="49"/>
      <c r="T51" s="49"/>
      <c r="U51" s="49"/>
      <c r="V51" s="49"/>
      <c r="W51" s="49"/>
      <c r="X51" s="52"/>
      <c r="Y51" s="51"/>
      <c r="Z51" s="49"/>
      <c r="AA51" s="49"/>
      <c r="AB51" s="49"/>
      <c r="AC51" s="49"/>
      <c r="AD51" s="49"/>
      <c r="AE51" s="49"/>
      <c r="AF51" s="49"/>
      <c r="AG51" s="49"/>
      <c r="AH51" s="49"/>
      <c r="AI51" s="52"/>
      <c r="AJ51" s="51"/>
      <c r="AK51" s="52"/>
      <c r="AL51" s="51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52"/>
      <c r="AZ51" s="51"/>
      <c r="BA51" s="49"/>
      <c r="BB51" s="49"/>
      <c r="BC51" s="49"/>
      <c r="BD51" s="52"/>
      <c r="BE51" s="51"/>
      <c r="BF51" s="49"/>
      <c r="BG51" s="52"/>
      <c r="BH51" s="51"/>
      <c r="BI51" s="49"/>
      <c r="BJ51" s="49"/>
      <c r="BK51" s="49"/>
      <c r="BL51" s="49"/>
      <c r="BM51" s="49"/>
      <c r="BN51" s="52"/>
      <c r="BO51" s="53"/>
      <c r="BP51" s="50"/>
      <c r="BQ51" s="51"/>
      <c r="BR51" s="52"/>
      <c r="BS51" s="51"/>
      <c r="BT51" s="49"/>
      <c r="BU51" s="49"/>
      <c r="BV51" s="52"/>
      <c r="BW51" s="51"/>
      <c r="BX51" s="49"/>
      <c r="BY51" s="49"/>
      <c r="BZ51" s="52"/>
      <c r="CA51" s="55"/>
    </row>
    <row r="52" spans="1:79" s="41" customFormat="1" ht="13.5" customHeight="1" x14ac:dyDescent="0.3">
      <c r="A52" s="48"/>
      <c r="B52" s="49"/>
      <c r="C52" s="49"/>
      <c r="D52" s="49"/>
      <c r="E52" s="49"/>
      <c r="F52" s="49"/>
      <c r="G52" s="49"/>
      <c r="H52" s="49"/>
      <c r="I52" s="49"/>
      <c r="J52" s="49"/>
      <c r="K52" s="50"/>
      <c r="L52" s="51"/>
      <c r="M52" s="52"/>
      <c r="N52" s="51"/>
      <c r="O52" s="49"/>
      <c r="P52" s="49"/>
      <c r="Q52" s="49"/>
      <c r="R52" s="49"/>
      <c r="S52" s="49"/>
      <c r="T52" s="49"/>
      <c r="U52" s="49"/>
      <c r="V52" s="49"/>
      <c r="W52" s="49"/>
      <c r="X52" s="52"/>
      <c r="Y52" s="51"/>
      <c r="Z52" s="49"/>
      <c r="AA52" s="49"/>
      <c r="AB52" s="49"/>
      <c r="AC52" s="49"/>
      <c r="AD52" s="49"/>
      <c r="AE52" s="49"/>
      <c r="AF52" s="49"/>
      <c r="AG52" s="49"/>
      <c r="AH52" s="49"/>
      <c r="AI52" s="52"/>
      <c r="AJ52" s="51"/>
      <c r="AK52" s="52"/>
      <c r="AL52" s="51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52"/>
      <c r="AZ52" s="51"/>
      <c r="BA52" s="49"/>
      <c r="BB52" s="49"/>
      <c r="BC52" s="49"/>
      <c r="BD52" s="52"/>
      <c r="BE52" s="51"/>
      <c r="BF52" s="49"/>
      <c r="BG52" s="52"/>
      <c r="BH52" s="51"/>
      <c r="BI52" s="49"/>
      <c r="BJ52" s="49"/>
      <c r="BK52" s="49"/>
      <c r="BL52" s="49"/>
      <c r="BM52" s="49"/>
      <c r="BN52" s="52"/>
      <c r="BO52" s="53"/>
      <c r="BP52" s="50"/>
      <c r="BQ52" s="51"/>
      <c r="BR52" s="52"/>
      <c r="BS52" s="51"/>
      <c r="BT52" s="49"/>
      <c r="BU52" s="49"/>
      <c r="BV52" s="52"/>
      <c r="BW52" s="51"/>
      <c r="BX52" s="49"/>
      <c r="BY52" s="49"/>
      <c r="BZ52" s="52"/>
      <c r="CA52" s="55"/>
    </row>
    <row r="53" spans="1:79" s="41" customFormat="1" ht="13.5" customHeight="1" x14ac:dyDescent="0.3">
      <c r="A53" s="48"/>
      <c r="B53" s="49"/>
      <c r="C53" s="49"/>
      <c r="D53" s="49"/>
      <c r="E53" s="49"/>
      <c r="F53" s="49"/>
      <c r="G53" s="49"/>
      <c r="H53" s="49"/>
      <c r="I53" s="49"/>
      <c r="J53" s="49"/>
      <c r="K53" s="50"/>
      <c r="L53" s="51"/>
      <c r="M53" s="52"/>
      <c r="N53" s="51"/>
      <c r="O53" s="49"/>
      <c r="P53" s="49"/>
      <c r="Q53" s="49"/>
      <c r="R53" s="49"/>
      <c r="S53" s="49"/>
      <c r="T53" s="49"/>
      <c r="U53" s="49"/>
      <c r="V53" s="49"/>
      <c r="W53" s="49"/>
      <c r="X53" s="52"/>
      <c r="Y53" s="51"/>
      <c r="Z53" s="49"/>
      <c r="AA53" s="49"/>
      <c r="AB53" s="49"/>
      <c r="AC53" s="49"/>
      <c r="AD53" s="49"/>
      <c r="AE53" s="49"/>
      <c r="AF53" s="49"/>
      <c r="AG53" s="49"/>
      <c r="AH53" s="49"/>
      <c r="AI53" s="52"/>
      <c r="AJ53" s="51"/>
      <c r="AK53" s="52"/>
      <c r="AL53" s="51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52"/>
      <c r="AZ53" s="51"/>
      <c r="BA53" s="49"/>
      <c r="BB53" s="49"/>
      <c r="BC53" s="49"/>
      <c r="BD53" s="52"/>
      <c r="BE53" s="51"/>
      <c r="BF53" s="49"/>
      <c r="BG53" s="52"/>
      <c r="BH53" s="51"/>
      <c r="BI53" s="49"/>
      <c r="BJ53" s="49"/>
      <c r="BK53" s="49"/>
      <c r="BL53" s="49"/>
      <c r="BM53" s="49"/>
      <c r="BN53" s="52"/>
      <c r="BO53" s="53"/>
      <c r="BP53" s="50"/>
      <c r="BQ53" s="51"/>
      <c r="BR53" s="52"/>
      <c r="BS53" s="51"/>
      <c r="BT53" s="49"/>
      <c r="BU53" s="49"/>
      <c r="BV53" s="52"/>
      <c r="BW53" s="51"/>
      <c r="BX53" s="49"/>
      <c r="BY53" s="49"/>
      <c r="BZ53" s="52"/>
      <c r="CA53" s="55"/>
    </row>
    <row r="54" spans="1:79" s="41" customFormat="1" ht="13.5" customHeight="1" x14ac:dyDescent="0.3">
      <c r="A54" s="48"/>
      <c r="B54" s="49"/>
      <c r="C54" s="49"/>
      <c r="D54" s="49"/>
      <c r="E54" s="49"/>
      <c r="F54" s="49"/>
      <c r="G54" s="49"/>
      <c r="H54" s="49"/>
      <c r="I54" s="49"/>
      <c r="J54" s="49"/>
      <c r="K54" s="50"/>
      <c r="L54" s="51"/>
      <c r="M54" s="52"/>
      <c r="N54" s="51"/>
      <c r="O54" s="49"/>
      <c r="P54" s="49"/>
      <c r="Q54" s="49"/>
      <c r="R54" s="49"/>
      <c r="S54" s="49"/>
      <c r="T54" s="49"/>
      <c r="U54" s="49"/>
      <c r="V54" s="49"/>
      <c r="W54" s="49"/>
      <c r="X54" s="52"/>
      <c r="Y54" s="51"/>
      <c r="Z54" s="49"/>
      <c r="AA54" s="49"/>
      <c r="AB54" s="49"/>
      <c r="AC54" s="49"/>
      <c r="AD54" s="49"/>
      <c r="AE54" s="49"/>
      <c r="AF54" s="49"/>
      <c r="AG54" s="49"/>
      <c r="AH54" s="49"/>
      <c r="AI54" s="52"/>
      <c r="AJ54" s="51"/>
      <c r="AK54" s="52"/>
      <c r="AL54" s="51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52"/>
      <c r="AZ54" s="51"/>
      <c r="BA54" s="49"/>
      <c r="BB54" s="49"/>
      <c r="BC54" s="49"/>
      <c r="BD54" s="52"/>
      <c r="BE54" s="51"/>
      <c r="BF54" s="49"/>
      <c r="BG54" s="52"/>
      <c r="BH54" s="51"/>
      <c r="BI54" s="49"/>
      <c r="BJ54" s="49"/>
      <c r="BK54" s="49"/>
      <c r="BL54" s="49"/>
      <c r="BM54" s="49"/>
      <c r="BN54" s="52"/>
      <c r="BO54" s="53"/>
      <c r="BP54" s="50"/>
      <c r="BQ54" s="51"/>
      <c r="BR54" s="52"/>
      <c r="BS54" s="51"/>
      <c r="BT54" s="49"/>
      <c r="BU54" s="49"/>
      <c r="BV54" s="52"/>
      <c r="BW54" s="51"/>
      <c r="BX54" s="49"/>
      <c r="BY54" s="49"/>
      <c r="BZ54" s="52"/>
      <c r="CA54" s="55"/>
    </row>
    <row r="55" spans="1:79" s="41" customFormat="1" ht="13.5" customHeight="1" x14ac:dyDescent="0.3">
      <c r="A55" s="48"/>
      <c r="B55" s="49"/>
      <c r="C55" s="49"/>
      <c r="D55" s="49"/>
      <c r="E55" s="49"/>
      <c r="F55" s="49"/>
      <c r="G55" s="49"/>
      <c r="H55" s="49"/>
      <c r="I55" s="49"/>
      <c r="J55" s="49"/>
      <c r="K55" s="50"/>
      <c r="L55" s="51"/>
      <c r="M55" s="52"/>
      <c r="N55" s="51"/>
      <c r="O55" s="49"/>
      <c r="P55" s="49"/>
      <c r="Q55" s="49"/>
      <c r="R55" s="49"/>
      <c r="S55" s="49"/>
      <c r="T55" s="49"/>
      <c r="U55" s="49"/>
      <c r="V55" s="49"/>
      <c r="W55" s="49"/>
      <c r="X55" s="52"/>
      <c r="Y55" s="51"/>
      <c r="Z55" s="49"/>
      <c r="AA55" s="49"/>
      <c r="AB55" s="49"/>
      <c r="AC55" s="49"/>
      <c r="AD55" s="49"/>
      <c r="AE55" s="49"/>
      <c r="AF55" s="49"/>
      <c r="AG55" s="49"/>
      <c r="AH55" s="49"/>
      <c r="AI55" s="52"/>
      <c r="AJ55" s="51"/>
      <c r="AK55" s="52"/>
      <c r="AL55" s="51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52"/>
      <c r="AZ55" s="51"/>
      <c r="BA55" s="49"/>
      <c r="BB55" s="49"/>
      <c r="BC55" s="49"/>
      <c r="BD55" s="52"/>
      <c r="BE55" s="51"/>
      <c r="BF55" s="49"/>
      <c r="BG55" s="52"/>
      <c r="BH55" s="51"/>
      <c r="BI55" s="49"/>
      <c r="BJ55" s="49"/>
      <c r="BK55" s="49"/>
      <c r="BL55" s="49"/>
      <c r="BM55" s="49"/>
      <c r="BN55" s="52"/>
      <c r="BO55" s="53"/>
      <c r="BP55" s="50"/>
      <c r="BQ55" s="51"/>
      <c r="BR55" s="52"/>
      <c r="BS55" s="51"/>
      <c r="BT55" s="49"/>
      <c r="BU55" s="49"/>
      <c r="BV55" s="52"/>
      <c r="BW55" s="51"/>
      <c r="BX55" s="49"/>
      <c r="BY55" s="49"/>
      <c r="BZ55" s="52"/>
      <c r="CA55" s="55"/>
    </row>
    <row r="56" spans="1:79" s="41" customFormat="1" ht="13.5" customHeight="1" x14ac:dyDescent="0.3">
      <c r="A56" s="48"/>
      <c r="B56" s="49"/>
      <c r="C56" s="49"/>
      <c r="D56" s="49"/>
      <c r="E56" s="49"/>
      <c r="F56" s="49"/>
      <c r="G56" s="49"/>
      <c r="H56" s="49"/>
      <c r="I56" s="150"/>
      <c r="J56" s="49"/>
      <c r="K56" s="50"/>
      <c r="L56" s="51"/>
      <c r="M56" s="52"/>
      <c r="N56" s="51"/>
      <c r="O56" s="49"/>
      <c r="P56" s="49"/>
      <c r="Q56" s="49"/>
      <c r="R56" s="49"/>
      <c r="S56" s="49"/>
      <c r="T56" s="49"/>
      <c r="U56" s="49"/>
      <c r="V56" s="49"/>
      <c r="W56" s="49"/>
      <c r="X56" s="52"/>
      <c r="Y56" s="51"/>
      <c r="Z56" s="49"/>
      <c r="AA56" s="49"/>
      <c r="AB56" s="49"/>
      <c r="AC56" s="49"/>
      <c r="AD56" s="49"/>
      <c r="AE56" s="49"/>
      <c r="AF56" s="49"/>
      <c r="AG56" s="49"/>
      <c r="AH56" s="49"/>
      <c r="AI56" s="52"/>
      <c r="AJ56" s="51"/>
      <c r="AK56" s="52"/>
      <c r="AL56" s="51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52"/>
      <c r="AZ56" s="51"/>
      <c r="BA56" s="49"/>
      <c r="BB56" s="49"/>
      <c r="BC56" s="49"/>
      <c r="BD56" s="52"/>
      <c r="BE56" s="51"/>
      <c r="BF56" s="49"/>
      <c r="BG56" s="52"/>
      <c r="BH56" s="51"/>
      <c r="BI56" s="49"/>
      <c r="BJ56" s="49"/>
      <c r="BK56" s="49"/>
      <c r="BL56" s="49"/>
      <c r="BM56" s="49"/>
      <c r="BN56" s="52"/>
      <c r="BO56" s="53"/>
      <c r="BP56" s="50"/>
      <c r="BQ56" s="51"/>
      <c r="BR56" s="52"/>
      <c r="BS56" s="51"/>
      <c r="BT56" s="49"/>
      <c r="BU56" s="49"/>
      <c r="BV56" s="52"/>
      <c r="BW56" s="51"/>
      <c r="BX56" s="49"/>
      <c r="BY56" s="49"/>
      <c r="BZ56" s="52"/>
      <c r="CA56" s="55"/>
    </row>
    <row r="57" spans="1:79" s="41" customFormat="1" ht="13.5" customHeight="1" x14ac:dyDescent="0.3">
      <c r="A57" s="48"/>
      <c r="B57" s="49"/>
      <c r="C57" s="49"/>
      <c r="D57" s="49"/>
      <c r="E57" s="49"/>
      <c r="F57" s="49"/>
      <c r="G57" s="49"/>
      <c r="H57" s="49"/>
      <c r="I57" s="49"/>
      <c r="J57" s="50"/>
      <c r="K57" s="51"/>
      <c r="L57" s="49"/>
      <c r="M57" s="52"/>
      <c r="N57" s="51"/>
      <c r="O57" s="49"/>
      <c r="P57" s="49"/>
      <c r="Q57" s="49"/>
      <c r="R57" s="49"/>
      <c r="S57" s="49"/>
      <c r="T57" s="49"/>
      <c r="U57" s="49"/>
      <c r="V57" s="49"/>
      <c r="W57" s="49"/>
      <c r="X57" s="52"/>
      <c r="Y57" s="51"/>
      <c r="Z57" s="49"/>
      <c r="AA57" s="49"/>
      <c r="AB57" s="49"/>
      <c r="AC57" s="49"/>
      <c r="AD57" s="49"/>
      <c r="AE57" s="49"/>
      <c r="AF57" s="49"/>
      <c r="AG57" s="49"/>
      <c r="AH57" s="49"/>
      <c r="AI57" s="52"/>
      <c r="AJ57" s="51"/>
      <c r="AK57" s="52"/>
      <c r="AL57" s="51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52"/>
      <c r="AZ57" s="51"/>
      <c r="BA57" s="49"/>
      <c r="BB57" s="49"/>
      <c r="BC57" s="49"/>
      <c r="BD57" s="52"/>
      <c r="BE57" s="51"/>
      <c r="BF57" s="49"/>
      <c r="BG57" s="52"/>
      <c r="BH57" s="51"/>
      <c r="BI57" s="49"/>
      <c r="BJ57" s="49"/>
      <c r="BK57" s="49"/>
      <c r="BL57" s="49"/>
      <c r="BM57" s="49"/>
      <c r="BN57" s="52"/>
      <c r="BO57" s="53"/>
      <c r="BP57" s="50"/>
      <c r="BQ57" s="51"/>
      <c r="BR57" s="52"/>
      <c r="BS57" s="51"/>
      <c r="BT57" s="49"/>
      <c r="BU57" s="49"/>
      <c r="BV57" s="52"/>
      <c r="BW57" s="51"/>
      <c r="BX57" s="49"/>
      <c r="BY57" s="49"/>
      <c r="BZ57" s="52"/>
      <c r="CA57" s="55"/>
    </row>
    <row r="58" spans="1:79" s="41" customFormat="1" ht="13.5" customHeight="1" x14ac:dyDescent="0.3">
      <c r="A58" s="48"/>
      <c r="B58" s="49"/>
      <c r="C58" s="49"/>
      <c r="D58" s="49"/>
      <c r="E58" s="49"/>
      <c r="F58" s="49"/>
      <c r="G58" s="49"/>
      <c r="H58" s="49"/>
      <c r="I58" s="49"/>
      <c r="J58" s="50"/>
      <c r="K58" s="51"/>
      <c r="L58" s="49"/>
      <c r="M58" s="52"/>
      <c r="N58" s="51"/>
      <c r="O58" s="49"/>
      <c r="P58" s="49"/>
      <c r="Q58" s="49"/>
      <c r="R58" s="49"/>
      <c r="S58" s="49"/>
      <c r="T58" s="49"/>
      <c r="U58" s="49"/>
      <c r="V58" s="49"/>
      <c r="W58" s="49"/>
      <c r="X58" s="52"/>
      <c r="Y58" s="51"/>
      <c r="Z58" s="49"/>
      <c r="AA58" s="49"/>
      <c r="AB58" s="49"/>
      <c r="AC58" s="49"/>
      <c r="AD58" s="49"/>
      <c r="AE58" s="49"/>
      <c r="AF58" s="49"/>
      <c r="AG58" s="49"/>
      <c r="AH58" s="49"/>
      <c r="AI58" s="52"/>
      <c r="AJ58" s="51"/>
      <c r="AK58" s="52"/>
      <c r="AL58" s="51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52"/>
      <c r="AZ58" s="51"/>
      <c r="BA58" s="49"/>
      <c r="BB58" s="49"/>
      <c r="BC58" s="49"/>
      <c r="BD58" s="52"/>
      <c r="BE58" s="51"/>
      <c r="BF58" s="49"/>
      <c r="BG58" s="52"/>
      <c r="BH58" s="51"/>
      <c r="BI58" s="49"/>
      <c r="BJ58" s="49"/>
      <c r="BK58" s="49"/>
      <c r="BL58" s="49"/>
      <c r="BM58" s="49"/>
      <c r="BN58" s="52"/>
      <c r="BO58" s="53"/>
      <c r="BP58" s="50"/>
      <c r="BQ58" s="51"/>
      <c r="BR58" s="52"/>
      <c r="BS58" s="51"/>
      <c r="BT58" s="49"/>
      <c r="BU58" s="49"/>
      <c r="BV58" s="52"/>
      <c r="BW58" s="51"/>
      <c r="BX58" s="49"/>
      <c r="BY58" s="49"/>
      <c r="BZ58" s="52"/>
      <c r="CA58" s="55"/>
    </row>
    <row r="59" spans="1:79" s="41" customFormat="1" ht="13.5" customHeight="1" x14ac:dyDescent="0.3">
      <c r="A59" s="48"/>
      <c r="B59" s="49"/>
      <c r="C59" s="49"/>
      <c r="D59" s="49"/>
      <c r="E59" s="49"/>
      <c r="F59" s="49"/>
      <c r="G59" s="49"/>
      <c r="H59" s="49"/>
      <c r="I59" s="49"/>
      <c r="J59" s="50"/>
      <c r="K59" s="51"/>
      <c r="L59" s="49"/>
      <c r="M59" s="52"/>
      <c r="N59" s="51"/>
      <c r="O59" s="49"/>
      <c r="P59" s="49"/>
      <c r="Q59" s="49"/>
      <c r="R59" s="49"/>
      <c r="S59" s="49"/>
      <c r="T59" s="49"/>
      <c r="U59" s="49"/>
      <c r="V59" s="49"/>
      <c r="W59" s="49"/>
      <c r="X59" s="52"/>
      <c r="Y59" s="51"/>
      <c r="Z59" s="49"/>
      <c r="AA59" s="49"/>
      <c r="AB59" s="49"/>
      <c r="AC59" s="49"/>
      <c r="AD59" s="49"/>
      <c r="AE59" s="49"/>
      <c r="AF59" s="49"/>
      <c r="AG59" s="49"/>
      <c r="AH59" s="49"/>
      <c r="AI59" s="52"/>
      <c r="AJ59" s="51"/>
      <c r="AK59" s="52"/>
      <c r="AL59" s="51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52"/>
      <c r="AZ59" s="51"/>
      <c r="BA59" s="49"/>
      <c r="BB59" s="49"/>
      <c r="BC59" s="49"/>
      <c r="BD59" s="52"/>
      <c r="BE59" s="51"/>
      <c r="BF59" s="49"/>
      <c r="BG59" s="52"/>
      <c r="BH59" s="51"/>
      <c r="BI59" s="49"/>
      <c r="BJ59" s="49"/>
      <c r="BK59" s="49"/>
      <c r="BL59" s="49"/>
      <c r="BM59" s="49"/>
      <c r="BN59" s="52"/>
      <c r="BO59" s="53"/>
      <c r="BP59" s="50"/>
      <c r="BQ59" s="51"/>
      <c r="BR59" s="52"/>
      <c r="BS59" s="51"/>
      <c r="BT59" s="49"/>
      <c r="BU59" s="49"/>
      <c r="BV59" s="52"/>
      <c r="BW59" s="51"/>
      <c r="BX59" s="49"/>
      <c r="BY59" s="49"/>
      <c r="BZ59" s="52"/>
      <c r="CA59" s="55"/>
    </row>
    <row r="60" spans="1:79" s="41" customFormat="1" ht="13.5" customHeight="1" x14ac:dyDescent="0.3">
      <c r="A60" s="48"/>
      <c r="B60" s="49"/>
      <c r="C60" s="49"/>
      <c r="D60" s="49"/>
      <c r="E60" s="49"/>
      <c r="F60" s="49"/>
      <c r="G60" s="49"/>
      <c r="H60" s="49"/>
      <c r="I60" s="49"/>
      <c r="J60" s="50"/>
      <c r="K60" s="51"/>
      <c r="L60" s="49"/>
      <c r="M60" s="52"/>
      <c r="N60" s="51"/>
      <c r="O60" s="49"/>
      <c r="P60" s="49"/>
      <c r="Q60" s="49"/>
      <c r="R60" s="49"/>
      <c r="S60" s="49"/>
      <c r="T60" s="49"/>
      <c r="U60" s="49"/>
      <c r="V60" s="49"/>
      <c r="W60" s="49"/>
      <c r="X60" s="52"/>
      <c r="Y60" s="51"/>
      <c r="Z60" s="49"/>
      <c r="AA60" s="49"/>
      <c r="AB60" s="49"/>
      <c r="AC60" s="49"/>
      <c r="AD60" s="49"/>
      <c r="AE60" s="49"/>
      <c r="AF60" s="49"/>
      <c r="AG60" s="49"/>
      <c r="AH60" s="49"/>
      <c r="AI60" s="52"/>
      <c r="AJ60" s="51"/>
      <c r="AK60" s="52"/>
      <c r="AL60" s="51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52"/>
      <c r="AZ60" s="51"/>
      <c r="BA60" s="49"/>
      <c r="BB60" s="49"/>
      <c r="BC60" s="49"/>
      <c r="BD60" s="52"/>
      <c r="BE60" s="51"/>
      <c r="BF60" s="49"/>
      <c r="BG60" s="52"/>
      <c r="BH60" s="51"/>
      <c r="BI60" s="49"/>
      <c r="BJ60" s="49"/>
      <c r="BK60" s="49"/>
      <c r="BL60" s="49"/>
      <c r="BM60" s="49"/>
      <c r="BN60" s="52"/>
      <c r="BO60" s="53"/>
      <c r="BP60" s="50"/>
      <c r="BQ60" s="51"/>
      <c r="BR60" s="52"/>
      <c r="BS60" s="51"/>
      <c r="BT60" s="49"/>
      <c r="BU60" s="49"/>
      <c r="BV60" s="52"/>
      <c r="BW60" s="51"/>
      <c r="BX60" s="49"/>
      <c r="BY60" s="49"/>
      <c r="BZ60" s="52"/>
      <c r="CA60" s="55"/>
    </row>
    <row r="61" spans="1:79" s="41" customFormat="1" ht="13.5" customHeight="1" x14ac:dyDescent="0.3">
      <c r="A61" s="48"/>
      <c r="B61" s="49"/>
      <c r="C61" s="49"/>
      <c r="D61" s="49"/>
      <c r="E61" s="49"/>
      <c r="F61" s="49"/>
      <c r="G61" s="49"/>
      <c r="H61" s="48"/>
      <c r="I61" s="49"/>
      <c r="J61" s="50"/>
      <c r="K61" s="51"/>
      <c r="L61" s="49"/>
      <c r="M61" s="52"/>
      <c r="N61" s="51"/>
      <c r="O61" s="49"/>
      <c r="P61" s="49"/>
      <c r="Q61" s="49"/>
      <c r="R61" s="49"/>
      <c r="S61" s="49"/>
      <c r="T61" s="49"/>
      <c r="U61" s="49"/>
      <c r="V61" s="49"/>
      <c r="W61" s="49"/>
      <c r="X61" s="52"/>
      <c r="Y61" s="51"/>
      <c r="Z61" s="49"/>
      <c r="AA61" s="49"/>
      <c r="AB61" s="49"/>
      <c r="AC61" s="49"/>
      <c r="AD61" s="49"/>
      <c r="AE61" s="49"/>
      <c r="AF61" s="49"/>
      <c r="AG61" s="49"/>
      <c r="AH61" s="49"/>
      <c r="AI61" s="52"/>
      <c r="AJ61" s="51"/>
      <c r="AK61" s="52"/>
      <c r="AL61" s="51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52"/>
      <c r="AZ61" s="51"/>
      <c r="BA61" s="49"/>
      <c r="BB61" s="49"/>
      <c r="BC61" s="49"/>
      <c r="BD61" s="52"/>
      <c r="BE61" s="51"/>
      <c r="BF61" s="49"/>
      <c r="BG61" s="52"/>
      <c r="BH61" s="51"/>
      <c r="BI61" s="49"/>
      <c r="BJ61" s="49"/>
      <c r="BK61" s="49"/>
      <c r="BL61" s="49"/>
      <c r="BM61" s="49"/>
      <c r="BN61" s="52"/>
      <c r="BO61" s="53"/>
      <c r="BP61" s="50"/>
      <c r="BQ61" s="51"/>
      <c r="BR61" s="52"/>
      <c r="BS61" s="51"/>
      <c r="BT61" s="49"/>
      <c r="BU61" s="49"/>
      <c r="BV61" s="52"/>
      <c r="BW61" s="51"/>
      <c r="BX61" s="49"/>
      <c r="BY61" s="49"/>
      <c r="BZ61" s="52"/>
      <c r="CA61" s="55"/>
    </row>
    <row r="62" spans="1:79" s="41" customFormat="1" ht="13.5" customHeight="1" x14ac:dyDescent="0.3">
      <c r="A62" s="48"/>
      <c r="B62" s="49"/>
      <c r="C62" s="49"/>
      <c r="D62" s="49"/>
      <c r="E62" s="49"/>
      <c r="F62" s="49"/>
      <c r="G62" s="49"/>
      <c r="H62" s="48"/>
      <c r="I62" s="49"/>
      <c r="J62" s="50"/>
      <c r="K62" s="51"/>
      <c r="L62" s="49"/>
      <c r="M62" s="52"/>
      <c r="N62" s="51"/>
      <c r="O62" s="49"/>
      <c r="P62" s="49"/>
      <c r="Q62" s="49"/>
      <c r="R62" s="49"/>
      <c r="S62" s="49"/>
      <c r="T62" s="49"/>
      <c r="U62" s="49"/>
      <c r="V62" s="49"/>
      <c r="W62" s="49"/>
      <c r="X62" s="52"/>
      <c r="Y62" s="51"/>
      <c r="Z62" s="49"/>
      <c r="AA62" s="49"/>
      <c r="AB62" s="49"/>
      <c r="AC62" s="49"/>
      <c r="AD62" s="49"/>
      <c r="AE62" s="49"/>
      <c r="AF62" s="49"/>
      <c r="AG62" s="49"/>
      <c r="AH62" s="49"/>
      <c r="AI62" s="52"/>
      <c r="AJ62" s="51"/>
      <c r="AK62" s="52"/>
      <c r="AL62" s="51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52"/>
      <c r="AZ62" s="51"/>
      <c r="BA62" s="49"/>
      <c r="BB62" s="49"/>
      <c r="BC62" s="49"/>
      <c r="BD62" s="52"/>
      <c r="BE62" s="51"/>
      <c r="BF62" s="49"/>
      <c r="BG62" s="52"/>
      <c r="BH62" s="51"/>
      <c r="BI62" s="49"/>
      <c r="BJ62" s="49"/>
      <c r="BK62" s="49"/>
      <c r="BL62" s="49"/>
      <c r="BM62" s="49"/>
      <c r="BN62" s="52"/>
      <c r="BO62" s="53"/>
      <c r="BP62" s="50"/>
      <c r="BQ62" s="51"/>
      <c r="BR62" s="52"/>
      <c r="BS62" s="51"/>
      <c r="BT62" s="49"/>
      <c r="BU62" s="49"/>
      <c r="BV62" s="52"/>
      <c r="BW62" s="51"/>
      <c r="BX62" s="49"/>
      <c r="BY62" s="49"/>
      <c r="BZ62" s="52"/>
      <c r="CA62" s="55"/>
    </row>
    <row r="63" spans="1:79" s="41" customFormat="1" ht="13.5" customHeight="1" x14ac:dyDescent="0.3">
      <c r="A63" s="48"/>
      <c r="B63" s="49"/>
      <c r="C63" s="49"/>
      <c r="D63" s="49"/>
      <c r="E63" s="49"/>
      <c r="F63" s="49"/>
      <c r="G63" s="49"/>
      <c r="H63" s="48"/>
      <c r="I63" s="49"/>
      <c r="J63" s="50"/>
      <c r="K63" s="51"/>
      <c r="L63" s="49"/>
      <c r="M63" s="52"/>
      <c r="N63" s="51"/>
      <c r="O63" s="49"/>
      <c r="P63" s="49"/>
      <c r="Q63" s="49"/>
      <c r="R63" s="49"/>
      <c r="S63" s="49"/>
      <c r="T63" s="49"/>
      <c r="U63" s="49"/>
      <c r="V63" s="49"/>
      <c r="W63" s="49"/>
      <c r="X63" s="52"/>
      <c r="Y63" s="51"/>
      <c r="Z63" s="49"/>
      <c r="AA63" s="49"/>
      <c r="AB63" s="49"/>
      <c r="AC63" s="49"/>
      <c r="AD63" s="49"/>
      <c r="AE63" s="49"/>
      <c r="AF63" s="49"/>
      <c r="AG63" s="49"/>
      <c r="AH63" s="49"/>
      <c r="AI63" s="52"/>
      <c r="AJ63" s="51"/>
      <c r="AK63" s="52"/>
      <c r="AL63" s="51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52"/>
      <c r="AZ63" s="51"/>
      <c r="BA63" s="49"/>
      <c r="BB63" s="49"/>
      <c r="BC63" s="49"/>
      <c r="BD63" s="52"/>
      <c r="BE63" s="51"/>
      <c r="BF63" s="49"/>
      <c r="BG63" s="52"/>
      <c r="BH63" s="51"/>
      <c r="BI63" s="49"/>
      <c r="BJ63" s="49"/>
      <c r="BK63" s="49"/>
      <c r="BL63" s="49"/>
      <c r="BM63" s="49"/>
      <c r="BN63" s="52"/>
      <c r="BO63" s="53"/>
      <c r="BP63" s="50"/>
      <c r="BQ63" s="51"/>
      <c r="BR63" s="52"/>
      <c r="BS63" s="51"/>
      <c r="BT63" s="49"/>
      <c r="BU63" s="49"/>
      <c r="BV63" s="52"/>
      <c r="BW63" s="51"/>
      <c r="BX63" s="49"/>
      <c r="BY63" s="49"/>
      <c r="BZ63" s="52"/>
      <c r="CA63" s="55"/>
    </row>
    <row r="64" spans="1:79" s="41" customFormat="1" ht="13.5" customHeight="1" x14ac:dyDescent="0.3">
      <c r="A64" s="48"/>
      <c r="B64" s="49"/>
      <c r="C64" s="49"/>
      <c r="D64" s="49"/>
      <c r="E64" s="49"/>
      <c r="F64" s="49"/>
      <c r="G64" s="49"/>
      <c r="H64" s="48"/>
      <c r="I64" s="49"/>
      <c r="J64" s="50"/>
      <c r="K64" s="51"/>
      <c r="L64" s="49"/>
      <c r="M64" s="52"/>
      <c r="N64" s="51"/>
      <c r="O64" s="49"/>
      <c r="P64" s="49"/>
      <c r="Q64" s="49"/>
      <c r="R64" s="49"/>
      <c r="S64" s="49"/>
      <c r="T64" s="49"/>
      <c r="U64" s="49"/>
      <c r="V64" s="49"/>
      <c r="W64" s="49"/>
      <c r="X64" s="52"/>
      <c r="Y64" s="51"/>
      <c r="Z64" s="49"/>
      <c r="AA64" s="49"/>
      <c r="AB64" s="49"/>
      <c r="AC64" s="49"/>
      <c r="AD64" s="49"/>
      <c r="AE64" s="49"/>
      <c r="AF64" s="49"/>
      <c r="AG64" s="49"/>
      <c r="AH64" s="49"/>
      <c r="AI64" s="52"/>
      <c r="AJ64" s="51"/>
      <c r="AK64" s="52"/>
      <c r="AL64" s="51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52"/>
      <c r="AZ64" s="51"/>
      <c r="BA64" s="49"/>
      <c r="BB64" s="49"/>
      <c r="BC64" s="49"/>
      <c r="BD64" s="52"/>
      <c r="BE64" s="51"/>
      <c r="BF64" s="49"/>
      <c r="BG64" s="52"/>
      <c r="BH64" s="51"/>
      <c r="BI64" s="49"/>
      <c r="BJ64" s="49"/>
      <c r="BK64" s="49"/>
      <c r="BL64" s="49"/>
      <c r="BM64" s="49"/>
      <c r="BN64" s="52"/>
      <c r="BO64" s="53"/>
      <c r="BP64" s="50"/>
      <c r="BQ64" s="51"/>
      <c r="BR64" s="52"/>
      <c r="BS64" s="51"/>
      <c r="BT64" s="49"/>
      <c r="BU64" s="49"/>
      <c r="BV64" s="52"/>
      <c r="BW64" s="51"/>
      <c r="BX64" s="49"/>
      <c r="BY64" s="49"/>
      <c r="BZ64" s="52"/>
      <c r="CA64" s="55"/>
    </row>
    <row r="65" spans="1:79" s="41" customFormat="1" ht="13.5" customHeight="1" x14ac:dyDescent="0.3">
      <c r="A65" s="48"/>
      <c r="B65" s="49"/>
      <c r="C65" s="49"/>
      <c r="D65" s="49"/>
      <c r="E65" s="49"/>
      <c r="F65" s="49"/>
      <c r="G65" s="49"/>
      <c r="H65" s="48"/>
      <c r="I65" s="49"/>
      <c r="J65" s="50"/>
      <c r="K65" s="51"/>
      <c r="L65" s="49"/>
      <c r="M65" s="52"/>
      <c r="N65" s="51"/>
      <c r="O65" s="49"/>
      <c r="P65" s="49"/>
      <c r="Q65" s="49"/>
      <c r="R65" s="49"/>
      <c r="S65" s="49"/>
      <c r="T65" s="49"/>
      <c r="U65" s="49"/>
      <c r="V65" s="49"/>
      <c r="W65" s="49"/>
      <c r="X65" s="52"/>
      <c r="Y65" s="51"/>
      <c r="Z65" s="49"/>
      <c r="AA65" s="49"/>
      <c r="AB65" s="49"/>
      <c r="AC65" s="49"/>
      <c r="AD65" s="49"/>
      <c r="AE65" s="49"/>
      <c r="AF65" s="49"/>
      <c r="AG65" s="49"/>
      <c r="AH65" s="49"/>
      <c r="AI65" s="52"/>
      <c r="AJ65" s="51"/>
      <c r="AK65" s="52"/>
      <c r="AL65" s="51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52"/>
      <c r="AZ65" s="51"/>
      <c r="BA65" s="49"/>
      <c r="BB65" s="49"/>
      <c r="BC65" s="49"/>
      <c r="BD65" s="52"/>
      <c r="BE65" s="51"/>
      <c r="BF65" s="49"/>
      <c r="BG65" s="52"/>
      <c r="BH65" s="51"/>
      <c r="BI65" s="49"/>
      <c r="BJ65" s="49"/>
      <c r="BK65" s="49"/>
      <c r="BL65" s="49"/>
      <c r="BM65" s="49"/>
      <c r="BN65" s="52"/>
      <c r="BO65" s="53"/>
      <c r="BP65" s="50"/>
      <c r="BQ65" s="51"/>
      <c r="BR65" s="52"/>
      <c r="BS65" s="51"/>
      <c r="BT65" s="49"/>
      <c r="BU65" s="49"/>
      <c r="BV65" s="52"/>
      <c r="BW65" s="51"/>
      <c r="BX65" s="49"/>
      <c r="BY65" s="49"/>
      <c r="BZ65" s="52"/>
      <c r="CA65" s="55"/>
    </row>
    <row r="66" spans="1:79" s="41" customFormat="1" ht="13.5" customHeight="1" x14ac:dyDescent="0.3">
      <c r="A66" s="48"/>
      <c r="B66" s="49"/>
      <c r="C66" s="49"/>
      <c r="D66" s="49"/>
      <c r="E66" s="49"/>
      <c r="F66" s="49"/>
      <c r="G66" s="49"/>
      <c r="H66" s="48"/>
      <c r="I66" s="49"/>
      <c r="J66" s="50"/>
      <c r="K66" s="51"/>
      <c r="L66" s="49"/>
      <c r="M66" s="52"/>
      <c r="N66" s="51"/>
      <c r="O66" s="49"/>
      <c r="P66" s="49"/>
      <c r="Q66" s="49"/>
      <c r="R66" s="49"/>
      <c r="S66" s="49"/>
      <c r="T66" s="49"/>
      <c r="U66" s="49"/>
      <c r="V66" s="49"/>
      <c r="W66" s="49"/>
      <c r="X66" s="52"/>
      <c r="Y66" s="51"/>
      <c r="Z66" s="49"/>
      <c r="AA66" s="49"/>
      <c r="AB66" s="49"/>
      <c r="AC66" s="49"/>
      <c r="AD66" s="49"/>
      <c r="AE66" s="49"/>
      <c r="AF66" s="49"/>
      <c r="AG66" s="49"/>
      <c r="AH66" s="49"/>
      <c r="AI66" s="52"/>
      <c r="AJ66" s="51"/>
      <c r="AK66" s="52"/>
      <c r="AL66" s="51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52"/>
      <c r="AZ66" s="51"/>
      <c r="BA66" s="49"/>
      <c r="BB66" s="49"/>
      <c r="BC66" s="49"/>
      <c r="BD66" s="52"/>
      <c r="BE66" s="51"/>
      <c r="BF66" s="49"/>
      <c r="BG66" s="52"/>
      <c r="BH66" s="51"/>
      <c r="BI66" s="49"/>
      <c r="BJ66" s="49"/>
      <c r="BK66" s="49"/>
      <c r="BL66" s="49"/>
      <c r="BM66" s="49"/>
      <c r="BN66" s="52"/>
      <c r="BO66" s="53"/>
      <c r="BP66" s="50"/>
      <c r="BQ66" s="51"/>
      <c r="BR66" s="52"/>
      <c r="BS66" s="51"/>
      <c r="BT66" s="49"/>
      <c r="BU66" s="49"/>
      <c r="BV66" s="52"/>
      <c r="BW66" s="51"/>
      <c r="BX66" s="49"/>
      <c r="BY66" s="49"/>
      <c r="BZ66" s="52"/>
      <c r="CA66" s="55"/>
    </row>
    <row r="67" spans="1:79" s="41" customFormat="1" ht="13.5" customHeight="1" x14ac:dyDescent="0.3">
      <c r="A67" s="48"/>
      <c r="B67" s="49"/>
      <c r="C67" s="49"/>
      <c r="D67" s="49"/>
      <c r="E67" s="49"/>
      <c r="F67" s="49"/>
      <c r="G67" s="49"/>
      <c r="H67" s="48"/>
      <c r="I67" s="49"/>
      <c r="J67" s="50"/>
      <c r="K67" s="51"/>
      <c r="L67" s="49"/>
      <c r="M67" s="52"/>
      <c r="N67" s="51"/>
      <c r="O67" s="49"/>
      <c r="P67" s="49"/>
      <c r="Q67" s="49"/>
      <c r="R67" s="49"/>
      <c r="S67" s="49"/>
      <c r="T67" s="49"/>
      <c r="U67" s="49"/>
      <c r="V67" s="49"/>
      <c r="W67" s="49"/>
      <c r="X67" s="52"/>
      <c r="Y67" s="51"/>
      <c r="Z67" s="49"/>
      <c r="AA67" s="49"/>
      <c r="AB67" s="49"/>
      <c r="AC67" s="49"/>
      <c r="AD67" s="49"/>
      <c r="AE67" s="49"/>
      <c r="AF67" s="49"/>
      <c r="AG67" s="49"/>
      <c r="AH67" s="49"/>
      <c r="AI67" s="52"/>
      <c r="AJ67" s="51"/>
      <c r="AK67" s="52"/>
      <c r="AL67" s="51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52"/>
      <c r="AZ67" s="51"/>
      <c r="BA67" s="49"/>
      <c r="BB67" s="49"/>
      <c r="BC67" s="49"/>
      <c r="BD67" s="52"/>
      <c r="BE67" s="51"/>
      <c r="BF67" s="49"/>
      <c r="BG67" s="52"/>
      <c r="BH67" s="51"/>
      <c r="BI67" s="49"/>
      <c r="BJ67" s="49"/>
      <c r="BK67" s="49"/>
      <c r="BL67" s="49"/>
      <c r="BM67" s="49"/>
      <c r="BN67" s="52"/>
      <c r="BO67" s="53"/>
      <c r="BP67" s="50"/>
      <c r="BQ67" s="51"/>
      <c r="BR67" s="52"/>
      <c r="BS67" s="51"/>
      <c r="BT67" s="49"/>
      <c r="BU67" s="49"/>
      <c r="BV67" s="52"/>
      <c r="BW67" s="51"/>
      <c r="BX67" s="49"/>
      <c r="BY67" s="49"/>
      <c r="BZ67" s="52"/>
      <c r="CA67" s="55"/>
    </row>
    <row r="68" spans="1:79" s="41" customFormat="1" ht="13.5" customHeight="1" x14ac:dyDescent="0.3">
      <c r="A68" s="48"/>
      <c r="B68" s="49"/>
      <c r="C68" s="49"/>
      <c r="D68" s="49"/>
      <c r="E68" s="49"/>
      <c r="F68" s="49"/>
      <c r="G68" s="49"/>
      <c r="H68" s="48"/>
      <c r="I68" s="49"/>
      <c r="J68" s="50"/>
      <c r="K68" s="51"/>
      <c r="L68" s="49"/>
      <c r="M68" s="52"/>
      <c r="N68" s="51"/>
      <c r="O68" s="49"/>
      <c r="P68" s="49"/>
      <c r="Q68" s="49"/>
      <c r="R68" s="49"/>
      <c r="S68" s="49"/>
      <c r="T68" s="49"/>
      <c r="U68" s="49"/>
      <c r="V68" s="49"/>
      <c r="W68" s="49"/>
      <c r="X68" s="52"/>
      <c r="Y68" s="51"/>
      <c r="Z68" s="49"/>
      <c r="AA68" s="49"/>
      <c r="AB68" s="49"/>
      <c r="AC68" s="49"/>
      <c r="AD68" s="49"/>
      <c r="AE68" s="49"/>
      <c r="AF68" s="49"/>
      <c r="AG68" s="49"/>
      <c r="AH68" s="49"/>
      <c r="AI68" s="52"/>
      <c r="AJ68" s="51"/>
      <c r="AK68" s="52"/>
      <c r="AL68" s="51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52"/>
      <c r="AZ68" s="51"/>
      <c r="BA68" s="49"/>
      <c r="BB68" s="49"/>
      <c r="BC68" s="49"/>
      <c r="BD68" s="52"/>
      <c r="BE68" s="51"/>
      <c r="BF68" s="49"/>
      <c r="BG68" s="52"/>
      <c r="BH68" s="51"/>
      <c r="BI68" s="49"/>
      <c r="BJ68" s="49"/>
      <c r="BK68" s="49"/>
      <c r="BL68" s="49"/>
      <c r="BM68" s="49"/>
      <c r="BN68" s="52"/>
      <c r="BO68" s="53"/>
      <c r="BP68" s="50"/>
      <c r="BQ68" s="51"/>
      <c r="BR68" s="52"/>
      <c r="BS68" s="51"/>
      <c r="BT68" s="49"/>
      <c r="BU68" s="49"/>
      <c r="BV68" s="52"/>
      <c r="BW68" s="51"/>
      <c r="BX68" s="49"/>
      <c r="BY68" s="49"/>
      <c r="BZ68" s="52"/>
      <c r="CA68" s="55"/>
    </row>
    <row r="69" spans="1:79" s="41" customFormat="1" ht="13.5" customHeight="1" x14ac:dyDescent="0.3">
      <c r="A69" s="48"/>
      <c r="B69" s="49"/>
      <c r="C69" s="49"/>
      <c r="D69" s="49"/>
      <c r="E69" s="49"/>
      <c r="F69" s="49"/>
      <c r="G69" s="49"/>
      <c r="H69" s="48"/>
      <c r="I69" s="49"/>
      <c r="J69" s="50"/>
      <c r="K69" s="51"/>
      <c r="L69" s="49"/>
      <c r="M69" s="52"/>
      <c r="N69" s="51"/>
      <c r="O69" s="49"/>
      <c r="P69" s="49"/>
      <c r="Q69" s="49"/>
      <c r="R69" s="49"/>
      <c r="S69" s="49"/>
      <c r="T69" s="49"/>
      <c r="U69" s="49"/>
      <c r="V69" s="49"/>
      <c r="W69" s="49"/>
      <c r="X69" s="52"/>
      <c r="Y69" s="51"/>
      <c r="Z69" s="49"/>
      <c r="AA69" s="49"/>
      <c r="AB69" s="49"/>
      <c r="AC69" s="49"/>
      <c r="AD69" s="49"/>
      <c r="AE69" s="49"/>
      <c r="AF69" s="49"/>
      <c r="AG69" s="49"/>
      <c r="AH69" s="49"/>
      <c r="AI69" s="52"/>
      <c r="AJ69" s="51"/>
      <c r="AK69" s="52"/>
      <c r="AL69" s="51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52"/>
      <c r="AZ69" s="51"/>
      <c r="BA69" s="49"/>
      <c r="BB69" s="49"/>
      <c r="BC69" s="49"/>
      <c r="BD69" s="52"/>
      <c r="BE69" s="51"/>
      <c r="BF69" s="49"/>
      <c r="BG69" s="52"/>
      <c r="BH69" s="51"/>
      <c r="BI69" s="49"/>
      <c r="BJ69" s="49"/>
      <c r="BK69" s="49"/>
      <c r="BL69" s="49"/>
      <c r="BM69" s="49"/>
      <c r="BN69" s="52"/>
      <c r="BO69" s="53"/>
      <c r="BP69" s="50"/>
      <c r="BQ69" s="51"/>
      <c r="BR69" s="52"/>
      <c r="BS69" s="51"/>
      <c r="BT69" s="49"/>
      <c r="BU69" s="49"/>
      <c r="BV69" s="52"/>
      <c r="BW69" s="51"/>
      <c r="BX69" s="49"/>
      <c r="BY69" s="49"/>
      <c r="BZ69" s="52"/>
      <c r="CA69" s="55"/>
    </row>
    <row r="70" spans="1:79" s="41" customFormat="1" ht="13.5" customHeight="1" x14ac:dyDescent="0.3">
      <c r="A70" s="48"/>
      <c r="B70" s="49"/>
      <c r="C70" s="49"/>
      <c r="D70" s="49"/>
      <c r="E70" s="49"/>
      <c r="F70" s="49"/>
      <c r="G70" s="49"/>
      <c r="H70" s="48"/>
      <c r="I70" s="49"/>
      <c r="J70" s="50"/>
      <c r="K70" s="51"/>
      <c r="L70" s="49"/>
      <c r="M70" s="52"/>
      <c r="N70" s="51"/>
      <c r="O70" s="49"/>
      <c r="P70" s="49"/>
      <c r="Q70" s="49"/>
      <c r="R70" s="49"/>
      <c r="S70" s="49"/>
      <c r="T70" s="49"/>
      <c r="U70" s="49"/>
      <c r="V70" s="49"/>
      <c r="W70" s="49"/>
      <c r="X70" s="52"/>
      <c r="Y70" s="51"/>
      <c r="Z70" s="49"/>
      <c r="AA70" s="49"/>
      <c r="AB70" s="49"/>
      <c r="AC70" s="49"/>
      <c r="AD70" s="49"/>
      <c r="AE70" s="49"/>
      <c r="AF70" s="49"/>
      <c r="AG70" s="49"/>
      <c r="AH70" s="49"/>
      <c r="AI70" s="52"/>
      <c r="AJ70" s="51"/>
      <c r="AK70" s="52"/>
      <c r="AL70" s="51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52"/>
      <c r="AZ70" s="51"/>
      <c r="BA70" s="49"/>
      <c r="BB70" s="49"/>
      <c r="BC70" s="49"/>
      <c r="BD70" s="52"/>
      <c r="BE70" s="51"/>
      <c r="BF70" s="49"/>
      <c r="BG70" s="52"/>
      <c r="BH70" s="51"/>
      <c r="BI70" s="49"/>
      <c r="BJ70" s="49"/>
      <c r="BK70" s="49"/>
      <c r="BL70" s="49"/>
      <c r="BM70" s="49"/>
      <c r="BN70" s="52"/>
      <c r="BO70" s="53"/>
      <c r="BP70" s="50"/>
      <c r="BQ70" s="51"/>
      <c r="BR70" s="52"/>
      <c r="BS70" s="51"/>
      <c r="BT70" s="49"/>
      <c r="BU70" s="49"/>
      <c r="BV70" s="52"/>
      <c r="BW70" s="51"/>
      <c r="BX70" s="49"/>
      <c r="BY70" s="49"/>
      <c r="BZ70" s="52"/>
      <c r="CA70" s="55"/>
    </row>
    <row r="71" spans="1:79" s="41" customFormat="1" ht="13.5" customHeight="1" x14ac:dyDescent="0.3">
      <c r="A71" s="48"/>
      <c r="B71" s="49"/>
      <c r="C71" s="49"/>
      <c r="D71" s="49"/>
      <c r="E71" s="49"/>
      <c r="F71" s="49"/>
      <c r="G71" s="49"/>
      <c r="H71" s="48"/>
      <c r="I71" s="49"/>
      <c r="J71" s="50"/>
      <c r="K71" s="51"/>
      <c r="L71" s="49"/>
      <c r="M71" s="52"/>
      <c r="N71" s="51"/>
      <c r="O71" s="49"/>
      <c r="P71" s="49"/>
      <c r="Q71" s="49"/>
      <c r="R71" s="49"/>
      <c r="S71" s="49"/>
      <c r="T71" s="49"/>
      <c r="U71" s="49"/>
      <c r="V71" s="49"/>
      <c r="W71" s="49"/>
      <c r="X71" s="52"/>
      <c r="Y71" s="51"/>
      <c r="Z71" s="49"/>
      <c r="AA71" s="49"/>
      <c r="AB71" s="49"/>
      <c r="AC71" s="49"/>
      <c r="AD71" s="49"/>
      <c r="AE71" s="49"/>
      <c r="AF71" s="49"/>
      <c r="AG71" s="49"/>
      <c r="AH71" s="49"/>
      <c r="AI71" s="52"/>
      <c r="AJ71" s="51"/>
      <c r="AK71" s="52"/>
      <c r="AL71" s="51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52"/>
      <c r="AZ71" s="51"/>
      <c r="BA71" s="49"/>
      <c r="BB71" s="49"/>
      <c r="BC71" s="49"/>
      <c r="BD71" s="52"/>
      <c r="BE71" s="51"/>
      <c r="BF71" s="49"/>
      <c r="BG71" s="52"/>
      <c r="BH71" s="51"/>
      <c r="BI71" s="49"/>
      <c r="BJ71" s="49"/>
      <c r="BK71" s="49"/>
      <c r="BL71" s="49"/>
      <c r="BM71" s="49"/>
      <c r="BN71" s="52"/>
      <c r="BO71" s="53"/>
      <c r="BP71" s="50"/>
      <c r="BQ71" s="51"/>
      <c r="BR71" s="52"/>
      <c r="BS71" s="51"/>
      <c r="BT71" s="49"/>
      <c r="BU71" s="49"/>
      <c r="BV71" s="52"/>
      <c r="BW71" s="51"/>
      <c r="BX71" s="49"/>
      <c r="BY71" s="49"/>
      <c r="BZ71" s="52"/>
      <c r="CA71" s="55"/>
    </row>
    <row r="72" spans="1:79" s="41" customFormat="1" ht="13.5" customHeight="1" x14ac:dyDescent="0.3">
      <c r="A72" s="48"/>
      <c r="B72" s="49"/>
      <c r="C72" s="49"/>
      <c r="D72" s="49"/>
      <c r="E72" s="49"/>
      <c r="F72" s="49"/>
      <c r="G72" s="49"/>
      <c r="H72" s="48"/>
      <c r="I72" s="49"/>
      <c r="J72" s="50"/>
      <c r="K72" s="51"/>
      <c r="L72" s="49"/>
      <c r="M72" s="52"/>
      <c r="N72" s="51"/>
      <c r="O72" s="49"/>
      <c r="P72" s="49"/>
      <c r="Q72" s="49"/>
      <c r="R72" s="49"/>
      <c r="S72" s="49"/>
      <c r="T72" s="49"/>
      <c r="U72" s="49"/>
      <c r="V72" s="49"/>
      <c r="W72" s="49"/>
      <c r="X72" s="52"/>
      <c r="Y72" s="51"/>
      <c r="Z72" s="49"/>
      <c r="AA72" s="49"/>
      <c r="AB72" s="49"/>
      <c r="AC72" s="49"/>
      <c r="AD72" s="49"/>
      <c r="AE72" s="49"/>
      <c r="AF72" s="49"/>
      <c r="AG72" s="49"/>
      <c r="AH72" s="49"/>
      <c r="AI72" s="52"/>
      <c r="AJ72" s="51"/>
      <c r="AK72" s="52"/>
      <c r="AL72" s="51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52"/>
      <c r="AZ72" s="51"/>
      <c r="BA72" s="49"/>
      <c r="BB72" s="49"/>
      <c r="BC72" s="49"/>
      <c r="BD72" s="52"/>
      <c r="BE72" s="51"/>
      <c r="BF72" s="49"/>
      <c r="BG72" s="52"/>
      <c r="BH72" s="51"/>
      <c r="BI72" s="49"/>
      <c r="BJ72" s="49"/>
      <c r="BK72" s="49"/>
      <c r="BL72" s="49"/>
      <c r="BM72" s="49"/>
      <c r="BN72" s="52"/>
      <c r="BO72" s="53"/>
      <c r="BP72" s="50"/>
      <c r="BQ72" s="51"/>
      <c r="BR72" s="52"/>
      <c r="BS72" s="51"/>
      <c r="BT72" s="49"/>
      <c r="BU72" s="49"/>
      <c r="BV72" s="52"/>
      <c r="BW72" s="51"/>
      <c r="BX72" s="49"/>
      <c r="BY72" s="49"/>
      <c r="BZ72" s="52"/>
      <c r="CA72" s="55"/>
    </row>
    <row r="73" spans="1:79" s="41" customFormat="1" ht="13.5" customHeight="1" x14ac:dyDescent="0.3">
      <c r="A73" s="48"/>
      <c r="B73" s="49"/>
      <c r="C73" s="49"/>
      <c r="D73" s="49"/>
      <c r="E73" s="49"/>
      <c r="F73" s="49"/>
      <c r="G73" s="49"/>
      <c r="H73" s="48"/>
      <c r="I73" s="49"/>
      <c r="J73" s="50"/>
      <c r="K73" s="51"/>
      <c r="L73" s="49"/>
      <c r="M73" s="52"/>
      <c r="N73" s="51"/>
      <c r="O73" s="49"/>
      <c r="P73" s="49"/>
      <c r="Q73" s="49"/>
      <c r="R73" s="49"/>
      <c r="S73" s="49"/>
      <c r="T73" s="49"/>
      <c r="U73" s="49"/>
      <c r="V73" s="49"/>
      <c r="W73" s="49"/>
      <c r="X73" s="52"/>
      <c r="Y73" s="51"/>
      <c r="Z73" s="49"/>
      <c r="AA73" s="49"/>
      <c r="AB73" s="49"/>
      <c r="AC73" s="49"/>
      <c r="AD73" s="49"/>
      <c r="AE73" s="49"/>
      <c r="AF73" s="49"/>
      <c r="AG73" s="49"/>
      <c r="AH73" s="49"/>
      <c r="AI73" s="52"/>
      <c r="AJ73" s="51"/>
      <c r="AK73" s="52"/>
      <c r="AL73" s="51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52"/>
      <c r="AZ73" s="51"/>
      <c r="BA73" s="49"/>
      <c r="BB73" s="49"/>
      <c r="BC73" s="49"/>
      <c r="BD73" s="52"/>
      <c r="BE73" s="51"/>
      <c r="BF73" s="49"/>
      <c r="BG73" s="52"/>
      <c r="BH73" s="51"/>
      <c r="BI73" s="49"/>
      <c r="BJ73" s="49"/>
      <c r="BK73" s="49"/>
      <c r="BL73" s="49"/>
      <c r="BM73" s="49"/>
      <c r="BN73" s="52"/>
      <c r="BO73" s="53"/>
      <c r="BP73" s="50"/>
      <c r="BQ73" s="51"/>
      <c r="BR73" s="52"/>
      <c r="BS73" s="51"/>
      <c r="BT73" s="49"/>
      <c r="BU73" s="49"/>
      <c r="BV73" s="52"/>
      <c r="BW73" s="51"/>
      <c r="BX73" s="49"/>
      <c r="BY73" s="49"/>
      <c r="BZ73" s="52"/>
      <c r="CA73" s="55"/>
    </row>
    <row r="74" spans="1:79" s="41" customFormat="1" ht="13.5" customHeight="1" x14ac:dyDescent="0.3">
      <c r="A74" s="48"/>
      <c r="B74" s="49"/>
      <c r="C74" s="49"/>
      <c r="D74" s="49"/>
      <c r="E74" s="49"/>
      <c r="F74" s="49"/>
      <c r="G74" s="49"/>
      <c r="H74" s="48"/>
      <c r="I74" s="49"/>
      <c r="J74" s="50"/>
      <c r="K74" s="51"/>
      <c r="L74" s="49"/>
      <c r="M74" s="52"/>
      <c r="N74" s="51"/>
      <c r="O74" s="49"/>
      <c r="P74" s="49"/>
      <c r="Q74" s="49"/>
      <c r="R74" s="49"/>
      <c r="S74" s="49"/>
      <c r="T74" s="49"/>
      <c r="U74" s="49"/>
      <c r="V74" s="49"/>
      <c r="W74" s="49"/>
      <c r="X74" s="52"/>
      <c r="Y74" s="51"/>
      <c r="Z74" s="49"/>
      <c r="AA74" s="49"/>
      <c r="AB74" s="49"/>
      <c r="AC74" s="49"/>
      <c r="AD74" s="49"/>
      <c r="AE74" s="49"/>
      <c r="AF74" s="49"/>
      <c r="AG74" s="49"/>
      <c r="AH74" s="49"/>
      <c r="AI74" s="52"/>
      <c r="AJ74" s="51"/>
      <c r="AK74" s="52"/>
      <c r="AL74" s="51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52"/>
      <c r="AZ74" s="51"/>
      <c r="BA74" s="49"/>
      <c r="BB74" s="49"/>
      <c r="BC74" s="49"/>
      <c r="BD74" s="52"/>
      <c r="BE74" s="51"/>
      <c r="BF74" s="49"/>
      <c r="BG74" s="52"/>
      <c r="BH74" s="51"/>
      <c r="BI74" s="49"/>
      <c r="BJ74" s="49"/>
      <c r="BK74" s="49"/>
      <c r="BL74" s="49"/>
      <c r="BM74" s="49"/>
      <c r="BN74" s="52"/>
      <c r="BO74" s="53"/>
      <c r="BP74" s="50"/>
      <c r="BQ74" s="51"/>
      <c r="BR74" s="52"/>
      <c r="BS74" s="51"/>
      <c r="BT74" s="49"/>
      <c r="BU74" s="49"/>
      <c r="BV74" s="52"/>
      <c r="BW74" s="51"/>
      <c r="BX74" s="49"/>
      <c r="BY74" s="49"/>
      <c r="BZ74" s="52"/>
      <c r="CA74" s="55"/>
    </row>
    <row r="75" spans="1:79" s="41" customFormat="1" ht="13.5" customHeight="1" x14ac:dyDescent="0.3">
      <c r="A75" s="48"/>
      <c r="B75" s="49"/>
      <c r="C75" s="49"/>
      <c r="D75" s="49"/>
      <c r="E75" s="49"/>
      <c r="F75" s="49"/>
      <c r="G75" s="49"/>
      <c r="H75" s="48"/>
      <c r="I75" s="49"/>
      <c r="J75" s="50"/>
      <c r="K75" s="51"/>
      <c r="L75" s="49"/>
      <c r="M75" s="52"/>
      <c r="N75" s="51"/>
      <c r="O75" s="49"/>
      <c r="P75" s="49"/>
      <c r="Q75" s="49"/>
      <c r="R75" s="49"/>
      <c r="S75" s="49"/>
      <c r="T75" s="49"/>
      <c r="U75" s="49"/>
      <c r="V75" s="49"/>
      <c r="W75" s="49"/>
      <c r="X75" s="52"/>
      <c r="Y75" s="51"/>
      <c r="Z75" s="49"/>
      <c r="AA75" s="49"/>
      <c r="AB75" s="49"/>
      <c r="AC75" s="49"/>
      <c r="AD75" s="49"/>
      <c r="AE75" s="49"/>
      <c r="AF75" s="49"/>
      <c r="AG75" s="49"/>
      <c r="AH75" s="49"/>
      <c r="AI75" s="52"/>
      <c r="AJ75" s="51"/>
      <c r="AK75" s="52"/>
      <c r="AL75" s="51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52"/>
      <c r="AZ75" s="51"/>
      <c r="BA75" s="49"/>
      <c r="BB75" s="49"/>
      <c r="BC75" s="49"/>
      <c r="BD75" s="52"/>
      <c r="BE75" s="51"/>
      <c r="BF75" s="49"/>
      <c r="BG75" s="52"/>
      <c r="BH75" s="51"/>
      <c r="BI75" s="49"/>
      <c r="BJ75" s="49"/>
      <c r="BK75" s="49"/>
      <c r="BL75" s="49"/>
      <c r="BM75" s="49"/>
      <c r="BN75" s="52"/>
      <c r="BO75" s="53"/>
      <c r="BP75" s="50"/>
      <c r="BQ75" s="51"/>
      <c r="BR75" s="52"/>
      <c r="BS75" s="51"/>
      <c r="BT75" s="49"/>
      <c r="BU75" s="49"/>
      <c r="BV75" s="52"/>
      <c r="BW75" s="51"/>
      <c r="BX75" s="49"/>
      <c r="BY75" s="49"/>
      <c r="BZ75" s="52"/>
      <c r="CA75" s="55"/>
    </row>
    <row r="76" spans="1:79" s="41" customFormat="1" ht="13.5" customHeight="1" x14ac:dyDescent="0.3">
      <c r="A76" s="48"/>
      <c r="B76" s="49"/>
      <c r="C76" s="49"/>
      <c r="D76" s="49"/>
      <c r="E76" s="49"/>
      <c r="F76" s="49"/>
      <c r="G76" s="49"/>
      <c r="H76" s="48"/>
      <c r="I76" s="49"/>
      <c r="J76" s="50"/>
      <c r="K76" s="51"/>
      <c r="L76" s="49"/>
      <c r="M76" s="52"/>
      <c r="N76" s="51"/>
      <c r="O76" s="49"/>
      <c r="P76" s="49"/>
      <c r="Q76" s="49"/>
      <c r="R76" s="49"/>
      <c r="S76" s="49"/>
      <c r="T76" s="49"/>
      <c r="U76" s="49"/>
      <c r="V76" s="49"/>
      <c r="W76" s="49"/>
      <c r="X76" s="52"/>
      <c r="Y76" s="51"/>
      <c r="Z76" s="49"/>
      <c r="AA76" s="49"/>
      <c r="AB76" s="49"/>
      <c r="AC76" s="49"/>
      <c r="AD76" s="49"/>
      <c r="AE76" s="49"/>
      <c r="AF76" s="49"/>
      <c r="AG76" s="49"/>
      <c r="AH76" s="49"/>
      <c r="AI76" s="52"/>
      <c r="AJ76" s="51"/>
      <c r="AK76" s="52"/>
      <c r="AL76" s="51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52"/>
      <c r="AZ76" s="51"/>
      <c r="BA76" s="49"/>
      <c r="BB76" s="49"/>
      <c r="BC76" s="49"/>
      <c r="BD76" s="52"/>
      <c r="BE76" s="51"/>
      <c r="BF76" s="49"/>
      <c r="BG76" s="52"/>
      <c r="BH76" s="51"/>
      <c r="BI76" s="49"/>
      <c r="BJ76" s="49"/>
      <c r="BK76" s="49"/>
      <c r="BL76" s="49"/>
      <c r="BM76" s="49"/>
      <c r="BN76" s="52"/>
      <c r="BO76" s="53"/>
      <c r="BP76" s="50"/>
      <c r="BQ76" s="51"/>
      <c r="BR76" s="52"/>
      <c r="BS76" s="51"/>
      <c r="BT76" s="49"/>
      <c r="BU76" s="49"/>
      <c r="BV76" s="52"/>
      <c r="BW76" s="51"/>
      <c r="BX76" s="49"/>
      <c r="BY76" s="49"/>
      <c r="BZ76" s="52"/>
      <c r="CA76" s="55"/>
    </row>
    <row r="77" spans="1:79" s="41" customFormat="1" ht="13.5" customHeight="1" x14ac:dyDescent="0.3">
      <c r="A77" s="48"/>
      <c r="B77" s="49"/>
      <c r="C77" s="49"/>
      <c r="D77" s="49"/>
      <c r="E77" s="49"/>
      <c r="F77" s="49"/>
      <c r="G77" s="49"/>
      <c r="H77" s="48"/>
      <c r="I77" s="49"/>
      <c r="J77" s="50"/>
      <c r="K77" s="51"/>
      <c r="L77" s="49"/>
      <c r="M77" s="52"/>
      <c r="N77" s="51"/>
      <c r="O77" s="49"/>
      <c r="P77" s="49"/>
      <c r="Q77" s="49"/>
      <c r="R77" s="49"/>
      <c r="S77" s="49"/>
      <c r="T77" s="49"/>
      <c r="U77" s="49"/>
      <c r="V77" s="49"/>
      <c r="W77" s="49"/>
      <c r="X77" s="52"/>
      <c r="Y77" s="51"/>
      <c r="Z77" s="49"/>
      <c r="AA77" s="49"/>
      <c r="AB77" s="49"/>
      <c r="AC77" s="49"/>
      <c r="AD77" s="49"/>
      <c r="AE77" s="49"/>
      <c r="AF77" s="49"/>
      <c r="AG77" s="49"/>
      <c r="AH77" s="49"/>
      <c r="AI77" s="52"/>
      <c r="AJ77" s="51"/>
      <c r="AK77" s="52"/>
      <c r="AL77" s="51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52"/>
      <c r="AZ77" s="51"/>
      <c r="BA77" s="49"/>
      <c r="BB77" s="49"/>
      <c r="BC77" s="49"/>
      <c r="BD77" s="52"/>
      <c r="BE77" s="51"/>
      <c r="BF77" s="49"/>
      <c r="BG77" s="52"/>
      <c r="BH77" s="51"/>
      <c r="BI77" s="49"/>
      <c r="BJ77" s="49"/>
      <c r="BK77" s="49"/>
      <c r="BL77" s="49"/>
      <c r="BM77" s="49"/>
      <c r="BN77" s="52"/>
      <c r="BO77" s="53"/>
      <c r="BP77" s="50"/>
      <c r="BQ77" s="51"/>
      <c r="BR77" s="52"/>
      <c r="BS77" s="51"/>
      <c r="BT77" s="49"/>
      <c r="BU77" s="49"/>
      <c r="BV77" s="52"/>
      <c r="BW77" s="51"/>
      <c r="BX77" s="49"/>
      <c r="BY77" s="49"/>
      <c r="BZ77" s="52"/>
      <c r="CA77" s="55"/>
    </row>
    <row r="78" spans="1:79" s="41" customFormat="1" ht="13.5" customHeight="1" x14ac:dyDescent="0.3">
      <c r="A78" s="48"/>
      <c r="B78" s="49"/>
      <c r="C78" s="49"/>
      <c r="D78" s="49"/>
      <c r="E78" s="49"/>
      <c r="F78" s="49"/>
      <c r="G78" s="49"/>
      <c r="H78" s="48"/>
      <c r="I78" s="49"/>
      <c r="J78" s="50"/>
      <c r="K78" s="51"/>
      <c r="L78" s="49"/>
      <c r="M78" s="52"/>
      <c r="N78" s="51"/>
      <c r="O78" s="49"/>
      <c r="P78" s="49"/>
      <c r="Q78" s="49"/>
      <c r="R78" s="49"/>
      <c r="S78" s="49"/>
      <c r="T78" s="49"/>
      <c r="U78" s="49"/>
      <c r="V78" s="49"/>
      <c r="W78" s="49"/>
      <c r="X78" s="52"/>
      <c r="Y78" s="51"/>
      <c r="Z78" s="49"/>
      <c r="AA78" s="49"/>
      <c r="AB78" s="49"/>
      <c r="AC78" s="49"/>
      <c r="AD78" s="49"/>
      <c r="AE78" s="49"/>
      <c r="AF78" s="49"/>
      <c r="AG78" s="49"/>
      <c r="AH78" s="49"/>
      <c r="AI78" s="52"/>
      <c r="AJ78" s="51"/>
      <c r="AK78" s="52"/>
      <c r="AL78" s="51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52"/>
      <c r="AZ78" s="51"/>
      <c r="BA78" s="49"/>
      <c r="BB78" s="49"/>
      <c r="BC78" s="49"/>
      <c r="BD78" s="52"/>
      <c r="BE78" s="51"/>
      <c r="BF78" s="49"/>
      <c r="BG78" s="52"/>
      <c r="BH78" s="51"/>
      <c r="BI78" s="49"/>
      <c r="BJ78" s="49"/>
      <c r="BK78" s="49"/>
      <c r="BL78" s="49"/>
      <c r="BM78" s="49"/>
      <c r="BN78" s="52"/>
      <c r="BO78" s="53"/>
      <c r="BP78" s="50"/>
      <c r="BQ78" s="51"/>
      <c r="BR78" s="52"/>
      <c r="BS78" s="51"/>
      <c r="BT78" s="49"/>
      <c r="BU78" s="49"/>
      <c r="BV78" s="52"/>
      <c r="BW78" s="51"/>
      <c r="BX78" s="49"/>
      <c r="BY78" s="49"/>
      <c r="BZ78" s="52"/>
      <c r="CA78" s="55"/>
    </row>
    <row r="79" spans="1:79" s="41" customFormat="1" ht="13.5" customHeight="1" x14ac:dyDescent="0.3">
      <c r="A79" s="48"/>
      <c r="B79" s="49"/>
      <c r="C79" s="49"/>
      <c r="D79" s="49"/>
      <c r="E79" s="49"/>
      <c r="F79" s="49"/>
      <c r="G79" s="49"/>
      <c r="H79" s="48"/>
      <c r="I79" s="49"/>
      <c r="J79" s="50"/>
      <c r="K79" s="51"/>
      <c r="L79" s="49"/>
      <c r="M79" s="52"/>
      <c r="N79" s="51"/>
      <c r="O79" s="49"/>
      <c r="P79" s="49"/>
      <c r="Q79" s="49"/>
      <c r="R79" s="49"/>
      <c r="S79" s="49"/>
      <c r="T79" s="49"/>
      <c r="U79" s="49"/>
      <c r="V79" s="49"/>
      <c r="W79" s="49"/>
      <c r="X79" s="52"/>
      <c r="Y79" s="51"/>
      <c r="Z79" s="49"/>
      <c r="AA79" s="49"/>
      <c r="AB79" s="49"/>
      <c r="AC79" s="49"/>
      <c r="AD79" s="49"/>
      <c r="AE79" s="49"/>
      <c r="AF79" s="49"/>
      <c r="AG79" s="49"/>
      <c r="AH79" s="49"/>
      <c r="AI79" s="52"/>
      <c r="AJ79" s="51"/>
      <c r="AK79" s="52"/>
      <c r="AL79" s="51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52"/>
      <c r="AZ79" s="51"/>
      <c r="BA79" s="49"/>
      <c r="BB79" s="49"/>
      <c r="BC79" s="49"/>
      <c r="BD79" s="52"/>
      <c r="BE79" s="51"/>
      <c r="BF79" s="49"/>
      <c r="BG79" s="52"/>
      <c r="BH79" s="51"/>
      <c r="BI79" s="49"/>
      <c r="BJ79" s="49"/>
      <c r="BK79" s="49"/>
      <c r="BL79" s="49"/>
      <c r="BM79" s="49"/>
      <c r="BN79" s="52"/>
      <c r="BO79" s="53"/>
      <c r="BP79" s="50"/>
      <c r="BQ79" s="51"/>
      <c r="BR79" s="52"/>
      <c r="BS79" s="51"/>
      <c r="BT79" s="49"/>
      <c r="BU79" s="49"/>
      <c r="BV79" s="52"/>
      <c r="BW79" s="51"/>
      <c r="BX79" s="49"/>
      <c r="BY79" s="49"/>
      <c r="BZ79" s="52"/>
      <c r="CA79" s="55"/>
    </row>
    <row r="80" spans="1:79" s="41" customFormat="1" ht="13.5" customHeight="1" x14ac:dyDescent="0.3">
      <c r="A80" s="48"/>
      <c r="B80" s="49"/>
      <c r="C80" s="49"/>
      <c r="D80" s="49"/>
      <c r="E80" s="49"/>
      <c r="F80" s="49"/>
      <c r="G80" s="49"/>
      <c r="H80" s="48"/>
      <c r="I80" s="49"/>
      <c r="J80" s="50"/>
      <c r="K80" s="51"/>
      <c r="L80" s="49"/>
      <c r="M80" s="52"/>
      <c r="N80" s="51"/>
      <c r="O80" s="49"/>
      <c r="P80" s="49"/>
      <c r="Q80" s="49"/>
      <c r="R80" s="49"/>
      <c r="S80" s="49"/>
      <c r="T80" s="49"/>
      <c r="U80" s="49"/>
      <c r="V80" s="49"/>
      <c r="W80" s="49"/>
      <c r="X80" s="52"/>
      <c r="Y80" s="51"/>
      <c r="Z80" s="49"/>
      <c r="AA80" s="49"/>
      <c r="AB80" s="49"/>
      <c r="AC80" s="49"/>
      <c r="AD80" s="49"/>
      <c r="AE80" s="49"/>
      <c r="AF80" s="49"/>
      <c r="AG80" s="49"/>
      <c r="AH80" s="49"/>
      <c r="AI80" s="52"/>
      <c r="AJ80" s="51"/>
      <c r="AK80" s="52"/>
      <c r="AL80" s="51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52"/>
      <c r="AZ80" s="51"/>
      <c r="BA80" s="49"/>
      <c r="BB80" s="49"/>
      <c r="BC80" s="49"/>
      <c r="BD80" s="52"/>
      <c r="BE80" s="51"/>
      <c r="BF80" s="49"/>
      <c r="BG80" s="52"/>
      <c r="BH80" s="51"/>
      <c r="BI80" s="49"/>
      <c r="BJ80" s="49"/>
      <c r="BK80" s="49"/>
      <c r="BL80" s="49"/>
      <c r="BM80" s="49"/>
      <c r="BN80" s="52"/>
      <c r="BO80" s="53"/>
      <c r="BP80" s="50"/>
      <c r="BQ80" s="51"/>
      <c r="BR80" s="52"/>
      <c r="BS80" s="51"/>
      <c r="BT80" s="49"/>
      <c r="BU80" s="49"/>
      <c r="BV80" s="52"/>
      <c r="BW80" s="51"/>
      <c r="BX80" s="49"/>
      <c r="BY80" s="49"/>
      <c r="BZ80" s="52"/>
      <c r="CA80" s="55"/>
    </row>
    <row r="81" spans="1:79" s="41" customFormat="1" ht="13.5" customHeight="1" x14ac:dyDescent="0.3">
      <c r="A81" s="48"/>
      <c r="B81" s="49"/>
      <c r="C81" s="49"/>
      <c r="D81" s="49"/>
      <c r="E81" s="49"/>
      <c r="F81" s="49"/>
      <c r="G81" s="49"/>
      <c r="H81" s="48"/>
      <c r="I81" s="49"/>
      <c r="J81" s="50"/>
      <c r="K81" s="51"/>
      <c r="L81" s="49"/>
      <c r="M81" s="52"/>
      <c r="N81" s="51"/>
      <c r="O81" s="49"/>
      <c r="P81" s="49"/>
      <c r="Q81" s="49"/>
      <c r="R81" s="49"/>
      <c r="S81" s="49"/>
      <c r="T81" s="49"/>
      <c r="U81" s="49"/>
      <c r="V81" s="49"/>
      <c r="W81" s="49"/>
      <c r="X81" s="52"/>
      <c r="Y81" s="51"/>
      <c r="Z81" s="49"/>
      <c r="AA81" s="49"/>
      <c r="AB81" s="49"/>
      <c r="AC81" s="49"/>
      <c r="AD81" s="49"/>
      <c r="AE81" s="49"/>
      <c r="AF81" s="49"/>
      <c r="AG81" s="49"/>
      <c r="AH81" s="49"/>
      <c r="AI81" s="52"/>
      <c r="AJ81" s="51"/>
      <c r="AK81" s="52"/>
      <c r="AL81" s="51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52"/>
      <c r="AZ81" s="51"/>
      <c r="BA81" s="49"/>
      <c r="BB81" s="49"/>
      <c r="BC81" s="49"/>
      <c r="BD81" s="52"/>
      <c r="BE81" s="51"/>
      <c r="BF81" s="49"/>
      <c r="BG81" s="52"/>
      <c r="BH81" s="51"/>
      <c r="BI81" s="49"/>
      <c r="BJ81" s="49"/>
      <c r="BK81" s="49"/>
      <c r="BL81" s="49"/>
      <c r="BM81" s="49"/>
      <c r="BN81" s="52"/>
      <c r="BO81" s="53"/>
      <c r="BP81" s="50"/>
      <c r="BQ81" s="51"/>
      <c r="BR81" s="52"/>
      <c r="BS81" s="51"/>
      <c r="BT81" s="49"/>
      <c r="BU81" s="49"/>
      <c r="BV81" s="52"/>
      <c r="BW81" s="51"/>
      <c r="BX81" s="49"/>
      <c r="BY81" s="49"/>
      <c r="BZ81" s="52"/>
      <c r="CA81" s="55"/>
    </row>
    <row r="82" spans="1:79" s="41" customFormat="1" ht="13.5" customHeight="1" x14ac:dyDescent="0.3">
      <c r="A82" s="48"/>
      <c r="B82" s="49"/>
      <c r="C82" s="49"/>
      <c r="D82" s="49"/>
      <c r="E82" s="49"/>
      <c r="F82" s="49"/>
      <c r="G82" s="49"/>
      <c r="H82" s="48"/>
      <c r="I82" s="49"/>
      <c r="J82" s="50"/>
      <c r="K82" s="51"/>
      <c r="L82" s="49"/>
      <c r="M82" s="52"/>
      <c r="N82" s="51"/>
      <c r="O82" s="49"/>
      <c r="P82" s="49"/>
      <c r="Q82" s="49"/>
      <c r="R82" s="49"/>
      <c r="S82" s="49"/>
      <c r="T82" s="49"/>
      <c r="U82" s="49"/>
      <c r="V82" s="49"/>
      <c r="W82" s="49"/>
      <c r="X82" s="52"/>
      <c r="Y82" s="51"/>
      <c r="Z82" s="49"/>
      <c r="AA82" s="49"/>
      <c r="AB82" s="49"/>
      <c r="AC82" s="49"/>
      <c r="AD82" s="49"/>
      <c r="AE82" s="49"/>
      <c r="AF82" s="49"/>
      <c r="AG82" s="49"/>
      <c r="AH82" s="49"/>
      <c r="AI82" s="52"/>
      <c r="AJ82" s="51"/>
      <c r="AK82" s="52"/>
      <c r="AL82" s="51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52"/>
      <c r="AZ82" s="51"/>
      <c r="BA82" s="49"/>
      <c r="BB82" s="49"/>
      <c r="BC82" s="49"/>
      <c r="BD82" s="52"/>
      <c r="BE82" s="51"/>
      <c r="BF82" s="49"/>
      <c r="BG82" s="52"/>
      <c r="BH82" s="51"/>
      <c r="BI82" s="49"/>
      <c r="BJ82" s="49"/>
      <c r="BK82" s="49"/>
      <c r="BL82" s="49"/>
      <c r="BM82" s="49"/>
      <c r="BN82" s="52"/>
      <c r="BO82" s="53"/>
      <c r="BP82" s="50"/>
      <c r="BQ82" s="51"/>
      <c r="BR82" s="52"/>
      <c r="BS82" s="51"/>
      <c r="BT82" s="49"/>
      <c r="BU82" s="49"/>
      <c r="BV82" s="52"/>
      <c r="BW82" s="51"/>
      <c r="BX82" s="49"/>
      <c r="BY82" s="49"/>
      <c r="BZ82" s="52"/>
      <c r="CA82" s="55"/>
    </row>
    <row r="83" spans="1:79" s="41" customFormat="1" ht="13.5" customHeight="1" x14ac:dyDescent="0.3">
      <c r="A83" s="48"/>
      <c r="B83" s="49"/>
      <c r="C83" s="49"/>
      <c r="D83" s="49"/>
      <c r="E83" s="49"/>
      <c r="F83" s="49"/>
      <c r="G83" s="49"/>
      <c r="H83" s="48"/>
      <c r="I83" s="49"/>
      <c r="J83" s="50"/>
      <c r="K83" s="51"/>
      <c r="L83" s="49"/>
      <c r="M83" s="52"/>
      <c r="N83" s="51"/>
      <c r="O83" s="49"/>
      <c r="P83" s="49"/>
      <c r="Q83" s="49"/>
      <c r="R83" s="49"/>
      <c r="S83" s="49"/>
      <c r="T83" s="49"/>
      <c r="U83" s="49"/>
      <c r="V83" s="49"/>
      <c r="W83" s="49"/>
      <c r="X83" s="52"/>
      <c r="Y83" s="51"/>
      <c r="Z83" s="49"/>
      <c r="AA83" s="49"/>
      <c r="AB83" s="49"/>
      <c r="AC83" s="49"/>
      <c r="AD83" s="49"/>
      <c r="AE83" s="49"/>
      <c r="AF83" s="49"/>
      <c r="AG83" s="49"/>
      <c r="AH83" s="49"/>
      <c r="AI83" s="52"/>
      <c r="AJ83" s="51"/>
      <c r="AK83" s="52"/>
      <c r="AL83" s="51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52"/>
      <c r="AZ83" s="51"/>
      <c r="BA83" s="49"/>
      <c r="BB83" s="49"/>
      <c r="BC83" s="49"/>
      <c r="BD83" s="52"/>
      <c r="BE83" s="51"/>
      <c r="BF83" s="49"/>
      <c r="BG83" s="52"/>
      <c r="BH83" s="51"/>
      <c r="BI83" s="49"/>
      <c r="BJ83" s="49"/>
      <c r="BK83" s="49"/>
      <c r="BL83" s="49"/>
      <c r="BM83" s="49"/>
      <c r="BN83" s="52"/>
      <c r="BO83" s="53"/>
      <c r="BP83" s="50"/>
      <c r="BQ83" s="51"/>
      <c r="BR83" s="52"/>
      <c r="BS83" s="51"/>
      <c r="BT83" s="49"/>
      <c r="BU83" s="49"/>
      <c r="BV83" s="52"/>
      <c r="BW83" s="51"/>
      <c r="BX83" s="49"/>
      <c r="BY83" s="49"/>
      <c r="BZ83" s="52"/>
      <c r="CA83" s="55"/>
    </row>
    <row r="84" spans="1:79" s="41" customFormat="1" ht="13.5" customHeight="1" x14ac:dyDescent="0.3">
      <c r="A84" s="48"/>
      <c r="B84" s="49"/>
      <c r="C84" s="49"/>
      <c r="D84" s="49"/>
      <c r="E84" s="49"/>
      <c r="F84" s="49"/>
      <c r="G84" s="49"/>
      <c r="H84" s="48"/>
      <c r="I84" s="49"/>
      <c r="J84" s="50"/>
      <c r="K84" s="51"/>
      <c r="L84" s="49"/>
      <c r="M84" s="52"/>
      <c r="N84" s="51"/>
      <c r="O84" s="49"/>
      <c r="P84" s="49"/>
      <c r="Q84" s="49"/>
      <c r="R84" s="49"/>
      <c r="S84" s="49"/>
      <c r="T84" s="49"/>
      <c r="U84" s="49"/>
      <c r="V84" s="49"/>
      <c r="W84" s="49"/>
      <c r="X84" s="52"/>
      <c r="Y84" s="51"/>
      <c r="Z84" s="49"/>
      <c r="AA84" s="49"/>
      <c r="AB84" s="49"/>
      <c r="AC84" s="49"/>
      <c r="AD84" s="49"/>
      <c r="AE84" s="49"/>
      <c r="AF84" s="49"/>
      <c r="AG84" s="49"/>
      <c r="AH84" s="49"/>
      <c r="AI84" s="52"/>
      <c r="AJ84" s="51"/>
      <c r="AK84" s="52"/>
      <c r="AL84" s="51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52"/>
      <c r="AZ84" s="51"/>
      <c r="BA84" s="49"/>
      <c r="BB84" s="49"/>
      <c r="BC84" s="49"/>
      <c r="BD84" s="52"/>
      <c r="BE84" s="51"/>
      <c r="BF84" s="49"/>
      <c r="BG84" s="52"/>
      <c r="BH84" s="51"/>
      <c r="BI84" s="49"/>
      <c r="BJ84" s="49"/>
      <c r="BK84" s="49"/>
      <c r="BL84" s="49"/>
      <c r="BM84" s="49"/>
      <c r="BN84" s="52"/>
      <c r="BO84" s="53"/>
      <c r="BP84" s="50"/>
      <c r="BQ84" s="51"/>
      <c r="BR84" s="52"/>
      <c r="BS84" s="51"/>
      <c r="BT84" s="49"/>
      <c r="BU84" s="49"/>
      <c r="BV84" s="52"/>
      <c r="BW84" s="51"/>
      <c r="BX84" s="49"/>
      <c r="BY84" s="49"/>
      <c r="BZ84" s="52"/>
      <c r="CA84" s="55"/>
    </row>
    <row r="85" spans="1:79" s="41" customFormat="1" ht="13.5" customHeight="1" x14ac:dyDescent="0.3">
      <c r="A85" s="48"/>
      <c r="B85" s="49"/>
      <c r="C85" s="49"/>
      <c r="D85" s="49"/>
      <c r="E85" s="49"/>
      <c r="F85" s="49"/>
      <c r="G85" s="49"/>
      <c r="H85" s="48"/>
      <c r="I85" s="49"/>
      <c r="J85" s="50"/>
      <c r="K85" s="51"/>
      <c r="L85" s="49"/>
      <c r="M85" s="52"/>
      <c r="N85" s="51"/>
      <c r="O85" s="49"/>
      <c r="P85" s="49"/>
      <c r="Q85" s="49"/>
      <c r="R85" s="49"/>
      <c r="S85" s="49"/>
      <c r="T85" s="49"/>
      <c r="U85" s="49"/>
      <c r="V85" s="49"/>
      <c r="W85" s="49"/>
      <c r="X85" s="52"/>
      <c r="Y85" s="51"/>
      <c r="Z85" s="49"/>
      <c r="AA85" s="49"/>
      <c r="AB85" s="49"/>
      <c r="AC85" s="49"/>
      <c r="AD85" s="49"/>
      <c r="AE85" s="49"/>
      <c r="AF85" s="49"/>
      <c r="AG85" s="49"/>
      <c r="AH85" s="49"/>
      <c r="AI85" s="52"/>
      <c r="AJ85" s="51"/>
      <c r="AK85" s="52"/>
      <c r="AL85" s="51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52"/>
      <c r="AZ85" s="51"/>
      <c r="BA85" s="49"/>
      <c r="BB85" s="49"/>
      <c r="BC85" s="49"/>
      <c r="BD85" s="52"/>
      <c r="BE85" s="51"/>
      <c r="BF85" s="49"/>
      <c r="BG85" s="52"/>
      <c r="BH85" s="51"/>
      <c r="BI85" s="49"/>
      <c r="BJ85" s="49"/>
      <c r="BK85" s="49"/>
      <c r="BL85" s="49"/>
      <c r="BM85" s="49"/>
      <c r="BN85" s="52"/>
      <c r="BO85" s="53"/>
      <c r="BP85" s="50"/>
      <c r="BQ85" s="51"/>
      <c r="BR85" s="52"/>
      <c r="BS85" s="51"/>
      <c r="BT85" s="49"/>
      <c r="BU85" s="49"/>
      <c r="BV85" s="52"/>
      <c r="BW85" s="51"/>
      <c r="BX85" s="49"/>
      <c r="BY85" s="49"/>
      <c r="BZ85" s="52"/>
      <c r="CA85" s="55"/>
    </row>
    <row r="86" spans="1:79" s="41" customFormat="1" ht="13.5" customHeight="1" x14ac:dyDescent="0.3">
      <c r="A86" s="48"/>
      <c r="B86" s="49"/>
      <c r="C86" s="49"/>
      <c r="D86" s="49"/>
      <c r="E86" s="49"/>
      <c r="F86" s="49"/>
      <c r="G86" s="49"/>
      <c r="H86" s="48"/>
      <c r="I86" s="49"/>
      <c r="J86" s="50"/>
      <c r="K86" s="51"/>
      <c r="L86" s="49"/>
      <c r="M86" s="52"/>
      <c r="N86" s="51"/>
      <c r="O86" s="49"/>
      <c r="P86" s="49"/>
      <c r="Q86" s="49"/>
      <c r="R86" s="49"/>
      <c r="S86" s="49"/>
      <c r="T86" s="49"/>
      <c r="U86" s="49"/>
      <c r="V86" s="49"/>
      <c r="W86" s="49"/>
      <c r="X86" s="52"/>
      <c r="Y86" s="51"/>
      <c r="Z86" s="49"/>
      <c r="AA86" s="49"/>
      <c r="AB86" s="49"/>
      <c r="AC86" s="49"/>
      <c r="AD86" s="49"/>
      <c r="AE86" s="49"/>
      <c r="AF86" s="49"/>
      <c r="AG86" s="49"/>
      <c r="AH86" s="49"/>
      <c r="AI86" s="52"/>
      <c r="AJ86" s="51"/>
      <c r="AK86" s="52"/>
      <c r="AL86" s="51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52"/>
      <c r="AZ86" s="51"/>
      <c r="BA86" s="49"/>
      <c r="BB86" s="49"/>
      <c r="BC86" s="49"/>
      <c r="BD86" s="52"/>
      <c r="BE86" s="51"/>
      <c r="BF86" s="49"/>
      <c r="BG86" s="52"/>
      <c r="BH86" s="51"/>
      <c r="BI86" s="49"/>
      <c r="BJ86" s="49"/>
      <c r="BK86" s="49"/>
      <c r="BL86" s="49"/>
      <c r="BM86" s="49"/>
      <c r="BN86" s="52"/>
      <c r="BO86" s="53"/>
      <c r="BP86" s="50"/>
      <c r="BQ86" s="51"/>
      <c r="BR86" s="52"/>
      <c r="BS86" s="51"/>
      <c r="BT86" s="49"/>
      <c r="BU86" s="49"/>
      <c r="BV86" s="52"/>
      <c r="BW86" s="51"/>
      <c r="BX86" s="49"/>
      <c r="BY86" s="49"/>
      <c r="BZ86" s="52"/>
      <c r="CA86" s="55"/>
    </row>
    <row r="87" spans="1:79" s="41" customFormat="1" ht="13.5" customHeight="1" x14ac:dyDescent="0.3">
      <c r="A87" s="48"/>
      <c r="B87" s="49"/>
      <c r="C87" s="49"/>
      <c r="D87" s="49"/>
      <c r="E87" s="49"/>
      <c r="F87" s="49"/>
      <c r="G87" s="49"/>
      <c r="H87" s="48"/>
      <c r="I87" s="49"/>
      <c r="J87" s="50"/>
      <c r="K87" s="51"/>
      <c r="L87" s="49"/>
      <c r="M87" s="52"/>
      <c r="N87" s="51"/>
      <c r="O87" s="49"/>
      <c r="P87" s="49"/>
      <c r="Q87" s="49"/>
      <c r="R87" s="49"/>
      <c r="S87" s="49"/>
      <c r="T87" s="49"/>
      <c r="U87" s="49"/>
      <c r="V87" s="49"/>
      <c r="W87" s="49"/>
      <c r="X87" s="52"/>
      <c r="Y87" s="51"/>
      <c r="Z87" s="49"/>
      <c r="AA87" s="49"/>
      <c r="AB87" s="49"/>
      <c r="AC87" s="49"/>
      <c r="AD87" s="49"/>
      <c r="AE87" s="49"/>
      <c r="AF87" s="49"/>
      <c r="AG87" s="49"/>
      <c r="AH87" s="49"/>
      <c r="AI87" s="52"/>
      <c r="AJ87" s="51"/>
      <c r="AK87" s="52"/>
      <c r="AL87" s="51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52"/>
      <c r="AZ87" s="51"/>
      <c r="BA87" s="49"/>
      <c r="BB87" s="49"/>
      <c r="BC87" s="49"/>
      <c r="BD87" s="52"/>
      <c r="BE87" s="51"/>
      <c r="BF87" s="49"/>
      <c r="BG87" s="52"/>
      <c r="BH87" s="51"/>
      <c r="BI87" s="49"/>
      <c r="BJ87" s="49"/>
      <c r="BK87" s="49"/>
      <c r="BL87" s="49"/>
      <c r="BM87" s="49"/>
      <c r="BN87" s="52"/>
      <c r="BO87" s="53"/>
      <c r="BP87" s="50"/>
      <c r="BQ87" s="51"/>
      <c r="BR87" s="52"/>
      <c r="BS87" s="51"/>
      <c r="BT87" s="49"/>
      <c r="BU87" s="49"/>
      <c r="BV87" s="52"/>
      <c r="BW87" s="51"/>
      <c r="BX87" s="49"/>
      <c r="BY87" s="49"/>
      <c r="BZ87" s="52"/>
      <c r="CA87" s="55"/>
    </row>
    <row r="88" spans="1:79" s="41" customFormat="1" ht="13.5" customHeight="1" x14ac:dyDescent="0.3">
      <c r="A88" s="48"/>
      <c r="B88" s="49"/>
      <c r="C88" s="49"/>
      <c r="D88" s="49"/>
      <c r="E88" s="49"/>
      <c r="F88" s="49"/>
      <c r="G88" s="49"/>
      <c r="H88" s="48"/>
      <c r="I88" s="49"/>
      <c r="J88" s="50"/>
      <c r="K88" s="51"/>
      <c r="L88" s="49"/>
      <c r="M88" s="52"/>
      <c r="N88" s="51"/>
      <c r="O88" s="49"/>
      <c r="P88" s="49"/>
      <c r="Q88" s="49"/>
      <c r="R88" s="49"/>
      <c r="S88" s="49"/>
      <c r="T88" s="49"/>
      <c r="U88" s="49"/>
      <c r="V88" s="49"/>
      <c r="W88" s="49"/>
      <c r="X88" s="52"/>
      <c r="Y88" s="51"/>
      <c r="Z88" s="49"/>
      <c r="AA88" s="49"/>
      <c r="AB88" s="49"/>
      <c r="AC88" s="49"/>
      <c r="AD88" s="49"/>
      <c r="AE88" s="49"/>
      <c r="AF88" s="49"/>
      <c r="AG88" s="49"/>
      <c r="AH88" s="49"/>
      <c r="AI88" s="52"/>
      <c r="AJ88" s="51"/>
      <c r="AK88" s="52"/>
      <c r="AL88" s="51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52"/>
      <c r="AZ88" s="51"/>
      <c r="BA88" s="49"/>
      <c r="BB88" s="49"/>
      <c r="BC88" s="49"/>
      <c r="BD88" s="52"/>
      <c r="BE88" s="51"/>
      <c r="BF88" s="49"/>
      <c r="BG88" s="52"/>
      <c r="BH88" s="51"/>
      <c r="BI88" s="49"/>
      <c r="BJ88" s="49"/>
      <c r="BK88" s="49"/>
      <c r="BL88" s="49"/>
      <c r="BM88" s="49"/>
      <c r="BN88" s="52"/>
      <c r="BO88" s="53"/>
      <c r="BP88" s="50"/>
      <c r="BQ88" s="51"/>
      <c r="BR88" s="52"/>
      <c r="BS88" s="51"/>
      <c r="BT88" s="49"/>
      <c r="BU88" s="49"/>
      <c r="BV88" s="52"/>
      <c r="BW88" s="51"/>
      <c r="BX88" s="49"/>
      <c r="BY88" s="49"/>
      <c r="BZ88" s="52"/>
      <c r="CA88" s="55"/>
    </row>
    <row r="89" spans="1:79" s="41" customFormat="1" ht="13.5" customHeight="1" x14ac:dyDescent="0.3">
      <c r="A89" s="48"/>
      <c r="B89" s="49"/>
      <c r="C89" s="49"/>
      <c r="D89" s="49"/>
      <c r="E89" s="49"/>
      <c r="F89" s="49"/>
      <c r="G89" s="49"/>
      <c r="H89" s="48"/>
      <c r="I89" s="49"/>
      <c r="J89" s="50"/>
      <c r="K89" s="51"/>
      <c r="L89" s="49"/>
      <c r="M89" s="52"/>
      <c r="N89" s="51"/>
      <c r="O89" s="49"/>
      <c r="P89" s="49"/>
      <c r="Q89" s="49"/>
      <c r="R89" s="49"/>
      <c r="S89" s="49"/>
      <c r="T89" s="49"/>
      <c r="U89" s="49"/>
      <c r="V89" s="49"/>
      <c r="W89" s="49"/>
      <c r="X89" s="52"/>
      <c r="Y89" s="51"/>
      <c r="Z89" s="49"/>
      <c r="AA89" s="49"/>
      <c r="AB89" s="49"/>
      <c r="AC89" s="49"/>
      <c r="AD89" s="49"/>
      <c r="AE89" s="49"/>
      <c r="AF89" s="49"/>
      <c r="AG89" s="49"/>
      <c r="AH89" s="49"/>
      <c r="AI89" s="52"/>
      <c r="AJ89" s="51"/>
      <c r="AK89" s="52"/>
      <c r="AL89" s="51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52"/>
      <c r="AZ89" s="51"/>
      <c r="BA89" s="49"/>
      <c r="BB89" s="49"/>
      <c r="BC89" s="49"/>
      <c r="BD89" s="52"/>
      <c r="BE89" s="51"/>
      <c r="BF89" s="49"/>
      <c r="BG89" s="52"/>
      <c r="BH89" s="51"/>
      <c r="BI89" s="49"/>
      <c r="BJ89" s="49"/>
      <c r="BK89" s="49"/>
      <c r="BL89" s="49"/>
      <c r="BM89" s="49"/>
      <c r="BN89" s="52"/>
      <c r="BO89" s="53"/>
      <c r="BP89" s="50"/>
      <c r="BQ89" s="51"/>
      <c r="BR89" s="52"/>
      <c r="BS89" s="51"/>
      <c r="BT89" s="49"/>
      <c r="BU89" s="49"/>
      <c r="BV89" s="52"/>
      <c r="BW89" s="51"/>
      <c r="BX89" s="49"/>
      <c r="BY89" s="49"/>
      <c r="BZ89" s="52"/>
      <c r="CA89" s="55"/>
    </row>
    <row r="90" spans="1:79" s="41" customFormat="1" ht="13.5" customHeight="1" x14ac:dyDescent="0.3">
      <c r="A90" s="48"/>
      <c r="B90" s="49"/>
      <c r="C90" s="49"/>
      <c r="D90" s="49"/>
      <c r="E90" s="49"/>
      <c r="F90" s="49"/>
      <c r="G90" s="49"/>
      <c r="H90" s="48"/>
      <c r="I90" s="49"/>
      <c r="J90" s="50"/>
      <c r="K90" s="51"/>
      <c r="L90" s="49"/>
      <c r="M90" s="52"/>
      <c r="N90" s="51"/>
      <c r="O90" s="49"/>
      <c r="P90" s="49"/>
      <c r="Q90" s="49"/>
      <c r="R90" s="49"/>
      <c r="S90" s="49"/>
      <c r="T90" s="49"/>
      <c r="U90" s="49"/>
      <c r="V90" s="49"/>
      <c r="W90" s="49"/>
      <c r="X90" s="52"/>
      <c r="Y90" s="51"/>
      <c r="Z90" s="49"/>
      <c r="AA90" s="49"/>
      <c r="AB90" s="49"/>
      <c r="AC90" s="49"/>
      <c r="AD90" s="49"/>
      <c r="AE90" s="49"/>
      <c r="AF90" s="49"/>
      <c r="AG90" s="49"/>
      <c r="AH90" s="49"/>
      <c r="AI90" s="52"/>
      <c r="AJ90" s="51"/>
      <c r="AK90" s="52"/>
      <c r="AL90" s="51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52"/>
      <c r="AZ90" s="51"/>
      <c r="BA90" s="49"/>
      <c r="BB90" s="49"/>
      <c r="BC90" s="49"/>
      <c r="BD90" s="52"/>
      <c r="BE90" s="51"/>
      <c r="BF90" s="49"/>
      <c r="BG90" s="52"/>
      <c r="BH90" s="51"/>
      <c r="BI90" s="49"/>
      <c r="BJ90" s="49"/>
      <c r="BK90" s="49"/>
      <c r="BL90" s="49"/>
      <c r="BM90" s="49"/>
      <c r="BN90" s="52"/>
      <c r="BO90" s="53"/>
      <c r="BP90" s="50"/>
      <c r="BQ90" s="51"/>
      <c r="BR90" s="52"/>
      <c r="BS90" s="51"/>
      <c r="BT90" s="49"/>
      <c r="BU90" s="49"/>
      <c r="BV90" s="52"/>
      <c r="BW90" s="51"/>
      <c r="BX90" s="49"/>
      <c r="BY90" s="49"/>
      <c r="BZ90" s="52"/>
      <c r="CA90" s="55"/>
    </row>
    <row r="91" spans="1:79" s="41" customFormat="1" ht="13.5" customHeight="1" x14ac:dyDescent="0.3">
      <c r="A91" s="48"/>
      <c r="B91" s="49"/>
      <c r="C91" s="49"/>
      <c r="D91" s="49"/>
      <c r="E91" s="49"/>
      <c r="F91" s="49"/>
      <c r="G91" s="49"/>
      <c r="H91" s="48"/>
      <c r="I91" s="49"/>
      <c r="J91" s="50"/>
      <c r="K91" s="51"/>
      <c r="L91" s="49"/>
      <c r="M91" s="52"/>
      <c r="N91" s="51"/>
      <c r="O91" s="49"/>
      <c r="P91" s="49"/>
      <c r="Q91" s="49"/>
      <c r="R91" s="49"/>
      <c r="S91" s="49"/>
      <c r="T91" s="49"/>
      <c r="U91" s="49"/>
      <c r="V91" s="49"/>
      <c r="W91" s="49"/>
      <c r="X91" s="52"/>
      <c r="Y91" s="51"/>
      <c r="Z91" s="49"/>
      <c r="AA91" s="49"/>
      <c r="AB91" s="49"/>
      <c r="AC91" s="49"/>
      <c r="AD91" s="49"/>
      <c r="AE91" s="49"/>
      <c r="AF91" s="49"/>
      <c r="AG91" s="49"/>
      <c r="AH91" s="49"/>
      <c r="AI91" s="52"/>
      <c r="AJ91" s="51"/>
      <c r="AK91" s="52"/>
      <c r="AL91" s="51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52"/>
      <c r="AZ91" s="51"/>
      <c r="BA91" s="49"/>
      <c r="BB91" s="49"/>
      <c r="BC91" s="49"/>
      <c r="BD91" s="52"/>
      <c r="BE91" s="51"/>
      <c r="BF91" s="49"/>
      <c r="BG91" s="52"/>
      <c r="BH91" s="51"/>
      <c r="BI91" s="49"/>
      <c r="BJ91" s="49"/>
      <c r="BK91" s="49"/>
      <c r="BL91" s="49"/>
      <c r="BM91" s="49"/>
      <c r="BN91" s="52"/>
      <c r="BO91" s="53"/>
      <c r="BP91" s="50"/>
      <c r="BQ91" s="51"/>
      <c r="BR91" s="52"/>
      <c r="BS91" s="51"/>
      <c r="BT91" s="49"/>
      <c r="BU91" s="49"/>
      <c r="BV91" s="52"/>
      <c r="BW91" s="51"/>
      <c r="BX91" s="49"/>
      <c r="BY91" s="49"/>
      <c r="BZ91" s="52"/>
      <c r="CA91" s="55"/>
    </row>
    <row r="92" spans="1:79" s="41" customFormat="1" ht="13.5" customHeight="1" x14ac:dyDescent="0.3">
      <c r="A92" s="48"/>
      <c r="B92" s="49"/>
      <c r="C92" s="49"/>
      <c r="D92" s="49"/>
      <c r="E92" s="49"/>
      <c r="F92" s="49"/>
      <c r="G92" s="49"/>
      <c r="H92" s="48"/>
      <c r="I92" s="49"/>
      <c r="J92" s="50"/>
      <c r="K92" s="51"/>
      <c r="L92" s="49"/>
      <c r="M92" s="52"/>
      <c r="N92" s="51"/>
      <c r="O92" s="49"/>
      <c r="P92" s="49"/>
      <c r="Q92" s="49"/>
      <c r="R92" s="49"/>
      <c r="S92" s="49"/>
      <c r="T92" s="49"/>
      <c r="U92" s="49"/>
      <c r="V92" s="49"/>
      <c r="W92" s="49"/>
      <c r="X92" s="52"/>
      <c r="Y92" s="51"/>
      <c r="Z92" s="49"/>
      <c r="AA92" s="49"/>
      <c r="AB92" s="49"/>
      <c r="AC92" s="49"/>
      <c r="AD92" s="49"/>
      <c r="AE92" s="49"/>
      <c r="AF92" s="49"/>
      <c r="AG92" s="49"/>
      <c r="AH92" s="49"/>
      <c r="AI92" s="52"/>
      <c r="AJ92" s="51"/>
      <c r="AK92" s="52"/>
      <c r="AL92" s="51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52"/>
      <c r="AZ92" s="51"/>
      <c r="BA92" s="49"/>
      <c r="BB92" s="49"/>
      <c r="BC92" s="49"/>
      <c r="BD92" s="52"/>
      <c r="BE92" s="51"/>
      <c r="BF92" s="49"/>
      <c r="BG92" s="52"/>
      <c r="BH92" s="51"/>
      <c r="BI92" s="49"/>
      <c r="BJ92" s="49"/>
      <c r="BK92" s="49"/>
      <c r="BL92" s="49"/>
      <c r="BM92" s="49"/>
      <c r="BN92" s="52"/>
      <c r="BO92" s="53"/>
      <c r="BP92" s="50"/>
      <c r="BQ92" s="51"/>
      <c r="BR92" s="52"/>
      <c r="BS92" s="51"/>
      <c r="BT92" s="49"/>
      <c r="BU92" s="49"/>
      <c r="BV92" s="52"/>
      <c r="BW92" s="51"/>
      <c r="BX92" s="49"/>
      <c r="BY92" s="49"/>
      <c r="BZ92" s="52"/>
      <c r="CA92" s="55"/>
    </row>
    <row r="93" spans="1:79" s="41" customFormat="1" ht="13.5" customHeight="1" x14ac:dyDescent="0.3">
      <c r="A93" s="48"/>
      <c r="B93" s="49"/>
      <c r="C93" s="49"/>
      <c r="D93" s="49"/>
      <c r="E93" s="49"/>
      <c r="F93" s="49"/>
      <c r="G93" s="49"/>
      <c r="H93" s="48"/>
      <c r="I93" s="49"/>
      <c r="J93" s="50"/>
      <c r="K93" s="51"/>
      <c r="L93" s="49"/>
      <c r="M93" s="52"/>
      <c r="N93" s="51"/>
      <c r="O93" s="49"/>
      <c r="P93" s="49"/>
      <c r="Q93" s="49"/>
      <c r="R93" s="49"/>
      <c r="S93" s="49"/>
      <c r="T93" s="49"/>
      <c r="U93" s="49"/>
      <c r="V93" s="49"/>
      <c r="W93" s="49"/>
      <c r="X93" s="52"/>
      <c r="Y93" s="51"/>
      <c r="Z93" s="49"/>
      <c r="AA93" s="49"/>
      <c r="AB93" s="49"/>
      <c r="AC93" s="49"/>
      <c r="AD93" s="49"/>
      <c r="AE93" s="49"/>
      <c r="AF93" s="49"/>
      <c r="AG93" s="49"/>
      <c r="AH93" s="49"/>
      <c r="AI93" s="52"/>
      <c r="AJ93" s="51"/>
      <c r="AK93" s="52"/>
      <c r="AL93" s="51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52"/>
      <c r="AZ93" s="51"/>
      <c r="BA93" s="49"/>
      <c r="BB93" s="49"/>
      <c r="BC93" s="49"/>
      <c r="BD93" s="52"/>
      <c r="BE93" s="51"/>
      <c r="BF93" s="49"/>
      <c r="BG93" s="52"/>
      <c r="BH93" s="51"/>
      <c r="BI93" s="49"/>
      <c r="BJ93" s="49"/>
      <c r="BK93" s="49"/>
      <c r="BL93" s="49"/>
      <c r="BM93" s="49"/>
      <c r="BN93" s="52"/>
      <c r="BO93" s="53"/>
      <c r="BP93" s="50"/>
      <c r="BQ93" s="51"/>
      <c r="BR93" s="52"/>
      <c r="BS93" s="51"/>
      <c r="BT93" s="49"/>
      <c r="BU93" s="49"/>
      <c r="BV93" s="52"/>
      <c r="BW93" s="51"/>
      <c r="BX93" s="49"/>
      <c r="BY93" s="49"/>
      <c r="BZ93" s="52"/>
      <c r="CA93" s="55"/>
    </row>
    <row r="94" spans="1:79" s="41" customFormat="1" ht="13.5" customHeight="1" x14ac:dyDescent="0.3">
      <c r="A94" s="48"/>
      <c r="B94" s="49"/>
      <c r="C94" s="49"/>
      <c r="D94" s="49"/>
      <c r="E94" s="49"/>
      <c r="F94" s="49"/>
      <c r="G94" s="49"/>
      <c r="H94" s="48"/>
      <c r="I94" s="49"/>
      <c r="J94" s="50"/>
      <c r="K94" s="51"/>
      <c r="L94" s="49"/>
      <c r="M94" s="52"/>
      <c r="N94" s="51"/>
      <c r="O94" s="49"/>
      <c r="P94" s="49"/>
      <c r="Q94" s="49"/>
      <c r="R94" s="49"/>
      <c r="S94" s="49"/>
      <c r="T94" s="49"/>
      <c r="U94" s="49"/>
      <c r="V94" s="49"/>
      <c r="W94" s="49"/>
      <c r="X94" s="52"/>
      <c r="Y94" s="51"/>
      <c r="Z94" s="49"/>
      <c r="AA94" s="49"/>
      <c r="AB94" s="49"/>
      <c r="AC94" s="49"/>
      <c r="AD94" s="49"/>
      <c r="AE94" s="49"/>
      <c r="AF94" s="49"/>
      <c r="AG94" s="49"/>
      <c r="AH94" s="49"/>
      <c r="AI94" s="52"/>
      <c r="AJ94" s="51"/>
      <c r="AK94" s="52"/>
      <c r="AL94" s="51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52"/>
      <c r="AZ94" s="51"/>
      <c r="BA94" s="49"/>
      <c r="BB94" s="49"/>
      <c r="BC94" s="49"/>
      <c r="BD94" s="52"/>
      <c r="BE94" s="51"/>
      <c r="BF94" s="49"/>
      <c r="BG94" s="52"/>
      <c r="BH94" s="51"/>
      <c r="BI94" s="49"/>
      <c r="BJ94" s="49"/>
      <c r="BK94" s="49"/>
      <c r="BL94" s="49"/>
      <c r="BM94" s="49"/>
      <c r="BN94" s="52"/>
      <c r="BO94" s="53"/>
      <c r="BP94" s="50"/>
      <c r="BQ94" s="51"/>
      <c r="BR94" s="52"/>
      <c r="BS94" s="51"/>
      <c r="BT94" s="49"/>
      <c r="BU94" s="49"/>
      <c r="BV94" s="52"/>
      <c r="BW94" s="51"/>
      <c r="BX94" s="49"/>
      <c r="BY94" s="49"/>
      <c r="BZ94" s="52"/>
      <c r="CA94" s="55"/>
    </row>
    <row r="95" spans="1:79" s="41" customFormat="1" ht="13.5" customHeight="1" x14ac:dyDescent="0.3">
      <c r="A95" s="48"/>
      <c r="B95" s="49"/>
      <c r="C95" s="49"/>
      <c r="D95" s="49"/>
      <c r="E95" s="49"/>
      <c r="F95" s="49"/>
      <c r="G95" s="49"/>
      <c r="H95" s="48"/>
      <c r="I95" s="49"/>
      <c r="J95" s="50"/>
      <c r="K95" s="51"/>
      <c r="L95" s="49"/>
      <c r="M95" s="52"/>
      <c r="N95" s="51"/>
      <c r="O95" s="49"/>
      <c r="P95" s="49"/>
      <c r="Q95" s="49"/>
      <c r="R95" s="49"/>
      <c r="S95" s="49"/>
      <c r="T95" s="49"/>
      <c r="U95" s="49"/>
      <c r="V95" s="49"/>
      <c r="W95" s="49"/>
      <c r="X95" s="52"/>
      <c r="Y95" s="51"/>
      <c r="Z95" s="49"/>
      <c r="AA95" s="49"/>
      <c r="AB95" s="49"/>
      <c r="AC95" s="49"/>
      <c r="AD95" s="49"/>
      <c r="AE95" s="49"/>
      <c r="AF95" s="49"/>
      <c r="AG95" s="49"/>
      <c r="AH95" s="49"/>
      <c r="AI95" s="52"/>
      <c r="AJ95" s="51"/>
      <c r="AK95" s="52"/>
      <c r="AL95" s="51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52"/>
      <c r="AZ95" s="51"/>
      <c r="BA95" s="49"/>
      <c r="BB95" s="49"/>
      <c r="BC95" s="49"/>
      <c r="BD95" s="52"/>
      <c r="BE95" s="51"/>
      <c r="BF95" s="49"/>
      <c r="BG95" s="52"/>
      <c r="BH95" s="51"/>
      <c r="BI95" s="49"/>
      <c r="BJ95" s="49"/>
      <c r="BK95" s="49"/>
      <c r="BL95" s="49"/>
      <c r="BM95" s="49"/>
      <c r="BN95" s="52"/>
      <c r="BO95" s="53"/>
      <c r="BP95" s="50"/>
      <c r="BQ95" s="51"/>
      <c r="BR95" s="52"/>
      <c r="BS95" s="51"/>
      <c r="BT95" s="49"/>
      <c r="BU95" s="49"/>
      <c r="BV95" s="52"/>
      <c r="BW95" s="51"/>
      <c r="BX95" s="49"/>
      <c r="BY95" s="49"/>
      <c r="BZ95" s="52"/>
      <c r="CA95" s="55"/>
    </row>
    <row r="96" spans="1:79" s="41" customFormat="1" ht="13.5" customHeight="1" x14ac:dyDescent="0.3">
      <c r="A96" s="48"/>
      <c r="B96" s="49"/>
      <c r="C96" s="49"/>
      <c r="D96" s="49"/>
      <c r="E96" s="49"/>
      <c r="F96" s="49"/>
      <c r="G96" s="49"/>
      <c r="H96" s="48"/>
      <c r="I96" s="49"/>
      <c r="J96" s="50"/>
      <c r="K96" s="51"/>
      <c r="L96" s="49"/>
      <c r="M96" s="52"/>
      <c r="N96" s="51"/>
      <c r="O96" s="49"/>
      <c r="P96" s="49"/>
      <c r="Q96" s="49"/>
      <c r="R96" s="49"/>
      <c r="S96" s="49"/>
      <c r="T96" s="49"/>
      <c r="U96" s="49"/>
      <c r="V96" s="49"/>
      <c r="W96" s="49"/>
      <c r="X96" s="52"/>
      <c r="Y96" s="51"/>
      <c r="Z96" s="49"/>
      <c r="AA96" s="49"/>
      <c r="AB96" s="49"/>
      <c r="AC96" s="49"/>
      <c r="AD96" s="49"/>
      <c r="AE96" s="49"/>
      <c r="AF96" s="49"/>
      <c r="AG96" s="49"/>
      <c r="AH96" s="49"/>
      <c r="AI96" s="52"/>
      <c r="AJ96" s="51"/>
      <c r="AK96" s="52"/>
      <c r="AL96" s="51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52"/>
      <c r="AZ96" s="51"/>
      <c r="BA96" s="49"/>
      <c r="BB96" s="49"/>
      <c r="BC96" s="49"/>
      <c r="BD96" s="52"/>
      <c r="BE96" s="51"/>
      <c r="BF96" s="49"/>
      <c r="BG96" s="52"/>
      <c r="BH96" s="51"/>
      <c r="BI96" s="49"/>
      <c r="BJ96" s="49"/>
      <c r="BK96" s="49"/>
      <c r="BL96" s="49"/>
      <c r="BM96" s="49"/>
      <c r="BN96" s="52"/>
      <c r="BO96" s="53"/>
      <c r="BP96" s="50"/>
      <c r="BQ96" s="51"/>
      <c r="BR96" s="52"/>
      <c r="BS96" s="51"/>
      <c r="BT96" s="49"/>
      <c r="BU96" s="49"/>
      <c r="BV96" s="52"/>
      <c r="BW96" s="51"/>
      <c r="BX96" s="49"/>
      <c r="BY96" s="49"/>
      <c r="BZ96" s="52"/>
      <c r="CA96" s="55"/>
    </row>
    <row r="97" spans="1:79" s="41" customFormat="1" ht="13.5" customHeight="1" x14ac:dyDescent="0.3">
      <c r="A97" s="48"/>
      <c r="B97" s="49"/>
      <c r="C97" s="49"/>
      <c r="D97" s="49"/>
      <c r="E97" s="49"/>
      <c r="F97" s="49"/>
      <c r="G97" s="49"/>
      <c r="H97" s="48"/>
      <c r="I97" s="49"/>
      <c r="J97" s="50"/>
      <c r="K97" s="51"/>
      <c r="L97" s="49"/>
      <c r="M97" s="52"/>
      <c r="N97" s="51"/>
      <c r="O97" s="49"/>
      <c r="P97" s="49"/>
      <c r="Q97" s="49"/>
      <c r="R97" s="49"/>
      <c r="S97" s="49"/>
      <c r="T97" s="49"/>
      <c r="U97" s="49"/>
      <c r="V97" s="49"/>
      <c r="W97" s="49"/>
      <c r="X97" s="52"/>
      <c r="Y97" s="51"/>
      <c r="Z97" s="49"/>
      <c r="AA97" s="49"/>
      <c r="AB97" s="49"/>
      <c r="AC97" s="49"/>
      <c r="AD97" s="49"/>
      <c r="AE97" s="49"/>
      <c r="AF97" s="49"/>
      <c r="AG97" s="49"/>
      <c r="AH97" s="49"/>
      <c r="AI97" s="52"/>
      <c r="AJ97" s="51"/>
      <c r="AK97" s="52"/>
      <c r="AL97" s="51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52"/>
      <c r="AZ97" s="51"/>
      <c r="BA97" s="49"/>
      <c r="BB97" s="49"/>
      <c r="BC97" s="49"/>
      <c r="BD97" s="52"/>
      <c r="BE97" s="51"/>
      <c r="BF97" s="49"/>
      <c r="BG97" s="52"/>
      <c r="BH97" s="51"/>
      <c r="BI97" s="49"/>
      <c r="BJ97" s="49"/>
      <c r="BK97" s="49"/>
      <c r="BL97" s="49"/>
      <c r="BM97" s="49"/>
      <c r="BN97" s="52"/>
      <c r="BO97" s="53"/>
      <c r="BP97" s="50"/>
      <c r="BQ97" s="51"/>
      <c r="BR97" s="52"/>
      <c r="BS97" s="51"/>
      <c r="BT97" s="49"/>
      <c r="BU97" s="49"/>
      <c r="BV97" s="52"/>
      <c r="BW97" s="51"/>
      <c r="BX97" s="49"/>
      <c r="BY97" s="49"/>
      <c r="BZ97" s="52"/>
      <c r="CA97" s="55"/>
    </row>
    <row r="98" spans="1:79" s="41" customFormat="1" ht="13.5" customHeight="1" x14ac:dyDescent="0.3">
      <c r="A98" s="48"/>
      <c r="B98" s="49"/>
      <c r="C98" s="49"/>
      <c r="D98" s="49"/>
      <c r="E98" s="49"/>
      <c r="F98" s="49"/>
      <c r="G98" s="49"/>
      <c r="H98" s="48"/>
      <c r="I98" s="49"/>
      <c r="J98" s="50"/>
      <c r="K98" s="51"/>
      <c r="L98" s="49"/>
      <c r="M98" s="52"/>
      <c r="N98" s="51"/>
      <c r="O98" s="49"/>
      <c r="P98" s="49"/>
      <c r="Q98" s="49"/>
      <c r="R98" s="49"/>
      <c r="S98" s="49"/>
      <c r="T98" s="49"/>
      <c r="U98" s="49"/>
      <c r="V98" s="49"/>
      <c r="W98" s="49"/>
      <c r="X98" s="52"/>
      <c r="Y98" s="51"/>
      <c r="Z98" s="49"/>
      <c r="AA98" s="49"/>
      <c r="AB98" s="49"/>
      <c r="AC98" s="49"/>
      <c r="AD98" s="49"/>
      <c r="AE98" s="49"/>
      <c r="AF98" s="49"/>
      <c r="AG98" s="49"/>
      <c r="AH98" s="49"/>
      <c r="AI98" s="52"/>
      <c r="AJ98" s="51"/>
      <c r="AK98" s="52"/>
      <c r="AL98" s="51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52"/>
      <c r="AZ98" s="51"/>
      <c r="BA98" s="49"/>
      <c r="BB98" s="49"/>
      <c r="BC98" s="49"/>
      <c r="BD98" s="52"/>
      <c r="BE98" s="51"/>
      <c r="BF98" s="49"/>
      <c r="BG98" s="52"/>
      <c r="BH98" s="51"/>
      <c r="BI98" s="49"/>
      <c r="BJ98" s="49"/>
      <c r="BK98" s="49"/>
      <c r="BL98" s="49"/>
      <c r="BM98" s="49"/>
      <c r="BN98" s="52"/>
      <c r="BO98" s="53"/>
      <c r="BP98" s="50"/>
      <c r="BQ98" s="51"/>
      <c r="BR98" s="52"/>
      <c r="BS98" s="51"/>
      <c r="BT98" s="49"/>
      <c r="BU98" s="49"/>
      <c r="BV98" s="52"/>
      <c r="BW98" s="51"/>
      <c r="BX98" s="49"/>
      <c r="BY98" s="49"/>
      <c r="BZ98" s="52"/>
      <c r="CA98" s="55"/>
    </row>
    <row r="99" spans="1:79" s="41" customFormat="1" ht="13.5" customHeight="1" x14ac:dyDescent="0.3">
      <c r="A99" s="48"/>
      <c r="B99" s="49"/>
      <c r="C99" s="49"/>
      <c r="D99" s="49"/>
      <c r="E99" s="49"/>
      <c r="F99" s="49"/>
      <c r="G99" s="49"/>
      <c r="H99" s="48"/>
      <c r="I99" s="49"/>
      <c r="J99" s="50"/>
      <c r="K99" s="51"/>
      <c r="L99" s="49"/>
      <c r="M99" s="52"/>
      <c r="N99" s="51"/>
      <c r="O99" s="49"/>
      <c r="P99" s="49"/>
      <c r="Q99" s="49"/>
      <c r="R99" s="49"/>
      <c r="S99" s="49"/>
      <c r="T99" s="49"/>
      <c r="U99" s="49"/>
      <c r="V99" s="49"/>
      <c r="W99" s="49"/>
      <c r="X99" s="52"/>
      <c r="Y99" s="51"/>
      <c r="Z99" s="49"/>
      <c r="AA99" s="49"/>
      <c r="AB99" s="49"/>
      <c r="AC99" s="49"/>
      <c r="AD99" s="49"/>
      <c r="AE99" s="49"/>
      <c r="AF99" s="49"/>
      <c r="AG99" s="49"/>
      <c r="AH99" s="49"/>
      <c r="AI99" s="52"/>
      <c r="AJ99" s="51"/>
      <c r="AK99" s="52"/>
      <c r="AL99" s="51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52"/>
      <c r="AZ99" s="51"/>
      <c r="BA99" s="49"/>
      <c r="BB99" s="49"/>
      <c r="BC99" s="49"/>
      <c r="BD99" s="52"/>
      <c r="BE99" s="51"/>
      <c r="BF99" s="49"/>
      <c r="BG99" s="52"/>
      <c r="BH99" s="51"/>
      <c r="BI99" s="49"/>
      <c r="BJ99" s="49"/>
      <c r="BK99" s="49"/>
      <c r="BL99" s="49"/>
      <c r="BM99" s="49"/>
      <c r="BN99" s="52"/>
      <c r="BO99" s="53"/>
      <c r="BP99" s="50"/>
      <c r="BQ99" s="51"/>
      <c r="BR99" s="52"/>
      <c r="BS99" s="51"/>
      <c r="BT99" s="49"/>
      <c r="BU99" s="49"/>
      <c r="BV99" s="52"/>
      <c r="BW99" s="51"/>
      <c r="BX99" s="49"/>
      <c r="BY99" s="49"/>
      <c r="BZ99" s="52"/>
      <c r="CA99" s="55"/>
    </row>
    <row r="100" spans="1:79" s="41" customFormat="1" ht="13.5" customHeight="1" x14ac:dyDescent="0.3">
      <c r="A100" s="48"/>
      <c r="B100" s="49"/>
      <c r="C100" s="49"/>
      <c r="D100" s="49"/>
      <c r="E100" s="49"/>
      <c r="F100" s="49"/>
      <c r="G100" s="49"/>
      <c r="H100" s="48"/>
      <c r="I100" s="49"/>
      <c r="J100" s="50"/>
      <c r="K100" s="51"/>
      <c r="L100" s="49"/>
      <c r="M100" s="52"/>
      <c r="N100" s="51"/>
      <c r="O100" s="49"/>
      <c r="P100" s="49"/>
      <c r="Q100" s="49"/>
      <c r="R100" s="49"/>
      <c r="S100" s="49"/>
      <c r="T100" s="49"/>
      <c r="U100" s="49"/>
      <c r="V100" s="49"/>
      <c r="W100" s="49"/>
      <c r="X100" s="52"/>
      <c r="Y100" s="51"/>
      <c r="Z100" s="49"/>
      <c r="AA100" s="49"/>
      <c r="AB100" s="49"/>
      <c r="AC100" s="49"/>
      <c r="AD100" s="49"/>
      <c r="AE100" s="49"/>
      <c r="AF100" s="49"/>
      <c r="AG100" s="49"/>
      <c r="AH100" s="49"/>
      <c r="AI100" s="52"/>
      <c r="AJ100" s="51"/>
      <c r="AK100" s="52"/>
      <c r="AL100" s="51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52"/>
      <c r="AZ100" s="51"/>
      <c r="BA100" s="49"/>
      <c r="BB100" s="49"/>
      <c r="BC100" s="49"/>
      <c r="BD100" s="52"/>
      <c r="BE100" s="51"/>
      <c r="BF100" s="49"/>
      <c r="BG100" s="52"/>
      <c r="BH100" s="51"/>
      <c r="BI100" s="49"/>
      <c r="BJ100" s="49"/>
      <c r="BK100" s="49"/>
      <c r="BL100" s="49"/>
      <c r="BM100" s="49"/>
      <c r="BN100" s="52"/>
      <c r="BO100" s="53"/>
      <c r="BP100" s="50"/>
      <c r="BQ100" s="51"/>
      <c r="BR100" s="52"/>
      <c r="BS100" s="51"/>
      <c r="BT100" s="49"/>
      <c r="BU100" s="49"/>
      <c r="BV100" s="52"/>
      <c r="BW100" s="51"/>
      <c r="BX100" s="49"/>
      <c r="BY100" s="49"/>
      <c r="BZ100" s="52"/>
      <c r="CA100" s="55"/>
    </row>
    <row r="101" spans="1:79" s="41" customFormat="1" ht="13.5" customHeight="1" x14ac:dyDescent="0.3">
      <c r="A101" s="48"/>
      <c r="B101" s="49"/>
      <c r="C101" s="49"/>
      <c r="D101" s="49"/>
      <c r="E101" s="49"/>
      <c r="F101" s="49"/>
      <c r="G101" s="49"/>
      <c r="H101" s="48"/>
      <c r="I101" s="49"/>
      <c r="J101" s="50"/>
      <c r="K101" s="51"/>
      <c r="L101" s="49"/>
      <c r="M101" s="52"/>
      <c r="N101" s="51"/>
      <c r="O101" s="49"/>
      <c r="P101" s="49"/>
      <c r="Q101" s="49"/>
      <c r="R101" s="49"/>
      <c r="S101" s="49"/>
      <c r="T101" s="49"/>
      <c r="U101" s="49"/>
      <c r="V101" s="49"/>
      <c r="W101" s="49"/>
      <c r="X101" s="52"/>
      <c r="Y101" s="51"/>
      <c r="Z101" s="49"/>
      <c r="AA101" s="49"/>
      <c r="AB101" s="49"/>
      <c r="AC101" s="49"/>
      <c r="AD101" s="49"/>
      <c r="AE101" s="49"/>
      <c r="AF101" s="49"/>
      <c r="AG101" s="49"/>
      <c r="AH101" s="49"/>
      <c r="AI101" s="52"/>
      <c r="AJ101" s="51"/>
      <c r="AK101" s="52"/>
      <c r="AL101" s="51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52"/>
      <c r="AZ101" s="51"/>
      <c r="BA101" s="49"/>
      <c r="BB101" s="49"/>
      <c r="BC101" s="49"/>
      <c r="BD101" s="52"/>
      <c r="BE101" s="51"/>
      <c r="BF101" s="49"/>
      <c r="BG101" s="52"/>
      <c r="BH101" s="51"/>
      <c r="BI101" s="49"/>
      <c r="BJ101" s="49"/>
      <c r="BK101" s="49"/>
      <c r="BL101" s="49"/>
      <c r="BM101" s="49"/>
      <c r="BN101" s="52"/>
      <c r="BO101" s="53"/>
      <c r="BP101" s="50"/>
      <c r="BQ101" s="51"/>
      <c r="BR101" s="52"/>
      <c r="BS101" s="51"/>
      <c r="BT101" s="49"/>
      <c r="BU101" s="49"/>
      <c r="BV101" s="52"/>
      <c r="BW101" s="51"/>
      <c r="BX101" s="49"/>
      <c r="BY101" s="49"/>
      <c r="BZ101" s="52"/>
      <c r="CA101" s="55"/>
    </row>
    <row r="102" spans="1:79" s="41" customFormat="1" ht="13.5" customHeight="1" x14ac:dyDescent="0.3">
      <c r="A102" s="48"/>
      <c r="B102" s="49"/>
      <c r="C102" s="49"/>
      <c r="D102" s="49"/>
      <c r="E102" s="49"/>
      <c r="F102" s="49"/>
      <c r="G102" s="49"/>
      <c r="H102" s="48"/>
      <c r="I102" s="49"/>
      <c r="J102" s="50"/>
      <c r="K102" s="51"/>
      <c r="L102" s="49"/>
      <c r="M102" s="52"/>
      <c r="N102" s="51"/>
      <c r="O102" s="49"/>
      <c r="P102" s="49"/>
      <c r="Q102" s="49"/>
      <c r="R102" s="49"/>
      <c r="S102" s="49"/>
      <c r="T102" s="49"/>
      <c r="U102" s="49"/>
      <c r="V102" s="49"/>
      <c r="W102" s="49"/>
      <c r="X102" s="52"/>
      <c r="Y102" s="51"/>
      <c r="Z102" s="49"/>
      <c r="AA102" s="49"/>
      <c r="AB102" s="49"/>
      <c r="AC102" s="49"/>
      <c r="AD102" s="49"/>
      <c r="AE102" s="49"/>
      <c r="AF102" s="49"/>
      <c r="AG102" s="49"/>
      <c r="AH102" s="49"/>
      <c r="AI102" s="52"/>
      <c r="AJ102" s="51"/>
      <c r="AK102" s="52"/>
      <c r="AL102" s="51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52"/>
      <c r="AZ102" s="51"/>
      <c r="BA102" s="49"/>
      <c r="BB102" s="49"/>
      <c r="BC102" s="49"/>
      <c r="BD102" s="52"/>
      <c r="BE102" s="51"/>
      <c r="BF102" s="49"/>
      <c r="BG102" s="52"/>
      <c r="BH102" s="51"/>
      <c r="BI102" s="49"/>
      <c r="BJ102" s="49"/>
      <c r="BK102" s="49"/>
      <c r="BL102" s="49"/>
      <c r="BM102" s="49"/>
      <c r="BN102" s="52"/>
      <c r="BO102" s="53"/>
      <c r="BP102" s="50"/>
      <c r="BQ102" s="51"/>
      <c r="BR102" s="52"/>
      <c r="BS102" s="51"/>
      <c r="BT102" s="49"/>
      <c r="BU102" s="49"/>
      <c r="BV102" s="52"/>
      <c r="BW102" s="51"/>
      <c r="BX102" s="49"/>
      <c r="BY102" s="49"/>
      <c r="BZ102" s="52"/>
      <c r="CA102" s="55"/>
    </row>
    <row r="103" spans="1:79" s="41" customFormat="1" ht="13.5" customHeight="1" x14ac:dyDescent="0.3">
      <c r="A103" s="48"/>
      <c r="B103" s="49"/>
      <c r="C103" s="49"/>
      <c r="D103" s="49"/>
      <c r="E103" s="49"/>
      <c r="F103" s="49"/>
      <c r="G103" s="49"/>
      <c r="H103" s="48"/>
      <c r="I103" s="49"/>
      <c r="J103" s="50"/>
      <c r="K103" s="51"/>
      <c r="L103" s="49"/>
      <c r="M103" s="52"/>
      <c r="N103" s="51"/>
      <c r="O103" s="49"/>
      <c r="P103" s="49"/>
      <c r="Q103" s="49"/>
      <c r="R103" s="49"/>
      <c r="S103" s="49"/>
      <c r="T103" s="49"/>
      <c r="U103" s="49"/>
      <c r="V103" s="49"/>
      <c r="W103" s="49"/>
      <c r="X103" s="52"/>
      <c r="Y103" s="51"/>
      <c r="Z103" s="49"/>
      <c r="AA103" s="49"/>
      <c r="AB103" s="49"/>
      <c r="AC103" s="49"/>
      <c r="AD103" s="49"/>
      <c r="AE103" s="49"/>
      <c r="AF103" s="49"/>
      <c r="AG103" s="49"/>
      <c r="AH103" s="49"/>
      <c r="AI103" s="52"/>
      <c r="AJ103" s="51"/>
      <c r="AK103" s="52"/>
      <c r="AL103" s="51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52"/>
      <c r="AZ103" s="51"/>
      <c r="BA103" s="49"/>
      <c r="BB103" s="49"/>
      <c r="BC103" s="49"/>
      <c r="BD103" s="52"/>
      <c r="BE103" s="51"/>
      <c r="BF103" s="49"/>
      <c r="BG103" s="52"/>
      <c r="BH103" s="51"/>
      <c r="BI103" s="49"/>
      <c r="BJ103" s="49"/>
      <c r="BK103" s="49"/>
      <c r="BL103" s="49"/>
      <c r="BM103" s="49"/>
      <c r="BN103" s="52"/>
      <c r="BO103" s="53"/>
      <c r="BP103" s="50"/>
      <c r="BQ103" s="51"/>
      <c r="BR103" s="52"/>
      <c r="BS103" s="51"/>
      <c r="BT103" s="49"/>
      <c r="BU103" s="49"/>
      <c r="BV103" s="52"/>
      <c r="BW103" s="51"/>
      <c r="BX103" s="49"/>
      <c r="BY103" s="49"/>
      <c r="BZ103" s="52"/>
      <c r="CA103" s="55"/>
    </row>
    <row r="104" spans="1:79" s="41" customFormat="1" ht="13.5" customHeight="1" x14ac:dyDescent="0.3">
      <c r="A104" s="48"/>
      <c r="B104" s="49"/>
      <c r="C104" s="49"/>
      <c r="D104" s="49"/>
      <c r="E104" s="49"/>
      <c r="F104" s="49"/>
      <c r="G104" s="49"/>
      <c r="H104" s="48"/>
      <c r="I104" s="49"/>
      <c r="J104" s="50"/>
      <c r="K104" s="51"/>
      <c r="L104" s="49"/>
      <c r="M104" s="52"/>
      <c r="N104" s="51"/>
      <c r="O104" s="49"/>
      <c r="P104" s="49"/>
      <c r="Q104" s="49"/>
      <c r="R104" s="49"/>
      <c r="S104" s="49"/>
      <c r="T104" s="49"/>
      <c r="U104" s="49"/>
      <c r="V104" s="49"/>
      <c r="W104" s="49"/>
      <c r="X104" s="52"/>
      <c r="Y104" s="51"/>
      <c r="Z104" s="49"/>
      <c r="AA104" s="49"/>
      <c r="AB104" s="49"/>
      <c r="AC104" s="49"/>
      <c r="AD104" s="49"/>
      <c r="AE104" s="49"/>
      <c r="AF104" s="49"/>
      <c r="AG104" s="49"/>
      <c r="AH104" s="49"/>
      <c r="AI104" s="52"/>
      <c r="AJ104" s="51"/>
      <c r="AK104" s="52"/>
      <c r="AL104" s="51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52"/>
      <c r="AZ104" s="51"/>
      <c r="BA104" s="49"/>
      <c r="BB104" s="49"/>
      <c r="BC104" s="49"/>
      <c r="BD104" s="52"/>
      <c r="BE104" s="51"/>
      <c r="BF104" s="49"/>
      <c r="BG104" s="52"/>
      <c r="BH104" s="51"/>
      <c r="BI104" s="49"/>
      <c r="BJ104" s="49"/>
      <c r="BK104" s="49"/>
      <c r="BL104" s="49"/>
      <c r="BM104" s="49"/>
      <c r="BN104" s="52"/>
      <c r="BO104" s="53"/>
      <c r="BP104" s="50"/>
      <c r="BQ104" s="51"/>
      <c r="BR104" s="52"/>
      <c r="BS104" s="51"/>
      <c r="BT104" s="49"/>
      <c r="BU104" s="49"/>
      <c r="BV104" s="52"/>
      <c r="BW104" s="51"/>
      <c r="BX104" s="49"/>
      <c r="BY104" s="49"/>
      <c r="BZ104" s="52"/>
      <c r="CA104" s="55"/>
    </row>
    <row r="105" spans="1:79" s="41" customFormat="1" ht="13.5" customHeight="1" x14ac:dyDescent="0.3">
      <c r="A105" s="48"/>
      <c r="B105" s="49"/>
      <c r="C105" s="49"/>
      <c r="D105" s="49"/>
      <c r="E105" s="49"/>
      <c r="F105" s="49"/>
      <c r="G105" s="49"/>
      <c r="H105" s="48"/>
      <c r="I105" s="49"/>
      <c r="J105" s="50"/>
      <c r="K105" s="51"/>
      <c r="L105" s="49"/>
      <c r="M105" s="52"/>
      <c r="N105" s="51"/>
      <c r="O105" s="49"/>
      <c r="P105" s="49"/>
      <c r="Q105" s="49"/>
      <c r="R105" s="49"/>
      <c r="S105" s="49"/>
      <c r="T105" s="49"/>
      <c r="U105" s="49"/>
      <c r="V105" s="49"/>
      <c r="W105" s="49"/>
      <c r="X105" s="52"/>
      <c r="Y105" s="51"/>
      <c r="Z105" s="49"/>
      <c r="AA105" s="49"/>
      <c r="AB105" s="49"/>
      <c r="AC105" s="49"/>
      <c r="AD105" s="49"/>
      <c r="AE105" s="49"/>
      <c r="AF105" s="49"/>
      <c r="AG105" s="49"/>
      <c r="AH105" s="49"/>
      <c r="AI105" s="52"/>
      <c r="AJ105" s="51"/>
      <c r="AK105" s="52"/>
      <c r="AL105" s="51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52"/>
      <c r="AZ105" s="51"/>
      <c r="BA105" s="49"/>
      <c r="BB105" s="49"/>
      <c r="BC105" s="49"/>
      <c r="BD105" s="52"/>
      <c r="BE105" s="51"/>
      <c r="BF105" s="49"/>
      <c r="BG105" s="52"/>
      <c r="BH105" s="51"/>
      <c r="BI105" s="49"/>
      <c r="BJ105" s="49"/>
      <c r="BK105" s="49"/>
      <c r="BL105" s="49"/>
      <c r="BM105" s="49"/>
      <c r="BN105" s="52"/>
      <c r="BO105" s="53"/>
      <c r="BP105" s="50"/>
      <c r="BQ105" s="51"/>
      <c r="BR105" s="52"/>
      <c r="BS105" s="51"/>
      <c r="BT105" s="49"/>
      <c r="BU105" s="49"/>
      <c r="BV105" s="52"/>
      <c r="BW105" s="51"/>
      <c r="BX105" s="49"/>
      <c r="BY105" s="49"/>
      <c r="BZ105" s="52"/>
      <c r="CA105" s="55"/>
    </row>
    <row r="106" spans="1:79" s="41" customFormat="1" ht="13.5" customHeight="1" x14ac:dyDescent="0.3">
      <c r="A106" s="48"/>
      <c r="B106" s="49"/>
      <c r="C106" s="49"/>
      <c r="D106" s="49"/>
      <c r="E106" s="49"/>
      <c r="F106" s="49"/>
      <c r="G106" s="49"/>
      <c r="H106" s="48"/>
      <c r="I106" s="49"/>
      <c r="J106" s="50"/>
      <c r="K106" s="51"/>
      <c r="L106" s="49"/>
      <c r="M106" s="52"/>
      <c r="N106" s="51"/>
      <c r="O106" s="49"/>
      <c r="P106" s="49"/>
      <c r="Q106" s="49"/>
      <c r="R106" s="49"/>
      <c r="S106" s="49"/>
      <c r="T106" s="49"/>
      <c r="U106" s="49"/>
      <c r="V106" s="49"/>
      <c r="W106" s="49"/>
      <c r="X106" s="52"/>
      <c r="Y106" s="51"/>
      <c r="Z106" s="49"/>
      <c r="AA106" s="49"/>
      <c r="AB106" s="49"/>
      <c r="AC106" s="49"/>
      <c r="AD106" s="49"/>
      <c r="AE106" s="49"/>
      <c r="AF106" s="49"/>
      <c r="AG106" s="49"/>
      <c r="AH106" s="49"/>
      <c r="AI106" s="52"/>
      <c r="AJ106" s="51"/>
      <c r="AK106" s="52"/>
      <c r="AL106" s="51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52"/>
      <c r="AZ106" s="51"/>
      <c r="BA106" s="49"/>
      <c r="BB106" s="49"/>
      <c r="BC106" s="49"/>
      <c r="BD106" s="52"/>
      <c r="BE106" s="51"/>
      <c r="BF106" s="49"/>
      <c r="BG106" s="52"/>
      <c r="BH106" s="51"/>
      <c r="BI106" s="49"/>
      <c r="BJ106" s="49"/>
      <c r="BK106" s="49"/>
      <c r="BL106" s="49"/>
      <c r="BM106" s="49"/>
      <c r="BN106" s="52"/>
      <c r="BO106" s="53"/>
      <c r="BP106" s="50"/>
      <c r="BQ106" s="51"/>
      <c r="BR106" s="52"/>
      <c r="BS106" s="51"/>
      <c r="BT106" s="49"/>
      <c r="BU106" s="49"/>
      <c r="BV106" s="52"/>
      <c r="BW106" s="51"/>
      <c r="BX106" s="49"/>
      <c r="BY106" s="49"/>
      <c r="BZ106" s="52"/>
      <c r="CA106" s="55"/>
    </row>
    <row r="107" spans="1:79" s="41" customFormat="1" ht="13.5" customHeight="1" x14ac:dyDescent="0.3">
      <c r="A107" s="48"/>
      <c r="B107" s="49"/>
      <c r="C107" s="49"/>
      <c r="D107" s="49"/>
      <c r="E107" s="49"/>
      <c r="F107" s="49"/>
      <c r="G107" s="49"/>
      <c r="H107" s="48"/>
      <c r="I107" s="49"/>
      <c r="J107" s="50"/>
      <c r="K107" s="51"/>
      <c r="L107" s="49"/>
      <c r="M107" s="52"/>
      <c r="N107" s="51"/>
      <c r="O107" s="49"/>
      <c r="P107" s="49"/>
      <c r="Q107" s="49"/>
      <c r="R107" s="49"/>
      <c r="S107" s="49"/>
      <c r="T107" s="49"/>
      <c r="U107" s="49"/>
      <c r="V107" s="49"/>
      <c r="W107" s="49"/>
      <c r="X107" s="52"/>
      <c r="Y107" s="51"/>
      <c r="Z107" s="49"/>
      <c r="AA107" s="49"/>
      <c r="AB107" s="49"/>
      <c r="AC107" s="49"/>
      <c r="AD107" s="49"/>
      <c r="AE107" s="49"/>
      <c r="AF107" s="49"/>
      <c r="AG107" s="49"/>
      <c r="AH107" s="49"/>
      <c r="AI107" s="52"/>
      <c r="AJ107" s="51"/>
      <c r="AK107" s="52"/>
      <c r="AL107" s="51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52"/>
      <c r="AZ107" s="51"/>
      <c r="BA107" s="49"/>
      <c r="BB107" s="49"/>
      <c r="BC107" s="49"/>
      <c r="BD107" s="52"/>
      <c r="BE107" s="51"/>
      <c r="BF107" s="49"/>
      <c r="BG107" s="52"/>
      <c r="BH107" s="51"/>
      <c r="BI107" s="49"/>
      <c r="BJ107" s="49"/>
      <c r="BK107" s="49"/>
      <c r="BL107" s="49"/>
      <c r="BM107" s="49"/>
      <c r="BN107" s="52"/>
      <c r="BO107" s="53"/>
      <c r="BP107" s="50"/>
      <c r="BQ107" s="51"/>
      <c r="BR107" s="52"/>
      <c r="BS107" s="51"/>
      <c r="BT107" s="49"/>
      <c r="BU107" s="49"/>
      <c r="BV107" s="52"/>
      <c r="BW107" s="51"/>
      <c r="BX107" s="49"/>
      <c r="BY107" s="49"/>
      <c r="BZ107" s="52"/>
      <c r="CA107" s="55"/>
    </row>
    <row r="108" spans="1:79" s="41" customFormat="1" ht="13.5" customHeight="1" x14ac:dyDescent="0.3">
      <c r="A108" s="48"/>
      <c r="B108" s="49"/>
      <c r="C108" s="49"/>
      <c r="D108" s="49"/>
      <c r="E108" s="49"/>
      <c r="F108" s="49"/>
      <c r="G108" s="49"/>
      <c r="H108" s="48"/>
      <c r="I108" s="49"/>
      <c r="J108" s="50"/>
      <c r="K108" s="51"/>
      <c r="L108" s="49"/>
      <c r="M108" s="52"/>
      <c r="N108" s="51"/>
      <c r="O108" s="49"/>
      <c r="P108" s="49"/>
      <c r="Q108" s="49"/>
      <c r="R108" s="49"/>
      <c r="S108" s="49"/>
      <c r="T108" s="49"/>
      <c r="U108" s="49"/>
      <c r="V108" s="49"/>
      <c r="W108" s="49"/>
      <c r="X108" s="52"/>
      <c r="Y108" s="51"/>
      <c r="Z108" s="49"/>
      <c r="AA108" s="49"/>
      <c r="AB108" s="49"/>
      <c r="AC108" s="49"/>
      <c r="AD108" s="49"/>
      <c r="AE108" s="49"/>
      <c r="AF108" s="49"/>
      <c r="AG108" s="49"/>
      <c r="AH108" s="49"/>
      <c r="AI108" s="52"/>
      <c r="AJ108" s="51"/>
      <c r="AK108" s="52"/>
      <c r="AL108" s="51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52"/>
      <c r="AZ108" s="51"/>
      <c r="BA108" s="49"/>
      <c r="BB108" s="49"/>
      <c r="BC108" s="49"/>
      <c r="BD108" s="52"/>
      <c r="BE108" s="51"/>
      <c r="BF108" s="49"/>
      <c r="BG108" s="52"/>
      <c r="BH108" s="51"/>
      <c r="BI108" s="49"/>
      <c r="BJ108" s="49"/>
      <c r="BK108" s="49"/>
      <c r="BL108" s="49"/>
      <c r="BM108" s="49"/>
      <c r="BN108" s="52"/>
      <c r="BO108" s="53"/>
      <c r="BP108" s="50"/>
      <c r="BQ108" s="51"/>
      <c r="BR108" s="52"/>
      <c r="BS108" s="51"/>
      <c r="BT108" s="49"/>
      <c r="BU108" s="49"/>
      <c r="BV108" s="52"/>
      <c r="BW108" s="51"/>
      <c r="BX108" s="49"/>
      <c r="BY108" s="49"/>
      <c r="BZ108" s="52"/>
      <c r="CA108" s="55"/>
    </row>
    <row r="109" spans="1:79" s="41" customFormat="1" ht="13.5" customHeight="1" x14ac:dyDescent="0.3">
      <c r="A109" s="48"/>
      <c r="B109" s="49"/>
      <c r="C109" s="49"/>
      <c r="D109" s="49"/>
      <c r="E109" s="49"/>
      <c r="F109" s="49"/>
      <c r="G109" s="49"/>
      <c r="H109" s="48"/>
      <c r="I109" s="49"/>
      <c r="J109" s="50"/>
      <c r="K109" s="51"/>
      <c r="L109" s="49"/>
      <c r="M109" s="52"/>
      <c r="N109" s="51"/>
      <c r="O109" s="49"/>
      <c r="P109" s="49"/>
      <c r="Q109" s="49"/>
      <c r="R109" s="49"/>
      <c r="S109" s="49"/>
      <c r="T109" s="49"/>
      <c r="U109" s="49"/>
      <c r="V109" s="49"/>
      <c r="W109" s="49"/>
      <c r="X109" s="52"/>
      <c r="Y109" s="51"/>
      <c r="Z109" s="49"/>
      <c r="AA109" s="49"/>
      <c r="AB109" s="49"/>
      <c r="AC109" s="49"/>
      <c r="AD109" s="49"/>
      <c r="AE109" s="49"/>
      <c r="AF109" s="49"/>
      <c r="AG109" s="49"/>
      <c r="AH109" s="49"/>
      <c r="AI109" s="52"/>
      <c r="AJ109" s="51"/>
      <c r="AK109" s="52"/>
      <c r="AL109" s="51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52"/>
      <c r="AZ109" s="51"/>
      <c r="BA109" s="49"/>
      <c r="BB109" s="49"/>
      <c r="BC109" s="49"/>
      <c r="BD109" s="52"/>
      <c r="BE109" s="51"/>
      <c r="BF109" s="49"/>
      <c r="BG109" s="52"/>
      <c r="BH109" s="51"/>
      <c r="BI109" s="49"/>
      <c r="BJ109" s="49"/>
      <c r="BK109" s="49"/>
      <c r="BL109" s="49"/>
      <c r="BM109" s="49"/>
      <c r="BN109" s="52"/>
      <c r="BO109" s="53"/>
      <c r="BP109" s="50"/>
      <c r="BQ109" s="51"/>
      <c r="BR109" s="52"/>
      <c r="BS109" s="51"/>
      <c r="BT109" s="49"/>
      <c r="BU109" s="49"/>
      <c r="BV109" s="52"/>
      <c r="BW109" s="51"/>
      <c r="BX109" s="49"/>
      <c r="BY109" s="49"/>
      <c r="BZ109" s="52"/>
      <c r="CA109" s="55"/>
    </row>
    <row r="110" spans="1:79" s="41" customFormat="1" ht="13.5" customHeight="1" x14ac:dyDescent="0.3">
      <c r="A110" s="48"/>
      <c r="B110" s="49"/>
      <c r="C110" s="49"/>
      <c r="D110" s="49"/>
      <c r="E110" s="49"/>
      <c r="F110" s="49"/>
      <c r="G110" s="49"/>
      <c r="H110" s="48"/>
      <c r="I110" s="49"/>
      <c r="J110" s="50"/>
      <c r="K110" s="51"/>
      <c r="L110" s="49"/>
      <c r="M110" s="52"/>
      <c r="N110" s="51"/>
      <c r="O110" s="49"/>
      <c r="P110" s="49"/>
      <c r="Q110" s="49"/>
      <c r="R110" s="49"/>
      <c r="S110" s="49"/>
      <c r="T110" s="49"/>
      <c r="U110" s="49"/>
      <c r="V110" s="49"/>
      <c r="W110" s="49"/>
      <c r="X110" s="52"/>
      <c r="Y110" s="51"/>
      <c r="Z110" s="49"/>
      <c r="AA110" s="49"/>
      <c r="AB110" s="49"/>
      <c r="AC110" s="49"/>
      <c r="AD110" s="49"/>
      <c r="AE110" s="49"/>
      <c r="AF110" s="49"/>
      <c r="AG110" s="49"/>
      <c r="AH110" s="49"/>
      <c r="AI110" s="52"/>
      <c r="AJ110" s="51"/>
      <c r="AK110" s="52"/>
      <c r="AL110" s="51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52"/>
      <c r="AZ110" s="51"/>
      <c r="BA110" s="49"/>
      <c r="BB110" s="49"/>
      <c r="BC110" s="49"/>
      <c r="BD110" s="52"/>
      <c r="BE110" s="51"/>
      <c r="BF110" s="49"/>
      <c r="BG110" s="52"/>
      <c r="BH110" s="51"/>
      <c r="BI110" s="49"/>
      <c r="BJ110" s="49"/>
      <c r="BK110" s="49"/>
      <c r="BL110" s="49"/>
      <c r="BM110" s="49"/>
      <c r="BN110" s="52"/>
      <c r="BO110" s="53"/>
      <c r="BP110" s="50"/>
      <c r="BQ110" s="51"/>
      <c r="BR110" s="52"/>
      <c r="BS110" s="51"/>
      <c r="BT110" s="49"/>
      <c r="BU110" s="49"/>
      <c r="BV110" s="52"/>
      <c r="BW110" s="51"/>
      <c r="BX110" s="49"/>
      <c r="BY110" s="49"/>
      <c r="BZ110" s="52"/>
      <c r="CA110" s="55"/>
    </row>
    <row r="111" spans="1:79" s="41" customFormat="1" ht="13.5" customHeight="1" x14ac:dyDescent="0.3">
      <c r="A111" s="48"/>
      <c r="B111" s="49"/>
      <c r="C111" s="49"/>
      <c r="D111" s="49"/>
      <c r="E111" s="49"/>
      <c r="F111" s="49"/>
      <c r="G111" s="49"/>
      <c r="H111" s="48"/>
      <c r="I111" s="49"/>
      <c r="J111" s="50"/>
      <c r="K111" s="51"/>
      <c r="L111" s="49"/>
      <c r="M111" s="52"/>
      <c r="N111" s="51"/>
      <c r="O111" s="49"/>
      <c r="P111" s="49"/>
      <c r="Q111" s="49"/>
      <c r="R111" s="49"/>
      <c r="S111" s="49"/>
      <c r="T111" s="49"/>
      <c r="U111" s="49"/>
      <c r="V111" s="49"/>
      <c r="W111" s="49"/>
      <c r="X111" s="52"/>
      <c r="Y111" s="51"/>
      <c r="Z111" s="49"/>
      <c r="AA111" s="49"/>
      <c r="AB111" s="49"/>
      <c r="AC111" s="49"/>
      <c r="AD111" s="49"/>
      <c r="AE111" s="49"/>
      <c r="AF111" s="49"/>
      <c r="AG111" s="49"/>
      <c r="AH111" s="49"/>
      <c r="AI111" s="52"/>
      <c r="AJ111" s="51"/>
      <c r="AK111" s="52"/>
      <c r="AL111" s="51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52"/>
      <c r="AZ111" s="51"/>
      <c r="BA111" s="49"/>
      <c r="BB111" s="49"/>
      <c r="BC111" s="49"/>
      <c r="BD111" s="52"/>
      <c r="BE111" s="51"/>
      <c r="BF111" s="49"/>
      <c r="BG111" s="52"/>
      <c r="BH111" s="51"/>
      <c r="BI111" s="49"/>
      <c r="BJ111" s="49"/>
      <c r="BK111" s="49"/>
      <c r="BL111" s="49"/>
      <c r="BM111" s="49"/>
      <c r="BN111" s="52"/>
      <c r="BO111" s="53"/>
      <c r="BP111" s="50"/>
      <c r="BQ111" s="51"/>
      <c r="BR111" s="52"/>
      <c r="BS111" s="51"/>
      <c r="BT111" s="49"/>
      <c r="BU111" s="49"/>
      <c r="BV111" s="52"/>
      <c r="BW111" s="51"/>
      <c r="BX111" s="49"/>
      <c r="BY111" s="49"/>
      <c r="BZ111" s="52"/>
      <c r="CA111" s="55"/>
    </row>
    <row r="112" spans="1:79" s="41" customFormat="1" ht="13.5" customHeight="1" x14ac:dyDescent="0.3">
      <c r="A112" s="48"/>
      <c r="B112" s="49"/>
      <c r="C112" s="49"/>
      <c r="D112" s="49"/>
      <c r="E112" s="49"/>
      <c r="F112" s="49"/>
      <c r="G112" s="49"/>
      <c r="H112" s="48"/>
      <c r="I112" s="49"/>
      <c r="J112" s="50"/>
      <c r="K112" s="51"/>
      <c r="L112" s="49"/>
      <c r="M112" s="52"/>
      <c r="N112" s="51"/>
      <c r="O112" s="49"/>
      <c r="P112" s="49"/>
      <c r="Q112" s="49"/>
      <c r="R112" s="49"/>
      <c r="S112" s="49"/>
      <c r="T112" s="49"/>
      <c r="U112" s="49"/>
      <c r="V112" s="49"/>
      <c r="W112" s="49"/>
      <c r="X112" s="52"/>
      <c r="Y112" s="51"/>
      <c r="Z112" s="49"/>
      <c r="AA112" s="49"/>
      <c r="AB112" s="49"/>
      <c r="AC112" s="49"/>
      <c r="AD112" s="49"/>
      <c r="AE112" s="49"/>
      <c r="AF112" s="49"/>
      <c r="AG112" s="49"/>
      <c r="AH112" s="49"/>
      <c r="AI112" s="52"/>
      <c r="AJ112" s="51"/>
      <c r="AK112" s="52"/>
      <c r="AL112" s="51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52"/>
      <c r="AZ112" s="51"/>
      <c r="BA112" s="49"/>
      <c r="BB112" s="49"/>
      <c r="BC112" s="49"/>
      <c r="BD112" s="52"/>
      <c r="BE112" s="51"/>
      <c r="BF112" s="49"/>
      <c r="BG112" s="52"/>
      <c r="BH112" s="51"/>
      <c r="BI112" s="49"/>
      <c r="BJ112" s="49"/>
      <c r="BK112" s="49"/>
      <c r="BL112" s="49"/>
      <c r="BM112" s="49"/>
      <c r="BN112" s="52"/>
      <c r="BO112" s="53"/>
      <c r="BP112" s="50"/>
      <c r="BQ112" s="51"/>
      <c r="BR112" s="52"/>
      <c r="BS112" s="51"/>
      <c r="BT112" s="49"/>
      <c r="BU112" s="49"/>
      <c r="BV112" s="52"/>
      <c r="BW112" s="51"/>
      <c r="BX112" s="49"/>
      <c r="BY112" s="49"/>
      <c r="BZ112" s="52"/>
      <c r="CA112" s="55"/>
    </row>
    <row r="113" spans="1:79" s="41" customFormat="1" ht="13.5" customHeight="1" x14ac:dyDescent="0.3">
      <c r="A113" s="48"/>
      <c r="B113" s="49"/>
      <c r="C113" s="49"/>
      <c r="D113" s="49"/>
      <c r="E113" s="49"/>
      <c r="F113" s="49"/>
      <c r="G113" s="49"/>
      <c r="H113" s="48"/>
      <c r="I113" s="49"/>
      <c r="J113" s="50"/>
      <c r="K113" s="51"/>
      <c r="L113" s="49"/>
      <c r="M113" s="52"/>
      <c r="N113" s="51"/>
      <c r="O113" s="49"/>
      <c r="P113" s="49"/>
      <c r="Q113" s="49"/>
      <c r="R113" s="49"/>
      <c r="S113" s="49"/>
      <c r="T113" s="49"/>
      <c r="U113" s="49"/>
      <c r="V113" s="49"/>
      <c r="W113" s="49"/>
      <c r="X113" s="52"/>
      <c r="Y113" s="51"/>
      <c r="Z113" s="49"/>
      <c r="AA113" s="49"/>
      <c r="AB113" s="49"/>
      <c r="AC113" s="49"/>
      <c r="AD113" s="49"/>
      <c r="AE113" s="49"/>
      <c r="AF113" s="49"/>
      <c r="AG113" s="49"/>
      <c r="AH113" s="49"/>
      <c r="AI113" s="52"/>
      <c r="AJ113" s="51"/>
      <c r="AK113" s="52"/>
      <c r="AL113" s="51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52"/>
      <c r="AZ113" s="51"/>
      <c r="BA113" s="49"/>
      <c r="BB113" s="49"/>
      <c r="BC113" s="49"/>
      <c r="BD113" s="52"/>
      <c r="BE113" s="51"/>
      <c r="BF113" s="49"/>
      <c r="BG113" s="52"/>
      <c r="BH113" s="51"/>
      <c r="BI113" s="49"/>
      <c r="BJ113" s="49"/>
      <c r="BK113" s="49"/>
      <c r="BL113" s="49"/>
      <c r="BM113" s="49"/>
      <c r="BN113" s="52"/>
      <c r="BO113" s="53"/>
      <c r="BP113" s="50"/>
      <c r="BQ113" s="51"/>
      <c r="BR113" s="52"/>
      <c r="BS113" s="51"/>
      <c r="BT113" s="49"/>
      <c r="BU113" s="49"/>
      <c r="BV113" s="52"/>
      <c r="BW113" s="51"/>
      <c r="BX113" s="49"/>
      <c r="BY113" s="49"/>
      <c r="BZ113" s="52"/>
      <c r="CA113" s="55"/>
    </row>
    <row r="114" spans="1:79" s="41" customFormat="1" ht="13.5" customHeight="1" x14ac:dyDescent="0.3">
      <c r="A114" s="48"/>
      <c r="B114" s="49"/>
      <c r="C114" s="49"/>
      <c r="D114" s="49"/>
      <c r="E114" s="49"/>
      <c r="F114" s="49"/>
      <c r="G114" s="49"/>
      <c r="H114" s="48"/>
      <c r="I114" s="49"/>
      <c r="J114" s="50"/>
      <c r="K114" s="51"/>
      <c r="L114" s="49"/>
      <c r="M114" s="52"/>
      <c r="N114" s="51"/>
      <c r="O114" s="49"/>
      <c r="P114" s="49"/>
      <c r="Q114" s="49"/>
      <c r="R114" s="49"/>
      <c r="S114" s="49"/>
      <c r="T114" s="49"/>
      <c r="U114" s="49"/>
      <c r="V114" s="49"/>
      <c r="W114" s="49"/>
      <c r="X114" s="52"/>
      <c r="Y114" s="51"/>
      <c r="Z114" s="49"/>
      <c r="AA114" s="49"/>
      <c r="AB114" s="49"/>
      <c r="AC114" s="49"/>
      <c r="AD114" s="49"/>
      <c r="AE114" s="49"/>
      <c r="AF114" s="49"/>
      <c r="AG114" s="49"/>
      <c r="AH114" s="49"/>
      <c r="AI114" s="52"/>
      <c r="AJ114" s="51"/>
      <c r="AK114" s="52"/>
      <c r="AL114" s="51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52"/>
      <c r="AZ114" s="51"/>
      <c r="BA114" s="49"/>
      <c r="BB114" s="49"/>
      <c r="BC114" s="49"/>
      <c r="BD114" s="52"/>
      <c r="BE114" s="51"/>
      <c r="BF114" s="49"/>
      <c r="BG114" s="52"/>
      <c r="BH114" s="51"/>
      <c r="BI114" s="49"/>
      <c r="BJ114" s="49"/>
      <c r="BK114" s="49"/>
      <c r="BL114" s="49"/>
      <c r="BM114" s="49"/>
      <c r="BN114" s="52"/>
      <c r="BO114" s="53"/>
      <c r="BP114" s="50"/>
      <c r="BQ114" s="51"/>
      <c r="BR114" s="52"/>
      <c r="BS114" s="51"/>
      <c r="BT114" s="49"/>
      <c r="BU114" s="49"/>
      <c r="BV114" s="52"/>
      <c r="BW114" s="51"/>
      <c r="BX114" s="49"/>
      <c r="BY114" s="49"/>
      <c r="BZ114" s="52"/>
      <c r="CA114" s="55"/>
    </row>
    <row r="115" spans="1:79" s="41" customFormat="1" ht="13.5" customHeight="1" x14ac:dyDescent="0.3">
      <c r="A115" s="48"/>
      <c r="B115" s="49"/>
      <c r="C115" s="49"/>
      <c r="D115" s="49"/>
      <c r="E115" s="49"/>
      <c r="F115" s="49"/>
      <c r="G115" s="49"/>
      <c r="H115" s="48"/>
      <c r="I115" s="49"/>
      <c r="J115" s="50"/>
      <c r="K115" s="51"/>
      <c r="L115" s="49"/>
      <c r="M115" s="52"/>
      <c r="N115" s="51"/>
      <c r="O115" s="49"/>
      <c r="P115" s="49"/>
      <c r="Q115" s="49"/>
      <c r="R115" s="49"/>
      <c r="S115" s="49"/>
      <c r="T115" s="49"/>
      <c r="U115" s="49"/>
      <c r="V115" s="49"/>
      <c r="W115" s="49"/>
      <c r="X115" s="52"/>
      <c r="Y115" s="51"/>
      <c r="Z115" s="49"/>
      <c r="AA115" s="49"/>
      <c r="AB115" s="49"/>
      <c r="AC115" s="49"/>
      <c r="AD115" s="49"/>
      <c r="AE115" s="49"/>
      <c r="AF115" s="49"/>
      <c r="AG115" s="49"/>
      <c r="AH115" s="49"/>
      <c r="AI115" s="52"/>
      <c r="AJ115" s="51"/>
      <c r="AK115" s="52"/>
      <c r="AL115" s="51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52"/>
      <c r="AZ115" s="51"/>
      <c r="BA115" s="49"/>
      <c r="BB115" s="49"/>
      <c r="BC115" s="49"/>
      <c r="BD115" s="52"/>
      <c r="BE115" s="51"/>
      <c r="BF115" s="49"/>
      <c r="BG115" s="52"/>
      <c r="BH115" s="51"/>
      <c r="BI115" s="49"/>
      <c r="BJ115" s="49"/>
      <c r="BK115" s="49"/>
      <c r="BL115" s="49"/>
      <c r="BM115" s="49"/>
      <c r="BN115" s="52"/>
      <c r="BO115" s="53"/>
      <c r="BP115" s="50"/>
      <c r="BQ115" s="51"/>
      <c r="BR115" s="52"/>
      <c r="BS115" s="51"/>
      <c r="BT115" s="49"/>
      <c r="BU115" s="49"/>
      <c r="BV115" s="52"/>
      <c r="BW115" s="51"/>
      <c r="BX115" s="49"/>
      <c r="BY115" s="49"/>
      <c r="BZ115" s="52"/>
      <c r="CA115" s="55"/>
    </row>
    <row r="116" spans="1:79" s="41" customFormat="1" ht="13.5" customHeight="1" x14ac:dyDescent="0.3">
      <c r="A116" s="48"/>
      <c r="B116" s="49"/>
      <c r="C116" s="49"/>
      <c r="D116" s="49"/>
      <c r="E116" s="49"/>
      <c r="F116" s="49"/>
      <c r="G116" s="49"/>
      <c r="H116" s="48"/>
      <c r="I116" s="49"/>
      <c r="J116" s="50"/>
      <c r="K116" s="51"/>
      <c r="L116" s="49"/>
      <c r="M116" s="52"/>
      <c r="N116" s="51"/>
      <c r="O116" s="49"/>
      <c r="P116" s="49"/>
      <c r="Q116" s="49"/>
      <c r="R116" s="49"/>
      <c r="S116" s="49"/>
      <c r="T116" s="49"/>
      <c r="U116" s="49"/>
      <c r="V116" s="49"/>
      <c r="W116" s="49"/>
      <c r="X116" s="52"/>
      <c r="Y116" s="51"/>
      <c r="Z116" s="49"/>
      <c r="AA116" s="49"/>
      <c r="AB116" s="49"/>
      <c r="AC116" s="49"/>
      <c r="AD116" s="49"/>
      <c r="AE116" s="49"/>
      <c r="AF116" s="49"/>
      <c r="AG116" s="49"/>
      <c r="AH116" s="49"/>
      <c r="AI116" s="52"/>
      <c r="AJ116" s="51"/>
      <c r="AK116" s="52"/>
      <c r="AL116" s="51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52"/>
      <c r="AZ116" s="51"/>
      <c r="BA116" s="49"/>
      <c r="BB116" s="49"/>
      <c r="BC116" s="49"/>
      <c r="BD116" s="52"/>
      <c r="BE116" s="51"/>
      <c r="BF116" s="49"/>
      <c r="BG116" s="52"/>
      <c r="BH116" s="51"/>
      <c r="BI116" s="49"/>
      <c r="BJ116" s="49"/>
      <c r="BK116" s="49"/>
      <c r="BL116" s="49"/>
      <c r="BM116" s="49"/>
      <c r="BN116" s="52"/>
      <c r="BO116" s="53"/>
      <c r="BP116" s="50"/>
      <c r="BQ116" s="51"/>
      <c r="BR116" s="52"/>
      <c r="BS116" s="51"/>
      <c r="BT116" s="49"/>
      <c r="BU116" s="49"/>
      <c r="BV116" s="52"/>
      <c r="BW116" s="51"/>
      <c r="BX116" s="49"/>
      <c r="BY116" s="49"/>
      <c r="BZ116" s="52"/>
      <c r="CA116" s="55"/>
    </row>
    <row r="117" spans="1:79" s="41" customFormat="1" ht="13.5" customHeight="1" x14ac:dyDescent="0.3">
      <c r="A117" s="48"/>
      <c r="B117" s="49"/>
      <c r="C117" s="49"/>
      <c r="D117" s="49"/>
      <c r="E117" s="49"/>
      <c r="F117" s="49"/>
      <c r="G117" s="49"/>
      <c r="H117" s="48"/>
      <c r="I117" s="49"/>
      <c r="J117" s="50"/>
      <c r="K117" s="51"/>
      <c r="L117" s="49"/>
      <c r="M117" s="52"/>
      <c r="N117" s="51"/>
      <c r="O117" s="49"/>
      <c r="P117" s="49"/>
      <c r="Q117" s="49"/>
      <c r="R117" s="49"/>
      <c r="S117" s="49"/>
      <c r="T117" s="49"/>
      <c r="U117" s="49"/>
      <c r="V117" s="49"/>
      <c r="W117" s="49"/>
      <c r="X117" s="52"/>
      <c r="Y117" s="51"/>
      <c r="Z117" s="49"/>
      <c r="AA117" s="49"/>
      <c r="AB117" s="49"/>
      <c r="AC117" s="49"/>
      <c r="AD117" s="49"/>
      <c r="AE117" s="49"/>
      <c r="AF117" s="49"/>
      <c r="AG117" s="49"/>
      <c r="AH117" s="49"/>
      <c r="AI117" s="52"/>
      <c r="AJ117" s="51"/>
      <c r="AK117" s="52"/>
      <c r="AL117" s="51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52"/>
      <c r="AZ117" s="51"/>
      <c r="BA117" s="49"/>
      <c r="BB117" s="49"/>
      <c r="BC117" s="49"/>
      <c r="BD117" s="52"/>
      <c r="BE117" s="51"/>
      <c r="BF117" s="49"/>
      <c r="BG117" s="52"/>
      <c r="BH117" s="51"/>
      <c r="BI117" s="49"/>
      <c r="BJ117" s="49"/>
      <c r="BK117" s="49"/>
      <c r="BL117" s="49"/>
      <c r="BM117" s="49"/>
      <c r="BN117" s="52"/>
      <c r="BO117" s="53"/>
      <c r="BP117" s="50"/>
      <c r="BQ117" s="51"/>
      <c r="BR117" s="52"/>
      <c r="BS117" s="51"/>
      <c r="BT117" s="49"/>
      <c r="BU117" s="49"/>
      <c r="BV117" s="52"/>
      <c r="BW117" s="51"/>
      <c r="BX117" s="49"/>
      <c r="BY117" s="49"/>
      <c r="BZ117" s="52"/>
      <c r="CA117" s="55"/>
    </row>
    <row r="118" spans="1:79" s="41" customFormat="1" ht="13.5" customHeight="1" x14ac:dyDescent="0.3">
      <c r="A118" s="48"/>
      <c r="B118" s="49"/>
      <c r="C118" s="49"/>
      <c r="D118" s="49"/>
      <c r="E118" s="49"/>
      <c r="F118" s="49"/>
      <c r="G118" s="49"/>
      <c r="H118" s="48"/>
      <c r="I118" s="49"/>
      <c r="J118" s="50"/>
      <c r="K118" s="51"/>
      <c r="L118" s="49"/>
      <c r="M118" s="52"/>
      <c r="N118" s="51"/>
      <c r="O118" s="49"/>
      <c r="P118" s="49"/>
      <c r="Q118" s="49"/>
      <c r="R118" s="49"/>
      <c r="S118" s="49"/>
      <c r="T118" s="49"/>
      <c r="U118" s="49"/>
      <c r="V118" s="49"/>
      <c r="W118" s="49"/>
      <c r="X118" s="52"/>
      <c r="Y118" s="51"/>
      <c r="Z118" s="49"/>
      <c r="AA118" s="49"/>
      <c r="AB118" s="49"/>
      <c r="AC118" s="49"/>
      <c r="AD118" s="49"/>
      <c r="AE118" s="49"/>
      <c r="AF118" s="49"/>
      <c r="AG118" s="49"/>
      <c r="AH118" s="49"/>
      <c r="AI118" s="52"/>
      <c r="AJ118" s="51"/>
      <c r="AK118" s="52"/>
      <c r="AL118" s="51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52"/>
      <c r="AZ118" s="51"/>
      <c r="BA118" s="49"/>
      <c r="BB118" s="49"/>
      <c r="BC118" s="49"/>
      <c r="BD118" s="52"/>
      <c r="BE118" s="51"/>
      <c r="BF118" s="49"/>
      <c r="BG118" s="52"/>
      <c r="BH118" s="51"/>
      <c r="BI118" s="49"/>
      <c r="BJ118" s="49"/>
      <c r="BK118" s="49"/>
      <c r="BL118" s="49"/>
      <c r="BM118" s="49"/>
      <c r="BN118" s="52"/>
      <c r="BO118" s="53"/>
      <c r="BP118" s="50"/>
      <c r="BQ118" s="51"/>
      <c r="BR118" s="52"/>
      <c r="BS118" s="51"/>
      <c r="BT118" s="49"/>
      <c r="BU118" s="49"/>
      <c r="BV118" s="52"/>
      <c r="BW118" s="51"/>
      <c r="BX118" s="49"/>
      <c r="BY118" s="49"/>
      <c r="BZ118" s="52"/>
      <c r="CA118" s="55"/>
    </row>
    <row r="119" spans="1:79" s="41" customFormat="1" ht="13.5" customHeight="1" x14ac:dyDescent="0.3">
      <c r="A119" s="48"/>
      <c r="B119" s="49"/>
      <c r="C119" s="49"/>
      <c r="D119" s="49"/>
      <c r="E119" s="49"/>
      <c r="F119" s="49"/>
      <c r="G119" s="49"/>
      <c r="H119" s="48"/>
      <c r="I119" s="49"/>
      <c r="J119" s="50"/>
      <c r="K119" s="51"/>
      <c r="L119" s="49"/>
      <c r="M119" s="52"/>
      <c r="N119" s="51"/>
      <c r="O119" s="49"/>
      <c r="P119" s="49"/>
      <c r="Q119" s="49"/>
      <c r="R119" s="49"/>
      <c r="S119" s="49"/>
      <c r="T119" s="49"/>
      <c r="U119" s="49"/>
      <c r="V119" s="49"/>
      <c r="W119" s="49"/>
      <c r="X119" s="52"/>
      <c r="Y119" s="51"/>
      <c r="Z119" s="49"/>
      <c r="AA119" s="49"/>
      <c r="AB119" s="49"/>
      <c r="AC119" s="49"/>
      <c r="AD119" s="49"/>
      <c r="AE119" s="49"/>
      <c r="AF119" s="49"/>
      <c r="AG119" s="49"/>
      <c r="AH119" s="49"/>
      <c r="AI119" s="52"/>
      <c r="AJ119" s="51"/>
      <c r="AK119" s="52"/>
      <c r="AL119" s="51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52"/>
      <c r="AZ119" s="51"/>
      <c r="BA119" s="49"/>
      <c r="BB119" s="49"/>
      <c r="BC119" s="49"/>
      <c r="BD119" s="52"/>
      <c r="BE119" s="51"/>
      <c r="BF119" s="49"/>
      <c r="BG119" s="52"/>
      <c r="BH119" s="51"/>
      <c r="BI119" s="49"/>
      <c r="BJ119" s="49"/>
      <c r="BK119" s="49"/>
      <c r="BL119" s="49"/>
      <c r="BM119" s="49"/>
      <c r="BN119" s="52"/>
      <c r="BO119" s="53"/>
      <c r="BP119" s="50"/>
      <c r="BQ119" s="51"/>
      <c r="BR119" s="52"/>
      <c r="BS119" s="51"/>
      <c r="BT119" s="49"/>
      <c r="BU119" s="49"/>
      <c r="BV119" s="52"/>
      <c r="BW119" s="51"/>
      <c r="BX119" s="49"/>
      <c r="BY119" s="49"/>
      <c r="BZ119" s="52"/>
      <c r="CA119" s="55"/>
    </row>
    <row r="120" spans="1:79" s="41" customFormat="1" ht="13.5" customHeight="1" x14ac:dyDescent="0.3">
      <c r="A120" s="48"/>
      <c r="B120" s="49"/>
      <c r="C120" s="49"/>
      <c r="D120" s="49"/>
      <c r="E120" s="49"/>
      <c r="F120" s="49"/>
      <c r="G120" s="49"/>
      <c r="H120" s="48"/>
      <c r="I120" s="49"/>
      <c r="J120" s="50"/>
      <c r="K120" s="51"/>
      <c r="L120" s="49"/>
      <c r="M120" s="52"/>
      <c r="N120" s="51"/>
      <c r="O120" s="49"/>
      <c r="P120" s="49"/>
      <c r="Q120" s="49"/>
      <c r="R120" s="49"/>
      <c r="S120" s="49"/>
      <c r="T120" s="49"/>
      <c r="U120" s="49"/>
      <c r="V120" s="49"/>
      <c r="W120" s="49"/>
      <c r="X120" s="52"/>
      <c r="Y120" s="51"/>
      <c r="Z120" s="49"/>
      <c r="AA120" s="49"/>
      <c r="AB120" s="49"/>
      <c r="AC120" s="49"/>
      <c r="AD120" s="49"/>
      <c r="AE120" s="49"/>
      <c r="AF120" s="49"/>
      <c r="AG120" s="49"/>
      <c r="AH120" s="49"/>
      <c r="AI120" s="52"/>
      <c r="AJ120" s="51"/>
      <c r="AK120" s="52"/>
      <c r="AL120" s="51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52"/>
      <c r="AZ120" s="51"/>
      <c r="BA120" s="49"/>
      <c r="BB120" s="49"/>
      <c r="BC120" s="49"/>
      <c r="BD120" s="52"/>
      <c r="BE120" s="51"/>
      <c r="BF120" s="49"/>
      <c r="BG120" s="52"/>
      <c r="BH120" s="51"/>
      <c r="BI120" s="49"/>
      <c r="BJ120" s="49"/>
      <c r="BK120" s="49"/>
      <c r="BL120" s="49"/>
      <c r="BM120" s="49"/>
      <c r="BN120" s="52"/>
      <c r="BO120" s="53"/>
      <c r="BP120" s="50"/>
      <c r="BQ120" s="51"/>
      <c r="BR120" s="52"/>
      <c r="BS120" s="51"/>
      <c r="BT120" s="49"/>
      <c r="BU120" s="49"/>
      <c r="BV120" s="52"/>
      <c r="BW120" s="51"/>
      <c r="BX120" s="49"/>
      <c r="BY120" s="49"/>
      <c r="BZ120" s="52"/>
      <c r="CA120" s="55"/>
    </row>
    <row r="121" spans="1:79" s="41" customFormat="1" ht="13.5" customHeight="1" x14ac:dyDescent="0.3">
      <c r="A121" s="48"/>
      <c r="B121" s="49"/>
      <c r="C121" s="49"/>
      <c r="D121" s="49"/>
      <c r="E121" s="49"/>
      <c r="F121" s="49"/>
      <c r="G121" s="49"/>
      <c r="H121" s="48"/>
      <c r="I121" s="49"/>
      <c r="J121" s="50"/>
      <c r="K121" s="51"/>
      <c r="L121" s="49"/>
      <c r="M121" s="52"/>
      <c r="N121" s="51"/>
      <c r="O121" s="49"/>
      <c r="P121" s="49"/>
      <c r="Q121" s="49"/>
      <c r="R121" s="49"/>
      <c r="S121" s="49"/>
      <c r="T121" s="49"/>
      <c r="U121" s="49"/>
      <c r="V121" s="49"/>
      <c r="W121" s="49"/>
      <c r="X121" s="52"/>
      <c r="Y121" s="51"/>
      <c r="Z121" s="49"/>
      <c r="AA121" s="49"/>
      <c r="AB121" s="49"/>
      <c r="AC121" s="49"/>
      <c r="AD121" s="49"/>
      <c r="AE121" s="49"/>
      <c r="AF121" s="49"/>
      <c r="AG121" s="49"/>
      <c r="AH121" s="49"/>
      <c r="AI121" s="52"/>
      <c r="AJ121" s="51"/>
      <c r="AK121" s="52"/>
      <c r="AL121" s="51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52"/>
      <c r="AZ121" s="51"/>
      <c r="BA121" s="49"/>
      <c r="BB121" s="49"/>
      <c r="BC121" s="49"/>
      <c r="BD121" s="52"/>
      <c r="BE121" s="51"/>
      <c r="BF121" s="49"/>
      <c r="BG121" s="52"/>
      <c r="BH121" s="51"/>
      <c r="BI121" s="49"/>
      <c r="BJ121" s="49"/>
      <c r="BK121" s="49"/>
      <c r="BL121" s="49"/>
      <c r="BM121" s="49"/>
      <c r="BN121" s="52"/>
      <c r="BO121" s="53"/>
      <c r="BP121" s="50"/>
      <c r="BQ121" s="51"/>
      <c r="BR121" s="52"/>
      <c r="BS121" s="51"/>
      <c r="BT121" s="49"/>
      <c r="BU121" s="49"/>
      <c r="BV121" s="52"/>
      <c r="BW121" s="51"/>
      <c r="BX121" s="49"/>
      <c r="BY121" s="49"/>
      <c r="BZ121" s="52"/>
      <c r="CA121" s="55"/>
    </row>
    <row r="122" spans="1:79" s="41" customFormat="1" ht="13.5" customHeight="1" x14ac:dyDescent="0.3">
      <c r="A122" s="48"/>
      <c r="B122" s="49"/>
      <c r="C122" s="49"/>
      <c r="D122" s="49"/>
      <c r="E122" s="49"/>
      <c r="F122" s="49"/>
      <c r="G122" s="49"/>
      <c r="H122" s="48"/>
      <c r="I122" s="49"/>
      <c r="J122" s="50"/>
      <c r="K122" s="51"/>
      <c r="L122" s="49"/>
      <c r="M122" s="52"/>
      <c r="N122" s="51"/>
      <c r="O122" s="49"/>
      <c r="P122" s="49"/>
      <c r="Q122" s="49"/>
      <c r="R122" s="49"/>
      <c r="S122" s="49"/>
      <c r="T122" s="49"/>
      <c r="U122" s="49"/>
      <c r="V122" s="49"/>
      <c r="W122" s="49"/>
      <c r="X122" s="52"/>
      <c r="Y122" s="51"/>
      <c r="Z122" s="49"/>
      <c r="AA122" s="49"/>
      <c r="AB122" s="49"/>
      <c r="AC122" s="49"/>
      <c r="AD122" s="49"/>
      <c r="AE122" s="49"/>
      <c r="AF122" s="49"/>
      <c r="AG122" s="49"/>
      <c r="AH122" s="49"/>
      <c r="AI122" s="52"/>
      <c r="AJ122" s="51"/>
      <c r="AK122" s="52"/>
      <c r="AL122" s="51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52"/>
      <c r="AZ122" s="51"/>
      <c r="BA122" s="49"/>
      <c r="BB122" s="49"/>
      <c r="BC122" s="49"/>
      <c r="BD122" s="52"/>
      <c r="BE122" s="51"/>
      <c r="BF122" s="49"/>
      <c r="BG122" s="52"/>
      <c r="BH122" s="51"/>
      <c r="BI122" s="49"/>
      <c r="BJ122" s="49"/>
      <c r="BK122" s="49"/>
      <c r="BL122" s="49"/>
      <c r="BM122" s="49"/>
      <c r="BN122" s="52"/>
      <c r="BO122" s="53"/>
      <c r="BP122" s="50"/>
      <c r="BQ122" s="51"/>
      <c r="BR122" s="52"/>
      <c r="BS122" s="51"/>
      <c r="BT122" s="49"/>
      <c r="BU122" s="49"/>
      <c r="BV122" s="52"/>
      <c r="BW122" s="51"/>
      <c r="BX122" s="49"/>
      <c r="BY122" s="49"/>
      <c r="BZ122" s="52"/>
      <c r="CA122" s="55"/>
    </row>
    <row r="123" spans="1:79" s="41" customFormat="1" ht="13.5" customHeight="1" x14ac:dyDescent="0.3">
      <c r="A123" s="48"/>
      <c r="B123" s="49"/>
      <c r="C123" s="49"/>
      <c r="D123" s="49"/>
      <c r="E123" s="49"/>
      <c r="F123" s="49"/>
      <c r="G123" s="49"/>
      <c r="H123" s="48"/>
      <c r="I123" s="49"/>
      <c r="J123" s="50"/>
      <c r="K123" s="51"/>
      <c r="L123" s="49"/>
      <c r="M123" s="52"/>
      <c r="N123" s="51"/>
      <c r="O123" s="49"/>
      <c r="P123" s="49"/>
      <c r="Q123" s="49"/>
      <c r="R123" s="49"/>
      <c r="S123" s="49"/>
      <c r="T123" s="49"/>
      <c r="U123" s="49"/>
      <c r="V123" s="49"/>
      <c r="W123" s="49"/>
      <c r="X123" s="52"/>
      <c r="Y123" s="51"/>
      <c r="Z123" s="49"/>
      <c r="AA123" s="49"/>
      <c r="AB123" s="49"/>
      <c r="AC123" s="49"/>
      <c r="AD123" s="49"/>
      <c r="AE123" s="49"/>
      <c r="AF123" s="49"/>
      <c r="AG123" s="49"/>
      <c r="AH123" s="49"/>
      <c r="AI123" s="52"/>
      <c r="AJ123" s="51"/>
      <c r="AK123" s="52"/>
      <c r="AL123" s="51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52"/>
      <c r="AZ123" s="51"/>
      <c r="BA123" s="49"/>
      <c r="BB123" s="49"/>
      <c r="BC123" s="49"/>
      <c r="BD123" s="52"/>
      <c r="BE123" s="51"/>
      <c r="BF123" s="49"/>
      <c r="BG123" s="52"/>
      <c r="BH123" s="51"/>
      <c r="BI123" s="49"/>
      <c r="BJ123" s="49"/>
      <c r="BK123" s="49"/>
      <c r="BL123" s="49"/>
      <c r="BM123" s="49"/>
      <c r="BN123" s="52"/>
      <c r="BO123" s="53"/>
      <c r="BP123" s="50"/>
      <c r="BQ123" s="51"/>
      <c r="BR123" s="52"/>
      <c r="BS123" s="51"/>
      <c r="BT123" s="49"/>
      <c r="BU123" s="49"/>
      <c r="BV123" s="52"/>
      <c r="BW123" s="51"/>
      <c r="BX123" s="49"/>
      <c r="BY123" s="49"/>
      <c r="BZ123" s="52"/>
      <c r="CA123" s="55"/>
    </row>
    <row r="124" spans="1:79" s="41" customFormat="1" ht="13.5" customHeight="1" x14ac:dyDescent="0.3">
      <c r="A124" s="48"/>
      <c r="B124" s="49"/>
      <c r="C124" s="49"/>
      <c r="D124" s="49"/>
      <c r="E124" s="49"/>
      <c r="F124" s="49"/>
      <c r="G124" s="49"/>
      <c r="H124" s="48"/>
      <c r="I124" s="49"/>
      <c r="J124" s="50"/>
      <c r="K124" s="51"/>
      <c r="L124" s="49"/>
      <c r="M124" s="52"/>
      <c r="N124" s="51"/>
      <c r="O124" s="49"/>
      <c r="P124" s="49"/>
      <c r="Q124" s="49"/>
      <c r="R124" s="49"/>
      <c r="S124" s="49"/>
      <c r="T124" s="49"/>
      <c r="U124" s="49"/>
      <c r="V124" s="49"/>
      <c r="W124" s="49"/>
      <c r="X124" s="52"/>
      <c r="Y124" s="51"/>
      <c r="Z124" s="49"/>
      <c r="AA124" s="49"/>
      <c r="AB124" s="49"/>
      <c r="AC124" s="49"/>
      <c r="AD124" s="49"/>
      <c r="AE124" s="49"/>
      <c r="AF124" s="49"/>
      <c r="AG124" s="49"/>
      <c r="AH124" s="49"/>
      <c r="AI124" s="52"/>
      <c r="AJ124" s="51"/>
      <c r="AK124" s="52"/>
      <c r="AL124" s="51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52"/>
      <c r="AZ124" s="51"/>
      <c r="BA124" s="49"/>
      <c r="BB124" s="49"/>
      <c r="BC124" s="49"/>
      <c r="BD124" s="52"/>
      <c r="BE124" s="51"/>
      <c r="BF124" s="49"/>
      <c r="BG124" s="52"/>
      <c r="BH124" s="51"/>
      <c r="BI124" s="49"/>
      <c r="BJ124" s="49"/>
      <c r="BK124" s="49"/>
      <c r="BL124" s="49"/>
      <c r="BM124" s="49"/>
      <c r="BN124" s="52"/>
      <c r="BO124" s="53"/>
      <c r="BP124" s="50"/>
      <c r="BQ124" s="51"/>
      <c r="BR124" s="52"/>
      <c r="BS124" s="51"/>
      <c r="BT124" s="49"/>
      <c r="BU124" s="49"/>
      <c r="BV124" s="52"/>
      <c r="BW124" s="51"/>
      <c r="BX124" s="49"/>
      <c r="BY124" s="49"/>
      <c r="BZ124" s="52"/>
      <c r="CA124" s="55"/>
    </row>
    <row r="125" spans="1:79" s="41" customFormat="1" ht="13.5" customHeight="1" x14ac:dyDescent="0.3">
      <c r="A125" s="48"/>
      <c r="B125" s="48"/>
      <c r="C125" s="48"/>
      <c r="D125" s="48"/>
      <c r="E125" s="49"/>
      <c r="F125" s="49"/>
      <c r="G125" s="49"/>
      <c r="H125" s="48"/>
      <c r="I125" s="49"/>
      <c r="J125" s="50"/>
      <c r="K125" s="51"/>
      <c r="L125" s="49"/>
      <c r="M125" s="52"/>
      <c r="N125" s="51"/>
      <c r="O125" s="49"/>
      <c r="P125" s="49"/>
      <c r="Q125" s="49"/>
      <c r="R125" s="49"/>
      <c r="S125" s="49"/>
      <c r="T125" s="49"/>
      <c r="U125" s="49"/>
      <c r="V125" s="49"/>
      <c r="W125" s="49"/>
      <c r="X125" s="52"/>
      <c r="Y125" s="51"/>
      <c r="Z125" s="49"/>
      <c r="AA125" s="49"/>
      <c r="AB125" s="49"/>
      <c r="AC125" s="49"/>
      <c r="AD125" s="49"/>
      <c r="AE125" s="49"/>
      <c r="AF125" s="49"/>
      <c r="AG125" s="49"/>
      <c r="AH125" s="49"/>
      <c r="AI125" s="52"/>
      <c r="AJ125" s="51"/>
      <c r="AK125" s="52"/>
      <c r="AL125" s="51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52"/>
      <c r="AZ125" s="51"/>
      <c r="BA125" s="49"/>
      <c r="BB125" s="49"/>
      <c r="BC125" s="49"/>
      <c r="BD125" s="52"/>
      <c r="BE125" s="51"/>
      <c r="BF125" s="49"/>
      <c r="BG125" s="52"/>
      <c r="BH125" s="51"/>
      <c r="BI125" s="49"/>
      <c r="BJ125" s="49"/>
      <c r="BK125" s="49"/>
      <c r="BL125" s="49"/>
      <c r="BM125" s="49"/>
      <c r="BN125" s="52"/>
      <c r="BO125" s="53"/>
      <c r="BP125" s="50"/>
      <c r="BQ125" s="51"/>
      <c r="BR125" s="52"/>
      <c r="BS125" s="51"/>
      <c r="BT125" s="49"/>
      <c r="BU125" s="49"/>
      <c r="BV125" s="52"/>
      <c r="BW125" s="51"/>
      <c r="BX125" s="49"/>
      <c r="BY125" s="49"/>
      <c r="BZ125" s="52"/>
      <c r="CA125" s="55"/>
    </row>
    <row r="126" spans="1:79" s="41" customFormat="1" ht="13.5" customHeight="1" x14ac:dyDescent="0.3">
      <c r="A126" s="48"/>
      <c r="B126" s="49"/>
      <c r="C126" s="49"/>
      <c r="D126" s="49"/>
      <c r="E126" s="49"/>
      <c r="F126" s="49"/>
      <c r="G126" s="49"/>
      <c r="H126" s="48"/>
      <c r="I126" s="49"/>
      <c r="J126" s="50"/>
      <c r="K126" s="51"/>
      <c r="L126" s="49"/>
      <c r="M126" s="52"/>
      <c r="N126" s="51"/>
      <c r="O126" s="49"/>
      <c r="P126" s="49"/>
      <c r="Q126" s="49"/>
      <c r="R126" s="49"/>
      <c r="S126" s="49"/>
      <c r="T126" s="49"/>
      <c r="U126" s="49"/>
      <c r="V126" s="49"/>
      <c r="W126" s="49"/>
      <c r="X126" s="52"/>
      <c r="Y126" s="51"/>
      <c r="Z126" s="49"/>
      <c r="AA126" s="49"/>
      <c r="AB126" s="49"/>
      <c r="AC126" s="49"/>
      <c r="AD126" s="49"/>
      <c r="AE126" s="49"/>
      <c r="AF126" s="49"/>
      <c r="AG126" s="49"/>
      <c r="AH126" s="49"/>
      <c r="AI126" s="52"/>
      <c r="AJ126" s="51"/>
      <c r="AK126" s="52"/>
      <c r="AL126" s="51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52"/>
      <c r="AZ126" s="51"/>
      <c r="BA126" s="49"/>
      <c r="BB126" s="49"/>
      <c r="BC126" s="49"/>
      <c r="BD126" s="52"/>
      <c r="BE126" s="51"/>
      <c r="BF126" s="49"/>
      <c r="BG126" s="52"/>
      <c r="BH126" s="51"/>
      <c r="BI126" s="49"/>
      <c r="BJ126" s="49"/>
      <c r="BK126" s="49"/>
      <c r="BL126" s="49"/>
      <c r="BM126" s="49"/>
      <c r="BN126" s="52"/>
      <c r="BO126" s="53"/>
      <c r="BP126" s="50"/>
      <c r="BQ126" s="51"/>
      <c r="BR126" s="52"/>
      <c r="BS126" s="51"/>
      <c r="BT126" s="49"/>
      <c r="BU126" s="49"/>
      <c r="BV126" s="52"/>
      <c r="BW126" s="51"/>
      <c r="BX126" s="49"/>
      <c r="BY126" s="49"/>
      <c r="BZ126" s="52"/>
      <c r="CA126" s="55"/>
    </row>
    <row r="127" spans="1:79" s="41" customFormat="1" ht="13.5" customHeight="1" x14ac:dyDescent="0.3">
      <c r="A127" s="48"/>
      <c r="B127" s="49"/>
      <c r="C127" s="49"/>
      <c r="D127" s="49"/>
      <c r="E127" s="49"/>
      <c r="F127" s="49"/>
      <c r="G127" s="49"/>
      <c r="H127" s="48"/>
      <c r="I127" s="49"/>
      <c r="J127" s="50"/>
      <c r="K127" s="51"/>
      <c r="L127" s="49"/>
      <c r="M127" s="52"/>
      <c r="N127" s="51"/>
      <c r="O127" s="49"/>
      <c r="P127" s="49"/>
      <c r="Q127" s="49"/>
      <c r="R127" s="49"/>
      <c r="S127" s="49"/>
      <c r="T127" s="49"/>
      <c r="U127" s="49"/>
      <c r="V127" s="49"/>
      <c r="W127" s="49"/>
      <c r="X127" s="52"/>
      <c r="Y127" s="51"/>
      <c r="Z127" s="49"/>
      <c r="AA127" s="49"/>
      <c r="AB127" s="49"/>
      <c r="AC127" s="49"/>
      <c r="AD127" s="49"/>
      <c r="AE127" s="49"/>
      <c r="AF127" s="49"/>
      <c r="AG127" s="49"/>
      <c r="AH127" s="49"/>
      <c r="AI127" s="52"/>
      <c r="AJ127" s="51"/>
      <c r="AK127" s="52"/>
      <c r="AL127" s="51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52"/>
      <c r="AZ127" s="51"/>
      <c r="BA127" s="49"/>
      <c r="BB127" s="49"/>
      <c r="BC127" s="49"/>
      <c r="BD127" s="52"/>
      <c r="BE127" s="51"/>
      <c r="BF127" s="49"/>
      <c r="BG127" s="52"/>
      <c r="BH127" s="51"/>
      <c r="BI127" s="49"/>
      <c r="BJ127" s="49"/>
      <c r="BK127" s="49"/>
      <c r="BL127" s="49"/>
      <c r="BM127" s="49"/>
      <c r="BN127" s="52"/>
      <c r="BO127" s="53"/>
      <c r="BP127" s="50"/>
      <c r="BQ127" s="51"/>
      <c r="BR127" s="52"/>
      <c r="BS127" s="51"/>
      <c r="BT127" s="49"/>
      <c r="BU127" s="49"/>
      <c r="BV127" s="52"/>
      <c r="BW127" s="51"/>
      <c r="BX127" s="49"/>
      <c r="BY127" s="49"/>
      <c r="BZ127" s="52"/>
      <c r="CA127" s="55"/>
    </row>
    <row r="128" spans="1:79" s="41" customFormat="1" ht="13.5" customHeight="1" x14ac:dyDescent="0.3">
      <c r="A128" s="48"/>
      <c r="B128" s="49"/>
      <c r="C128" s="49"/>
      <c r="D128" s="49"/>
      <c r="E128" s="49"/>
      <c r="F128" s="49"/>
      <c r="G128" s="49"/>
      <c r="H128" s="48"/>
      <c r="I128" s="49"/>
      <c r="J128" s="50"/>
      <c r="K128" s="51"/>
      <c r="L128" s="49"/>
      <c r="M128" s="52"/>
      <c r="N128" s="51"/>
      <c r="O128" s="49"/>
      <c r="P128" s="49"/>
      <c r="Q128" s="49"/>
      <c r="R128" s="49"/>
      <c r="S128" s="49"/>
      <c r="T128" s="49"/>
      <c r="U128" s="49"/>
      <c r="V128" s="49"/>
      <c r="W128" s="49"/>
      <c r="X128" s="52"/>
      <c r="Y128" s="51"/>
      <c r="Z128" s="49"/>
      <c r="AA128" s="49"/>
      <c r="AB128" s="49"/>
      <c r="AC128" s="49"/>
      <c r="AD128" s="49"/>
      <c r="AE128" s="49"/>
      <c r="AF128" s="49"/>
      <c r="AG128" s="49"/>
      <c r="AH128" s="49"/>
      <c r="AI128" s="52"/>
      <c r="AJ128" s="51"/>
      <c r="AK128" s="52"/>
      <c r="AL128" s="51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52"/>
      <c r="AZ128" s="51"/>
      <c r="BA128" s="49"/>
      <c r="BB128" s="49"/>
      <c r="BC128" s="49"/>
      <c r="BD128" s="52"/>
      <c r="BE128" s="51"/>
      <c r="BF128" s="49"/>
      <c r="BG128" s="52"/>
      <c r="BH128" s="51"/>
      <c r="BI128" s="49"/>
      <c r="BJ128" s="49"/>
      <c r="BK128" s="49"/>
      <c r="BL128" s="49"/>
      <c r="BM128" s="49"/>
      <c r="BN128" s="52"/>
      <c r="BO128" s="53"/>
      <c r="BP128" s="50"/>
      <c r="BQ128" s="51"/>
      <c r="BR128" s="52"/>
      <c r="BS128" s="51"/>
      <c r="BT128" s="49"/>
      <c r="BU128" s="49"/>
      <c r="BV128" s="52"/>
      <c r="BW128" s="51"/>
      <c r="BX128" s="49"/>
      <c r="BY128" s="49"/>
      <c r="BZ128" s="52"/>
      <c r="CA128" s="55"/>
    </row>
    <row r="129" spans="1:79" s="41" customFormat="1" ht="13.5" customHeight="1" x14ac:dyDescent="0.3">
      <c r="A129" s="48"/>
      <c r="B129" s="49"/>
      <c r="C129" s="49"/>
      <c r="D129" s="49"/>
      <c r="E129" s="49"/>
      <c r="F129" s="49"/>
      <c r="G129" s="49"/>
      <c r="H129" s="48"/>
      <c r="I129" s="49"/>
      <c r="J129" s="50"/>
      <c r="K129" s="51"/>
      <c r="L129" s="49"/>
      <c r="M129" s="52"/>
      <c r="N129" s="51"/>
      <c r="O129" s="49"/>
      <c r="P129" s="49"/>
      <c r="Q129" s="49"/>
      <c r="R129" s="49"/>
      <c r="S129" s="49"/>
      <c r="T129" s="49"/>
      <c r="U129" s="49"/>
      <c r="V129" s="49"/>
      <c r="W129" s="49"/>
      <c r="X129" s="52"/>
      <c r="Y129" s="51"/>
      <c r="Z129" s="49"/>
      <c r="AA129" s="49"/>
      <c r="AB129" s="49"/>
      <c r="AC129" s="49"/>
      <c r="AD129" s="49"/>
      <c r="AE129" s="49"/>
      <c r="AF129" s="49"/>
      <c r="AG129" s="49"/>
      <c r="AH129" s="49"/>
      <c r="AI129" s="52"/>
      <c r="AJ129" s="51"/>
      <c r="AK129" s="52"/>
      <c r="AL129" s="51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52"/>
      <c r="AZ129" s="51"/>
      <c r="BA129" s="49"/>
      <c r="BB129" s="49"/>
      <c r="BC129" s="49"/>
      <c r="BD129" s="52"/>
      <c r="BE129" s="51"/>
      <c r="BF129" s="49"/>
      <c r="BG129" s="52"/>
      <c r="BH129" s="51"/>
      <c r="BI129" s="49"/>
      <c r="BJ129" s="49"/>
      <c r="BK129" s="49"/>
      <c r="BL129" s="49"/>
      <c r="BM129" s="49"/>
      <c r="BN129" s="52"/>
      <c r="BO129" s="53"/>
      <c r="BP129" s="50"/>
      <c r="BQ129" s="51"/>
      <c r="BR129" s="52"/>
      <c r="BS129" s="51"/>
      <c r="BT129" s="49"/>
      <c r="BU129" s="49"/>
      <c r="BV129" s="52"/>
      <c r="BW129" s="51"/>
      <c r="BX129" s="49"/>
      <c r="BY129" s="49"/>
      <c r="BZ129" s="52"/>
      <c r="CA129" s="55"/>
    </row>
    <row r="130" spans="1:79" s="41" customFormat="1" ht="13.5" customHeight="1" x14ac:dyDescent="0.3">
      <c r="A130" s="48"/>
      <c r="B130" s="49"/>
      <c r="C130" s="49"/>
      <c r="D130" s="49"/>
      <c r="E130" s="49"/>
      <c r="F130" s="49"/>
      <c r="G130" s="49"/>
      <c r="H130" s="48"/>
      <c r="I130" s="49"/>
      <c r="J130" s="50"/>
      <c r="K130" s="51"/>
      <c r="L130" s="49"/>
      <c r="M130" s="52"/>
      <c r="N130" s="51"/>
      <c r="O130" s="49"/>
      <c r="P130" s="49"/>
      <c r="Q130" s="49"/>
      <c r="R130" s="49"/>
      <c r="S130" s="49"/>
      <c r="T130" s="49"/>
      <c r="U130" s="49"/>
      <c r="V130" s="49"/>
      <c r="W130" s="49"/>
      <c r="X130" s="52"/>
      <c r="Y130" s="51"/>
      <c r="Z130" s="49"/>
      <c r="AA130" s="49"/>
      <c r="AB130" s="49"/>
      <c r="AC130" s="49"/>
      <c r="AD130" s="49"/>
      <c r="AE130" s="49"/>
      <c r="AF130" s="49"/>
      <c r="AG130" s="49"/>
      <c r="AH130" s="49"/>
      <c r="AI130" s="52"/>
      <c r="AJ130" s="51"/>
      <c r="AK130" s="52"/>
      <c r="AL130" s="51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52"/>
      <c r="AZ130" s="51"/>
      <c r="BA130" s="49"/>
      <c r="BB130" s="49"/>
      <c r="BC130" s="49"/>
      <c r="BD130" s="52"/>
      <c r="BE130" s="51"/>
      <c r="BF130" s="49"/>
      <c r="BG130" s="52"/>
      <c r="BH130" s="51"/>
      <c r="BI130" s="49"/>
      <c r="BJ130" s="49"/>
      <c r="BK130" s="49"/>
      <c r="BL130" s="49"/>
      <c r="BM130" s="49"/>
      <c r="BN130" s="52"/>
      <c r="BO130" s="53"/>
      <c r="BP130" s="50"/>
      <c r="BQ130" s="51"/>
      <c r="BR130" s="52"/>
      <c r="BS130" s="51"/>
      <c r="BT130" s="49"/>
      <c r="BU130" s="49"/>
      <c r="BV130" s="52"/>
      <c r="BW130" s="51"/>
      <c r="BX130" s="49"/>
      <c r="BY130" s="49"/>
      <c r="BZ130" s="52"/>
      <c r="CA130" s="55"/>
    </row>
    <row r="131" spans="1:79" s="41" customFormat="1" ht="13.5" customHeight="1" x14ac:dyDescent="0.3">
      <c r="A131" s="48"/>
      <c r="B131" s="49"/>
      <c r="C131" s="49"/>
      <c r="D131" s="49"/>
      <c r="E131" s="49"/>
      <c r="F131" s="49"/>
      <c r="G131" s="49"/>
      <c r="H131" s="48"/>
      <c r="I131" s="49"/>
      <c r="J131" s="50"/>
      <c r="K131" s="51"/>
      <c r="L131" s="49"/>
      <c r="M131" s="52"/>
      <c r="N131" s="51"/>
      <c r="O131" s="49"/>
      <c r="P131" s="49"/>
      <c r="Q131" s="49"/>
      <c r="R131" s="49"/>
      <c r="S131" s="49"/>
      <c r="T131" s="49"/>
      <c r="U131" s="49"/>
      <c r="V131" s="49"/>
      <c r="W131" s="49"/>
      <c r="X131" s="52"/>
      <c r="Y131" s="51"/>
      <c r="Z131" s="49"/>
      <c r="AA131" s="49"/>
      <c r="AB131" s="49"/>
      <c r="AC131" s="49"/>
      <c r="AD131" s="49"/>
      <c r="AE131" s="49"/>
      <c r="AF131" s="49"/>
      <c r="AG131" s="49"/>
      <c r="AH131" s="49"/>
      <c r="AI131" s="52"/>
      <c r="AJ131" s="51"/>
      <c r="AK131" s="52"/>
      <c r="AL131" s="51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52"/>
      <c r="AZ131" s="51"/>
      <c r="BA131" s="49"/>
      <c r="BB131" s="49"/>
      <c r="BC131" s="49"/>
      <c r="BD131" s="52"/>
      <c r="BE131" s="51"/>
      <c r="BF131" s="49"/>
      <c r="BG131" s="52"/>
      <c r="BH131" s="51"/>
      <c r="BI131" s="49"/>
      <c r="BJ131" s="49"/>
      <c r="BK131" s="49"/>
      <c r="BL131" s="49"/>
      <c r="BM131" s="49"/>
      <c r="BN131" s="52"/>
      <c r="BO131" s="53"/>
      <c r="BP131" s="50"/>
      <c r="BQ131" s="51"/>
      <c r="BR131" s="52"/>
      <c r="BS131" s="51"/>
      <c r="BT131" s="49"/>
      <c r="BU131" s="49"/>
      <c r="BV131" s="52"/>
      <c r="BW131" s="51"/>
      <c r="BX131" s="49"/>
      <c r="BY131" s="49"/>
      <c r="BZ131" s="52"/>
      <c r="CA131" s="55"/>
    </row>
    <row r="132" spans="1:79" s="41" customFormat="1" ht="13.5" customHeight="1" x14ac:dyDescent="0.3">
      <c r="A132" s="48"/>
      <c r="B132" s="49"/>
      <c r="C132" s="49"/>
      <c r="D132" s="49"/>
      <c r="E132" s="49"/>
      <c r="F132" s="49"/>
      <c r="G132" s="49"/>
      <c r="H132" s="48"/>
      <c r="I132" s="49"/>
      <c r="J132" s="50"/>
      <c r="K132" s="51"/>
      <c r="L132" s="49"/>
      <c r="M132" s="52"/>
      <c r="N132" s="51"/>
      <c r="O132" s="49"/>
      <c r="P132" s="49"/>
      <c r="Q132" s="49"/>
      <c r="R132" s="49"/>
      <c r="S132" s="49"/>
      <c r="T132" s="49"/>
      <c r="U132" s="49"/>
      <c r="V132" s="49"/>
      <c r="W132" s="49"/>
      <c r="X132" s="52"/>
      <c r="Y132" s="51"/>
      <c r="Z132" s="49"/>
      <c r="AA132" s="49"/>
      <c r="AB132" s="49"/>
      <c r="AC132" s="49"/>
      <c r="AD132" s="49"/>
      <c r="AE132" s="49"/>
      <c r="AF132" s="49"/>
      <c r="AG132" s="49"/>
      <c r="AH132" s="49"/>
      <c r="AI132" s="52"/>
      <c r="AJ132" s="51"/>
      <c r="AK132" s="52"/>
      <c r="AL132" s="51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52"/>
      <c r="AZ132" s="51"/>
      <c r="BA132" s="49"/>
      <c r="BB132" s="49"/>
      <c r="BC132" s="49"/>
      <c r="BD132" s="52"/>
      <c r="BE132" s="51"/>
      <c r="BF132" s="49"/>
      <c r="BG132" s="52"/>
      <c r="BH132" s="51"/>
      <c r="BI132" s="49"/>
      <c r="BJ132" s="49"/>
      <c r="BK132" s="49"/>
      <c r="BL132" s="49"/>
      <c r="BM132" s="49"/>
      <c r="BN132" s="52"/>
      <c r="BO132" s="53"/>
      <c r="BP132" s="50"/>
      <c r="BQ132" s="51"/>
      <c r="BR132" s="52"/>
      <c r="BS132" s="51"/>
      <c r="BT132" s="49"/>
      <c r="BU132" s="49"/>
      <c r="BV132" s="52"/>
      <c r="BW132" s="51"/>
      <c r="BX132" s="49"/>
      <c r="BY132" s="49"/>
      <c r="BZ132" s="52"/>
      <c r="CA132" s="55"/>
    </row>
    <row r="133" spans="1:79" s="41" customFormat="1" ht="13.5" customHeight="1" x14ac:dyDescent="0.3">
      <c r="A133" s="48"/>
      <c r="B133" s="49"/>
      <c r="C133" s="49"/>
      <c r="D133" s="49"/>
      <c r="E133" s="49"/>
      <c r="F133" s="49"/>
      <c r="G133" s="49"/>
      <c r="H133" s="48"/>
      <c r="I133" s="49"/>
      <c r="J133" s="50"/>
      <c r="K133" s="51"/>
      <c r="L133" s="49"/>
      <c r="M133" s="52"/>
      <c r="N133" s="51"/>
      <c r="O133" s="49"/>
      <c r="P133" s="49"/>
      <c r="Q133" s="49"/>
      <c r="R133" s="49"/>
      <c r="S133" s="49"/>
      <c r="T133" s="49"/>
      <c r="U133" s="49"/>
      <c r="V133" s="49"/>
      <c r="W133" s="49"/>
      <c r="X133" s="52"/>
      <c r="Y133" s="51"/>
      <c r="Z133" s="49"/>
      <c r="AA133" s="49"/>
      <c r="AB133" s="49"/>
      <c r="AC133" s="49"/>
      <c r="AD133" s="49"/>
      <c r="AE133" s="49"/>
      <c r="AF133" s="49"/>
      <c r="AG133" s="49"/>
      <c r="AH133" s="49"/>
      <c r="AI133" s="52"/>
      <c r="AJ133" s="51"/>
      <c r="AK133" s="52"/>
      <c r="AL133" s="51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52"/>
      <c r="AZ133" s="51"/>
      <c r="BA133" s="49"/>
      <c r="BB133" s="49"/>
      <c r="BC133" s="49"/>
      <c r="BD133" s="52"/>
      <c r="BE133" s="51"/>
      <c r="BF133" s="49"/>
      <c r="BG133" s="52"/>
      <c r="BH133" s="51"/>
      <c r="BI133" s="49"/>
      <c r="BJ133" s="49"/>
      <c r="BK133" s="49"/>
      <c r="BL133" s="49"/>
      <c r="BM133" s="49"/>
      <c r="BN133" s="52"/>
      <c r="BO133" s="53"/>
      <c r="BP133" s="50"/>
      <c r="BQ133" s="51"/>
      <c r="BR133" s="52"/>
      <c r="BS133" s="51"/>
      <c r="BT133" s="49"/>
      <c r="BU133" s="49"/>
      <c r="BV133" s="52"/>
      <c r="BW133" s="51"/>
      <c r="BX133" s="49"/>
      <c r="BY133" s="49"/>
      <c r="BZ133" s="52"/>
      <c r="CA133" s="55"/>
    </row>
    <row r="134" spans="1:79" s="41" customFormat="1" ht="13.5" customHeight="1" x14ac:dyDescent="0.3">
      <c r="A134" s="48"/>
      <c r="B134" s="49"/>
      <c r="C134" s="49"/>
      <c r="D134" s="49"/>
      <c r="E134" s="49"/>
      <c r="F134" s="49"/>
      <c r="G134" s="49"/>
      <c r="H134" s="48"/>
      <c r="I134" s="49"/>
      <c r="J134" s="50"/>
      <c r="K134" s="51"/>
      <c r="L134" s="49"/>
      <c r="M134" s="52"/>
      <c r="N134" s="51"/>
      <c r="O134" s="49"/>
      <c r="P134" s="49"/>
      <c r="Q134" s="49"/>
      <c r="R134" s="49"/>
      <c r="S134" s="49"/>
      <c r="T134" s="49"/>
      <c r="U134" s="49"/>
      <c r="V134" s="49"/>
      <c r="W134" s="49"/>
      <c r="X134" s="52"/>
      <c r="Y134" s="51"/>
      <c r="Z134" s="49"/>
      <c r="AA134" s="49"/>
      <c r="AB134" s="49"/>
      <c r="AC134" s="49"/>
      <c r="AD134" s="49"/>
      <c r="AE134" s="49"/>
      <c r="AF134" s="49"/>
      <c r="AG134" s="49"/>
      <c r="AH134" s="49"/>
      <c r="AI134" s="52"/>
      <c r="AJ134" s="51"/>
      <c r="AK134" s="52"/>
      <c r="AL134" s="51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52"/>
      <c r="AZ134" s="51"/>
      <c r="BA134" s="49"/>
      <c r="BB134" s="49"/>
      <c r="BC134" s="49"/>
      <c r="BD134" s="52"/>
      <c r="BE134" s="51"/>
      <c r="BF134" s="49"/>
      <c r="BG134" s="52"/>
      <c r="BH134" s="51"/>
      <c r="BI134" s="49"/>
      <c r="BJ134" s="49"/>
      <c r="BK134" s="49"/>
      <c r="BL134" s="49"/>
      <c r="BM134" s="49"/>
      <c r="BN134" s="52"/>
      <c r="BO134" s="53"/>
      <c r="BP134" s="50"/>
      <c r="BQ134" s="51"/>
      <c r="BR134" s="52"/>
      <c r="BS134" s="51"/>
      <c r="BT134" s="49"/>
      <c r="BU134" s="49"/>
      <c r="BV134" s="52"/>
      <c r="BW134" s="51"/>
      <c r="BX134" s="49"/>
      <c r="BY134" s="49"/>
      <c r="BZ134" s="52"/>
      <c r="CA134" s="55"/>
    </row>
    <row r="135" spans="1:79" s="41" customFormat="1" ht="13.5" customHeight="1" x14ac:dyDescent="0.3">
      <c r="A135" s="48"/>
      <c r="B135" s="49"/>
      <c r="C135" s="49"/>
      <c r="D135" s="49"/>
      <c r="E135" s="49"/>
      <c r="F135" s="49"/>
      <c r="G135" s="49"/>
      <c r="H135" s="48"/>
      <c r="I135" s="49"/>
      <c r="J135" s="50"/>
      <c r="K135" s="51"/>
      <c r="L135" s="49"/>
      <c r="M135" s="52"/>
      <c r="N135" s="51"/>
      <c r="O135" s="49"/>
      <c r="P135" s="49"/>
      <c r="Q135" s="49"/>
      <c r="R135" s="49"/>
      <c r="S135" s="49"/>
      <c r="T135" s="49"/>
      <c r="U135" s="49"/>
      <c r="V135" s="49"/>
      <c r="W135" s="49"/>
      <c r="X135" s="52"/>
      <c r="Y135" s="51"/>
      <c r="Z135" s="49"/>
      <c r="AA135" s="49"/>
      <c r="AB135" s="49"/>
      <c r="AC135" s="49"/>
      <c r="AD135" s="49"/>
      <c r="AE135" s="49"/>
      <c r="AF135" s="49"/>
      <c r="AG135" s="49"/>
      <c r="AH135" s="49"/>
      <c r="AI135" s="52"/>
      <c r="AJ135" s="51"/>
      <c r="AK135" s="52"/>
      <c r="AL135" s="51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52"/>
      <c r="AZ135" s="51"/>
      <c r="BA135" s="49"/>
      <c r="BB135" s="49"/>
      <c r="BC135" s="49"/>
      <c r="BD135" s="52"/>
      <c r="BE135" s="51"/>
      <c r="BF135" s="49"/>
      <c r="BG135" s="52"/>
      <c r="BH135" s="51"/>
      <c r="BI135" s="49"/>
      <c r="BJ135" s="49"/>
      <c r="BK135" s="49"/>
      <c r="BL135" s="49"/>
      <c r="BM135" s="49"/>
      <c r="BN135" s="52"/>
      <c r="BO135" s="53"/>
      <c r="BP135" s="50"/>
      <c r="BQ135" s="51"/>
      <c r="BR135" s="52"/>
      <c r="BS135" s="51"/>
      <c r="BT135" s="49"/>
      <c r="BU135" s="49"/>
      <c r="BV135" s="52"/>
      <c r="BW135" s="51"/>
      <c r="BX135" s="49"/>
      <c r="BY135" s="49"/>
      <c r="BZ135" s="52"/>
      <c r="CA135" s="55"/>
    </row>
    <row r="136" spans="1:79" s="41" customFormat="1" ht="13.5" customHeight="1" x14ac:dyDescent="0.3">
      <c r="A136" s="48"/>
      <c r="B136" s="49"/>
      <c r="C136" s="49"/>
      <c r="D136" s="49"/>
      <c r="E136" s="49"/>
      <c r="F136" s="49"/>
      <c r="G136" s="49"/>
      <c r="H136" s="48"/>
      <c r="I136" s="49"/>
      <c r="J136" s="50"/>
      <c r="K136" s="51"/>
      <c r="L136" s="49"/>
      <c r="M136" s="52"/>
      <c r="N136" s="51"/>
      <c r="O136" s="49"/>
      <c r="P136" s="49"/>
      <c r="Q136" s="49"/>
      <c r="R136" s="49"/>
      <c r="S136" s="49"/>
      <c r="T136" s="49"/>
      <c r="U136" s="49"/>
      <c r="V136" s="49"/>
      <c r="W136" s="49"/>
      <c r="X136" s="52"/>
      <c r="Y136" s="51"/>
      <c r="Z136" s="49"/>
      <c r="AA136" s="49"/>
      <c r="AB136" s="49"/>
      <c r="AC136" s="49"/>
      <c r="AD136" s="49"/>
      <c r="AE136" s="49"/>
      <c r="AF136" s="49"/>
      <c r="AG136" s="49"/>
      <c r="AH136" s="49"/>
      <c r="AI136" s="52"/>
      <c r="AJ136" s="51"/>
      <c r="AK136" s="52"/>
      <c r="AL136" s="51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52"/>
      <c r="AZ136" s="51"/>
      <c r="BA136" s="49"/>
      <c r="BB136" s="49"/>
      <c r="BC136" s="49"/>
      <c r="BD136" s="52"/>
      <c r="BE136" s="51"/>
      <c r="BF136" s="49"/>
      <c r="BG136" s="52"/>
      <c r="BH136" s="51"/>
      <c r="BI136" s="49"/>
      <c r="BJ136" s="49"/>
      <c r="BK136" s="49"/>
      <c r="BL136" s="49"/>
      <c r="BM136" s="49"/>
      <c r="BN136" s="52"/>
      <c r="BO136" s="53"/>
      <c r="BP136" s="50"/>
      <c r="BQ136" s="51"/>
      <c r="BR136" s="52"/>
      <c r="BS136" s="51"/>
      <c r="BT136" s="49"/>
      <c r="BU136" s="49"/>
      <c r="BV136" s="52"/>
      <c r="BW136" s="51"/>
      <c r="BX136" s="49"/>
      <c r="BY136" s="49"/>
      <c r="BZ136" s="52"/>
      <c r="CA136" s="55"/>
    </row>
    <row r="137" spans="1:79" s="41" customFormat="1" ht="13.5" customHeight="1" x14ac:dyDescent="0.3">
      <c r="A137" s="48"/>
      <c r="B137" s="49"/>
      <c r="C137" s="49"/>
      <c r="D137" s="49"/>
      <c r="E137" s="49"/>
      <c r="F137" s="49"/>
      <c r="G137" s="49"/>
      <c r="H137" s="48"/>
      <c r="I137" s="49"/>
      <c r="J137" s="50"/>
      <c r="K137" s="51"/>
      <c r="L137" s="49"/>
      <c r="M137" s="52"/>
      <c r="N137" s="51"/>
      <c r="O137" s="49"/>
      <c r="P137" s="49"/>
      <c r="Q137" s="49"/>
      <c r="R137" s="49"/>
      <c r="S137" s="49"/>
      <c r="T137" s="49"/>
      <c r="U137" s="49"/>
      <c r="V137" s="49"/>
      <c r="W137" s="49"/>
      <c r="X137" s="52"/>
      <c r="Y137" s="51"/>
      <c r="Z137" s="49"/>
      <c r="AA137" s="49"/>
      <c r="AB137" s="49"/>
      <c r="AC137" s="49"/>
      <c r="AD137" s="49"/>
      <c r="AE137" s="49"/>
      <c r="AF137" s="49"/>
      <c r="AG137" s="49"/>
      <c r="AH137" s="49"/>
      <c r="AI137" s="52"/>
      <c r="AJ137" s="51"/>
      <c r="AK137" s="52"/>
      <c r="AL137" s="51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52"/>
      <c r="AZ137" s="51"/>
      <c r="BA137" s="49"/>
      <c r="BB137" s="49"/>
      <c r="BC137" s="49"/>
      <c r="BD137" s="52"/>
      <c r="BE137" s="51"/>
      <c r="BF137" s="49"/>
      <c r="BG137" s="52"/>
      <c r="BH137" s="51"/>
      <c r="BI137" s="49"/>
      <c r="BJ137" s="49"/>
      <c r="BK137" s="49"/>
      <c r="BL137" s="49"/>
      <c r="BM137" s="49"/>
      <c r="BN137" s="52"/>
      <c r="BO137" s="53"/>
      <c r="BP137" s="50"/>
      <c r="BQ137" s="51"/>
      <c r="BR137" s="52"/>
      <c r="BS137" s="51"/>
      <c r="BT137" s="49"/>
      <c r="BU137" s="49"/>
      <c r="BV137" s="52"/>
      <c r="BW137" s="51"/>
      <c r="BX137" s="49"/>
      <c r="BY137" s="49"/>
      <c r="BZ137" s="52"/>
      <c r="CA137" s="55"/>
    </row>
    <row r="138" spans="1:79" s="41" customFormat="1" ht="13.5" customHeight="1" x14ac:dyDescent="0.3">
      <c r="A138" s="48"/>
      <c r="B138" s="49"/>
      <c r="C138" s="49"/>
      <c r="D138" s="49"/>
      <c r="E138" s="49"/>
      <c r="F138" s="49"/>
      <c r="G138" s="49"/>
      <c r="H138" s="48"/>
      <c r="I138" s="49"/>
      <c r="J138" s="50"/>
      <c r="K138" s="51"/>
      <c r="L138" s="49"/>
      <c r="M138" s="52"/>
      <c r="N138" s="51"/>
      <c r="O138" s="49"/>
      <c r="P138" s="49"/>
      <c r="Q138" s="49"/>
      <c r="R138" s="49"/>
      <c r="S138" s="49"/>
      <c r="T138" s="49"/>
      <c r="U138" s="49"/>
      <c r="V138" s="49"/>
      <c r="W138" s="49"/>
      <c r="X138" s="52"/>
      <c r="Y138" s="51"/>
      <c r="Z138" s="49"/>
      <c r="AA138" s="49"/>
      <c r="AB138" s="49"/>
      <c r="AC138" s="49"/>
      <c r="AD138" s="49"/>
      <c r="AE138" s="49"/>
      <c r="AF138" s="49"/>
      <c r="AG138" s="49"/>
      <c r="AH138" s="49"/>
      <c r="AI138" s="52"/>
      <c r="AJ138" s="51"/>
      <c r="AK138" s="52"/>
      <c r="AL138" s="51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52"/>
      <c r="AZ138" s="51"/>
      <c r="BA138" s="49"/>
      <c r="BB138" s="49"/>
      <c r="BC138" s="49"/>
      <c r="BD138" s="52"/>
      <c r="BE138" s="51"/>
      <c r="BF138" s="49"/>
      <c r="BG138" s="52"/>
      <c r="BH138" s="51"/>
      <c r="BI138" s="49"/>
      <c r="BJ138" s="49"/>
      <c r="BK138" s="49"/>
      <c r="BL138" s="49"/>
      <c r="BM138" s="49"/>
      <c r="BN138" s="52"/>
      <c r="BO138" s="53"/>
      <c r="BP138" s="50"/>
      <c r="BQ138" s="51"/>
      <c r="BR138" s="52"/>
      <c r="BS138" s="51"/>
      <c r="BT138" s="49"/>
      <c r="BU138" s="49"/>
      <c r="BV138" s="52"/>
      <c r="BW138" s="51"/>
      <c r="BX138" s="49"/>
      <c r="BY138" s="49"/>
      <c r="BZ138" s="52"/>
      <c r="CA138" s="55"/>
    </row>
    <row r="139" spans="1:79" s="41" customFormat="1" ht="13.5" customHeight="1" x14ac:dyDescent="0.3">
      <c r="A139" s="48"/>
      <c r="B139" s="49"/>
      <c r="C139" s="49"/>
      <c r="D139" s="49"/>
      <c r="E139" s="49"/>
      <c r="F139" s="49"/>
      <c r="G139" s="49"/>
      <c r="H139" s="48"/>
      <c r="I139" s="49"/>
      <c r="J139" s="50"/>
      <c r="K139" s="51"/>
      <c r="L139" s="49"/>
      <c r="M139" s="52"/>
      <c r="N139" s="51"/>
      <c r="O139" s="49"/>
      <c r="P139" s="49"/>
      <c r="Q139" s="49"/>
      <c r="R139" s="49"/>
      <c r="S139" s="49"/>
      <c r="T139" s="49"/>
      <c r="U139" s="49"/>
      <c r="V139" s="49"/>
      <c r="W139" s="49"/>
      <c r="X139" s="52"/>
      <c r="Y139" s="51"/>
      <c r="Z139" s="49"/>
      <c r="AA139" s="49"/>
      <c r="AB139" s="49"/>
      <c r="AC139" s="49"/>
      <c r="AD139" s="49"/>
      <c r="AE139" s="49"/>
      <c r="AF139" s="49"/>
      <c r="AG139" s="49"/>
      <c r="AH139" s="49"/>
      <c r="AI139" s="52"/>
      <c r="AJ139" s="51"/>
      <c r="AK139" s="52"/>
      <c r="AL139" s="51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52"/>
      <c r="AZ139" s="51"/>
      <c r="BA139" s="49"/>
      <c r="BB139" s="49"/>
      <c r="BC139" s="49"/>
      <c r="BD139" s="52"/>
      <c r="BE139" s="51"/>
      <c r="BF139" s="49"/>
      <c r="BG139" s="52"/>
      <c r="BH139" s="51"/>
      <c r="BI139" s="49"/>
      <c r="BJ139" s="49"/>
      <c r="BK139" s="49"/>
      <c r="BL139" s="49"/>
      <c r="BM139" s="49"/>
      <c r="BN139" s="52"/>
      <c r="BO139" s="53"/>
      <c r="BP139" s="50"/>
      <c r="BQ139" s="51"/>
      <c r="BR139" s="52"/>
      <c r="BS139" s="51"/>
      <c r="BT139" s="49"/>
      <c r="BU139" s="49"/>
      <c r="BV139" s="52"/>
      <c r="BW139" s="51"/>
      <c r="BX139" s="49"/>
      <c r="BY139" s="49"/>
      <c r="BZ139" s="52"/>
      <c r="CA139" s="55"/>
    </row>
    <row r="140" spans="1:79" s="41" customFormat="1" ht="13.5" customHeight="1" x14ac:dyDescent="0.3">
      <c r="A140" s="48"/>
      <c r="B140" s="49"/>
      <c r="C140" s="49"/>
      <c r="D140" s="49"/>
      <c r="E140" s="49"/>
      <c r="F140" s="49"/>
      <c r="G140" s="49"/>
      <c r="H140" s="48"/>
      <c r="I140" s="49"/>
      <c r="J140" s="50"/>
      <c r="K140" s="51"/>
      <c r="L140" s="49"/>
      <c r="M140" s="52"/>
      <c r="N140" s="51"/>
      <c r="O140" s="49"/>
      <c r="P140" s="49"/>
      <c r="Q140" s="49"/>
      <c r="R140" s="49"/>
      <c r="S140" s="49"/>
      <c r="T140" s="49"/>
      <c r="U140" s="49"/>
      <c r="V140" s="49"/>
      <c r="W140" s="49"/>
      <c r="X140" s="52"/>
      <c r="Y140" s="51"/>
      <c r="Z140" s="49"/>
      <c r="AA140" s="49"/>
      <c r="AB140" s="49"/>
      <c r="AC140" s="49"/>
      <c r="AD140" s="49"/>
      <c r="AE140" s="49"/>
      <c r="AF140" s="49"/>
      <c r="AG140" s="49"/>
      <c r="AH140" s="49"/>
      <c r="AI140" s="52"/>
      <c r="AJ140" s="51"/>
      <c r="AK140" s="52"/>
      <c r="AL140" s="51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52"/>
      <c r="AZ140" s="51"/>
      <c r="BA140" s="49"/>
      <c r="BB140" s="49"/>
      <c r="BC140" s="49"/>
      <c r="BD140" s="52"/>
      <c r="BE140" s="51"/>
      <c r="BF140" s="49"/>
      <c r="BG140" s="52"/>
      <c r="BH140" s="51"/>
      <c r="BI140" s="49"/>
      <c r="BJ140" s="49"/>
      <c r="BK140" s="49"/>
      <c r="BL140" s="49"/>
      <c r="BM140" s="49"/>
      <c r="BN140" s="52"/>
      <c r="BO140" s="53"/>
      <c r="BP140" s="50"/>
      <c r="BQ140" s="51"/>
      <c r="BR140" s="52"/>
      <c r="BS140" s="51"/>
      <c r="BT140" s="49"/>
      <c r="BU140" s="49"/>
      <c r="BV140" s="52"/>
      <c r="BW140" s="51"/>
      <c r="BX140" s="49"/>
      <c r="BY140" s="49"/>
      <c r="BZ140" s="52"/>
      <c r="CA140" s="55"/>
    </row>
    <row r="141" spans="1:79" s="41" customFormat="1" ht="13.5" customHeight="1" x14ac:dyDescent="0.3">
      <c r="A141" s="48"/>
      <c r="B141" s="49"/>
      <c r="C141" s="49"/>
      <c r="D141" s="49"/>
      <c r="E141" s="49"/>
      <c r="F141" s="49"/>
      <c r="G141" s="49"/>
      <c r="H141" s="48"/>
      <c r="I141" s="49"/>
      <c r="J141" s="50"/>
      <c r="K141" s="51"/>
      <c r="L141" s="49"/>
      <c r="M141" s="52"/>
      <c r="N141" s="51"/>
      <c r="O141" s="49"/>
      <c r="P141" s="49"/>
      <c r="Q141" s="49"/>
      <c r="R141" s="49"/>
      <c r="S141" s="49"/>
      <c r="T141" s="49"/>
      <c r="U141" s="49"/>
      <c r="V141" s="49"/>
      <c r="W141" s="49"/>
      <c r="X141" s="52"/>
      <c r="Y141" s="51"/>
      <c r="Z141" s="49"/>
      <c r="AA141" s="49"/>
      <c r="AB141" s="49"/>
      <c r="AC141" s="49"/>
      <c r="AD141" s="49"/>
      <c r="AE141" s="49"/>
      <c r="AF141" s="49"/>
      <c r="AG141" s="49"/>
      <c r="AH141" s="49"/>
      <c r="AI141" s="52"/>
      <c r="AJ141" s="51"/>
      <c r="AK141" s="52"/>
      <c r="AL141" s="51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52"/>
      <c r="AZ141" s="51"/>
      <c r="BA141" s="49"/>
      <c r="BB141" s="49"/>
      <c r="BC141" s="49"/>
      <c r="BD141" s="52"/>
      <c r="BE141" s="51"/>
      <c r="BF141" s="49"/>
      <c r="BG141" s="52"/>
      <c r="BH141" s="51"/>
      <c r="BI141" s="49"/>
      <c r="BJ141" s="49"/>
      <c r="BK141" s="49"/>
      <c r="BL141" s="49"/>
      <c r="BM141" s="49"/>
      <c r="BN141" s="52"/>
      <c r="BO141" s="53"/>
      <c r="BP141" s="50"/>
      <c r="BQ141" s="51"/>
      <c r="BR141" s="52"/>
      <c r="BS141" s="51"/>
      <c r="BT141" s="49"/>
      <c r="BU141" s="49"/>
      <c r="BV141" s="52"/>
      <c r="BW141" s="51"/>
      <c r="BX141" s="49"/>
      <c r="BY141" s="49"/>
      <c r="BZ141" s="52"/>
      <c r="CA141" s="55"/>
    </row>
    <row r="142" spans="1:79" s="41" customFormat="1" ht="13.5" customHeight="1" x14ac:dyDescent="0.3">
      <c r="A142" s="48"/>
      <c r="B142" s="49"/>
      <c r="C142" s="49"/>
      <c r="D142" s="49"/>
      <c r="E142" s="49"/>
      <c r="F142" s="49"/>
      <c r="G142" s="49"/>
      <c r="H142" s="48"/>
      <c r="I142" s="49"/>
      <c r="J142" s="50"/>
      <c r="K142" s="51"/>
      <c r="L142" s="49"/>
      <c r="M142" s="52"/>
      <c r="N142" s="51"/>
      <c r="O142" s="49"/>
      <c r="P142" s="49"/>
      <c r="Q142" s="49"/>
      <c r="R142" s="49"/>
      <c r="S142" s="49"/>
      <c r="T142" s="49"/>
      <c r="U142" s="49"/>
      <c r="V142" s="49"/>
      <c r="W142" s="49"/>
      <c r="X142" s="52"/>
      <c r="Y142" s="51"/>
      <c r="Z142" s="49"/>
      <c r="AA142" s="49"/>
      <c r="AB142" s="49"/>
      <c r="AC142" s="49"/>
      <c r="AD142" s="49"/>
      <c r="AE142" s="49"/>
      <c r="AF142" s="49"/>
      <c r="AG142" s="49"/>
      <c r="AH142" s="49"/>
      <c r="AI142" s="52"/>
      <c r="AJ142" s="51"/>
      <c r="AK142" s="52"/>
      <c r="AL142" s="51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52"/>
      <c r="AZ142" s="51"/>
      <c r="BA142" s="49"/>
      <c r="BB142" s="49"/>
      <c r="BC142" s="49"/>
      <c r="BD142" s="52"/>
      <c r="BE142" s="51"/>
      <c r="BF142" s="49"/>
      <c r="BG142" s="52"/>
      <c r="BH142" s="51"/>
      <c r="BI142" s="49"/>
      <c r="BJ142" s="49"/>
      <c r="BK142" s="49"/>
      <c r="BL142" s="49"/>
      <c r="BM142" s="49"/>
      <c r="BN142" s="52"/>
      <c r="BO142" s="53"/>
      <c r="BP142" s="50"/>
      <c r="BQ142" s="51"/>
      <c r="BR142" s="52"/>
      <c r="BS142" s="51"/>
      <c r="BT142" s="49"/>
      <c r="BU142" s="49"/>
      <c r="BV142" s="52"/>
      <c r="BW142" s="51"/>
      <c r="BX142" s="49"/>
      <c r="BY142" s="49"/>
      <c r="BZ142" s="52"/>
      <c r="CA142" s="55"/>
    </row>
    <row r="143" spans="1:79" s="41" customFormat="1" ht="13.5" customHeight="1" x14ac:dyDescent="0.3">
      <c r="A143" s="48"/>
      <c r="B143" s="49"/>
      <c r="C143" s="49"/>
      <c r="D143" s="49"/>
      <c r="E143" s="49"/>
      <c r="F143" s="49"/>
      <c r="G143" s="49"/>
      <c r="H143" s="48"/>
      <c r="I143" s="49"/>
      <c r="J143" s="50"/>
      <c r="K143" s="51"/>
      <c r="L143" s="49"/>
      <c r="M143" s="52"/>
      <c r="N143" s="51"/>
      <c r="O143" s="49"/>
      <c r="P143" s="49"/>
      <c r="Q143" s="49"/>
      <c r="R143" s="49"/>
      <c r="S143" s="49"/>
      <c r="T143" s="49"/>
      <c r="U143" s="49"/>
      <c r="V143" s="49"/>
      <c r="W143" s="49"/>
      <c r="X143" s="52"/>
      <c r="Y143" s="51"/>
      <c r="Z143" s="49"/>
      <c r="AA143" s="49"/>
      <c r="AB143" s="49"/>
      <c r="AC143" s="49"/>
      <c r="AD143" s="49"/>
      <c r="AE143" s="49"/>
      <c r="AF143" s="49"/>
      <c r="AG143" s="49"/>
      <c r="AH143" s="49"/>
      <c r="AI143" s="52"/>
      <c r="AJ143" s="51"/>
      <c r="AK143" s="52"/>
      <c r="AL143" s="51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52"/>
      <c r="AZ143" s="51"/>
      <c r="BA143" s="49"/>
      <c r="BB143" s="49"/>
      <c r="BC143" s="49"/>
      <c r="BD143" s="52"/>
      <c r="BE143" s="51"/>
      <c r="BF143" s="49"/>
      <c r="BG143" s="52"/>
      <c r="BH143" s="51"/>
      <c r="BI143" s="49"/>
      <c r="BJ143" s="49"/>
      <c r="BK143" s="49"/>
      <c r="BL143" s="49"/>
      <c r="BM143" s="49"/>
      <c r="BN143" s="52"/>
      <c r="BO143" s="53"/>
      <c r="BP143" s="50"/>
      <c r="BQ143" s="51"/>
      <c r="BR143" s="52"/>
      <c r="BS143" s="51"/>
      <c r="BT143" s="49"/>
      <c r="BU143" s="49"/>
      <c r="BV143" s="52"/>
      <c r="BW143" s="51"/>
      <c r="BX143" s="49"/>
      <c r="BY143" s="49"/>
      <c r="BZ143" s="52"/>
      <c r="CA143" s="55"/>
    </row>
    <row r="144" spans="1:79" s="41" customFormat="1" ht="13.5" customHeight="1" x14ac:dyDescent="0.3">
      <c r="A144" s="48"/>
      <c r="B144" s="49"/>
      <c r="C144" s="49"/>
      <c r="D144" s="49"/>
      <c r="E144" s="49"/>
      <c r="F144" s="49"/>
      <c r="G144" s="49"/>
      <c r="H144" s="48"/>
      <c r="I144" s="49"/>
      <c r="J144" s="50"/>
      <c r="K144" s="51"/>
      <c r="L144" s="49"/>
      <c r="M144" s="52"/>
      <c r="N144" s="51"/>
      <c r="O144" s="49"/>
      <c r="P144" s="49"/>
      <c r="Q144" s="49"/>
      <c r="R144" s="49"/>
      <c r="S144" s="49"/>
      <c r="T144" s="49"/>
      <c r="U144" s="49"/>
      <c r="V144" s="49"/>
      <c r="W144" s="49"/>
      <c r="X144" s="52"/>
      <c r="Y144" s="51"/>
      <c r="Z144" s="49"/>
      <c r="AA144" s="49"/>
      <c r="AB144" s="49"/>
      <c r="AC144" s="49"/>
      <c r="AD144" s="49"/>
      <c r="AE144" s="49"/>
      <c r="AF144" s="49"/>
      <c r="AG144" s="49"/>
      <c r="AH144" s="49"/>
      <c r="AI144" s="52"/>
      <c r="AJ144" s="51"/>
      <c r="AK144" s="52"/>
      <c r="AL144" s="51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52"/>
      <c r="AZ144" s="51"/>
      <c r="BA144" s="49"/>
      <c r="BB144" s="49"/>
      <c r="BC144" s="49"/>
      <c r="BD144" s="52"/>
      <c r="BE144" s="51"/>
      <c r="BF144" s="49"/>
      <c r="BG144" s="52"/>
      <c r="BH144" s="51"/>
      <c r="BI144" s="49"/>
      <c r="BJ144" s="49"/>
      <c r="BK144" s="49"/>
      <c r="BL144" s="49"/>
      <c r="BM144" s="49"/>
      <c r="BN144" s="52"/>
      <c r="BO144" s="53"/>
      <c r="BP144" s="50"/>
      <c r="BQ144" s="51"/>
      <c r="BR144" s="52"/>
      <c r="BS144" s="51"/>
      <c r="BT144" s="49"/>
      <c r="BU144" s="49"/>
      <c r="BV144" s="52"/>
      <c r="BW144" s="51"/>
      <c r="BX144" s="49"/>
      <c r="BY144" s="49"/>
      <c r="BZ144" s="52"/>
      <c r="CA144" s="55"/>
    </row>
    <row r="145" spans="1:79" s="41" customFormat="1" ht="13.5" customHeight="1" x14ac:dyDescent="0.3">
      <c r="A145" s="48"/>
      <c r="B145" s="49"/>
      <c r="C145" s="49"/>
      <c r="D145" s="49"/>
      <c r="E145" s="49"/>
      <c r="F145" s="49"/>
      <c r="G145" s="49"/>
      <c r="H145" s="48"/>
      <c r="I145" s="49"/>
      <c r="J145" s="50"/>
      <c r="K145" s="51"/>
      <c r="L145" s="49"/>
      <c r="M145" s="52"/>
      <c r="N145" s="51"/>
      <c r="O145" s="49"/>
      <c r="P145" s="49"/>
      <c r="Q145" s="49"/>
      <c r="R145" s="49"/>
      <c r="S145" s="49"/>
      <c r="T145" s="49"/>
      <c r="U145" s="49"/>
      <c r="V145" s="49"/>
      <c r="W145" s="49"/>
      <c r="X145" s="52"/>
      <c r="Y145" s="51"/>
      <c r="Z145" s="49"/>
      <c r="AA145" s="49"/>
      <c r="AB145" s="49"/>
      <c r="AC145" s="49"/>
      <c r="AD145" s="49"/>
      <c r="AE145" s="49"/>
      <c r="AF145" s="49"/>
      <c r="AG145" s="49"/>
      <c r="AH145" s="49"/>
      <c r="AI145" s="52"/>
      <c r="AJ145" s="51"/>
      <c r="AK145" s="52"/>
      <c r="AL145" s="51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52"/>
      <c r="AZ145" s="51"/>
      <c r="BA145" s="49"/>
      <c r="BB145" s="49"/>
      <c r="BC145" s="49"/>
      <c r="BD145" s="52"/>
      <c r="BE145" s="51"/>
      <c r="BF145" s="49"/>
      <c r="BG145" s="52"/>
      <c r="BH145" s="51"/>
      <c r="BI145" s="49"/>
      <c r="BJ145" s="49"/>
      <c r="BK145" s="49"/>
      <c r="BL145" s="49"/>
      <c r="BM145" s="49"/>
      <c r="BN145" s="52"/>
      <c r="BO145" s="53"/>
      <c r="BP145" s="50"/>
      <c r="BQ145" s="51"/>
      <c r="BR145" s="52"/>
      <c r="BS145" s="51"/>
      <c r="BT145" s="49"/>
      <c r="BU145" s="49"/>
      <c r="BV145" s="52"/>
      <c r="BW145" s="51"/>
      <c r="BX145" s="49"/>
      <c r="BY145" s="49"/>
      <c r="BZ145" s="52"/>
      <c r="CA145" s="55"/>
    </row>
    <row r="146" spans="1:79" s="41" customFormat="1" ht="13.5" customHeight="1" x14ac:dyDescent="0.3">
      <c r="A146" s="48"/>
      <c r="B146" s="49"/>
      <c r="C146" s="49"/>
      <c r="D146" s="49"/>
      <c r="E146" s="49"/>
      <c r="F146" s="49"/>
      <c r="G146" s="49"/>
      <c r="H146" s="48"/>
      <c r="I146" s="49"/>
      <c r="J146" s="50"/>
      <c r="K146" s="51"/>
      <c r="L146" s="49"/>
      <c r="M146" s="52"/>
      <c r="N146" s="51"/>
      <c r="O146" s="49"/>
      <c r="P146" s="49"/>
      <c r="Q146" s="49"/>
      <c r="R146" s="49"/>
      <c r="S146" s="49"/>
      <c r="T146" s="49"/>
      <c r="U146" s="49"/>
      <c r="V146" s="49"/>
      <c r="W146" s="49"/>
      <c r="X146" s="52"/>
      <c r="Y146" s="51"/>
      <c r="Z146" s="49"/>
      <c r="AA146" s="49"/>
      <c r="AB146" s="49"/>
      <c r="AC146" s="49"/>
      <c r="AD146" s="49"/>
      <c r="AE146" s="49"/>
      <c r="AF146" s="49"/>
      <c r="AG146" s="49"/>
      <c r="AH146" s="49"/>
      <c r="AI146" s="52"/>
      <c r="AJ146" s="51"/>
      <c r="AK146" s="52"/>
      <c r="AL146" s="51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52"/>
      <c r="AZ146" s="51"/>
      <c r="BA146" s="49"/>
      <c r="BB146" s="49"/>
      <c r="BC146" s="49"/>
      <c r="BD146" s="52"/>
      <c r="BE146" s="51"/>
      <c r="BF146" s="49"/>
      <c r="BG146" s="52"/>
      <c r="BH146" s="51"/>
      <c r="BI146" s="49"/>
      <c r="BJ146" s="49"/>
      <c r="BK146" s="49"/>
      <c r="BL146" s="49"/>
      <c r="BM146" s="49"/>
      <c r="BN146" s="52"/>
      <c r="BO146" s="53"/>
      <c r="BP146" s="50"/>
      <c r="BQ146" s="51"/>
      <c r="BR146" s="52"/>
      <c r="BS146" s="51"/>
      <c r="BT146" s="49"/>
      <c r="BU146" s="49"/>
      <c r="BV146" s="52"/>
      <c r="BW146" s="51"/>
      <c r="BX146" s="49"/>
      <c r="BY146" s="49"/>
      <c r="BZ146" s="52"/>
      <c r="CA146" s="55"/>
    </row>
    <row r="147" spans="1:79" s="41" customFormat="1" ht="13.5" customHeight="1" x14ac:dyDescent="0.3">
      <c r="A147" s="48"/>
      <c r="B147" s="49"/>
      <c r="C147" s="49"/>
      <c r="D147" s="49"/>
      <c r="E147" s="49"/>
      <c r="F147" s="49"/>
      <c r="G147" s="49"/>
      <c r="H147" s="48"/>
      <c r="I147" s="49"/>
      <c r="J147" s="50"/>
      <c r="K147" s="51"/>
      <c r="L147" s="49"/>
      <c r="M147" s="52"/>
      <c r="N147" s="51"/>
      <c r="O147" s="49"/>
      <c r="P147" s="49"/>
      <c r="Q147" s="49"/>
      <c r="R147" s="49"/>
      <c r="S147" s="49"/>
      <c r="T147" s="49"/>
      <c r="U147" s="49"/>
      <c r="V147" s="49"/>
      <c r="W147" s="49"/>
      <c r="X147" s="52"/>
      <c r="Y147" s="51"/>
      <c r="Z147" s="49"/>
      <c r="AA147" s="49"/>
      <c r="AB147" s="49"/>
      <c r="AC147" s="49"/>
      <c r="AD147" s="49"/>
      <c r="AE147" s="49"/>
      <c r="AF147" s="49"/>
      <c r="AG147" s="49"/>
      <c r="AH147" s="49"/>
      <c r="AI147" s="52"/>
      <c r="AJ147" s="51"/>
      <c r="AK147" s="52"/>
      <c r="AL147" s="51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52"/>
      <c r="AZ147" s="51"/>
      <c r="BA147" s="49"/>
      <c r="BB147" s="49"/>
      <c r="BC147" s="49"/>
      <c r="BD147" s="52"/>
      <c r="BE147" s="51"/>
      <c r="BF147" s="49"/>
      <c r="BG147" s="52"/>
      <c r="BH147" s="51"/>
      <c r="BI147" s="49"/>
      <c r="BJ147" s="49"/>
      <c r="BK147" s="49"/>
      <c r="BL147" s="49"/>
      <c r="BM147" s="49"/>
      <c r="BN147" s="52"/>
      <c r="BO147" s="53"/>
      <c r="BP147" s="50"/>
      <c r="BQ147" s="51"/>
      <c r="BR147" s="52"/>
      <c r="BS147" s="51"/>
      <c r="BT147" s="49"/>
      <c r="BU147" s="49"/>
      <c r="BV147" s="52"/>
      <c r="BW147" s="51"/>
      <c r="BX147" s="49"/>
      <c r="BY147" s="49"/>
      <c r="BZ147" s="52"/>
      <c r="CA147" s="55"/>
    </row>
    <row r="148" spans="1:79" s="41" customFormat="1" ht="13.5" customHeight="1" x14ac:dyDescent="0.3">
      <c r="A148" s="48"/>
      <c r="B148" s="49"/>
      <c r="C148" s="49"/>
      <c r="D148" s="49"/>
      <c r="E148" s="49"/>
      <c r="F148" s="49"/>
      <c r="G148" s="49"/>
      <c r="H148" s="48"/>
      <c r="I148" s="49"/>
      <c r="J148" s="50"/>
      <c r="K148" s="51"/>
      <c r="L148" s="49"/>
      <c r="M148" s="52"/>
      <c r="N148" s="51"/>
      <c r="O148" s="49"/>
      <c r="P148" s="49"/>
      <c r="Q148" s="49"/>
      <c r="R148" s="49"/>
      <c r="S148" s="49"/>
      <c r="T148" s="49"/>
      <c r="U148" s="49"/>
      <c r="V148" s="49"/>
      <c r="W148" s="49"/>
      <c r="X148" s="52"/>
      <c r="Y148" s="51"/>
      <c r="Z148" s="49"/>
      <c r="AA148" s="49"/>
      <c r="AB148" s="49"/>
      <c r="AC148" s="49"/>
      <c r="AD148" s="49"/>
      <c r="AE148" s="49"/>
      <c r="AF148" s="49"/>
      <c r="AG148" s="49"/>
      <c r="AH148" s="49"/>
      <c r="AI148" s="52"/>
      <c r="AJ148" s="51"/>
      <c r="AK148" s="52"/>
      <c r="AL148" s="51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52"/>
      <c r="AZ148" s="51"/>
      <c r="BA148" s="49"/>
      <c r="BB148" s="49"/>
      <c r="BC148" s="49"/>
      <c r="BD148" s="52"/>
      <c r="BE148" s="51"/>
      <c r="BF148" s="49"/>
      <c r="BG148" s="52"/>
      <c r="BH148" s="51"/>
      <c r="BI148" s="49"/>
      <c r="BJ148" s="49"/>
      <c r="BK148" s="49"/>
      <c r="BL148" s="49"/>
      <c r="BM148" s="49"/>
      <c r="BN148" s="52"/>
      <c r="BO148" s="53"/>
      <c r="BP148" s="50"/>
      <c r="BQ148" s="51"/>
      <c r="BR148" s="52"/>
      <c r="BS148" s="51"/>
      <c r="BT148" s="49"/>
      <c r="BU148" s="49"/>
      <c r="BV148" s="52"/>
      <c r="BW148" s="51"/>
      <c r="BX148" s="49"/>
      <c r="BY148" s="49"/>
      <c r="BZ148" s="52"/>
      <c r="CA148" s="55"/>
    </row>
    <row r="149" spans="1:79" s="41" customFormat="1" ht="13.5" customHeight="1" x14ac:dyDescent="0.3">
      <c r="A149" s="48"/>
      <c r="B149" s="49"/>
      <c r="C149" s="49"/>
      <c r="D149" s="49"/>
      <c r="E149" s="49"/>
      <c r="F149" s="49"/>
      <c r="G149" s="49"/>
      <c r="H149" s="48"/>
      <c r="I149" s="49"/>
      <c r="J149" s="50"/>
      <c r="K149" s="51"/>
      <c r="L149" s="49"/>
      <c r="M149" s="52"/>
      <c r="N149" s="51"/>
      <c r="O149" s="49"/>
      <c r="P149" s="49"/>
      <c r="Q149" s="49"/>
      <c r="R149" s="49"/>
      <c r="S149" s="49"/>
      <c r="T149" s="49"/>
      <c r="U149" s="49"/>
      <c r="V149" s="49"/>
      <c r="W149" s="49"/>
      <c r="X149" s="52"/>
      <c r="Y149" s="51"/>
      <c r="Z149" s="49"/>
      <c r="AA149" s="49"/>
      <c r="AB149" s="49"/>
      <c r="AC149" s="49"/>
      <c r="AD149" s="49"/>
      <c r="AE149" s="49"/>
      <c r="AF149" s="49"/>
      <c r="AG149" s="49"/>
      <c r="AH149" s="49"/>
      <c r="AI149" s="52"/>
      <c r="AJ149" s="51"/>
      <c r="AK149" s="52"/>
      <c r="AL149" s="51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52"/>
      <c r="AZ149" s="51"/>
      <c r="BA149" s="49"/>
      <c r="BB149" s="49"/>
      <c r="BC149" s="49"/>
      <c r="BD149" s="52"/>
      <c r="BE149" s="51"/>
      <c r="BF149" s="49"/>
      <c r="BG149" s="52"/>
      <c r="BH149" s="51"/>
      <c r="BI149" s="49"/>
      <c r="BJ149" s="49"/>
      <c r="BK149" s="49"/>
      <c r="BL149" s="49"/>
      <c r="BM149" s="49"/>
      <c r="BN149" s="52"/>
      <c r="BO149" s="53"/>
      <c r="BP149" s="50"/>
      <c r="BQ149" s="51"/>
      <c r="BR149" s="52"/>
      <c r="BS149" s="51"/>
      <c r="BT149" s="49"/>
      <c r="BU149" s="49"/>
      <c r="BV149" s="52"/>
      <c r="BW149" s="51"/>
      <c r="BX149" s="49"/>
      <c r="BY149" s="49"/>
      <c r="BZ149" s="52"/>
      <c r="CA149" s="55"/>
    </row>
    <row r="150" spans="1:79" s="41" customFormat="1" ht="13.5" customHeight="1" x14ac:dyDescent="0.3">
      <c r="A150" s="48"/>
      <c r="B150" s="49"/>
      <c r="C150" s="49"/>
      <c r="D150" s="49"/>
      <c r="E150" s="49"/>
      <c r="F150" s="49"/>
      <c r="G150" s="49"/>
      <c r="H150" s="48"/>
      <c r="I150" s="49"/>
      <c r="J150" s="50"/>
      <c r="K150" s="51"/>
      <c r="L150" s="49"/>
      <c r="M150" s="52"/>
      <c r="N150" s="51"/>
      <c r="O150" s="49"/>
      <c r="P150" s="49"/>
      <c r="Q150" s="49"/>
      <c r="R150" s="49"/>
      <c r="S150" s="49"/>
      <c r="T150" s="49"/>
      <c r="U150" s="49"/>
      <c r="V150" s="49"/>
      <c r="W150" s="49"/>
      <c r="X150" s="52"/>
      <c r="Y150" s="51"/>
      <c r="Z150" s="49"/>
      <c r="AA150" s="49"/>
      <c r="AB150" s="49"/>
      <c r="AC150" s="49"/>
      <c r="AD150" s="49"/>
      <c r="AE150" s="49"/>
      <c r="AF150" s="49"/>
      <c r="AG150" s="49"/>
      <c r="AH150" s="49"/>
      <c r="AI150" s="52"/>
      <c r="AJ150" s="51"/>
      <c r="AK150" s="52"/>
      <c r="AL150" s="51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52"/>
      <c r="AZ150" s="51"/>
      <c r="BA150" s="49"/>
      <c r="BB150" s="49"/>
      <c r="BC150" s="49"/>
      <c r="BD150" s="52"/>
      <c r="BE150" s="51"/>
      <c r="BF150" s="49"/>
      <c r="BG150" s="52"/>
      <c r="BH150" s="51"/>
      <c r="BI150" s="49"/>
      <c r="BJ150" s="49"/>
      <c r="BK150" s="49"/>
      <c r="BL150" s="49"/>
      <c r="BM150" s="49"/>
      <c r="BN150" s="52"/>
      <c r="BO150" s="53"/>
      <c r="BP150" s="50"/>
      <c r="BQ150" s="51"/>
      <c r="BR150" s="52"/>
      <c r="BS150" s="51"/>
      <c r="BT150" s="49"/>
      <c r="BU150" s="49"/>
      <c r="BV150" s="52"/>
      <c r="BW150" s="51"/>
      <c r="BX150" s="49"/>
      <c r="BY150" s="49"/>
      <c r="BZ150" s="52"/>
      <c r="CA150" s="55"/>
    </row>
    <row r="151" spans="1:79" s="41" customFormat="1" ht="13.5" customHeight="1" x14ac:dyDescent="0.3">
      <c r="A151" s="48"/>
      <c r="B151" s="49"/>
      <c r="C151" s="49"/>
      <c r="D151" s="49"/>
      <c r="E151" s="49"/>
      <c r="F151" s="49"/>
      <c r="G151" s="49"/>
      <c r="H151" s="48"/>
      <c r="I151" s="49"/>
      <c r="J151" s="50"/>
      <c r="K151" s="51"/>
      <c r="L151" s="49"/>
      <c r="M151" s="52"/>
      <c r="N151" s="51"/>
      <c r="O151" s="49"/>
      <c r="P151" s="49"/>
      <c r="Q151" s="49"/>
      <c r="R151" s="49"/>
      <c r="S151" s="49"/>
      <c r="T151" s="49"/>
      <c r="U151" s="49"/>
      <c r="V151" s="49"/>
      <c r="W151" s="49"/>
      <c r="X151" s="52"/>
      <c r="Y151" s="51"/>
      <c r="Z151" s="49"/>
      <c r="AA151" s="49"/>
      <c r="AB151" s="49"/>
      <c r="AC151" s="49"/>
      <c r="AD151" s="49"/>
      <c r="AE151" s="49"/>
      <c r="AF151" s="49"/>
      <c r="AG151" s="49"/>
      <c r="AH151" s="49"/>
      <c r="AI151" s="52"/>
      <c r="AJ151" s="51"/>
      <c r="AK151" s="52"/>
      <c r="AL151" s="51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52"/>
      <c r="AZ151" s="51"/>
      <c r="BA151" s="49"/>
      <c r="BB151" s="49"/>
      <c r="BC151" s="49"/>
      <c r="BD151" s="52"/>
      <c r="BE151" s="51"/>
      <c r="BF151" s="49"/>
      <c r="BG151" s="52"/>
      <c r="BH151" s="51"/>
      <c r="BI151" s="49"/>
      <c r="BJ151" s="49"/>
      <c r="BK151" s="49"/>
      <c r="BL151" s="49"/>
      <c r="BM151" s="49"/>
      <c r="BN151" s="52"/>
      <c r="BO151" s="53"/>
      <c r="BP151" s="50"/>
      <c r="BQ151" s="51"/>
      <c r="BR151" s="52"/>
      <c r="BS151" s="51"/>
      <c r="BT151" s="49"/>
      <c r="BU151" s="49"/>
      <c r="BV151" s="52"/>
      <c r="BW151" s="51"/>
      <c r="BX151" s="49"/>
      <c r="BY151" s="49"/>
      <c r="BZ151" s="52"/>
      <c r="CA151" s="55"/>
    </row>
    <row r="152" spans="1:79" s="41" customFormat="1" ht="13.5" customHeight="1" x14ac:dyDescent="0.3">
      <c r="A152" s="48"/>
      <c r="B152" s="49"/>
      <c r="C152" s="49"/>
      <c r="D152" s="49"/>
      <c r="E152" s="49"/>
      <c r="F152" s="49"/>
      <c r="G152" s="49"/>
      <c r="H152" s="48"/>
      <c r="I152" s="49"/>
      <c r="J152" s="50"/>
      <c r="K152" s="51"/>
      <c r="L152" s="49"/>
      <c r="M152" s="52"/>
      <c r="N152" s="51"/>
      <c r="O152" s="49"/>
      <c r="P152" s="49"/>
      <c r="Q152" s="49"/>
      <c r="R152" s="49"/>
      <c r="S152" s="49"/>
      <c r="T152" s="49"/>
      <c r="U152" s="49"/>
      <c r="V152" s="49"/>
      <c r="W152" s="49"/>
      <c r="X152" s="52"/>
      <c r="Y152" s="51"/>
      <c r="Z152" s="49"/>
      <c r="AA152" s="49"/>
      <c r="AB152" s="49"/>
      <c r="AC152" s="49"/>
      <c r="AD152" s="49"/>
      <c r="AE152" s="49"/>
      <c r="AF152" s="49"/>
      <c r="AG152" s="49"/>
      <c r="AH152" s="49"/>
      <c r="AI152" s="52"/>
      <c r="AJ152" s="51"/>
      <c r="AK152" s="52"/>
      <c r="AL152" s="51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52"/>
      <c r="AZ152" s="51"/>
      <c r="BA152" s="49"/>
      <c r="BB152" s="49"/>
      <c r="BC152" s="49"/>
      <c r="BD152" s="52"/>
      <c r="BE152" s="51"/>
      <c r="BF152" s="49"/>
      <c r="BG152" s="52"/>
      <c r="BH152" s="51"/>
      <c r="BI152" s="49"/>
      <c r="BJ152" s="49"/>
      <c r="BK152" s="49"/>
      <c r="BL152" s="49"/>
      <c r="BM152" s="49"/>
      <c r="BN152" s="52"/>
      <c r="BO152" s="53"/>
      <c r="BP152" s="50"/>
      <c r="BQ152" s="51"/>
      <c r="BR152" s="52"/>
      <c r="BS152" s="51"/>
      <c r="BT152" s="49"/>
      <c r="BU152" s="49"/>
      <c r="BV152" s="52"/>
      <c r="BW152" s="51"/>
      <c r="BX152" s="49"/>
      <c r="BY152" s="49"/>
      <c r="BZ152" s="52"/>
      <c r="CA152" s="55"/>
    </row>
    <row r="153" spans="1:79" s="41" customFormat="1" ht="13.5" customHeight="1" x14ac:dyDescent="0.3">
      <c r="A153" s="48"/>
      <c r="B153" s="49"/>
      <c r="C153" s="49"/>
      <c r="D153" s="49"/>
      <c r="E153" s="49"/>
      <c r="F153" s="49"/>
      <c r="G153" s="49"/>
      <c r="H153" s="48"/>
      <c r="I153" s="49"/>
      <c r="J153" s="50"/>
      <c r="K153" s="51"/>
      <c r="L153" s="49"/>
      <c r="M153" s="52"/>
      <c r="N153" s="51"/>
      <c r="O153" s="49"/>
      <c r="P153" s="49"/>
      <c r="Q153" s="49"/>
      <c r="R153" s="49"/>
      <c r="S153" s="49"/>
      <c r="T153" s="49"/>
      <c r="U153" s="49"/>
      <c r="V153" s="49"/>
      <c r="W153" s="49"/>
      <c r="X153" s="52"/>
      <c r="Y153" s="51"/>
      <c r="Z153" s="49"/>
      <c r="AA153" s="49"/>
      <c r="AB153" s="49"/>
      <c r="AC153" s="49"/>
      <c r="AD153" s="49"/>
      <c r="AE153" s="49"/>
      <c r="AF153" s="49"/>
      <c r="AG153" s="49"/>
      <c r="AH153" s="49"/>
      <c r="AI153" s="52"/>
      <c r="AJ153" s="51"/>
      <c r="AK153" s="52"/>
      <c r="AL153" s="51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52"/>
      <c r="AZ153" s="51"/>
      <c r="BA153" s="49"/>
      <c r="BB153" s="49"/>
      <c r="BC153" s="49"/>
      <c r="BD153" s="52"/>
      <c r="BE153" s="51"/>
      <c r="BF153" s="49"/>
      <c r="BG153" s="52"/>
      <c r="BH153" s="51"/>
      <c r="BI153" s="49"/>
      <c r="BJ153" s="49"/>
      <c r="BK153" s="49"/>
      <c r="BL153" s="49"/>
      <c r="BM153" s="49"/>
      <c r="BN153" s="52"/>
      <c r="BO153" s="53"/>
      <c r="BP153" s="50"/>
      <c r="BQ153" s="51"/>
      <c r="BR153" s="52"/>
      <c r="BS153" s="51"/>
      <c r="BT153" s="49"/>
      <c r="BU153" s="49"/>
      <c r="BV153" s="52"/>
      <c r="BW153" s="51"/>
      <c r="BX153" s="49"/>
      <c r="BY153" s="49"/>
      <c r="BZ153" s="52"/>
      <c r="CA153" s="55"/>
    </row>
    <row r="154" spans="1:79" s="41" customFormat="1" ht="13.5" customHeight="1" x14ac:dyDescent="0.3">
      <c r="A154" s="48"/>
      <c r="B154" s="49"/>
      <c r="C154" s="49"/>
      <c r="D154" s="49"/>
      <c r="E154" s="49"/>
      <c r="F154" s="49"/>
      <c r="G154" s="49"/>
      <c r="H154" s="48"/>
      <c r="I154" s="49"/>
      <c r="J154" s="50"/>
      <c r="K154" s="51"/>
      <c r="L154" s="49"/>
      <c r="M154" s="52"/>
      <c r="N154" s="51"/>
      <c r="O154" s="49"/>
      <c r="P154" s="49"/>
      <c r="Q154" s="49"/>
      <c r="R154" s="49"/>
      <c r="S154" s="49"/>
      <c r="T154" s="49"/>
      <c r="U154" s="49"/>
      <c r="V154" s="49"/>
      <c r="W154" s="49"/>
      <c r="X154" s="52"/>
      <c r="Y154" s="51"/>
      <c r="Z154" s="49"/>
      <c r="AA154" s="49"/>
      <c r="AB154" s="49"/>
      <c r="AC154" s="49"/>
      <c r="AD154" s="49"/>
      <c r="AE154" s="49"/>
      <c r="AF154" s="49"/>
      <c r="AG154" s="49"/>
      <c r="AH154" s="49"/>
      <c r="AI154" s="52"/>
      <c r="AJ154" s="51"/>
      <c r="AK154" s="52"/>
      <c r="AL154" s="51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52"/>
      <c r="AZ154" s="51"/>
      <c r="BA154" s="49"/>
      <c r="BB154" s="49"/>
      <c r="BC154" s="49"/>
      <c r="BD154" s="52"/>
      <c r="BE154" s="51"/>
      <c r="BF154" s="49"/>
      <c r="BG154" s="52"/>
      <c r="BH154" s="51"/>
      <c r="BI154" s="49"/>
      <c r="BJ154" s="49"/>
      <c r="BK154" s="49"/>
      <c r="BL154" s="49"/>
      <c r="BM154" s="49"/>
      <c r="BN154" s="52"/>
      <c r="BO154" s="53"/>
      <c r="BP154" s="50"/>
      <c r="BQ154" s="51"/>
      <c r="BR154" s="52"/>
      <c r="BS154" s="51"/>
      <c r="BT154" s="49"/>
      <c r="BU154" s="49"/>
      <c r="BV154" s="52"/>
      <c r="BW154" s="51"/>
      <c r="BX154" s="49"/>
      <c r="BY154" s="49"/>
      <c r="BZ154" s="52"/>
      <c r="CA154" s="55"/>
    </row>
    <row r="155" spans="1:79" s="41" customFormat="1" ht="13.5" customHeight="1" x14ac:dyDescent="0.3">
      <c r="A155" s="48"/>
      <c r="B155" s="49"/>
      <c r="C155" s="49"/>
      <c r="D155" s="49"/>
      <c r="E155" s="49"/>
      <c r="F155" s="49"/>
      <c r="G155" s="49"/>
      <c r="H155" s="48"/>
      <c r="I155" s="49"/>
      <c r="J155" s="50"/>
      <c r="K155" s="51"/>
      <c r="L155" s="49"/>
      <c r="M155" s="52"/>
      <c r="N155" s="51"/>
      <c r="O155" s="49"/>
      <c r="P155" s="49"/>
      <c r="Q155" s="49"/>
      <c r="R155" s="49"/>
      <c r="S155" s="49"/>
      <c r="T155" s="49"/>
      <c r="U155" s="49"/>
      <c r="V155" s="49"/>
      <c r="W155" s="49"/>
      <c r="X155" s="52"/>
      <c r="Y155" s="51"/>
      <c r="Z155" s="49"/>
      <c r="AA155" s="49"/>
      <c r="AB155" s="49"/>
      <c r="AC155" s="49"/>
      <c r="AD155" s="49"/>
      <c r="AE155" s="49"/>
      <c r="AF155" s="49"/>
      <c r="AG155" s="49"/>
      <c r="AH155" s="49"/>
      <c r="AI155" s="52"/>
      <c r="AJ155" s="51"/>
      <c r="AK155" s="52"/>
      <c r="AL155" s="51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52"/>
      <c r="AZ155" s="51"/>
      <c r="BA155" s="49"/>
      <c r="BB155" s="49"/>
      <c r="BC155" s="49"/>
      <c r="BD155" s="52"/>
      <c r="BE155" s="51"/>
      <c r="BF155" s="49"/>
      <c r="BG155" s="52"/>
      <c r="BH155" s="51"/>
      <c r="BI155" s="49"/>
      <c r="BJ155" s="49"/>
      <c r="BK155" s="49"/>
      <c r="BL155" s="49"/>
      <c r="BM155" s="49"/>
      <c r="BN155" s="52"/>
      <c r="BO155" s="53"/>
      <c r="BP155" s="50"/>
      <c r="BQ155" s="51"/>
      <c r="BR155" s="52"/>
      <c r="BS155" s="51"/>
      <c r="BT155" s="49"/>
      <c r="BU155" s="49"/>
      <c r="BV155" s="52"/>
      <c r="BW155" s="51"/>
      <c r="BX155" s="49"/>
      <c r="BY155" s="49"/>
      <c r="BZ155" s="52"/>
      <c r="CA155" s="55"/>
    </row>
    <row r="156" spans="1:79" s="41" customFormat="1" ht="13.5" customHeight="1" x14ac:dyDescent="0.3">
      <c r="A156" s="48"/>
      <c r="B156" s="49"/>
      <c r="C156" s="49"/>
      <c r="D156" s="49"/>
      <c r="E156" s="49"/>
      <c r="F156" s="49"/>
      <c r="G156" s="49"/>
      <c r="H156" s="48"/>
      <c r="I156" s="49"/>
      <c r="J156" s="50"/>
      <c r="K156" s="51"/>
      <c r="L156" s="49"/>
      <c r="M156" s="52"/>
      <c r="N156" s="51"/>
      <c r="O156" s="49"/>
      <c r="P156" s="49"/>
      <c r="Q156" s="49"/>
      <c r="R156" s="49"/>
      <c r="S156" s="49"/>
      <c r="T156" s="49"/>
      <c r="U156" s="49"/>
      <c r="V156" s="49"/>
      <c r="W156" s="49"/>
      <c r="X156" s="52"/>
      <c r="Y156" s="51"/>
      <c r="Z156" s="49"/>
      <c r="AA156" s="49"/>
      <c r="AB156" s="49"/>
      <c r="AC156" s="49"/>
      <c r="AD156" s="49"/>
      <c r="AE156" s="49"/>
      <c r="AF156" s="49"/>
      <c r="AG156" s="49"/>
      <c r="AH156" s="49"/>
      <c r="AI156" s="52"/>
      <c r="AJ156" s="51"/>
      <c r="AK156" s="52"/>
      <c r="AL156" s="51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52"/>
      <c r="AZ156" s="51"/>
      <c r="BA156" s="49"/>
      <c r="BB156" s="49"/>
      <c r="BC156" s="49"/>
      <c r="BD156" s="52"/>
      <c r="BE156" s="51"/>
      <c r="BF156" s="49"/>
      <c r="BG156" s="52"/>
      <c r="BH156" s="51"/>
      <c r="BI156" s="49"/>
      <c r="BJ156" s="49"/>
      <c r="BK156" s="49"/>
      <c r="BL156" s="49"/>
      <c r="BM156" s="49"/>
      <c r="BN156" s="52"/>
      <c r="BO156" s="53"/>
      <c r="BP156" s="50"/>
      <c r="BQ156" s="51"/>
      <c r="BR156" s="52"/>
      <c r="BS156" s="51"/>
      <c r="BT156" s="49"/>
      <c r="BU156" s="49"/>
      <c r="BV156" s="52"/>
      <c r="BW156" s="51"/>
      <c r="BX156" s="49"/>
      <c r="BY156" s="49"/>
      <c r="BZ156" s="52"/>
      <c r="CA156" s="55"/>
    </row>
    <row r="157" spans="1:79" s="41" customFormat="1" ht="13.5" customHeight="1" x14ac:dyDescent="0.3">
      <c r="A157" s="48"/>
      <c r="B157" s="49"/>
      <c r="C157" s="49"/>
      <c r="D157" s="49"/>
      <c r="E157" s="49"/>
      <c r="F157" s="49"/>
      <c r="G157" s="49"/>
      <c r="H157" s="48"/>
      <c r="I157" s="49"/>
      <c r="J157" s="50"/>
      <c r="K157" s="51"/>
      <c r="L157" s="49"/>
      <c r="M157" s="52"/>
      <c r="N157" s="51"/>
      <c r="O157" s="49"/>
      <c r="P157" s="49"/>
      <c r="Q157" s="49"/>
      <c r="R157" s="49"/>
      <c r="S157" s="49"/>
      <c r="T157" s="49"/>
      <c r="U157" s="49"/>
      <c r="V157" s="49"/>
      <c r="W157" s="49"/>
      <c r="X157" s="52"/>
      <c r="Y157" s="51"/>
      <c r="Z157" s="49"/>
      <c r="AA157" s="49"/>
      <c r="AB157" s="49"/>
      <c r="AC157" s="49"/>
      <c r="AD157" s="49"/>
      <c r="AE157" s="49"/>
      <c r="AF157" s="49"/>
      <c r="AG157" s="49"/>
      <c r="AH157" s="49"/>
      <c r="AI157" s="52"/>
      <c r="AJ157" s="51"/>
      <c r="AK157" s="52"/>
      <c r="AL157" s="51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52"/>
      <c r="AZ157" s="51"/>
      <c r="BA157" s="49"/>
      <c r="BB157" s="49"/>
      <c r="BC157" s="49"/>
      <c r="BD157" s="52"/>
      <c r="BE157" s="51"/>
      <c r="BF157" s="49"/>
      <c r="BG157" s="52"/>
      <c r="BH157" s="51"/>
      <c r="BI157" s="49"/>
      <c r="BJ157" s="49"/>
      <c r="BK157" s="49"/>
      <c r="BL157" s="49"/>
      <c r="BM157" s="49"/>
      <c r="BN157" s="52"/>
      <c r="BO157" s="53"/>
      <c r="BP157" s="50"/>
      <c r="BQ157" s="51"/>
      <c r="BR157" s="52"/>
      <c r="BS157" s="51"/>
      <c r="BT157" s="49"/>
      <c r="BU157" s="49"/>
      <c r="BV157" s="52"/>
      <c r="BW157" s="51"/>
      <c r="BX157" s="49"/>
      <c r="BY157" s="49"/>
      <c r="BZ157" s="52"/>
      <c r="CA157" s="55"/>
    </row>
    <row r="158" spans="1:79" s="41" customFormat="1" ht="13.5" customHeight="1" x14ac:dyDescent="0.3">
      <c r="A158" s="48"/>
      <c r="B158" s="49"/>
      <c r="C158" s="49"/>
      <c r="D158" s="49"/>
      <c r="E158" s="49"/>
      <c r="F158" s="49"/>
      <c r="G158" s="49"/>
      <c r="H158" s="48"/>
      <c r="I158" s="49"/>
      <c r="J158" s="50"/>
      <c r="K158" s="51"/>
      <c r="L158" s="49"/>
      <c r="M158" s="52"/>
      <c r="N158" s="51"/>
      <c r="O158" s="49"/>
      <c r="P158" s="49"/>
      <c r="Q158" s="49"/>
      <c r="R158" s="49"/>
      <c r="S158" s="49"/>
      <c r="T158" s="49"/>
      <c r="U158" s="49"/>
      <c r="V158" s="49"/>
      <c r="W158" s="49"/>
      <c r="X158" s="52"/>
      <c r="Y158" s="51"/>
      <c r="Z158" s="49"/>
      <c r="AA158" s="49"/>
      <c r="AB158" s="49"/>
      <c r="AC158" s="49"/>
      <c r="AD158" s="49"/>
      <c r="AE158" s="49"/>
      <c r="AF158" s="49"/>
      <c r="AG158" s="49"/>
      <c r="AH158" s="49"/>
      <c r="AI158" s="52"/>
      <c r="AJ158" s="51"/>
      <c r="AK158" s="52"/>
      <c r="AL158" s="51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52"/>
      <c r="AZ158" s="51"/>
      <c r="BA158" s="49"/>
      <c r="BB158" s="49"/>
      <c r="BC158" s="49"/>
      <c r="BD158" s="52"/>
      <c r="BE158" s="51"/>
      <c r="BF158" s="49"/>
      <c r="BG158" s="52"/>
      <c r="BH158" s="51"/>
      <c r="BI158" s="49"/>
      <c r="BJ158" s="49"/>
      <c r="BK158" s="49"/>
      <c r="BL158" s="49"/>
      <c r="BM158" s="49"/>
      <c r="BN158" s="52"/>
      <c r="BO158" s="53"/>
      <c r="BP158" s="50"/>
      <c r="BQ158" s="51"/>
      <c r="BR158" s="52"/>
      <c r="BS158" s="51"/>
      <c r="BT158" s="49"/>
      <c r="BU158" s="49"/>
      <c r="BV158" s="52"/>
      <c r="BW158" s="51"/>
      <c r="BX158" s="49"/>
      <c r="BY158" s="49"/>
      <c r="BZ158" s="52"/>
      <c r="CA158" s="55"/>
    </row>
    <row r="159" spans="1:79" s="41" customFormat="1" ht="13.5" customHeight="1" x14ac:dyDescent="0.3">
      <c r="A159" s="48"/>
      <c r="B159" s="49"/>
      <c r="C159" s="49"/>
      <c r="D159" s="49"/>
      <c r="E159" s="49"/>
      <c r="F159" s="49"/>
      <c r="G159" s="49"/>
      <c r="H159" s="48"/>
      <c r="I159" s="49"/>
      <c r="J159" s="50"/>
      <c r="K159" s="51"/>
      <c r="L159" s="49"/>
      <c r="M159" s="52"/>
      <c r="N159" s="51"/>
      <c r="O159" s="49"/>
      <c r="P159" s="49"/>
      <c r="Q159" s="49"/>
      <c r="R159" s="49"/>
      <c r="S159" s="49"/>
      <c r="T159" s="49"/>
      <c r="U159" s="49"/>
      <c r="V159" s="49"/>
      <c r="W159" s="49"/>
      <c r="X159" s="52"/>
      <c r="Y159" s="51"/>
      <c r="Z159" s="49"/>
      <c r="AA159" s="49"/>
      <c r="AB159" s="49"/>
      <c r="AC159" s="49"/>
      <c r="AD159" s="49"/>
      <c r="AE159" s="49"/>
      <c r="AF159" s="49"/>
      <c r="AG159" s="49"/>
      <c r="AH159" s="49"/>
      <c r="AI159" s="52"/>
      <c r="AJ159" s="51"/>
      <c r="AK159" s="52"/>
      <c r="AL159" s="51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52"/>
      <c r="AZ159" s="51"/>
      <c r="BA159" s="49"/>
      <c r="BB159" s="49"/>
      <c r="BC159" s="49"/>
      <c r="BD159" s="52"/>
      <c r="BE159" s="51"/>
      <c r="BF159" s="49"/>
      <c r="BG159" s="52"/>
      <c r="BH159" s="51"/>
      <c r="BI159" s="49"/>
      <c r="BJ159" s="49"/>
      <c r="BK159" s="49"/>
      <c r="BL159" s="49"/>
      <c r="BM159" s="49"/>
      <c r="BN159" s="52"/>
      <c r="BO159" s="53"/>
      <c r="BP159" s="50"/>
      <c r="BQ159" s="51"/>
      <c r="BR159" s="52"/>
      <c r="BS159" s="51"/>
      <c r="BT159" s="49"/>
      <c r="BU159" s="49"/>
      <c r="BV159" s="52"/>
      <c r="BW159" s="51"/>
      <c r="BX159" s="49"/>
      <c r="BY159" s="49"/>
      <c r="BZ159" s="52"/>
      <c r="CA159" s="55"/>
    </row>
    <row r="160" spans="1:79" s="41" customFormat="1" ht="13.5" customHeight="1" x14ac:dyDescent="0.3">
      <c r="A160" s="48"/>
      <c r="B160" s="49"/>
      <c r="C160" s="49"/>
      <c r="D160" s="49"/>
      <c r="E160" s="49"/>
      <c r="F160" s="49"/>
      <c r="G160" s="49"/>
      <c r="H160" s="48"/>
      <c r="I160" s="49"/>
      <c r="J160" s="50"/>
      <c r="K160" s="51"/>
      <c r="L160" s="49"/>
      <c r="M160" s="52"/>
      <c r="N160" s="51"/>
      <c r="O160" s="49"/>
      <c r="P160" s="49"/>
      <c r="Q160" s="49"/>
      <c r="R160" s="49"/>
      <c r="S160" s="49"/>
      <c r="T160" s="49"/>
      <c r="U160" s="49"/>
      <c r="V160" s="49"/>
      <c r="W160" s="49"/>
      <c r="X160" s="52"/>
      <c r="Y160" s="51"/>
      <c r="Z160" s="49"/>
      <c r="AA160" s="49"/>
      <c r="AB160" s="49"/>
      <c r="AC160" s="49"/>
      <c r="AD160" s="49"/>
      <c r="AE160" s="49"/>
      <c r="AF160" s="49"/>
      <c r="AG160" s="49"/>
      <c r="AH160" s="49"/>
      <c r="AI160" s="52"/>
      <c r="AJ160" s="51"/>
      <c r="AK160" s="52"/>
      <c r="AL160" s="51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52"/>
      <c r="AZ160" s="51"/>
      <c r="BA160" s="49"/>
      <c r="BB160" s="49"/>
      <c r="BC160" s="49"/>
      <c r="BD160" s="52"/>
      <c r="BE160" s="51"/>
      <c r="BF160" s="49"/>
      <c r="BG160" s="52"/>
      <c r="BH160" s="51"/>
      <c r="BI160" s="49"/>
      <c r="BJ160" s="49"/>
      <c r="BK160" s="49"/>
      <c r="BL160" s="49"/>
      <c r="BM160" s="49"/>
      <c r="BN160" s="52"/>
      <c r="BO160" s="53"/>
      <c r="BP160" s="50"/>
      <c r="BQ160" s="51"/>
      <c r="BR160" s="52"/>
      <c r="BS160" s="51"/>
      <c r="BT160" s="49"/>
      <c r="BU160" s="49"/>
      <c r="BV160" s="52"/>
      <c r="BW160" s="51"/>
      <c r="BX160" s="49"/>
      <c r="BY160" s="49"/>
      <c r="BZ160" s="52"/>
      <c r="CA160" s="55"/>
    </row>
    <row r="161" spans="1:79" s="41" customFormat="1" ht="13.5" customHeight="1" x14ac:dyDescent="0.3">
      <c r="A161" s="48"/>
      <c r="B161" s="49"/>
      <c r="C161" s="49"/>
      <c r="D161" s="49"/>
      <c r="E161" s="49"/>
      <c r="F161" s="49"/>
      <c r="G161" s="49"/>
      <c r="H161" s="48"/>
      <c r="I161" s="49"/>
      <c r="J161" s="50"/>
      <c r="K161" s="51"/>
      <c r="L161" s="49"/>
      <c r="M161" s="52"/>
      <c r="N161" s="51"/>
      <c r="O161" s="49"/>
      <c r="P161" s="49"/>
      <c r="Q161" s="49"/>
      <c r="R161" s="49"/>
      <c r="S161" s="49"/>
      <c r="T161" s="49"/>
      <c r="U161" s="49"/>
      <c r="V161" s="49"/>
      <c r="W161" s="49"/>
      <c r="X161" s="52"/>
      <c r="Y161" s="51"/>
      <c r="Z161" s="49"/>
      <c r="AA161" s="49"/>
      <c r="AB161" s="49"/>
      <c r="AC161" s="49"/>
      <c r="AD161" s="49"/>
      <c r="AE161" s="49"/>
      <c r="AF161" s="49"/>
      <c r="AG161" s="49"/>
      <c r="AH161" s="49"/>
      <c r="AI161" s="52"/>
      <c r="AJ161" s="51"/>
      <c r="AK161" s="52"/>
      <c r="AL161" s="51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52"/>
      <c r="AZ161" s="51"/>
      <c r="BA161" s="49"/>
      <c r="BB161" s="49"/>
      <c r="BC161" s="49"/>
      <c r="BD161" s="52"/>
      <c r="BE161" s="51"/>
      <c r="BF161" s="49"/>
      <c r="BG161" s="52"/>
      <c r="BH161" s="51"/>
      <c r="BI161" s="49"/>
      <c r="BJ161" s="49"/>
      <c r="BK161" s="49"/>
      <c r="BL161" s="49"/>
      <c r="BM161" s="49"/>
      <c r="BN161" s="52"/>
      <c r="BO161" s="53"/>
      <c r="BP161" s="50"/>
      <c r="BQ161" s="51"/>
      <c r="BR161" s="52"/>
      <c r="BS161" s="51"/>
      <c r="BT161" s="49"/>
      <c r="BU161" s="49"/>
      <c r="BV161" s="52"/>
      <c r="BW161" s="51"/>
      <c r="BX161" s="49"/>
      <c r="BY161" s="49"/>
      <c r="BZ161" s="52"/>
      <c r="CA161" s="55"/>
    </row>
    <row r="162" spans="1:79" s="41" customFormat="1" ht="13.5" customHeight="1" x14ac:dyDescent="0.3">
      <c r="A162" s="48"/>
      <c r="B162" s="49"/>
      <c r="C162" s="49"/>
      <c r="D162" s="49"/>
      <c r="E162" s="49"/>
      <c r="F162" s="49"/>
      <c r="G162" s="49"/>
      <c r="H162" s="48"/>
      <c r="I162" s="49"/>
      <c r="J162" s="50"/>
      <c r="K162" s="51"/>
      <c r="L162" s="49"/>
      <c r="M162" s="52"/>
      <c r="N162" s="51"/>
      <c r="O162" s="49"/>
      <c r="P162" s="49"/>
      <c r="Q162" s="49"/>
      <c r="R162" s="49"/>
      <c r="S162" s="49"/>
      <c r="T162" s="49"/>
      <c r="U162" s="49"/>
      <c r="V162" s="49"/>
      <c r="W162" s="49"/>
      <c r="X162" s="52"/>
      <c r="Y162" s="51"/>
      <c r="Z162" s="49"/>
      <c r="AA162" s="49"/>
      <c r="AB162" s="49"/>
      <c r="AC162" s="49"/>
      <c r="AD162" s="49"/>
      <c r="AE162" s="49"/>
      <c r="AF162" s="49"/>
      <c r="AG162" s="49"/>
      <c r="AH162" s="49"/>
      <c r="AI162" s="52"/>
      <c r="AJ162" s="51"/>
      <c r="AK162" s="52"/>
      <c r="AL162" s="51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52"/>
      <c r="AZ162" s="51"/>
      <c r="BA162" s="49"/>
      <c r="BB162" s="49"/>
      <c r="BC162" s="49"/>
      <c r="BD162" s="52"/>
      <c r="BE162" s="51"/>
      <c r="BF162" s="49"/>
      <c r="BG162" s="52"/>
      <c r="BH162" s="51"/>
      <c r="BI162" s="49"/>
      <c r="BJ162" s="49"/>
      <c r="BK162" s="49"/>
      <c r="BL162" s="49"/>
      <c r="BM162" s="49"/>
      <c r="BN162" s="52"/>
      <c r="BO162" s="53"/>
      <c r="BP162" s="50"/>
      <c r="BQ162" s="51"/>
      <c r="BR162" s="52"/>
      <c r="BS162" s="51"/>
      <c r="BT162" s="49"/>
      <c r="BU162" s="49"/>
      <c r="BV162" s="52"/>
      <c r="BW162" s="51"/>
      <c r="BX162" s="49"/>
      <c r="BY162" s="49"/>
      <c r="BZ162" s="52"/>
      <c r="CA162" s="55"/>
    </row>
    <row r="163" spans="1:79" s="41" customFormat="1" ht="13.5" customHeight="1" x14ac:dyDescent="0.3">
      <c r="A163" s="48"/>
      <c r="B163" s="49"/>
      <c r="C163" s="49"/>
      <c r="D163" s="49"/>
      <c r="E163" s="49"/>
      <c r="F163" s="49"/>
      <c r="G163" s="49"/>
      <c r="H163" s="48"/>
      <c r="I163" s="49"/>
      <c r="J163" s="50"/>
      <c r="K163" s="51"/>
      <c r="L163" s="49"/>
      <c r="M163" s="52"/>
      <c r="N163" s="51"/>
      <c r="O163" s="49"/>
      <c r="P163" s="49"/>
      <c r="Q163" s="49"/>
      <c r="R163" s="49"/>
      <c r="S163" s="49"/>
      <c r="T163" s="49"/>
      <c r="U163" s="49"/>
      <c r="V163" s="49"/>
      <c r="W163" s="49"/>
      <c r="X163" s="52"/>
      <c r="Y163" s="51"/>
      <c r="Z163" s="49"/>
      <c r="AA163" s="49"/>
      <c r="AB163" s="49"/>
      <c r="AC163" s="49"/>
      <c r="AD163" s="49"/>
      <c r="AE163" s="49"/>
      <c r="AF163" s="49"/>
      <c r="AG163" s="49"/>
      <c r="AH163" s="49"/>
      <c r="AI163" s="52"/>
      <c r="AJ163" s="51"/>
      <c r="AK163" s="52"/>
      <c r="AL163" s="51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52"/>
      <c r="AZ163" s="51"/>
      <c r="BA163" s="49"/>
      <c r="BB163" s="49"/>
      <c r="BC163" s="49"/>
      <c r="BD163" s="52"/>
      <c r="BE163" s="51"/>
      <c r="BF163" s="49"/>
      <c r="BG163" s="52"/>
      <c r="BH163" s="51"/>
      <c r="BI163" s="49"/>
      <c r="BJ163" s="49"/>
      <c r="BK163" s="49"/>
      <c r="BL163" s="49"/>
      <c r="BM163" s="49"/>
      <c r="BN163" s="52"/>
      <c r="BO163" s="53"/>
      <c r="BP163" s="50"/>
      <c r="BQ163" s="51"/>
      <c r="BR163" s="52"/>
      <c r="BS163" s="51"/>
      <c r="BT163" s="49"/>
      <c r="BU163" s="49"/>
      <c r="BV163" s="52"/>
      <c r="BW163" s="51"/>
      <c r="BX163" s="49"/>
      <c r="BY163" s="49"/>
      <c r="BZ163" s="52"/>
      <c r="CA163" s="55"/>
    </row>
    <row r="164" spans="1:79" s="41" customFormat="1" ht="13.5" customHeight="1" x14ac:dyDescent="0.3">
      <c r="A164" s="48"/>
      <c r="B164" s="49"/>
      <c r="C164" s="49"/>
      <c r="D164" s="49"/>
      <c r="E164" s="49"/>
      <c r="F164" s="49"/>
      <c r="G164" s="49"/>
      <c r="H164" s="48"/>
      <c r="I164" s="49"/>
      <c r="J164" s="50"/>
      <c r="K164" s="51"/>
      <c r="L164" s="49"/>
      <c r="M164" s="52"/>
      <c r="N164" s="51"/>
      <c r="O164" s="49"/>
      <c r="P164" s="49"/>
      <c r="Q164" s="49"/>
      <c r="R164" s="49"/>
      <c r="S164" s="49"/>
      <c r="T164" s="49"/>
      <c r="U164" s="49"/>
      <c r="V164" s="49"/>
      <c r="W164" s="49"/>
      <c r="X164" s="52"/>
      <c r="Y164" s="51"/>
      <c r="Z164" s="49"/>
      <c r="AA164" s="49"/>
      <c r="AB164" s="49"/>
      <c r="AC164" s="49"/>
      <c r="AD164" s="49"/>
      <c r="AE164" s="49"/>
      <c r="AF164" s="49"/>
      <c r="AG164" s="49"/>
      <c r="AH164" s="49"/>
      <c r="AI164" s="52"/>
      <c r="AJ164" s="51"/>
      <c r="AK164" s="52"/>
      <c r="AL164" s="51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52"/>
      <c r="AZ164" s="51"/>
      <c r="BA164" s="49"/>
      <c r="BB164" s="49"/>
      <c r="BC164" s="49"/>
      <c r="BD164" s="52"/>
      <c r="BE164" s="51"/>
      <c r="BF164" s="49"/>
      <c r="BG164" s="52"/>
      <c r="BH164" s="51"/>
      <c r="BI164" s="49"/>
      <c r="BJ164" s="49"/>
      <c r="BK164" s="49"/>
      <c r="BL164" s="49"/>
      <c r="BM164" s="49"/>
      <c r="BN164" s="52"/>
      <c r="BO164" s="53"/>
      <c r="BP164" s="50"/>
      <c r="BQ164" s="51"/>
      <c r="BR164" s="52"/>
      <c r="BS164" s="51"/>
      <c r="BT164" s="49"/>
      <c r="BU164" s="49"/>
      <c r="BV164" s="52"/>
      <c r="BW164" s="51"/>
      <c r="BX164" s="49"/>
      <c r="BY164" s="49"/>
      <c r="BZ164" s="52"/>
      <c r="CA164" s="55"/>
    </row>
    <row r="165" spans="1:79" s="41" customFormat="1" ht="13.5" customHeight="1" x14ac:dyDescent="0.3">
      <c r="A165" s="48"/>
      <c r="B165" s="49"/>
      <c r="C165" s="49"/>
      <c r="D165" s="49"/>
      <c r="E165" s="49"/>
      <c r="F165" s="49"/>
      <c r="G165" s="49"/>
      <c r="H165" s="48"/>
      <c r="I165" s="49"/>
      <c r="J165" s="50"/>
      <c r="K165" s="51"/>
      <c r="L165" s="49"/>
      <c r="M165" s="52"/>
      <c r="N165" s="51"/>
      <c r="O165" s="49"/>
      <c r="P165" s="49"/>
      <c r="Q165" s="49"/>
      <c r="R165" s="49"/>
      <c r="S165" s="49"/>
      <c r="T165" s="49"/>
      <c r="U165" s="49"/>
      <c r="V165" s="49"/>
      <c r="W165" s="49"/>
      <c r="X165" s="52"/>
      <c r="Y165" s="51"/>
      <c r="Z165" s="49"/>
      <c r="AA165" s="49"/>
      <c r="AB165" s="49"/>
      <c r="AC165" s="49"/>
      <c r="AD165" s="49"/>
      <c r="AE165" s="49"/>
      <c r="AF165" s="49"/>
      <c r="AG165" s="49"/>
      <c r="AH165" s="49"/>
      <c r="AI165" s="52"/>
      <c r="AJ165" s="51"/>
      <c r="AK165" s="52"/>
      <c r="AL165" s="51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52"/>
      <c r="AZ165" s="51"/>
      <c r="BA165" s="49"/>
      <c r="BB165" s="49"/>
      <c r="BC165" s="49"/>
      <c r="BD165" s="52"/>
      <c r="BE165" s="51"/>
      <c r="BF165" s="49"/>
      <c r="BG165" s="52"/>
      <c r="BH165" s="51"/>
      <c r="BI165" s="49"/>
      <c r="BJ165" s="49"/>
      <c r="BK165" s="49"/>
      <c r="BL165" s="49"/>
      <c r="BM165" s="49"/>
      <c r="BN165" s="52"/>
      <c r="BO165" s="53"/>
      <c r="BP165" s="50"/>
      <c r="BQ165" s="51"/>
      <c r="BR165" s="52"/>
      <c r="BS165" s="51"/>
      <c r="BT165" s="49"/>
      <c r="BU165" s="49"/>
      <c r="BV165" s="52"/>
      <c r="BW165" s="51"/>
      <c r="BX165" s="49"/>
      <c r="BY165" s="49"/>
      <c r="BZ165" s="52"/>
      <c r="CA165" s="55"/>
    </row>
    <row r="166" spans="1:79" s="41" customFormat="1" ht="13.5" customHeight="1" x14ac:dyDescent="0.3">
      <c r="A166" s="48"/>
      <c r="B166" s="49"/>
      <c r="C166" s="49"/>
      <c r="D166" s="49"/>
      <c r="E166" s="49"/>
      <c r="F166" s="49"/>
      <c r="G166" s="49"/>
      <c r="H166" s="48"/>
      <c r="I166" s="49"/>
      <c r="J166" s="50"/>
      <c r="K166" s="51"/>
      <c r="L166" s="49"/>
      <c r="M166" s="52"/>
      <c r="N166" s="51"/>
      <c r="O166" s="49"/>
      <c r="P166" s="49"/>
      <c r="Q166" s="49"/>
      <c r="R166" s="49"/>
      <c r="S166" s="49"/>
      <c r="T166" s="49"/>
      <c r="U166" s="49"/>
      <c r="V166" s="49"/>
      <c r="W166" s="49"/>
      <c r="X166" s="52"/>
      <c r="Y166" s="51"/>
      <c r="Z166" s="49"/>
      <c r="AA166" s="49"/>
      <c r="AB166" s="49"/>
      <c r="AC166" s="49"/>
      <c r="AD166" s="49"/>
      <c r="AE166" s="49"/>
      <c r="AF166" s="49"/>
      <c r="AG166" s="49"/>
      <c r="AH166" s="49"/>
      <c r="AI166" s="52"/>
      <c r="AJ166" s="51"/>
      <c r="AK166" s="52"/>
      <c r="AL166" s="51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52"/>
      <c r="AZ166" s="51"/>
      <c r="BA166" s="49"/>
      <c r="BB166" s="49"/>
      <c r="BC166" s="49"/>
      <c r="BD166" s="52"/>
      <c r="BE166" s="51"/>
      <c r="BF166" s="49"/>
      <c r="BG166" s="52"/>
      <c r="BH166" s="51"/>
      <c r="BI166" s="49"/>
      <c r="BJ166" s="49"/>
      <c r="BK166" s="49"/>
      <c r="BL166" s="49"/>
      <c r="BM166" s="49"/>
      <c r="BN166" s="52"/>
      <c r="BO166" s="53"/>
      <c r="BP166" s="50"/>
      <c r="BQ166" s="51"/>
      <c r="BR166" s="52"/>
      <c r="BS166" s="51"/>
      <c r="BT166" s="49"/>
      <c r="BU166" s="49"/>
      <c r="BV166" s="52"/>
      <c r="BW166" s="51"/>
      <c r="BX166" s="49"/>
      <c r="BY166" s="49"/>
      <c r="BZ166" s="52"/>
      <c r="CA166" s="55"/>
    </row>
    <row r="167" spans="1:79" s="41" customFormat="1" ht="13.5" customHeight="1" x14ac:dyDescent="0.3">
      <c r="A167" s="48"/>
      <c r="B167" s="49"/>
      <c r="C167" s="49"/>
      <c r="D167" s="49"/>
      <c r="E167" s="49"/>
      <c r="F167" s="49"/>
      <c r="G167" s="49"/>
      <c r="H167" s="48"/>
      <c r="I167" s="49"/>
      <c r="J167" s="50"/>
      <c r="K167" s="51"/>
      <c r="L167" s="49"/>
      <c r="M167" s="52"/>
      <c r="N167" s="51"/>
      <c r="O167" s="49"/>
      <c r="P167" s="49"/>
      <c r="Q167" s="49"/>
      <c r="R167" s="49"/>
      <c r="S167" s="49"/>
      <c r="T167" s="49"/>
      <c r="U167" s="49"/>
      <c r="V167" s="49"/>
      <c r="W167" s="49"/>
      <c r="X167" s="52"/>
      <c r="Y167" s="51"/>
      <c r="Z167" s="49"/>
      <c r="AA167" s="49"/>
      <c r="AB167" s="49"/>
      <c r="AC167" s="49"/>
      <c r="AD167" s="49"/>
      <c r="AE167" s="49"/>
      <c r="AF167" s="49"/>
      <c r="AG167" s="49"/>
      <c r="AH167" s="49"/>
      <c r="AI167" s="52"/>
      <c r="AJ167" s="51"/>
      <c r="AK167" s="52"/>
      <c r="AL167" s="51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52"/>
      <c r="AZ167" s="51"/>
      <c r="BA167" s="49"/>
      <c r="BB167" s="49"/>
      <c r="BC167" s="49"/>
      <c r="BD167" s="52"/>
      <c r="BE167" s="51"/>
      <c r="BF167" s="49"/>
      <c r="BG167" s="52"/>
      <c r="BH167" s="51"/>
      <c r="BI167" s="49"/>
      <c r="BJ167" s="49"/>
      <c r="BK167" s="49"/>
      <c r="BL167" s="49"/>
      <c r="BM167" s="49"/>
      <c r="BN167" s="52"/>
      <c r="BO167" s="53"/>
      <c r="BP167" s="50"/>
      <c r="BQ167" s="51"/>
      <c r="BR167" s="52"/>
      <c r="BS167" s="51"/>
      <c r="BT167" s="49"/>
      <c r="BU167" s="49"/>
      <c r="BV167" s="52"/>
      <c r="BW167" s="51"/>
      <c r="BX167" s="49"/>
      <c r="BY167" s="49"/>
      <c r="BZ167" s="52"/>
      <c r="CA167" s="55"/>
    </row>
    <row r="168" spans="1:79" s="41" customFormat="1" ht="13.5" customHeight="1" x14ac:dyDescent="0.3">
      <c r="A168" s="48"/>
      <c r="B168" s="49"/>
      <c r="C168" s="49"/>
      <c r="D168" s="49"/>
      <c r="E168" s="49"/>
      <c r="F168" s="49"/>
      <c r="G168" s="49"/>
      <c r="H168" s="48"/>
      <c r="I168" s="49"/>
      <c r="J168" s="50"/>
      <c r="K168" s="51"/>
      <c r="L168" s="49"/>
      <c r="M168" s="52"/>
      <c r="N168" s="51"/>
      <c r="O168" s="49"/>
      <c r="P168" s="49"/>
      <c r="Q168" s="49"/>
      <c r="R168" s="49"/>
      <c r="S168" s="49"/>
      <c r="T168" s="49"/>
      <c r="U168" s="49"/>
      <c r="V168" s="49"/>
      <c r="W168" s="49"/>
      <c r="X168" s="52"/>
      <c r="Y168" s="51"/>
      <c r="Z168" s="49"/>
      <c r="AA168" s="49"/>
      <c r="AB168" s="49"/>
      <c r="AC168" s="49"/>
      <c r="AD168" s="49"/>
      <c r="AE168" s="49"/>
      <c r="AF168" s="49"/>
      <c r="AG168" s="49"/>
      <c r="AH168" s="49"/>
      <c r="AI168" s="52"/>
      <c r="AJ168" s="51"/>
      <c r="AK168" s="52"/>
      <c r="AL168" s="51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52"/>
      <c r="AZ168" s="51"/>
      <c r="BA168" s="49"/>
      <c r="BB168" s="49"/>
      <c r="BC168" s="49"/>
      <c r="BD168" s="52"/>
      <c r="BE168" s="51"/>
      <c r="BF168" s="49"/>
      <c r="BG168" s="52"/>
      <c r="BH168" s="51"/>
      <c r="BI168" s="49"/>
      <c r="BJ168" s="49"/>
      <c r="BK168" s="49"/>
      <c r="BL168" s="49"/>
      <c r="BM168" s="49"/>
      <c r="BN168" s="52"/>
      <c r="BO168" s="53"/>
      <c r="BP168" s="50"/>
      <c r="BQ168" s="51"/>
      <c r="BR168" s="52"/>
      <c r="BS168" s="51"/>
      <c r="BT168" s="49"/>
      <c r="BU168" s="49"/>
      <c r="BV168" s="52"/>
      <c r="BW168" s="51"/>
      <c r="BX168" s="49"/>
      <c r="BY168" s="49"/>
      <c r="BZ168" s="52"/>
      <c r="CA168" s="55"/>
    </row>
    <row r="169" spans="1:79" s="41" customFormat="1" ht="13.5" customHeight="1" x14ac:dyDescent="0.3">
      <c r="A169" s="48"/>
      <c r="B169" s="49"/>
      <c r="C169" s="49"/>
      <c r="D169" s="49"/>
      <c r="E169" s="49"/>
      <c r="F169" s="49"/>
      <c r="G169" s="49"/>
      <c r="H169" s="48"/>
      <c r="I169" s="49"/>
      <c r="J169" s="50"/>
      <c r="K169" s="51"/>
      <c r="L169" s="49"/>
      <c r="M169" s="52"/>
      <c r="N169" s="51"/>
      <c r="O169" s="49"/>
      <c r="P169" s="49"/>
      <c r="Q169" s="49"/>
      <c r="R169" s="49"/>
      <c r="S169" s="49"/>
      <c r="T169" s="49"/>
      <c r="U169" s="49"/>
      <c r="V169" s="49"/>
      <c r="W169" s="49"/>
      <c r="X169" s="52"/>
      <c r="Y169" s="51"/>
      <c r="Z169" s="49"/>
      <c r="AA169" s="49"/>
      <c r="AB169" s="49"/>
      <c r="AC169" s="49"/>
      <c r="AD169" s="49"/>
      <c r="AE169" s="49"/>
      <c r="AF169" s="49"/>
      <c r="AG169" s="49"/>
      <c r="AH169" s="49"/>
      <c r="AI169" s="52"/>
      <c r="AJ169" s="51"/>
      <c r="AK169" s="52"/>
      <c r="AL169" s="51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52"/>
      <c r="AZ169" s="51"/>
      <c r="BA169" s="49"/>
      <c r="BB169" s="49"/>
      <c r="BC169" s="49"/>
      <c r="BD169" s="52"/>
      <c r="BE169" s="51"/>
      <c r="BF169" s="49"/>
      <c r="BG169" s="52"/>
      <c r="BH169" s="51"/>
      <c r="BI169" s="49"/>
      <c r="BJ169" s="49"/>
      <c r="BK169" s="49"/>
      <c r="BL169" s="49"/>
      <c r="BM169" s="49"/>
      <c r="BN169" s="52"/>
      <c r="BO169" s="53"/>
      <c r="BP169" s="50"/>
      <c r="BQ169" s="51"/>
      <c r="BR169" s="52"/>
      <c r="BS169" s="51"/>
      <c r="BT169" s="49"/>
      <c r="BU169" s="49"/>
      <c r="BV169" s="52"/>
      <c r="BW169" s="51"/>
      <c r="BX169" s="49"/>
      <c r="BY169" s="49"/>
      <c r="BZ169" s="52"/>
      <c r="CA169" s="55"/>
    </row>
    <row r="170" spans="1:79" s="41" customFormat="1" ht="13.5" customHeight="1" x14ac:dyDescent="0.3">
      <c r="A170" s="48"/>
      <c r="B170" s="49"/>
      <c r="C170" s="49"/>
      <c r="D170" s="49"/>
      <c r="E170" s="49"/>
      <c r="F170" s="49"/>
      <c r="G170" s="49"/>
      <c r="H170" s="48"/>
      <c r="I170" s="49"/>
      <c r="J170" s="50"/>
      <c r="K170" s="51"/>
      <c r="L170" s="49"/>
      <c r="M170" s="52"/>
      <c r="N170" s="51"/>
      <c r="O170" s="49"/>
      <c r="P170" s="49"/>
      <c r="Q170" s="49"/>
      <c r="R170" s="49"/>
      <c r="S170" s="49"/>
      <c r="T170" s="49"/>
      <c r="U170" s="49"/>
      <c r="V170" s="49"/>
      <c r="W170" s="49"/>
      <c r="X170" s="52"/>
      <c r="Y170" s="51"/>
      <c r="Z170" s="49"/>
      <c r="AA170" s="49"/>
      <c r="AB170" s="49"/>
      <c r="AC170" s="49"/>
      <c r="AD170" s="49"/>
      <c r="AE170" s="49"/>
      <c r="AF170" s="49"/>
      <c r="AG170" s="49"/>
      <c r="AH170" s="49"/>
      <c r="AI170" s="52"/>
      <c r="AJ170" s="51"/>
      <c r="AK170" s="52"/>
      <c r="AL170" s="51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52"/>
      <c r="AZ170" s="51"/>
      <c r="BA170" s="49"/>
      <c r="BB170" s="49"/>
      <c r="BC170" s="49"/>
      <c r="BD170" s="52"/>
      <c r="BE170" s="51"/>
      <c r="BF170" s="49"/>
      <c r="BG170" s="52"/>
      <c r="BH170" s="51"/>
      <c r="BI170" s="49"/>
      <c r="BJ170" s="49"/>
      <c r="BK170" s="49"/>
      <c r="BL170" s="49"/>
      <c r="BM170" s="49"/>
      <c r="BN170" s="52"/>
      <c r="BO170" s="53"/>
      <c r="BP170" s="50"/>
      <c r="BQ170" s="51"/>
      <c r="BR170" s="52"/>
      <c r="BS170" s="51"/>
      <c r="BT170" s="49"/>
      <c r="BU170" s="49"/>
      <c r="BV170" s="52"/>
      <c r="BW170" s="51"/>
      <c r="BX170" s="49"/>
      <c r="BY170" s="49"/>
      <c r="BZ170" s="52"/>
      <c r="CA170" s="55"/>
    </row>
    <row r="171" spans="1:79" s="41" customFormat="1" ht="13.5" customHeight="1" x14ac:dyDescent="0.3">
      <c r="A171" s="48"/>
      <c r="B171" s="49"/>
      <c r="C171" s="49"/>
      <c r="D171" s="49"/>
      <c r="E171" s="49"/>
      <c r="F171" s="49"/>
      <c r="G171" s="49"/>
      <c r="H171" s="48"/>
      <c r="I171" s="49"/>
      <c r="J171" s="50"/>
      <c r="K171" s="51"/>
      <c r="L171" s="49"/>
      <c r="M171" s="52"/>
      <c r="N171" s="51"/>
      <c r="O171" s="49"/>
      <c r="P171" s="49"/>
      <c r="Q171" s="49"/>
      <c r="R171" s="49"/>
      <c r="S171" s="49"/>
      <c r="T171" s="49"/>
      <c r="U171" s="49"/>
      <c r="V171" s="49"/>
      <c r="W171" s="49"/>
      <c r="X171" s="52"/>
      <c r="Y171" s="51"/>
      <c r="Z171" s="49"/>
      <c r="AA171" s="49"/>
      <c r="AB171" s="49"/>
      <c r="AC171" s="49"/>
      <c r="AD171" s="49"/>
      <c r="AE171" s="49"/>
      <c r="AF171" s="49"/>
      <c r="AG171" s="49"/>
      <c r="AH171" s="49"/>
      <c r="AI171" s="52"/>
      <c r="AJ171" s="51"/>
      <c r="AK171" s="52"/>
      <c r="AL171" s="51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52"/>
      <c r="AZ171" s="51"/>
      <c r="BA171" s="49"/>
      <c r="BB171" s="49"/>
      <c r="BC171" s="49"/>
      <c r="BD171" s="52"/>
      <c r="BE171" s="51"/>
      <c r="BF171" s="49"/>
      <c r="BG171" s="52"/>
      <c r="BH171" s="51"/>
      <c r="BI171" s="49"/>
      <c r="BJ171" s="49"/>
      <c r="BK171" s="49"/>
      <c r="BL171" s="49"/>
      <c r="BM171" s="49"/>
      <c r="BN171" s="52"/>
      <c r="BO171" s="53"/>
      <c r="BP171" s="50"/>
      <c r="BQ171" s="51"/>
      <c r="BR171" s="52"/>
      <c r="BS171" s="51"/>
      <c r="BT171" s="49"/>
      <c r="BU171" s="49"/>
      <c r="BV171" s="52"/>
      <c r="BW171" s="51"/>
      <c r="BX171" s="49"/>
      <c r="BY171" s="49"/>
      <c r="BZ171" s="52"/>
      <c r="CA171" s="55"/>
    </row>
    <row r="172" spans="1:79" s="41" customFormat="1" ht="13.5" customHeight="1" x14ac:dyDescent="0.3">
      <c r="A172" s="48"/>
      <c r="B172" s="49"/>
      <c r="C172" s="49"/>
      <c r="D172" s="49"/>
      <c r="E172" s="49"/>
      <c r="F172" s="49"/>
      <c r="G172" s="49"/>
      <c r="H172" s="48"/>
      <c r="I172" s="49"/>
      <c r="J172" s="50"/>
      <c r="K172" s="51"/>
      <c r="L172" s="49"/>
      <c r="M172" s="52"/>
      <c r="N172" s="51"/>
      <c r="O172" s="49"/>
      <c r="P172" s="49"/>
      <c r="Q172" s="49"/>
      <c r="R172" s="49"/>
      <c r="S172" s="49"/>
      <c r="T172" s="49"/>
      <c r="U172" s="49"/>
      <c r="V172" s="49"/>
      <c r="W172" s="49"/>
      <c r="X172" s="52"/>
      <c r="Y172" s="51"/>
      <c r="Z172" s="49"/>
      <c r="AA172" s="49"/>
      <c r="AB172" s="49"/>
      <c r="AC172" s="49"/>
      <c r="AD172" s="49"/>
      <c r="AE172" s="49"/>
      <c r="AF172" s="49"/>
      <c r="AG172" s="49"/>
      <c r="AH172" s="49"/>
      <c r="AI172" s="52"/>
      <c r="AJ172" s="51"/>
      <c r="AK172" s="52"/>
      <c r="AL172" s="51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52"/>
      <c r="AZ172" s="51"/>
      <c r="BA172" s="49"/>
      <c r="BB172" s="49"/>
      <c r="BC172" s="49"/>
      <c r="BD172" s="52"/>
      <c r="BE172" s="51"/>
      <c r="BF172" s="49"/>
      <c r="BG172" s="52"/>
      <c r="BH172" s="51"/>
      <c r="BI172" s="49"/>
      <c r="BJ172" s="49"/>
      <c r="BK172" s="49"/>
      <c r="BL172" s="49"/>
      <c r="BM172" s="49"/>
      <c r="BN172" s="52"/>
      <c r="BO172" s="53"/>
      <c r="BP172" s="50"/>
      <c r="BQ172" s="51"/>
      <c r="BR172" s="52"/>
      <c r="BS172" s="51"/>
      <c r="BT172" s="49"/>
      <c r="BU172" s="49"/>
      <c r="BV172" s="52"/>
      <c r="BW172" s="51"/>
      <c r="BX172" s="49"/>
      <c r="BY172" s="49"/>
      <c r="BZ172" s="52"/>
      <c r="CA172" s="55"/>
    </row>
    <row r="173" spans="1:79" s="41" customFormat="1" ht="13.5" customHeight="1" x14ac:dyDescent="0.3">
      <c r="A173" s="48"/>
      <c r="B173" s="49"/>
      <c r="C173" s="49"/>
      <c r="D173" s="49"/>
      <c r="E173" s="49"/>
      <c r="F173" s="49"/>
      <c r="G173" s="49"/>
      <c r="H173" s="48"/>
      <c r="I173" s="49"/>
      <c r="J173" s="50"/>
      <c r="K173" s="51"/>
      <c r="L173" s="49"/>
      <c r="M173" s="52"/>
      <c r="N173" s="51"/>
      <c r="O173" s="49"/>
      <c r="P173" s="49"/>
      <c r="Q173" s="49"/>
      <c r="R173" s="49"/>
      <c r="S173" s="49"/>
      <c r="T173" s="49"/>
      <c r="U173" s="49"/>
      <c r="V173" s="49"/>
      <c r="W173" s="49"/>
      <c r="X173" s="52"/>
      <c r="Y173" s="51"/>
      <c r="Z173" s="49"/>
      <c r="AA173" s="49"/>
      <c r="AB173" s="49"/>
      <c r="AC173" s="49"/>
      <c r="AD173" s="49"/>
      <c r="AE173" s="49"/>
      <c r="AF173" s="49"/>
      <c r="AG173" s="49"/>
      <c r="AH173" s="49"/>
      <c r="AI173" s="52"/>
      <c r="AJ173" s="51"/>
      <c r="AK173" s="52"/>
      <c r="AL173" s="51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52"/>
      <c r="AZ173" s="51"/>
      <c r="BA173" s="49"/>
      <c r="BB173" s="49"/>
      <c r="BC173" s="49"/>
      <c r="BD173" s="52"/>
      <c r="BE173" s="51"/>
      <c r="BF173" s="49"/>
      <c r="BG173" s="52"/>
      <c r="BH173" s="51"/>
      <c r="BI173" s="49"/>
      <c r="BJ173" s="49"/>
      <c r="BK173" s="49"/>
      <c r="BL173" s="49"/>
      <c r="BM173" s="49"/>
      <c r="BN173" s="52"/>
      <c r="BO173" s="53"/>
      <c r="BP173" s="50"/>
      <c r="BQ173" s="51"/>
      <c r="BR173" s="52"/>
      <c r="BS173" s="51"/>
      <c r="BT173" s="49"/>
      <c r="BU173" s="49"/>
      <c r="BV173" s="52"/>
      <c r="BW173" s="51"/>
      <c r="BX173" s="49"/>
      <c r="BY173" s="49"/>
      <c r="BZ173" s="52"/>
      <c r="CA173" s="55"/>
    </row>
    <row r="174" spans="1:79" s="41" customFormat="1" ht="13.5" customHeight="1" x14ac:dyDescent="0.3">
      <c r="A174" s="48"/>
      <c r="B174" s="49"/>
      <c r="C174" s="49"/>
      <c r="D174" s="49"/>
      <c r="E174" s="49"/>
      <c r="F174" s="49"/>
      <c r="G174" s="49"/>
      <c r="H174" s="48"/>
      <c r="I174" s="49"/>
      <c r="J174" s="50"/>
      <c r="K174" s="51"/>
      <c r="L174" s="49"/>
      <c r="M174" s="52"/>
      <c r="N174" s="51"/>
      <c r="O174" s="49"/>
      <c r="P174" s="49"/>
      <c r="Q174" s="49"/>
      <c r="R174" s="49"/>
      <c r="S174" s="49"/>
      <c r="T174" s="49"/>
      <c r="U174" s="49"/>
      <c r="V174" s="49"/>
      <c r="W174" s="49"/>
      <c r="X174" s="52"/>
      <c r="Y174" s="51"/>
      <c r="Z174" s="49"/>
      <c r="AA174" s="49"/>
      <c r="AB174" s="49"/>
      <c r="AC174" s="49"/>
      <c r="AD174" s="49"/>
      <c r="AE174" s="49"/>
      <c r="AF174" s="49"/>
      <c r="AG174" s="49"/>
      <c r="AH174" s="49"/>
      <c r="AI174" s="52"/>
      <c r="AJ174" s="51"/>
      <c r="AK174" s="52"/>
      <c r="AL174" s="51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52"/>
      <c r="AZ174" s="51"/>
      <c r="BA174" s="49"/>
      <c r="BB174" s="49"/>
      <c r="BC174" s="49"/>
      <c r="BD174" s="52"/>
      <c r="BE174" s="51"/>
      <c r="BF174" s="49"/>
      <c r="BG174" s="52"/>
      <c r="BH174" s="51"/>
      <c r="BI174" s="49"/>
      <c r="BJ174" s="49"/>
      <c r="BK174" s="49"/>
      <c r="BL174" s="49"/>
      <c r="BM174" s="49"/>
      <c r="BN174" s="52"/>
      <c r="BO174" s="53"/>
      <c r="BP174" s="50"/>
      <c r="BQ174" s="51"/>
      <c r="BR174" s="52"/>
      <c r="BS174" s="51"/>
      <c r="BT174" s="49"/>
      <c r="BU174" s="49"/>
      <c r="BV174" s="52"/>
      <c r="BW174" s="51"/>
      <c r="BX174" s="49"/>
      <c r="BY174" s="49"/>
      <c r="BZ174" s="52"/>
      <c r="CA174" s="55"/>
    </row>
    <row r="175" spans="1:79" s="41" customFormat="1" ht="13.5" customHeight="1" x14ac:dyDescent="0.3">
      <c r="A175" s="48"/>
      <c r="B175" s="49"/>
      <c r="C175" s="49"/>
      <c r="D175" s="49"/>
      <c r="E175" s="49"/>
      <c r="F175" s="49"/>
      <c r="G175" s="49"/>
      <c r="H175" s="48"/>
      <c r="I175" s="49"/>
      <c r="J175" s="50"/>
      <c r="K175" s="51"/>
      <c r="L175" s="49"/>
      <c r="M175" s="52"/>
      <c r="N175" s="51"/>
      <c r="O175" s="49"/>
      <c r="P175" s="49"/>
      <c r="Q175" s="49"/>
      <c r="R175" s="49"/>
      <c r="S175" s="49"/>
      <c r="T175" s="49"/>
      <c r="U175" s="49"/>
      <c r="V175" s="49"/>
      <c r="W175" s="49"/>
      <c r="X175" s="52"/>
      <c r="Y175" s="51"/>
      <c r="Z175" s="49"/>
      <c r="AA175" s="49"/>
      <c r="AB175" s="49"/>
      <c r="AC175" s="49"/>
      <c r="AD175" s="49"/>
      <c r="AE175" s="49"/>
      <c r="AF175" s="49"/>
      <c r="AG175" s="49"/>
      <c r="AH175" s="49"/>
      <c r="AI175" s="52"/>
      <c r="AJ175" s="51"/>
      <c r="AK175" s="52"/>
      <c r="AL175" s="51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52"/>
      <c r="AZ175" s="51"/>
      <c r="BA175" s="49"/>
      <c r="BB175" s="49"/>
      <c r="BC175" s="49"/>
      <c r="BD175" s="52"/>
      <c r="BE175" s="51"/>
      <c r="BF175" s="49"/>
      <c r="BG175" s="52"/>
      <c r="BH175" s="51"/>
      <c r="BI175" s="49"/>
      <c r="BJ175" s="49"/>
      <c r="BK175" s="49"/>
      <c r="BL175" s="49"/>
      <c r="BM175" s="49"/>
      <c r="BN175" s="52"/>
      <c r="BO175" s="53"/>
      <c r="BP175" s="50"/>
      <c r="BQ175" s="51"/>
      <c r="BR175" s="52"/>
      <c r="BS175" s="51"/>
      <c r="BT175" s="49"/>
      <c r="BU175" s="49"/>
      <c r="BV175" s="52"/>
      <c r="BW175" s="51"/>
      <c r="BX175" s="49"/>
      <c r="BY175" s="49"/>
      <c r="BZ175" s="52"/>
      <c r="CA175" s="55"/>
    </row>
    <row r="176" spans="1:79" s="41" customFormat="1" ht="13.5" customHeight="1" x14ac:dyDescent="0.3">
      <c r="A176" s="48"/>
      <c r="B176" s="49"/>
      <c r="C176" s="49"/>
      <c r="D176" s="49"/>
      <c r="E176" s="49"/>
      <c r="F176" s="49"/>
      <c r="G176" s="49"/>
      <c r="H176" s="48"/>
      <c r="I176" s="49"/>
      <c r="J176" s="50"/>
      <c r="K176" s="51"/>
      <c r="L176" s="49"/>
      <c r="M176" s="52"/>
      <c r="N176" s="51"/>
      <c r="O176" s="49"/>
      <c r="P176" s="49"/>
      <c r="Q176" s="49"/>
      <c r="R176" s="49"/>
      <c r="S176" s="49"/>
      <c r="T176" s="49"/>
      <c r="U176" s="49"/>
      <c r="V176" s="49"/>
      <c r="W176" s="49"/>
      <c r="X176" s="52"/>
      <c r="Y176" s="51"/>
      <c r="Z176" s="49"/>
      <c r="AA176" s="49"/>
      <c r="AB176" s="49"/>
      <c r="AC176" s="49"/>
      <c r="AD176" s="49"/>
      <c r="AE176" s="49"/>
      <c r="AF176" s="49"/>
      <c r="AG176" s="49"/>
      <c r="AH176" s="49"/>
      <c r="AI176" s="52"/>
      <c r="AJ176" s="51"/>
      <c r="AK176" s="52"/>
      <c r="AL176" s="51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52"/>
      <c r="AZ176" s="51"/>
      <c r="BA176" s="49"/>
      <c r="BB176" s="49"/>
      <c r="BC176" s="49"/>
      <c r="BD176" s="52"/>
      <c r="BE176" s="51"/>
      <c r="BF176" s="49"/>
      <c r="BG176" s="52"/>
      <c r="BH176" s="51"/>
      <c r="BI176" s="49"/>
      <c r="BJ176" s="49"/>
      <c r="BK176" s="49"/>
      <c r="BL176" s="49"/>
      <c r="BM176" s="49"/>
      <c r="BN176" s="52"/>
      <c r="BO176" s="53"/>
      <c r="BP176" s="50"/>
      <c r="BQ176" s="51"/>
      <c r="BR176" s="52"/>
      <c r="BS176" s="51"/>
      <c r="BT176" s="49"/>
      <c r="BU176" s="49"/>
      <c r="BV176" s="52"/>
      <c r="BW176" s="51"/>
      <c r="BX176" s="49"/>
      <c r="BY176" s="49"/>
      <c r="BZ176" s="52"/>
      <c r="CA176" s="55"/>
    </row>
    <row r="177" spans="1:79" s="41" customFormat="1" ht="13.5" customHeight="1" x14ac:dyDescent="0.3">
      <c r="A177" s="48"/>
      <c r="B177" s="49"/>
      <c r="C177" s="49"/>
      <c r="D177" s="49"/>
      <c r="E177" s="49"/>
      <c r="F177" s="49"/>
      <c r="G177" s="49"/>
      <c r="H177" s="48"/>
      <c r="I177" s="49"/>
      <c r="J177" s="50"/>
      <c r="K177" s="51"/>
      <c r="L177" s="49"/>
      <c r="M177" s="52"/>
      <c r="N177" s="51"/>
      <c r="O177" s="49"/>
      <c r="P177" s="49"/>
      <c r="Q177" s="49"/>
      <c r="R177" s="49"/>
      <c r="S177" s="49"/>
      <c r="T177" s="49"/>
      <c r="U177" s="49"/>
      <c r="V177" s="49"/>
      <c r="W177" s="49"/>
      <c r="X177" s="52"/>
      <c r="Y177" s="51"/>
      <c r="Z177" s="49"/>
      <c r="AA177" s="49"/>
      <c r="AB177" s="49"/>
      <c r="AC177" s="49"/>
      <c r="AD177" s="49"/>
      <c r="AE177" s="49"/>
      <c r="AF177" s="49"/>
      <c r="AG177" s="49"/>
      <c r="AH177" s="49"/>
      <c r="AI177" s="52"/>
      <c r="AJ177" s="51"/>
      <c r="AK177" s="52"/>
      <c r="AL177" s="51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52"/>
      <c r="AZ177" s="51"/>
      <c r="BA177" s="49"/>
      <c r="BB177" s="49"/>
      <c r="BC177" s="49"/>
      <c r="BD177" s="52"/>
      <c r="BE177" s="51"/>
      <c r="BF177" s="49"/>
      <c r="BG177" s="52"/>
      <c r="BH177" s="51"/>
      <c r="BI177" s="49"/>
      <c r="BJ177" s="49"/>
      <c r="BK177" s="49"/>
      <c r="BL177" s="49"/>
      <c r="BM177" s="49"/>
      <c r="BN177" s="52"/>
      <c r="BO177" s="53"/>
      <c r="BP177" s="50"/>
      <c r="BQ177" s="51"/>
      <c r="BR177" s="52"/>
      <c r="BS177" s="51"/>
      <c r="BT177" s="49"/>
      <c r="BU177" s="49"/>
      <c r="BV177" s="52"/>
      <c r="BW177" s="51"/>
      <c r="BX177" s="49"/>
      <c r="BY177" s="49"/>
      <c r="BZ177" s="52"/>
      <c r="CA177" s="55"/>
    </row>
    <row r="178" spans="1:79" s="41" customFormat="1" ht="13.5" customHeight="1" x14ac:dyDescent="0.3">
      <c r="A178" s="48"/>
      <c r="B178" s="49"/>
      <c r="C178" s="49"/>
      <c r="D178" s="49"/>
      <c r="E178" s="49"/>
      <c r="F178" s="49"/>
      <c r="G178" s="49"/>
      <c r="H178" s="48"/>
      <c r="I178" s="49"/>
      <c r="J178" s="50"/>
      <c r="K178" s="51"/>
      <c r="L178" s="49"/>
      <c r="M178" s="52"/>
      <c r="N178" s="51"/>
      <c r="O178" s="49"/>
      <c r="P178" s="49"/>
      <c r="Q178" s="49"/>
      <c r="R178" s="49"/>
      <c r="S178" s="49"/>
      <c r="T178" s="49"/>
      <c r="U178" s="49"/>
      <c r="V178" s="49"/>
      <c r="W178" s="49"/>
      <c r="X178" s="52"/>
      <c r="Y178" s="51"/>
      <c r="Z178" s="49"/>
      <c r="AA178" s="49"/>
      <c r="AB178" s="49"/>
      <c r="AC178" s="49"/>
      <c r="AD178" s="49"/>
      <c r="AE178" s="49"/>
      <c r="AF178" s="49"/>
      <c r="AG178" s="49"/>
      <c r="AH178" s="49"/>
      <c r="AI178" s="52"/>
      <c r="AJ178" s="51"/>
      <c r="AK178" s="52"/>
      <c r="AL178" s="51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52"/>
      <c r="AZ178" s="51"/>
      <c r="BA178" s="49"/>
      <c r="BB178" s="49"/>
      <c r="BC178" s="49"/>
      <c r="BD178" s="52"/>
      <c r="BE178" s="51"/>
      <c r="BF178" s="49"/>
      <c r="BG178" s="52"/>
      <c r="BH178" s="51"/>
      <c r="BI178" s="49"/>
      <c r="BJ178" s="49"/>
      <c r="BK178" s="49"/>
      <c r="BL178" s="49"/>
      <c r="BM178" s="49"/>
      <c r="BN178" s="52"/>
      <c r="BO178" s="53"/>
      <c r="BP178" s="50"/>
      <c r="BQ178" s="51"/>
      <c r="BR178" s="52"/>
      <c r="BS178" s="51"/>
      <c r="BT178" s="49"/>
      <c r="BU178" s="49"/>
      <c r="BV178" s="52"/>
      <c r="BW178" s="51"/>
      <c r="BX178" s="49"/>
      <c r="BY178" s="49"/>
      <c r="BZ178" s="52"/>
      <c r="CA178" s="55"/>
    </row>
    <row r="179" spans="1:79" s="41" customFormat="1" ht="13.5" customHeight="1" x14ac:dyDescent="0.3">
      <c r="A179" s="48"/>
      <c r="B179" s="49"/>
      <c r="C179" s="49"/>
      <c r="D179" s="49"/>
      <c r="E179" s="49"/>
      <c r="F179" s="49"/>
      <c r="G179" s="49"/>
      <c r="H179" s="48"/>
      <c r="I179" s="49"/>
      <c r="J179" s="50"/>
      <c r="K179" s="51"/>
      <c r="L179" s="49"/>
      <c r="M179" s="52"/>
      <c r="N179" s="51"/>
      <c r="O179" s="49"/>
      <c r="P179" s="49"/>
      <c r="Q179" s="49"/>
      <c r="R179" s="49"/>
      <c r="S179" s="49"/>
      <c r="T179" s="49"/>
      <c r="U179" s="49"/>
      <c r="V179" s="49"/>
      <c r="W179" s="49"/>
      <c r="X179" s="52"/>
      <c r="Y179" s="51"/>
      <c r="Z179" s="49"/>
      <c r="AA179" s="49"/>
      <c r="AB179" s="49"/>
      <c r="AC179" s="49"/>
      <c r="AD179" s="49"/>
      <c r="AE179" s="49"/>
      <c r="AF179" s="49"/>
      <c r="AG179" s="49"/>
      <c r="AH179" s="49"/>
      <c r="AI179" s="52"/>
      <c r="AJ179" s="51"/>
      <c r="AK179" s="52"/>
      <c r="AL179" s="51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52"/>
      <c r="AZ179" s="51"/>
      <c r="BA179" s="49"/>
      <c r="BB179" s="49"/>
      <c r="BC179" s="49"/>
      <c r="BD179" s="52"/>
      <c r="BE179" s="51"/>
      <c r="BF179" s="49"/>
      <c r="BG179" s="52"/>
      <c r="BH179" s="51"/>
      <c r="BI179" s="49"/>
      <c r="BJ179" s="49"/>
      <c r="BK179" s="49"/>
      <c r="BL179" s="49"/>
      <c r="BM179" s="49"/>
      <c r="BN179" s="52"/>
      <c r="BO179" s="53"/>
      <c r="BP179" s="50"/>
      <c r="BQ179" s="51"/>
      <c r="BR179" s="52"/>
      <c r="BS179" s="51"/>
      <c r="BT179" s="49"/>
      <c r="BU179" s="49"/>
      <c r="BV179" s="52"/>
      <c r="BW179" s="51"/>
      <c r="BX179" s="49"/>
      <c r="BY179" s="49"/>
      <c r="BZ179" s="52"/>
      <c r="CA179" s="55"/>
    </row>
    <row r="180" spans="1:79" s="41" customFormat="1" ht="13.5" customHeight="1" x14ac:dyDescent="0.3">
      <c r="A180" s="48"/>
      <c r="B180" s="49"/>
      <c r="C180" s="49"/>
      <c r="D180" s="49"/>
      <c r="E180" s="49"/>
      <c r="F180" s="49"/>
      <c r="G180" s="49"/>
      <c r="H180" s="48"/>
      <c r="I180" s="49"/>
      <c r="J180" s="50"/>
      <c r="K180" s="51"/>
      <c r="L180" s="49"/>
      <c r="M180" s="52"/>
      <c r="N180" s="51"/>
      <c r="O180" s="49"/>
      <c r="P180" s="49"/>
      <c r="Q180" s="49"/>
      <c r="R180" s="49"/>
      <c r="S180" s="49"/>
      <c r="T180" s="49"/>
      <c r="U180" s="49"/>
      <c r="V180" s="49"/>
      <c r="W180" s="49"/>
      <c r="X180" s="52"/>
      <c r="Y180" s="51"/>
      <c r="Z180" s="49"/>
      <c r="AA180" s="49"/>
      <c r="AB180" s="49"/>
      <c r="AC180" s="49"/>
      <c r="AD180" s="49"/>
      <c r="AE180" s="49"/>
      <c r="AF180" s="49"/>
      <c r="AG180" s="49"/>
      <c r="AH180" s="49"/>
      <c r="AI180" s="52"/>
      <c r="AJ180" s="51"/>
      <c r="AK180" s="52"/>
      <c r="AL180" s="51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52"/>
      <c r="AZ180" s="51"/>
      <c r="BA180" s="49"/>
      <c r="BB180" s="49"/>
      <c r="BC180" s="49"/>
      <c r="BD180" s="52"/>
      <c r="BE180" s="51"/>
      <c r="BF180" s="49"/>
      <c r="BG180" s="52"/>
      <c r="BH180" s="51"/>
      <c r="BI180" s="49"/>
      <c r="BJ180" s="49"/>
      <c r="BK180" s="49"/>
      <c r="BL180" s="49"/>
      <c r="BM180" s="49"/>
      <c r="BN180" s="52"/>
      <c r="BO180" s="53"/>
      <c r="BP180" s="50"/>
      <c r="BQ180" s="51"/>
      <c r="BR180" s="52"/>
      <c r="BS180" s="51"/>
      <c r="BT180" s="49"/>
      <c r="BU180" s="49"/>
      <c r="BV180" s="52"/>
      <c r="BW180" s="51"/>
      <c r="BX180" s="49"/>
      <c r="BY180" s="49"/>
      <c r="BZ180" s="52"/>
      <c r="CA180" s="55"/>
    </row>
    <row r="181" spans="1:79" s="41" customFormat="1" ht="13.5" customHeight="1" x14ac:dyDescent="0.3">
      <c r="A181" s="48"/>
      <c r="B181" s="49"/>
      <c r="C181" s="49"/>
      <c r="D181" s="49"/>
      <c r="E181" s="49"/>
      <c r="F181" s="49"/>
      <c r="G181" s="49"/>
      <c r="H181" s="48"/>
      <c r="I181" s="49"/>
      <c r="J181" s="50"/>
      <c r="K181" s="51"/>
      <c r="L181" s="49"/>
      <c r="M181" s="52"/>
      <c r="N181" s="51"/>
      <c r="O181" s="49"/>
      <c r="P181" s="49"/>
      <c r="Q181" s="49"/>
      <c r="R181" s="49"/>
      <c r="S181" s="49"/>
      <c r="T181" s="49"/>
      <c r="U181" s="49"/>
      <c r="V181" s="49"/>
      <c r="W181" s="49"/>
      <c r="X181" s="52"/>
      <c r="Y181" s="51"/>
      <c r="Z181" s="49"/>
      <c r="AA181" s="49"/>
      <c r="AB181" s="49"/>
      <c r="AC181" s="49"/>
      <c r="AD181" s="49"/>
      <c r="AE181" s="49"/>
      <c r="AF181" s="49"/>
      <c r="AG181" s="49"/>
      <c r="AH181" s="49"/>
      <c r="AI181" s="52"/>
      <c r="AJ181" s="51"/>
      <c r="AK181" s="52"/>
      <c r="AL181" s="51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52"/>
      <c r="AZ181" s="51"/>
      <c r="BA181" s="49"/>
      <c r="BB181" s="49"/>
      <c r="BC181" s="49"/>
      <c r="BD181" s="52"/>
      <c r="BE181" s="51"/>
      <c r="BF181" s="49"/>
      <c r="BG181" s="52"/>
      <c r="BH181" s="51"/>
      <c r="BI181" s="49"/>
      <c r="BJ181" s="49"/>
      <c r="BK181" s="49"/>
      <c r="BL181" s="49"/>
      <c r="BM181" s="49"/>
      <c r="BN181" s="52"/>
      <c r="BO181" s="53"/>
      <c r="BP181" s="50"/>
      <c r="BQ181" s="51"/>
      <c r="BR181" s="52"/>
      <c r="BS181" s="51"/>
      <c r="BT181" s="49"/>
      <c r="BU181" s="49"/>
      <c r="BV181" s="52"/>
      <c r="BW181" s="51"/>
      <c r="BX181" s="49"/>
      <c r="BY181" s="49"/>
      <c r="BZ181" s="52"/>
      <c r="CA181" s="55"/>
    </row>
    <row r="182" spans="1:79" s="41" customFormat="1" ht="13.5" customHeight="1" x14ac:dyDescent="0.3">
      <c r="A182" s="48"/>
      <c r="B182" s="49"/>
      <c r="C182" s="49"/>
      <c r="D182" s="49"/>
      <c r="E182" s="49"/>
      <c r="F182" s="49"/>
      <c r="G182" s="49"/>
      <c r="H182" s="48"/>
      <c r="I182" s="49"/>
      <c r="J182" s="50"/>
      <c r="K182" s="51"/>
      <c r="L182" s="49"/>
      <c r="M182" s="52"/>
      <c r="N182" s="51"/>
      <c r="O182" s="49"/>
      <c r="P182" s="49"/>
      <c r="Q182" s="49"/>
      <c r="R182" s="49"/>
      <c r="S182" s="49"/>
      <c r="T182" s="49"/>
      <c r="U182" s="49"/>
      <c r="V182" s="49"/>
      <c r="W182" s="49"/>
      <c r="X182" s="52"/>
      <c r="Y182" s="51"/>
      <c r="Z182" s="49"/>
      <c r="AA182" s="49"/>
      <c r="AB182" s="49"/>
      <c r="AC182" s="49"/>
      <c r="AD182" s="49"/>
      <c r="AE182" s="49"/>
      <c r="AF182" s="49"/>
      <c r="AG182" s="49"/>
      <c r="AH182" s="49"/>
      <c r="AI182" s="52"/>
      <c r="AJ182" s="51"/>
      <c r="AK182" s="52"/>
      <c r="AL182" s="51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52"/>
      <c r="AZ182" s="51"/>
      <c r="BA182" s="49"/>
      <c r="BB182" s="49"/>
      <c r="BC182" s="49"/>
      <c r="BD182" s="52"/>
      <c r="BE182" s="51"/>
      <c r="BF182" s="49"/>
      <c r="BG182" s="52"/>
      <c r="BH182" s="51"/>
      <c r="BI182" s="49"/>
      <c r="BJ182" s="49"/>
      <c r="BK182" s="49"/>
      <c r="BL182" s="49"/>
      <c r="BM182" s="49"/>
      <c r="BN182" s="52"/>
      <c r="BO182" s="53"/>
      <c r="BP182" s="50"/>
      <c r="BQ182" s="51"/>
      <c r="BR182" s="52"/>
      <c r="BS182" s="51"/>
      <c r="BT182" s="49"/>
      <c r="BU182" s="49"/>
      <c r="BV182" s="52"/>
      <c r="BW182" s="51"/>
      <c r="BX182" s="49"/>
      <c r="BY182" s="49"/>
      <c r="BZ182" s="52"/>
      <c r="CA182" s="55"/>
    </row>
    <row r="183" spans="1:79" s="41" customFormat="1" ht="13.5" customHeight="1" x14ac:dyDescent="0.3">
      <c r="A183" s="48"/>
      <c r="B183" s="49"/>
      <c r="C183" s="49"/>
      <c r="D183" s="49"/>
      <c r="E183" s="49"/>
      <c r="F183" s="49"/>
      <c r="G183" s="49"/>
      <c r="H183" s="48"/>
      <c r="I183" s="49"/>
      <c r="J183" s="50"/>
      <c r="K183" s="51"/>
      <c r="L183" s="49"/>
      <c r="M183" s="52"/>
      <c r="N183" s="51"/>
      <c r="O183" s="49"/>
      <c r="P183" s="49"/>
      <c r="Q183" s="49"/>
      <c r="R183" s="49"/>
      <c r="S183" s="49"/>
      <c r="T183" s="49"/>
      <c r="U183" s="49"/>
      <c r="V183" s="49"/>
      <c r="W183" s="49"/>
      <c r="X183" s="52"/>
      <c r="Y183" s="51"/>
      <c r="Z183" s="49"/>
      <c r="AA183" s="49"/>
      <c r="AB183" s="49"/>
      <c r="AC183" s="49"/>
      <c r="AD183" s="49"/>
      <c r="AE183" s="49"/>
      <c r="AF183" s="49"/>
      <c r="AG183" s="49"/>
      <c r="AH183" s="49"/>
      <c r="AI183" s="52"/>
      <c r="AJ183" s="51"/>
      <c r="AK183" s="52"/>
      <c r="AL183" s="51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52"/>
      <c r="AZ183" s="51"/>
      <c r="BA183" s="49"/>
      <c r="BB183" s="49"/>
      <c r="BC183" s="49"/>
      <c r="BD183" s="52"/>
      <c r="BE183" s="51"/>
      <c r="BF183" s="49"/>
      <c r="BG183" s="52"/>
      <c r="BH183" s="51"/>
      <c r="BI183" s="49"/>
      <c r="BJ183" s="49"/>
      <c r="BK183" s="49"/>
      <c r="BL183" s="49"/>
      <c r="BM183" s="49"/>
      <c r="BN183" s="52"/>
      <c r="BO183" s="53"/>
      <c r="BP183" s="50"/>
      <c r="BQ183" s="51"/>
      <c r="BR183" s="52"/>
      <c r="BS183" s="51"/>
      <c r="BT183" s="49"/>
      <c r="BU183" s="49"/>
      <c r="BV183" s="52"/>
      <c r="BW183" s="51"/>
      <c r="BX183" s="49"/>
      <c r="BY183" s="49"/>
      <c r="BZ183" s="52"/>
      <c r="CA183" s="55"/>
    </row>
    <row r="184" spans="1:79" s="41" customFormat="1" ht="13.5" customHeight="1" x14ac:dyDescent="0.3">
      <c r="A184" s="48"/>
      <c r="B184" s="49"/>
      <c r="C184" s="49"/>
      <c r="D184" s="49"/>
      <c r="E184" s="49"/>
      <c r="F184" s="49"/>
      <c r="G184" s="49"/>
      <c r="H184" s="48"/>
      <c r="I184" s="49"/>
      <c r="J184" s="50"/>
      <c r="K184" s="51"/>
      <c r="L184" s="49"/>
      <c r="M184" s="52"/>
      <c r="N184" s="51"/>
      <c r="O184" s="49"/>
      <c r="P184" s="49"/>
      <c r="Q184" s="49"/>
      <c r="R184" s="49"/>
      <c r="S184" s="49"/>
      <c r="T184" s="49"/>
      <c r="U184" s="49"/>
      <c r="V184" s="49"/>
      <c r="W184" s="49"/>
      <c r="X184" s="52"/>
      <c r="Y184" s="51"/>
      <c r="Z184" s="49"/>
      <c r="AA184" s="49"/>
      <c r="AB184" s="49"/>
      <c r="AC184" s="49"/>
      <c r="AD184" s="49"/>
      <c r="AE184" s="49"/>
      <c r="AF184" s="49"/>
      <c r="AG184" s="49"/>
      <c r="AH184" s="49"/>
      <c r="AI184" s="52"/>
      <c r="AJ184" s="51"/>
      <c r="AK184" s="52"/>
      <c r="AL184" s="51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52"/>
      <c r="AZ184" s="51"/>
      <c r="BA184" s="49"/>
      <c r="BB184" s="49"/>
      <c r="BC184" s="49"/>
      <c r="BD184" s="52"/>
      <c r="BE184" s="51"/>
      <c r="BF184" s="49"/>
      <c r="BG184" s="52"/>
      <c r="BH184" s="51"/>
      <c r="BI184" s="49"/>
      <c r="BJ184" s="49"/>
      <c r="BK184" s="49"/>
      <c r="BL184" s="49"/>
      <c r="BM184" s="49"/>
      <c r="BN184" s="52"/>
      <c r="BO184" s="53"/>
      <c r="BP184" s="50"/>
      <c r="BQ184" s="51"/>
      <c r="BR184" s="52"/>
      <c r="BS184" s="51"/>
      <c r="BT184" s="49"/>
      <c r="BU184" s="49"/>
      <c r="BV184" s="52"/>
      <c r="BW184" s="51"/>
      <c r="BX184" s="49"/>
      <c r="BY184" s="49"/>
      <c r="BZ184" s="52"/>
      <c r="CA184" s="55"/>
    </row>
    <row r="185" spans="1:79" s="41" customFormat="1" ht="13.5" customHeight="1" x14ac:dyDescent="0.3">
      <c r="A185" s="48"/>
      <c r="B185" s="49"/>
      <c r="C185" s="49"/>
      <c r="D185" s="49"/>
      <c r="E185" s="49"/>
      <c r="F185" s="49"/>
      <c r="G185" s="49"/>
      <c r="H185" s="48"/>
      <c r="I185" s="49"/>
      <c r="J185" s="50"/>
      <c r="K185" s="51"/>
      <c r="L185" s="49"/>
      <c r="M185" s="52"/>
      <c r="N185" s="51"/>
      <c r="O185" s="49"/>
      <c r="P185" s="49"/>
      <c r="Q185" s="49"/>
      <c r="R185" s="49"/>
      <c r="S185" s="49"/>
      <c r="T185" s="49"/>
      <c r="U185" s="49"/>
      <c r="V185" s="49"/>
      <c r="W185" s="49"/>
      <c r="X185" s="52"/>
      <c r="Y185" s="51"/>
      <c r="Z185" s="49"/>
      <c r="AA185" s="49"/>
      <c r="AB185" s="49"/>
      <c r="AC185" s="49"/>
      <c r="AD185" s="49"/>
      <c r="AE185" s="49"/>
      <c r="AF185" s="49"/>
      <c r="AG185" s="49"/>
      <c r="AH185" s="49"/>
      <c r="AI185" s="52"/>
      <c r="AJ185" s="51"/>
      <c r="AK185" s="52"/>
      <c r="AL185" s="51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52"/>
      <c r="AZ185" s="51"/>
      <c r="BA185" s="49"/>
      <c r="BB185" s="49"/>
      <c r="BC185" s="49"/>
      <c r="BD185" s="52"/>
      <c r="BE185" s="51"/>
      <c r="BF185" s="49"/>
      <c r="BG185" s="52"/>
      <c r="BH185" s="51"/>
      <c r="BI185" s="49"/>
      <c r="BJ185" s="49"/>
      <c r="BK185" s="49"/>
      <c r="BL185" s="49"/>
      <c r="BM185" s="49"/>
      <c r="BN185" s="52"/>
      <c r="BO185" s="53"/>
      <c r="BP185" s="50"/>
      <c r="BQ185" s="51"/>
      <c r="BR185" s="52"/>
      <c r="BS185" s="51"/>
      <c r="BT185" s="49"/>
      <c r="BU185" s="49"/>
      <c r="BV185" s="52"/>
      <c r="BW185" s="51"/>
      <c r="BX185" s="49"/>
      <c r="BY185" s="49"/>
      <c r="BZ185" s="52"/>
      <c r="CA185" s="55"/>
    </row>
    <row r="186" spans="1:79" s="41" customFormat="1" ht="13.5" customHeight="1" x14ac:dyDescent="0.3">
      <c r="A186" s="48"/>
      <c r="B186" s="49"/>
      <c r="C186" s="49"/>
      <c r="D186" s="49"/>
      <c r="E186" s="49"/>
      <c r="F186" s="49"/>
      <c r="G186" s="49"/>
      <c r="H186" s="48"/>
      <c r="I186" s="49"/>
      <c r="J186" s="50"/>
      <c r="K186" s="51"/>
      <c r="L186" s="49"/>
      <c r="M186" s="52"/>
      <c r="N186" s="51"/>
      <c r="O186" s="49"/>
      <c r="P186" s="49"/>
      <c r="Q186" s="49"/>
      <c r="R186" s="49"/>
      <c r="S186" s="49"/>
      <c r="T186" s="49"/>
      <c r="U186" s="49"/>
      <c r="V186" s="49"/>
      <c r="W186" s="49"/>
      <c r="X186" s="52"/>
      <c r="Y186" s="51"/>
      <c r="Z186" s="49"/>
      <c r="AA186" s="49"/>
      <c r="AB186" s="49"/>
      <c r="AC186" s="49"/>
      <c r="AD186" s="49"/>
      <c r="AE186" s="49"/>
      <c r="AF186" s="49"/>
      <c r="AG186" s="49"/>
      <c r="AH186" s="49"/>
      <c r="AI186" s="52"/>
      <c r="AJ186" s="51"/>
      <c r="AK186" s="52"/>
      <c r="AL186" s="51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52"/>
      <c r="AZ186" s="51"/>
      <c r="BA186" s="49"/>
      <c r="BB186" s="49"/>
      <c r="BC186" s="49"/>
      <c r="BD186" s="52"/>
      <c r="BE186" s="51"/>
      <c r="BF186" s="49"/>
      <c r="BG186" s="52"/>
      <c r="BH186" s="51"/>
      <c r="BI186" s="49"/>
      <c r="BJ186" s="49"/>
      <c r="BK186" s="49"/>
      <c r="BL186" s="49"/>
      <c r="BM186" s="49"/>
      <c r="BN186" s="52"/>
      <c r="BO186" s="53"/>
      <c r="BP186" s="50"/>
      <c r="BQ186" s="51"/>
      <c r="BR186" s="52"/>
      <c r="BS186" s="51"/>
      <c r="BT186" s="49"/>
      <c r="BU186" s="49"/>
      <c r="BV186" s="52"/>
      <c r="BW186" s="51"/>
      <c r="BX186" s="49"/>
      <c r="BY186" s="49"/>
      <c r="BZ186" s="52"/>
      <c r="CA186" s="55"/>
    </row>
    <row r="187" spans="1:79" s="41" customFormat="1" ht="13.5" customHeight="1" x14ac:dyDescent="0.3">
      <c r="A187" s="48"/>
      <c r="B187" s="49"/>
      <c r="C187" s="49"/>
      <c r="D187" s="49"/>
      <c r="E187" s="49"/>
      <c r="F187" s="49"/>
      <c r="G187" s="49"/>
      <c r="H187" s="48"/>
      <c r="I187" s="49"/>
      <c r="J187" s="50"/>
      <c r="K187" s="51"/>
      <c r="L187" s="49"/>
      <c r="M187" s="52"/>
      <c r="N187" s="51"/>
      <c r="O187" s="49"/>
      <c r="P187" s="49"/>
      <c r="Q187" s="49"/>
      <c r="R187" s="49"/>
      <c r="S187" s="49"/>
      <c r="T187" s="49"/>
      <c r="U187" s="49"/>
      <c r="V187" s="49"/>
      <c r="W187" s="49"/>
      <c r="X187" s="52"/>
      <c r="Y187" s="51"/>
      <c r="Z187" s="49"/>
      <c r="AA187" s="49"/>
      <c r="AB187" s="49"/>
      <c r="AC187" s="49"/>
      <c r="AD187" s="49"/>
      <c r="AE187" s="49"/>
      <c r="AF187" s="49"/>
      <c r="AG187" s="49"/>
      <c r="AH187" s="49"/>
      <c r="AI187" s="52"/>
      <c r="AJ187" s="51"/>
      <c r="AK187" s="52"/>
      <c r="AL187" s="51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52"/>
      <c r="AZ187" s="51"/>
      <c r="BA187" s="49"/>
      <c r="BB187" s="49"/>
      <c r="BC187" s="49"/>
      <c r="BD187" s="52"/>
      <c r="BE187" s="51"/>
      <c r="BF187" s="49"/>
      <c r="BG187" s="52"/>
      <c r="BH187" s="51"/>
      <c r="BI187" s="49"/>
      <c r="BJ187" s="49"/>
      <c r="BK187" s="49"/>
      <c r="BL187" s="49"/>
      <c r="BM187" s="49"/>
      <c r="BN187" s="52"/>
      <c r="BO187" s="53"/>
      <c r="BP187" s="50"/>
      <c r="BQ187" s="51"/>
      <c r="BR187" s="52"/>
      <c r="BS187" s="51"/>
      <c r="BT187" s="49"/>
      <c r="BU187" s="49"/>
      <c r="BV187" s="52"/>
      <c r="BW187" s="51"/>
      <c r="BX187" s="49"/>
      <c r="BY187" s="49"/>
      <c r="BZ187" s="52"/>
      <c r="CA187" s="55"/>
    </row>
    <row r="188" spans="1:79" s="41" customFormat="1" ht="13.5" customHeight="1" x14ac:dyDescent="0.3">
      <c r="A188" s="48"/>
      <c r="B188" s="49"/>
      <c r="C188" s="49"/>
      <c r="D188" s="49"/>
      <c r="E188" s="49"/>
      <c r="F188" s="49"/>
      <c r="G188" s="49"/>
      <c r="H188" s="48"/>
      <c r="I188" s="49"/>
      <c r="J188" s="50"/>
      <c r="K188" s="51"/>
      <c r="L188" s="49"/>
      <c r="M188" s="52"/>
      <c r="N188" s="51"/>
      <c r="O188" s="49"/>
      <c r="P188" s="49"/>
      <c r="Q188" s="49"/>
      <c r="R188" s="49"/>
      <c r="S188" s="49"/>
      <c r="T188" s="49"/>
      <c r="U188" s="49"/>
      <c r="V188" s="49"/>
      <c r="W188" s="49"/>
      <c r="X188" s="52"/>
      <c r="Y188" s="51"/>
      <c r="Z188" s="49"/>
      <c r="AA188" s="49"/>
      <c r="AB188" s="49"/>
      <c r="AC188" s="49"/>
      <c r="AD188" s="49"/>
      <c r="AE188" s="49"/>
      <c r="AF188" s="49"/>
      <c r="AG188" s="49"/>
      <c r="AH188" s="49"/>
      <c r="AI188" s="52"/>
      <c r="AJ188" s="51"/>
      <c r="AK188" s="52"/>
      <c r="AL188" s="51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52"/>
      <c r="AZ188" s="51"/>
      <c r="BA188" s="49"/>
      <c r="BB188" s="49"/>
      <c r="BC188" s="49"/>
      <c r="BD188" s="52"/>
      <c r="BE188" s="51"/>
      <c r="BF188" s="49"/>
      <c r="BG188" s="52"/>
      <c r="BH188" s="51"/>
      <c r="BI188" s="49"/>
      <c r="BJ188" s="49"/>
      <c r="BK188" s="49"/>
      <c r="BL188" s="49"/>
      <c r="BM188" s="49"/>
      <c r="BN188" s="52"/>
      <c r="BO188" s="53"/>
      <c r="BP188" s="50"/>
      <c r="BQ188" s="51"/>
      <c r="BR188" s="52"/>
      <c r="BS188" s="51"/>
      <c r="BT188" s="49"/>
      <c r="BU188" s="49"/>
      <c r="BV188" s="52"/>
      <c r="BW188" s="51"/>
      <c r="BX188" s="49"/>
      <c r="BY188" s="49"/>
      <c r="BZ188" s="52"/>
      <c r="CA188" s="55"/>
    </row>
    <row r="189" spans="1:79" s="41" customFormat="1" ht="13.5" customHeight="1" x14ac:dyDescent="0.3">
      <c r="A189" s="48"/>
      <c r="B189" s="49"/>
      <c r="C189" s="49"/>
      <c r="D189" s="49"/>
      <c r="E189" s="49"/>
      <c r="F189" s="49"/>
      <c r="G189" s="49"/>
      <c r="H189" s="48"/>
      <c r="I189" s="49"/>
      <c r="J189" s="50"/>
      <c r="K189" s="51"/>
      <c r="L189" s="49"/>
      <c r="M189" s="52"/>
      <c r="N189" s="51"/>
      <c r="O189" s="49"/>
      <c r="P189" s="49"/>
      <c r="Q189" s="49"/>
      <c r="R189" s="49"/>
      <c r="S189" s="49"/>
      <c r="T189" s="49"/>
      <c r="U189" s="49"/>
      <c r="V189" s="49"/>
      <c r="W189" s="49"/>
      <c r="X189" s="52"/>
      <c r="Y189" s="51"/>
      <c r="Z189" s="49"/>
      <c r="AA189" s="49"/>
      <c r="AB189" s="49"/>
      <c r="AC189" s="49"/>
      <c r="AD189" s="49"/>
      <c r="AE189" s="49"/>
      <c r="AF189" s="49"/>
      <c r="AG189" s="49"/>
      <c r="AH189" s="49"/>
      <c r="AI189" s="52"/>
      <c r="AJ189" s="51"/>
      <c r="AK189" s="52"/>
      <c r="AL189" s="51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52"/>
      <c r="AZ189" s="51"/>
      <c r="BA189" s="49"/>
      <c r="BB189" s="49"/>
      <c r="BC189" s="49"/>
      <c r="BD189" s="52"/>
      <c r="BE189" s="51"/>
      <c r="BF189" s="49"/>
      <c r="BG189" s="52"/>
      <c r="BH189" s="51"/>
      <c r="BI189" s="49"/>
      <c r="BJ189" s="49"/>
      <c r="BK189" s="49"/>
      <c r="BL189" s="49"/>
      <c r="BM189" s="49"/>
      <c r="BN189" s="52"/>
      <c r="BO189" s="53"/>
      <c r="BP189" s="50"/>
      <c r="BQ189" s="51"/>
      <c r="BR189" s="52"/>
      <c r="BS189" s="51"/>
      <c r="BT189" s="49"/>
      <c r="BU189" s="49"/>
      <c r="BV189" s="52"/>
      <c r="BW189" s="51"/>
      <c r="BX189" s="49"/>
      <c r="BY189" s="49"/>
      <c r="BZ189" s="52"/>
      <c r="CA189" s="55"/>
    </row>
    <row r="190" spans="1:79" s="41" customFormat="1" ht="13.5" customHeight="1" x14ac:dyDescent="0.3">
      <c r="A190" s="48"/>
      <c r="B190" s="49"/>
      <c r="C190" s="49"/>
      <c r="D190" s="49"/>
      <c r="E190" s="49"/>
      <c r="F190" s="49"/>
      <c r="G190" s="49"/>
      <c r="H190" s="48"/>
      <c r="I190" s="49"/>
      <c r="J190" s="50"/>
      <c r="K190" s="51"/>
      <c r="L190" s="49"/>
      <c r="M190" s="52"/>
      <c r="N190" s="51"/>
      <c r="O190" s="49"/>
      <c r="P190" s="49"/>
      <c r="Q190" s="49"/>
      <c r="R190" s="49"/>
      <c r="S190" s="49"/>
      <c r="T190" s="49"/>
      <c r="U190" s="49"/>
      <c r="V190" s="49"/>
      <c r="W190" s="49"/>
      <c r="X190" s="52"/>
      <c r="Y190" s="51"/>
      <c r="Z190" s="49"/>
      <c r="AA190" s="49"/>
      <c r="AB190" s="49"/>
      <c r="AC190" s="49"/>
      <c r="AD190" s="49"/>
      <c r="AE190" s="49"/>
      <c r="AF190" s="49"/>
      <c r="AG190" s="49"/>
      <c r="AH190" s="49"/>
      <c r="AI190" s="52"/>
      <c r="AJ190" s="51"/>
      <c r="AK190" s="52"/>
      <c r="AL190" s="51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52"/>
      <c r="AZ190" s="51"/>
      <c r="BA190" s="49"/>
      <c r="BB190" s="49"/>
      <c r="BC190" s="49"/>
      <c r="BD190" s="52"/>
      <c r="BE190" s="51"/>
      <c r="BF190" s="49"/>
      <c r="BG190" s="52"/>
      <c r="BH190" s="51"/>
      <c r="BI190" s="49"/>
      <c r="BJ190" s="49"/>
      <c r="BK190" s="49"/>
      <c r="BL190" s="49"/>
      <c r="BM190" s="49"/>
      <c r="BN190" s="52"/>
      <c r="BO190" s="53"/>
      <c r="BP190" s="50"/>
      <c r="BQ190" s="51"/>
      <c r="BR190" s="52"/>
      <c r="BS190" s="51"/>
      <c r="BT190" s="49"/>
      <c r="BU190" s="49"/>
      <c r="BV190" s="52"/>
      <c r="BW190" s="51"/>
      <c r="BX190" s="49"/>
      <c r="BY190" s="49"/>
      <c r="BZ190" s="52"/>
      <c r="CA190" s="55"/>
    </row>
    <row r="191" spans="1:79" s="41" customFormat="1" ht="13.5" customHeight="1" x14ac:dyDescent="0.3">
      <c r="A191" s="48"/>
      <c r="B191" s="49"/>
      <c r="C191" s="49"/>
      <c r="D191" s="49"/>
      <c r="E191" s="49"/>
      <c r="F191" s="49"/>
      <c r="G191" s="49"/>
      <c r="H191" s="48"/>
      <c r="I191" s="49"/>
      <c r="J191" s="50"/>
      <c r="K191" s="51"/>
      <c r="L191" s="49"/>
      <c r="M191" s="52"/>
      <c r="N191" s="51"/>
      <c r="O191" s="49"/>
      <c r="P191" s="49"/>
      <c r="Q191" s="49"/>
      <c r="R191" s="49"/>
      <c r="S191" s="49"/>
      <c r="T191" s="49"/>
      <c r="U191" s="49"/>
      <c r="V191" s="49"/>
      <c r="W191" s="49"/>
      <c r="X191" s="52"/>
      <c r="Y191" s="51"/>
      <c r="Z191" s="49"/>
      <c r="AA191" s="49"/>
      <c r="AB191" s="49"/>
      <c r="AC191" s="49"/>
      <c r="AD191" s="49"/>
      <c r="AE191" s="49"/>
      <c r="AF191" s="49"/>
      <c r="AG191" s="49"/>
      <c r="AH191" s="49"/>
      <c r="AI191" s="52"/>
      <c r="AJ191" s="51"/>
      <c r="AK191" s="52"/>
      <c r="AL191" s="51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52"/>
      <c r="AZ191" s="51"/>
      <c r="BA191" s="49"/>
      <c r="BB191" s="49"/>
      <c r="BC191" s="49"/>
      <c r="BD191" s="52"/>
      <c r="BE191" s="51"/>
      <c r="BF191" s="49"/>
      <c r="BG191" s="52"/>
      <c r="BH191" s="51"/>
      <c r="BI191" s="49"/>
      <c r="BJ191" s="49"/>
      <c r="BK191" s="49"/>
      <c r="BL191" s="49"/>
      <c r="BM191" s="49"/>
      <c r="BN191" s="52"/>
      <c r="BO191" s="53"/>
      <c r="BP191" s="50"/>
      <c r="BQ191" s="51"/>
      <c r="BR191" s="52"/>
      <c r="BS191" s="51"/>
      <c r="BT191" s="49"/>
      <c r="BU191" s="49"/>
      <c r="BV191" s="52"/>
      <c r="BW191" s="51"/>
      <c r="BX191" s="49"/>
      <c r="BY191" s="49"/>
      <c r="BZ191" s="52"/>
      <c r="CA191" s="55"/>
    </row>
    <row r="192" spans="1:79" s="41" customFormat="1" ht="13.5" customHeight="1" x14ac:dyDescent="0.3">
      <c r="A192" s="48"/>
      <c r="B192" s="49"/>
      <c r="C192" s="49"/>
      <c r="D192" s="49"/>
      <c r="E192" s="49"/>
      <c r="F192" s="49"/>
      <c r="G192" s="49"/>
      <c r="H192" s="48"/>
      <c r="I192" s="49"/>
      <c r="J192" s="50"/>
      <c r="K192" s="51"/>
      <c r="L192" s="49"/>
      <c r="M192" s="52"/>
      <c r="N192" s="51"/>
      <c r="O192" s="49"/>
      <c r="P192" s="49"/>
      <c r="Q192" s="49"/>
      <c r="R192" s="49"/>
      <c r="S192" s="49"/>
      <c r="T192" s="49"/>
      <c r="U192" s="49"/>
      <c r="V192" s="49"/>
      <c r="W192" s="49"/>
      <c r="X192" s="52"/>
      <c r="Y192" s="51"/>
      <c r="Z192" s="49"/>
      <c r="AA192" s="49"/>
      <c r="AB192" s="49"/>
      <c r="AC192" s="49"/>
      <c r="AD192" s="49"/>
      <c r="AE192" s="49"/>
      <c r="AF192" s="49"/>
      <c r="AG192" s="49"/>
      <c r="AH192" s="49"/>
      <c r="AI192" s="52"/>
      <c r="AJ192" s="51"/>
      <c r="AK192" s="52"/>
      <c r="AL192" s="51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52"/>
      <c r="AZ192" s="51"/>
      <c r="BA192" s="49"/>
      <c r="BB192" s="49"/>
      <c r="BC192" s="49"/>
      <c r="BD192" s="52"/>
      <c r="BE192" s="51"/>
      <c r="BF192" s="49"/>
      <c r="BG192" s="52"/>
      <c r="BH192" s="51"/>
      <c r="BI192" s="49"/>
      <c r="BJ192" s="49"/>
      <c r="BK192" s="49"/>
      <c r="BL192" s="49"/>
      <c r="BM192" s="49"/>
      <c r="BN192" s="52"/>
      <c r="BO192" s="53"/>
      <c r="BP192" s="50"/>
      <c r="BQ192" s="51"/>
      <c r="BR192" s="52"/>
      <c r="BS192" s="51"/>
      <c r="BT192" s="49"/>
      <c r="BU192" s="49"/>
      <c r="BV192" s="52"/>
      <c r="BW192" s="51"/>
      <c r="BX192" s="49"/>
      <c r="BY192" s="49"/>
      <c r="BZ192" s="52"/>
      <c r="CA192" s="55"/>
    </row>
    <row r="193" spans="1:79" s="41" customFormat="1" ht="13.5" customHeight="1" x14ac:dyDescent="0.3">
      <c r="A193" s="48"/>
      <c r="B193" s="49"/>
      <c r="C193" s="49"/>
      <c r="D193" s="49"/>
      <c r="E193" s="49"/>
      <c r="F193" s="49"/>
      <c r="G193" s="49"/>
      <c r="H193" s="48"/>
      <c r="I193" s="49"/>
      <c r="J193" s="50"/>
      <c r="K193" s="51"/>
      <c r="L193" s="49"/>
      <c r="M193" s="52"/>
      <c r="N193" s="51"/>
      <c r="O193" s="49"/>
      <c r="P193" s="49"/>
      <c r="Q193" s="49"/>
      <c r="R193" s="49"/>
      <c r="S193" s="49"/>
      <c r="T193" s="49"/>
      <c r="U193" s="49"/>
      <c r="V193" s="49"/>
      <c r="W193" s="49"/>
      <c r="X193" s="52"/>
      <c r="Y193" s="51"/>
      <c r="Z193" s="49"/>
      <c r="AA193" s="49"/>
      <c r="AB193" s="49"/>
      <c r="AC193" s="49"/>
      <c r="AD193" s="49"/>
      <c r="AE193" s="49"/>
      <c r="AF193" s="49"/>
      <c r="AG193" s="49"/>
      <c r="AH193" s="49"/>
      <c r="AI193" s="52"/>
      <c r="AJ193" s="51"/>
      <c r="AK193" s="52"/>
      <c r="AL193" s="51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52"/>
      <c r="AZ193" s="51"/>
      <c r="BA193" s="49"/>
      <c r="BB193" s="49"/>
      <c r="BC193" s="49"/>
      <c r="BD193" s="52"/>
      <c r="BE193" s="51"/>
      <c r="BF193" s="49"/>
      <c r="BG193" s="52"/>
      <c r="BH193" s="51"/>
      <c r="BI193" s="49"/>
      <c r="BJ193" s="49"/>
      <c r="BK193" s="49"/>
      <c r="BL193" s="49"/>
      <c r="BM193" s="49"/>
      <c r="BN193" s="52"/>
      <c r="BO193" s="53"/>
      <c r="BP193" s="50"/>
      <c r="BQ193" s="51"/>
      <c r="BR193" s="52"/>
      <c r="BS193" s="51"/>
      <c r="BT193" s="49"/>
      <c r="BU193" s="49"/>
      <c r="BV193" s="52"/>
      <c r="BW193" s="51"/>
      <c r="BX193" s="49"/>
      <c r="BY193" s="49"/>
      <c r="BZ193" s="52"/>
      <c r="CA193" s="55"/>
    </row>
    <row r="194" spans="1:79" s="41" customFormat="1" ht="13.5" customHeight="1" x14ac:dyDescent="0.3">
      <c r="A194" s="48"/>
      <c r="B194" s="49"/>
      <c r="C194" s="49"/>
      <c r="D194" s="49"/>
      <c r="E194" s="49"/>
      <c r="F194" s="49"/>
      <c r="G194" s="49"/>
      <c r="H194" s="48"/>
      <c r="I194" s="49"/>
      <c r="J194" s="50"/>
      <c r="K194" s="51"/>
      <c r="L194" s="49"/>
      <c r="M194" s="52"/>
      <c r="N194" s="51"/>
      <c r="O194" s="49"/>
      <c r="P194" s="49"/>
      <c r="Q194" s="49"/>
      <c r="R194" s="49"/>
      <c r="S194" s="49"/>
      <c r="T194" s="49"/>
      <c r="U194" s="49"/>
      <c r="V194" s="49"/>
      <c r="W194" s="49"/>
      <c r="X194" s="52"/>
      <c r="Y194" s="51"/>
      <c r="Z194" s="49"/>
      <c r="AA194" s="49"/>
      <c r="AB194" s="49"/>
      <c r="AC194" s="49"/>
      <c r="AD194" s="49"/>
      <c r="AE194" s="49"/>
      <c r="AF194" s="49"/>
      <c r="AG194" s="49"/>
      <c r="AH194" s="49"/>
      <c r="AI194" s="52"/>
      <c r="AJ194" s="51"/>
      <c r="AK194" s="52"/>
      <c r="AL194" s="51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52"/>
      <c r="AZ194" s="51"/>
      <c r="BA194" s="49"/>
      <c r="BB194" s="49"/>
      <c r="BC194" s="49"/>
      <c r="BD194" s="52"/>
      <c r="BE194" s="51"/>
      <c r="BF194" s="49"/>
      <c r="BG194" s="52"/>
      <c r="BH194" s="51"/>
      <c r="BI194" s="49"/>
      <c r="BJ194" s="49"/>
      <c r="BK194" s="49"/>
      <c r="BL194" s="49"/>
      <c r="BM194" s="49"/>
      <c r="BN194" s="52"/>
      <c r="BO194" s="53"/>
      <c r="BP194" s="50"/>
      <c r="BQ194" s="51"/>
      <c r="BR194" s="52"/>
      <c r="BS194" s="51"/>
      <c r="BT194" s="49"/>
      <c r="BU194" s="49"/>
      <c r="BV194" s="52"/>
      <c r="BW194" s="51"/>
      <c r="BX194" s="49"/>
      <c r="BY194" s="49"/>
      <c r="BZ194" s="52"/>
      <c r="CA194" s="55"/>
    </row>
    <row r="195" spans="1:79" s="41" customFormat="1" ht="13.5" customHeight="1" x14ac:dyDescent="0.3">
      <c r="A195" s="48"/>
      <c r="B195" s="49"/>
      <c r="C195" s="49"/>
      <c r="D195" s="49"/>
      <c r="E195" s="49"/>
      <c r="F195" s="49"/>
      <c r="G195" s="49"/>
      <c r="H195" s="48"/>
      <c r="I195" s="49"/>
      <c r="J195" s="50"/>
      <c r="K195" s="51"/>
      <c r="L195" s="49"/>
      <c r="M195" s="52"/>
      <c r="N195" s="51"/>
      <c r="O195" s="49"/>
      <c r="P195" s="49"/>
      <c r="Q195" s="49"/>
      <c r="R195" s="49"/>
      <c r="S195" s="49"/>
      <c r="T195" s="49"/>
      <c r="U195" s="49"/>
      <c r="V195" s="49"/>
      <c r="W195" s="49"/>
      <c r="X195" s="52"/>
      <c r="Y195" s="51"/>
      <c r="Z195" s="49"/>
      <c r="AA195" s="49"/>
      <c r="AB195" s="49"/>
      <c r="AC195" s="49"/>
      <c r="AD195" s="49"/>
      <c r="AE195" s="49"/>
      <c r="AF195" s="49"/>
      <c r="AG195" s="49"/>
      <c r="AH195" s="49"/>
      <c r="AI195" s="52"/>
      <c r="AJ195" s="51"/>
      <c r="AK195" s="52"/>
      <c r="AL195" s="51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52"/>
      <c r="AZ195" s="51"/>
      <c r="BA195" s="49"/>
      <c r="BB195" s="49"/>
      <c r="BC195" s="49"/>
      <c r="BD195" s="52"/>
      <c r="BE195" s="51"/>
      <c r="BF195" s="49"/>
      <c r="BG195" s="52"/>
      <c r="BH195" s="51"/>
      <c r="BI195" s="49"/>
      <c r="BJ195" s="49"/>
      <c r="BK195" s="49"/>
      <c r="BL195" s="49"/>
      <c r="BM195" s="49"/>
      <c r="BN195" s="52"/>
      <c r="BO195" s="53"/>
      <c r="BP195" s="50"/>
      <c r="BQ195" s="51"/>
      <c r="BR195" s="52"/>
      <c r="BS195" s="51"/>
      <c r="BT195" s="49"/>
      <c r="BU195" s="49"/>
      <c r="BV195" s="52"/>
      <c r="BW195" s="51"/>
      <c r="BX195" s="49"/>
      <c r="BY195" s="49"/>
      <c r="BZ195" s="52"/>
      <c r="CA195" s="55"/>
    </row>
    <row r="196" spans="1:79" s="41" customFormat="1" ht="13.5" customHeight="1" x14ac:dyDescent="0.3">
      <c r="A196" s="48"/>
      <c r="B196" s="49"/>
      <c r="C196" s="49"/>
      <c r="D196" s="49"/>
      <c r="E196" s="49"/>
      <c r="F196" s="49"/>
      <c r="G196" s="49"/>
      <c r="H196" s="48"/>
      <c r="I196" s="49"/>
      <c r="J196" s="50"/>
      <c r="K196" s="51"/>
      <c r="L196" s="49"/>
      <c r="M196" s="52"/>
      <c r="N196" s="51"/>
      <c r="O196" s="49"/>
      <c r="P196" s="49"/>
      <c r="Q196" s="49"/>
      <c r="R196" s="49"/>
      <c r="S196" s="49"/>
      <c r="T196" s="49"/>
      <c r="U196" s="49"/>
      <c r="V196" s="49"/>
      <c r="W196" s="49"/>
      <c r="X196" s="52"/>
      <c r="Y196" s="51"/>
      <c r="Z196" s="49"/>
      <c r="AA196" s="49"/>
      <c r="AB196" s="49"/>
      <c r="AC196" s="49"/>
      <c r="AD196" s="49"/>
      <c r="AE196" s="49"/>
      <c r="AF196" s="49"/>
      <c r="AG196" s="49"/>
      <c r="AH196" s="49"/>
      <c r="AI196" s="52"/>
      <c r="AJ196" s="51"/>
      <c r="AK196" s="52"/>
      <c r="AL196" s="51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52"/>
      <c r="AZ196" s="51"/>
      <c r="BA196" s="49"/>
      <c r="BB196" s="49"/>
      <c r="BC196" s="49"/>
      <c r="BD196" s="52"/>
      <c r="BE196" s="51"/>
      <c r="BF196" s="49"/>
      <c r="BG196" s="52"/>
      <c r="BH196" s="51"/>
      <c r="BI196" s="49"/>
      <c r="BJ196" s="49"/>
      <c r="BK196" s="49"/>
      <c r="BL196" s="49"/>
      <c r="BM196" s="49"/>
      <c r="BN196" s="52"/>
      <c r="BO196" s="53"/>
      <c r="BP196" s="50"/>
      <c r="BQ196" s="51"/>
      <c r="BR196" s="52"/>
      <c r="BS196" s="51"/>
      <c r="BT196" s="49"/>
      <c r="BU196" s="49"/>
      <c r="BV196" s="52"/>
      <c r="BW196" s="51"/>
      <c r="BX196" s="49"/>
      <c r="BY196" s="49"/>
      <c r="BZ196" s="52"/>
      <c r="CA196" s="55"/>
    </row>
    <row r="197" spans="1:79" s="41" customFormat="1" ht="13.5" customHeight="1" x14ac:dyDescent="0.3">
      <c r="A197" s="48"/>
      <c r="B197" s="49"/>
      <c r="C197" s="49"/>
      <c r="D197" s="49"/>
      <c r="E197" s="49"/>
      <c r="F197" s="49"/>
      <c r="G197" s="49"/>
      <c r="H197" s="48"/>
      <c r="I197" s="49"/>
      <c r="J197" s="50"/>
      <c r="K197" s="51"/>
      <c r="L197" s="49"/>
      <c r="M197" s="52"/>
      <c r="N197" s="51"/>
      <c r="O197" s="49"/>
      <c r="P197" s="49"/>
      <c r="Q197" s="49"/>
      <c r="R197" s="49"/>
      <c r="S197" s="49"/>
      <c r="T197" s="49"/>
      <c r="U197" s="49"/>
      <c r="V197" s="49"/>
      <c r="W197" s="49"/>
      <c r="X197" s="52"/>
      <c r="Y197" s="51"/>
      <c r="Z197" s="49"/>
      <c r="AA197" s="49"/>
      <c r="AB197" s="49"/>
      <c r="AC197" s="49"/>
      <c r="AD197" s="49"/>
      <c r="AE197" s="49"/>
      <c r="AF197" s="49"/>
      <c r="AG197" s="49"/>
      <c r="AH197" s="49"/>
      <c r="AI197" s="52"/>
      <c r="AJ197" s="51"/>
      <c r="AK197" s="52"/>
      <c r="AL197" s="51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52"/>
      <c r="AZ197" s="51"/>
      <c r="BA197" s="49"/>
      <c r="BB197" s="49"/>
      <c r="BC197" s="49"/>
      <c r="BD197" s="52"/>
      <c r="BE197" s="51"/>
      <c r="BF197" s="49"/>
      <c r="BG197" s="52"/>
      <c r="BH197" s="51"/>
      <c r="BI197" s="49"/>
      <c r="BJ197" s="49"/>
      <c r="BK197" s="49"/>
      <c r="BL197" s="49"/>
      <c r="BM197" s="49"/>
      <c r="BN197" s="52"/>
      <c r="BO197" s="53"/>
      <c r="BP197" s="50"/>
      <c r="BQ197" s="51"/>
      <c r="BR197" s="52"/>
      <c r="BS197" s="51"/>
      <c r="BT197" s="49"/>
      <c r="BU197" s="49"/>
      <c r="BV197" s="52"/>
      <c r="BW197" s="51"/>
      <c r="BX197" s="49"/>
      <c r="BY197" s="49"/>
      <c r="BZ197" s="52"/>
      <c r="CA197" s="55"/>
    </row>
    <row r="198" spans="1:79" s="41" customFormat="1" ht="13.5" customHeight="1" x14ac:dyDescent="0.3">
      <c r="A198" s="48"/>
      <c r="B198" s="49"/>
      <c r="C198" s="49"/>
      <c r="D198" s="49"/>
      <c r="E198" s="49"/>
      <c r="F198" s="49"/>
      <c r="G198" s="49"/>
      <c r="H198" s="48"/>
      <c r="I198" s="49"/>
      <c r="J198" s="50"/>
      <c r="K198" s="51"/>
      <c r="L198" s="49"/>
      <c r="M198" s="52"/>
      <c r="N198" s="51"/>
      <c r="O198" s="49"/>
      <c r="P198" s="49"/>
      <c r="Q198" s="49"/>
      <c r="R198" s="49"/>
      <c r="S198" s="49"/>
      <c r="T198" s="49"/>
      <c r="U198" s="49"/>
      <c r="V198" s="49"/>
      <c r="W198" s="49"/>
      <c r="X198" s="52"/>
      <c r="Y198" s="51"/>
      <c r="Z198" s="49"/>
      <c r="AA198" s="49"/>
      <c r="AB198" s="49"/>
      <c r="AC198" s="49"/>
      <c r="AD198" s="49"/>
      <c r="AE198" s="49"/>
      <c r="AF198" s="49"/>
      <c r="AG198" s="49"/>
      <c r="AH198" s="49"/>
      <c r="AI198" s="52"/>
      <c r="AJ198" s="51"/>
      <c r="AK198" s="52"/>
      <c r="AL198" s="51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52"/>
      <c r="AZ198" s="51"/>
      <c r="BA198" s="49"/>
      <c r="BB198" s="49"/>
      <c r="BC198" s="49"/>
      <c r="BD198" s="52"/>
      <c r="BE198" s="51"/>
      <c r="BF198" s="49"/>
      <c r="BG198" s="52"/>
      <c r="BH198" s="51"/>
      <c r="BI198" s="49"/>
      <c r="BJ198" s="49"/>
      <c r="BK198" s="49"/>
      <c r="BL198" s="49"/>
      <c r="BM198" s="49"/>
      <c r="BN198" s="52"/>
      <c r="BO198" s="53"/>
      <c r="BP198" s="50"/>
      <c r="BQ198" s="51"/>
      <c r="BR198" s="52"/>
      <c r="BS198" s="51"/>
      <c r="BT198" s="49"/>
      <c r="BU198" s="49"/>
      <c r="BV198" s="52"/>
      <c r="BW198" s="51"/>
      <c r="BX198" s="49"/>
      <c r="BY198" s="49"/>
      <c r="BZ198" s="52"/>
      <c r="CA198" s="55"/>
    </row>
    <row r="199" spans="1:79" s="41" customFormat="1" ht="13.5" customHeight="1" x14ac:dyDescent="0.3">
      <c r="A199" s="48"/>
      <c r="B199" s="49"/>
      <c r="C199" s="49"/>
      <c r="D199" s="49"/>
      <c r="E199" s="49"/>
      <c r="F199" s="49"/>
      <c r="G199" s="49"/>
      <c r="H199" s="48"/>
      <c r="I199" s="49"/>
      <c r="J199" s="50"/>
      <c r="K199" s="51"/>
      <c r="L199" s="49"/>
      <c r="M199" s="52"/>
      <c r="N199" s="51"/>
      <c r="O199" s="49"/>
      <c r="P199" s="49"/>
      <c r="Q199" s="49"/>
      <c r="R199" s="49"/>
      <c r="S199" s="49"/>
      <c r="T199" s="49"/>
      <c r="U199" s="49"/>
      <c r="V199" s="49"/>
      <c r="W199" s="49"/>
      <c r="X199" s="52"/>
      <c r="Y199" s="51"/>
      <c r="Z199" s="49"/>
      <c r="AA199" s="49"/>
      <c r="AB199" s="49"/>
      <c r="AC199" s="49"/>
      <c r="AD199" s="49"/>
      <c r="AE199" s="49"/>
      <c r="AF199" s="49"/>
      <c r="AG199" s="49"/>
      <c r="AH199" s="49"/>
      <c r="AI199" s="52"/>
      <c r="AJ199" s="51"/>
      <c r="AK199" s="52"/>
      <c r="AL199" s="51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52"/>
      <c r="AZ199" s="51"/>
      <c r="BA199" s="49"/>
      <c r="BB199" s="49"/>
      <c r="BC199" s="49"/>
      <c r="BD199" s="52"/>
      <c r="BE199" s="51"/>
      <c r="BF199" s="49"/>
      <c r="BG199" s="52"/>
      <c r="BH199" s="51"/>
      <c r="BI199" s="49"/>
      <c r="BJ199" s="49"/>
      <c r="BK199" s="49"/>
      <c r="BL199" s="49"/>
      <c r="BM199" s="49"/>
      <c r="BN199" s="52"/>
      <c r="BO199" s="53"/>
      <c r="BP199" s="50"/>
      <c r="BQ199" s="51"/>
      <c r="BR199" s="52"/>
      <c r="BS199" s="51"/>
      <c r="BT199" s="49"/>
      <c r="BU199" s="49"/>
      <c r="BV199" s="52"/>
      <c r="BW199" s="51"/>
      <c r="BX199" s="49"/>
      <c r="BY199" s="49"/>
      <c r="BZ199" s="52"/>
      <c r="CA199" s="55"/>
    </row>
    <row r="200" spans="1:79" s="41" customFormat="1" ht="13.5" customHeight="1" x14ac:dyDescent="0.3">
      <c r="A200" s="48"/>
      <c r="B200" s="49"/>
      <c r="C200" s="49"/>
      <c r="D200" s="49"/>
      <c r="E200" s="49"/>
      <c r="F200" s="49"/>
      <c r="G200" s="49"/>
      <c r="H200" s="48"/>
      <c r="I200" s="49"/>
      <c r="J200" s="50"/>
      <c r="K200" s="51"/>
      <c r="L200" s="49"/>
      <c r="M200" s="52"/>
      <c r="N200" s="51"/>
      <c r="O200" s="49"/>
      <c r="P200" s="49"/>
      <c r="Q200" s="49"/>
      <c r="R200" s="49"/>
      <c r="S200" s="49"/>
      <c r="T200" s="49"/>
      <c r="U200" s="49"/>
      <c r="V200" s="49"/>
      <c r="W200" s="49"/>
      <c r="X200" s="52"/>
      <c r="Y200" s="51"/>
      <c r="Z200" s="49"/>
      <c r="AA200" s="49"/>
      <c r="AB200" s="49"/>
      <c r="AC200" s="49"/>
      <c r="AD200" s="49"/>
      <c r="AE200" s="49"/>
      <c r="AF200" s="49"/>
      <c r="AG200" s="49"/>
      <c r="AH200" s="49"/>
      <c r="AI200" s="52"/>
      <c r="AJ200" s="51"/>
      <c r="AK200" s="52"/>
      <c r="AL200" s="51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52"/>
      <c r="AZ200" s="51"/>
      <c r="BA200" s="49"/>
      <c r="BB200" s="49"/>
      <c r="BC200" s="49"/>
      <c r="BD200" s="52"/>
      <c r="BE200" s="51"/>
      <c r="BF200" s="49"/>
      <c r="BG200" s="52"/>
      <c r="BH200" s="51"/>
      <c r="BI200" s="49"/>
      <c r="BJ200" s="49"/>
      <c r="BK200" s="49"/>
      <c r="BL200" s="49"/>
      <c r="BM200" s="49"/>
      <c r="BN200" s="52"/>
      <c r="BO200" s="53"/>
      <c r="BP200" s="50"/>
      <c r="BQ200" s="51"/>
      <c r="BR200" s="52"/>
      <c r="BS200" s="51"/>
      <c r="BT200" s="49"/>
      <c r="BU200" s="49"/>
      <c r="BV200" s="52"/>
      <c r="BW200" s="51"/>
      <c r="BX200" s="49"/>
      <c r="BY200" s="49"/>
      <c r="BZ200" s="52"/>
      <c r="CA200" s="55"/>
    </row>
    <row r="201" spans="1:79" s="41" customFormat="1" ht="13.5" customHeight="1" x14ac:dyDescent="0.3">
      <c r="A201" s="48"/>
      <c r="B201" s="49"/>
      <c r="C201" s="49"/>
      <c r="D201" s="49"/>
      <c r="E201" s="49"/>
      <c r="F201" s="49"/>
      <c r="G201" s="49"/>
      <c r="H201" s="48"/>
      <c r="I201" s="49"/>
      <c r="J201" s="50"/>
      <c r="K201" s="51"/>
      <c r="L201" s="49"/>
      <c r="M201" s="52"/>
      <c r="N201" s="51"/>
      <c r="O201" s="49"/>
      <c r="P201" s="49"/>
      <c r="Q201" s="49"/>
      <c r="R201" s="49"/>
      <c r="S201" s="49"/>
      <c r="T201" s="49"/>
      <c r="U201" s="49"/>
      <c r="V201" s="49"/>
      <c r="W201" s="49"/>
      <c r="X201" s="52"/>
      <c r="Y201" s="51"/>
      <c r="Z201" s="49"/>
      <c r="AA201" s="49"/>
      <c r="AB201" s="49"/>
      <c r="AC201" s="49"/>
      <c r="AD201" s="49"/>
      <c r="AE201" s="49"/>
      <c r="AF201" s="49"/>
      <c r="AG201" s="49"/>
      <c r="AH201" s="49"/>
      <c r="AI201" s="52"/>
      <c r="AJ201" s="51"/>
      <c r="AK201" s="52"/>
      <c r="AL201" s="51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52"/>
      <c r="AZ201" s="51"/>
      <c r="BA201" s="49"/>
      <c r="BB201" s="49"/>
      <c r="BC201" s="49"/>
      <c r="BD201" s="52"/>
      <c r="BE201" s="51"/>
      <c r="BF201" s="49"/>
      <c r="BG201" s="52"/>
      <c r="BH201" s="51"/>
      <c r="BI201" s="49"/>
      <c r="BJ201" s="49"/>
      <c r="BK201" s="49"/>
      <c r="BL201" s="49"/>
      <c r="BM201" s="49"/>
      <c r="BN201" s="52"/>
      <c r="BO201" s="53"/>
      <c r="BP201" s="50"/>
      <c r="BQ201" s="51"/>
      <c r="BR201" s="52"/>
      <c r="BS201" s="51"/>
      <c r="BT201" s="49"/>
      <c r="BU201" s="49"/>
      <c r="BV201" s="52"/>
      <c r="BW201" s="51"/>
      <c r="BX201" s="49"/>
      <c r="BY201" s="49"/>
      <c r="BZ201" s="52"/>
      <c r="CA201" s="55"/>
    </row>
    <row r="202" spans="1:79" s="41" customFormat="1" ht="13.5" customHeight="1" x14ac:dyDescent="0.3">
      <c r="A202" s="48"/>
      <c r="B202" s="49"/>
      <c r="C202" s="49"/>
      <c r="D202" s="49"/>
      <c r="E202" s="49"/>
      <c r="F202" s="49"/>
      <c r="G202" s="49"/>
      <c r="H202" s="48"/>
      <c r="I202" s="49"/>
      <c r="J202" s="50"/>
      <c r="K202" s="51"/>
      <c r="L202" s="49"/>
      <c r="M202" s="52"/>
      <c r="N202" s="51"/>
      <c r="O202" s="49"/>
      <c r="P202" s="49"/>
      <c r="Q202" s="49"/>
      <c r="R202" s="49"/>
      <c r="S202" s="49"/>
      <c r="T202" s="49"/>
      <c r="U202" s="49"/>
      <c r="V202" s="49"/>
      <c r="W202" s="49"/>
      <c r="X202" s="52"/>
      <c r="Y202" s="51"/>
      <c r="Z202" s="49"/>
      <c r="AA202" s="49"/>
      <c r="AB202" s="49"/>
      <c r="AC202" s="49"/>
      <c r="AD202" s="49"/>
      <c r="AE202" s="49"/>
      <c r="AF202" s="49"/>
      <c r="AG202" s="49"/>
      <c r="AH202" s="49"/>
      <c r="AI202" s="52"/>
      <c r="AJ202" s="51"/>
      <c r="AK202" s="52"/>
      <c r="AL202" s="51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52"/>
      <c r="AZ202" s="51"/>
      <c r="BA202" s="49"/>
      <c r="BB202" s="49"/>
      <c r="BC202" s="49"/>
      <c r="BD202" s="52"/>
      <c r="BE202" s="51"/>
      <c r="BF202" s="49"/>
      <c r="BG202" s="52"/>
      <c r="BH202" s="51"/>
      <c r="BI202" s="49"/>
      <c r="BJ202" s="49"/>
      <c r="BK202" s="49"/>
      <c r="BL202" s="49"/>
      <c r="BM202" s="49"/>
      <c r="BN202" s="52"/>
      <c r="BO202" s="53"/>
      <c r="BP202" s="50"/>
      <c r="BQ202" s="51"/>
      <c r="BR202" s="52"/>
      <c r="BS202" s="51"/>
      <c r="BT202" s="49"/>
      <c r="BU202" s="49"/>
      <c r="BV202" s="52"/>
      <c r="BW202" s="51"/>
      <c r="BX202" s="49"/>
      <c r="BY202" s="49"/>
      <c r="BZ202" s="52"/>
      <c r="CA202" s="55"/>
    </row>
    <row r="203" spans="1:79" s="41" customFormat="1" ht="13.5" customHeight="1" x14ac:dyDescent="0.3">
      <c r="A203" s="48"/>
      <c r="B203" s="49"/>
      <c r="C203" s="49"/>
      <c r="D203" s="49"/>
      <c r="E203" s="49"/>
      <c r="F203" s="49"/>
      <c r="G203" s="49"/>
      <c r="H203" s="48"/>
      <c r="I203" s="49"/>
      <c r="J203" s="50"/>
      <c r="K203" s="51"/>
      <c r="L203" s="49"/>
      <c r="M203" s="52"/>
      <c r="N203" s="51"/>
      <c r="O203" s="49"/>
      <c r="P203" s="49"/>
      <c r="Q203" s="49"/>
      <c r="R203" s="49"/>
      <c r="S203" s="49"/>
      <c r="T203" s="49"/>
      <c r="U203" s="49"/>
      <c r="V203" s="49"/>
      <c r="W203" s="49"/>
      <c r="X203" s="52"/>
      <c r="Y203" s="51"/>
      <c r="Z203" s="49"/>
      <c r="AA203" s="49"/>
      <c r="AB203" s="49"/>
      <c r="AC203" s="49"/>
      <c r="AD203" s="49"/>
      <c r="AE203" s="49"/>
      <c r="AF203" s="49"/>
      <c r="AG203" s="49"/>
      <c r="AH203" s="49"/>
      <c r="AI203" s="52"/>
      <c r="AJ203" s="51"/>
      <c r="AK203" s="52"/>
      <c r="AL203" s="51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52"/>
      <c r="AZ203" s="51"/>
      <c r="BA203" s="49"/>
      <c r="BB203" s="49"/>
      <c r="BC203" s="49"/>
      <c r="BD203" s="52"/>
      <c r="BE203" s="51"/>
      <c r="BF203" s="49"/>
      <c r="BG203" s="52"/>
      <c r="BH203" s="51"/>
      <c r="BI203" s="49"/>
      <c r="BJ203" s="49"/>
      <c r="BK203" s="49"/>
      <c r="BL203" s="49"/>
      <c r="BM203" s="49"/>
      <c r="BN203" s="52"/>
      <c r="BO203" s="53"/>
      <c r="BP203" s="50"/>
      <c r="BQ203" s="51"/>
      <c r="BR203" s="52"/>
      <c r="BS203" s="51"/>
      <c r="BT203" s="49"/>
      <c r="BU203" s="49"/>
      <c r="BV203" s="52"/>
      <c r="BW203" s="51"/>
      <c r="BX203" s="49"/>
      <c r="BY203" s="49"/>
      <c r="BZ203" s="52"/>
      <c r="CA203" s="55"/>
    </row>
    <row r="204" spans="1:79" s="41" customFormat="1" ht="13.5" customHeight="1" x14ac:dyDescent="0.3">
      <c r="A204" s="48"/>
      <c r="B204" s="49"/>
      <c r="C204" s="49"/>
      <c r="D204" s="49"/>
      <c r="E204" s="49"/>
      <c r="F204" s="49"/>
      <c r="G204" s="49"/>
      <c r="H204" s="48"/>
      <c r="I204" s="49"/>
      <c r="J204" s="50"/>
      <c r="K204" s="51"/>
      <c r="L204" s="49"/>
      <c r="M204" s="52"/>
      <c r="N204" s="51"/>
      <c r="O204" s="49"/>
      <c r="P204" s="49"/>
      <c r="Q204" s="49"/>
      <c r="R204" s="49"/>
      <c r="S204" s="49"/>
      <c r="T204" s="49"/>
      <c r="U204" s="49"/>
      <c r="V204" s="49"/>
      <c r="W204" s="49"/>
      <c r="X204" s="52"/>
      <c r="Y204" s="51"/>
      <c r="Z204" s="49"/>
      <c r="AA204" s="49"/>
      <c r="AB204" s="49"/>
      <c r="AC204" s="49"/>
      <c r="AD204" s="49"/>
      <c r="AE204" s="49"/>
      <c r="AF204" s="49"/>
      <c r="AG204" s="49"/>
      <c r="AH204" s="49"/>
      <c r="AI204" s="52"/>
      <c r="AJ204" s="51"/>
      <c r="AK204" s="52"/>
      <c r="AL204" s="51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52"/>
      <c r="AZ204" s="51"/>
      <c r="BA204" s="49"/>
      <c r="BB204" s="49"/>
      <c r="BC204" s="49"/>
      <c r="BD204" s="52"/>
      <c r="BE204" s="51"/>
      <c r="BF204" s="49"/>
      <c r="BG204" s="52"/>
      <c r="BH204" s="51"/>
      <c r="BI204" s="49"/>
      <c r="BJ204" s="49"/>
      <c r="BK204" s="49"/>
      <c r="BL204" s="49"/>
      <c r="BM204" s="49"/>
      <c r="BN204" s="52"/>
      <c r="BO204" s="53"/>
      <c r="BP204" s="50"/>
      <c r="BQ204" s="51"/>
      <c r="BR204" s="52"/>
      <c r="BS204" s="51"/>
      <c r="BT204" s="49"/>
      <c r="BU204" s="49"/>
      <c r="BV204" s="52"/>
      <c r="BW204" s="51"/>
      <c r="BX204" s="49"/>
      <c r="BY204" s="49"/>
      <c r="BZ204" s="52"/>
      <c r="CA204" s="55"/>
    </row>
    <row r="205" spans="1:79" s="41" customFormat="1" ht="13.5" customHeight="1" x14ac:dyDescent="0.3">
      <c r="A205" s="48"/>
      <c r="B205" s="49"/>
      <c r="C205" s="49"/>
      <c r="D205" s="49"/>
      <c r="E205" s="49"/>
      <c r="F205" s="49"/>
      <c r="G205" s="49"/>
      <c r="H205" s="48"/>
      <c r="I205" s="49"/>
      <c r="J205" s="50"/>
      <c r="K205" s="51"/>
      <c r="L205" s="49"/>
      <c r="M205" s="52"/>
      <c r="N205" s="51"/>
      <c r="O205" s="49"/>
      <c r="P205" s="49"/>
      <c r="Q205" s="49"/>
      <c r="R205" s="49"/>
      <c r="S205" s="49"/>
      <c r="T205" s="49"/>
      <c r="U205" s="49"/>
      <c r="V205" s="49"/>
      <c r="W205" s="49"/>
      <c r="X205" s="52"/>
      <c r="Y205" s="51"/>
      <c r="Z205" s="49"/>
      <c r="AA205" s="49"/>
      <c r="AB205" s="49"/>
      <c r="AC205" s="49"/>
      <c r="AD205" s="49"/>
      <c r="AE205" s="49"/>
      <c r="AF205" s="49"/>
      <c r="AG205" s="49"/>
      <c r="AH205" s="49"/>
      <c r="AI205" s="52"/>
      <c r="AJ205" s="51"/>
      <c r="AK205" s="52"/>
      <c r="AL205" s="51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52"/>
      <c r="AZ205" s="51"/>
      <c r="BA205" s="49"/>
      <c r="BB205" s="49"/>
      <c r="BC205" s="49"/>
      <c r="BD205" s="52"/>
      <c r="BE205" s="51"/>
      <c r="BF205" s="49"/>
      <c r="BG205" s="52"/>
      <c r="BH205" s="51"/>
      <c r="BI205" s="49"/>
      <c r="BJ205" s="49"/>
      <c r="BK205" s="49"/>
      <c r="BL205" s="49"/>
      <c r="BM205" s="49"/>
      <c r="BN205" s="52"/>
      <c r="BO205" s="53"/>
      <c r="BP205" s="50"/>
      <c r="BQ205" s="51"/>
      <c r="BR205" s="52"/>
      <c r="BS205" s="51"/>
      <c r="BT205" s="49"/>
      <c r="BU205" s="49"/>
      <c r="BV205" s="52"/>
      <c r="BW205" s="51"/>
      <c r="BX205" s="49"/>
      <c r="BY205" s="49"/>
      <c r="BZ205" s="52"/>
      <c r="CA205" s="55"/>
    </row>
    <row r="206" spans="1:79" s="41" customFormat="1" ht="13.5" customHeight="1" x14ac:dyDescent="0.3">
      <c r="A206" s="48"/>
      <c r="B206" s="49"/>
      <c r="C206" s="49"/>
      <c r="D206" s="49"/>
      <c r="E206" s="49"/>
      <c r="F206" s="49"/>
      <c r="G206" s="49"/>
      <c r="H206" s="48"/>
      <c r="I206" s="49"/>
      <c r="J206" s="50"/>
      <c r="K206" s="51"/>
      <c r="L206" s="49"/>
      <c r="M206" s="52"/>
      <c r="N206" s="51"/>
      <c r="O206" s="49"/>
      <c r="P206" s="49"/>
      <c r="Q206" s="49"/>
      <c r="R206" s="49"/>
      <c r="S206" s="49"/>
      <c r="T206" s="49"/>
      <c r="U206" s="49"/>
      <c r="V206" s="49"/>
      <c r="W206" s="49"/>
      <c r="X206" s="52"/>
      <c r="Y206" s="51"/>
      <c r="Z206" s="49"/>
      <c r="AA206" s="49"/>
      <c r="AB206" s="49"/>
      <c r="AC206" s="49"/>
      <c r="AD206" s="49"/>
      <c r="AE206" s="49"/>
      <c r="AF206" s="49"/>
      <c r="AG206" s="49"/>
      <c r="AH206" s="49"/>
      <c r="AI206" s="52"/>
      <c r="AJ206" s="51"/>
      <c r="AK206" s="52"/>
      <c r="AL206" s="51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52"/>
      <c r="AZ206" s="51"/>
      <c r="BA206" s="49"/>
      <c r="BB206" s="49"/>
      <c r="BC206" s="49"/>
      <c r="BD206" s="52"/>
      <c r="BE206" s="51"/>
      <c r="BF206" s="49"/>
      <c r="BG206" s="52"/>
      <c r="BH206" s="51"/>
      <c r="BI206" s="49"/>
      <c r="BJ206" s="49"/>
      <c r="BK206" s="49"/>
      <c r="BL206" s="49"/>
      <c r="BM206" s="49"/>
      <c r="BN206" s="52"/>
      <c r="BO206" s="53"/>
      <c r="BP206" s="50"/>
      <c r="BQ206" s="51"/>
      <c r="BR206" s="52"/>
      <c r="BS206" s="51"/>
      <c r="BT206" s="49"/>
      <c r="BU206" s="49"/>
      <c r="BV206" s="52"/>
      <c r="BW206" s="51"/>
      <c r="BX206" s="49"/>
      <c r="BY206" s="49"/>
      <c r="BZ206" s="52"/>
      <c r="CA206" s="55"/>
    </row>
    <row r="207" spans="1:79" s="41" customFormat="1" ht="13.5" customHeight="1" x14ac:dyDescent="0.3">
      <c r="A207" s="48"/>
      <c r="B207" s="49"/>
      <c r="C207" s="49"/>
      <c r="D207" s="49"/>
      <c r="E207" s="49"/>
      <c r="F207" s="49"/>
      <c r="G207" s="49"/>
      <c r="H207" s="48"/>
      <c r="I207" s="49"/>
      <c r="J207" s="50"/>
      <c r="K207" s="51"/>
      <c r="L207" s="49"/>
      <c r="M207" s="52"/>
      <c r="N207" s="51"/>
      <c r="O207" s="49"/>
      <c r="P207" s="49"/>
      <c r="Q207" s="49"/>
      <c r="R207" s="49"/>
      <c r="S207" s="49"/>
      <c r="T207" s="49"/>
      <c r="U207" s="49"/>
      <c r="V207" s="49"/>
      <c r="W207" s="49"/>
      <c r="X207" s="52"/>
      <c r="Y207" s="51"/>
      <c r="Z207" s="49"/>
      <c r="AA207" s="49"/>
      <c r="AB207" s="49"/>
      <c r="AC207" s="49"/>
      <c r="AD207" s="49"/>
      <c r="AE207" s="49"/>
      <c r="AF207" s="49"/>
      <c r="AG207" s="49"/>
      <c r="AH207" s="49"/>
      <c r="AI207" s="52"/>
      <c r="AJ207" s="51"/>
      <c r="AK207" s="52"/>
      <c r="AL207" s="51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52"/>
      <c r="AZ207" s="51"/>
      <c r="BA207" s="49"/>
      <c r="BB207" s="49"/>
      <c r="BC207" s="49"/>
      <c r="BD207" s="52"/>
      <c r="BE207" s="51"/>
      <c r="BF207" s="49"/>
      <c r="BG207" s="52"/>
      <c r="BH207" s="51"/>
      <c r="BI207" s="49"/>
      <c r="BJ207" s="49"/>
      <c r="BK207" s="49"/>
      <c r="BL207" s="49"/>
      <c r="BM207" s="49"/>
      <c r="BN207" s="52"/>
      <c r="BO207" s="53"/>
      <c r="BP207" s="50"/>
      <c r="BQ207" s="51"/>
      <c r="BR207" s="52"/>
      <c r="BS207" s="51"/>
      <c r="BT207" s="49"/>
      <c r="BU207" s="49"/>
      <c r="BV207" s="52"/>
      <c r="BW207" s="51"/>
      <c r="BX207" s="49"/>
      <c r="BY207" s="49"/>
      <c r="BZ207" s="52"/>
      <c r="CA207" s="55"/>
    </row>
    <row r="208" spans="1:79" s="41" customFormat="1" ht="13.5" customHeight="1" x14ac:dyDescent="0.3">
      <c r="A208" s="48"/>
      <c r="B208" s="49"/>
      <c r="C208" s="49"/>
      <c r="D208" s="49"/>
      <c r="E208" s="49"/>
      <c r="F208" s="49"/>
      <c r="G208" s="49"/>
      <c r="H208" s="48"/>
      <c r="I208" s="49"/>
      <c r="J208" s="50"/>
      <c r="K208" s="51"/>
      <c r="L208" s="49"/>
      <c r="M208" s="52"/>
      <c r="N208" s="51"/>
      <c r="O208" s="49"/>
      <c r="P208" s="49"/>
      <c r="Q208" s="49"/>
      <c r="R208" s="49"/>
      <c r="S208" s="49"/>
      <c r="T208" s="49"/>
      <c r="U208" s="49"/>
      <c r="V208" s="49"/>
      <c r="W208" s="49"/>
      <c r="X208" s="52"/>
      <c r="Y208" s="51"/>
      <c r="Z208" s="49"/>
      <c r="AA208" s="49"/>
      <c r="AB208" s="49"/>
      <c r="AC208" s="49"/>
      <c r="AD208" s="49"/>
      <c r="AE208" s="49"/>
      <c r="AF208" s="49"/>
      <c r="AG208" s="49"/>
      <c r="AH208" s="49"/>
      <c r="AI208" s="52"/>
      <c r="AJ208" s="51"/>
      <c r="AK208" s="52"/>
      <c r="AL208" s="51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52"/>
      <c r="AZ208" s="51"/>
      <c r="BA208" s="49"/>
      <c r="BB208" s="49"/>
      <c r="BC208" s="49"/>
      <c r="BD208" s="52"/>
      <c r="BE208" s="51"/>
      <c r="BF208" s="49"/>
      <c r="BG208" s="52"/>
      <c r="BH208" s="51"/>
      <c r="BI208" s="49"/>
      <c r="BJ208" s="49"/>
      <c r="BK208" s="49"/>
      <c r="BL208" s="49"/>
      <c r="BM208" s="49"/>
      <c r="BN208" s="52"/>
      <c r="BO208" s="53"/>
      <c r="BP208" s="50"/>
      <c r="BQ208" s="51"/>
      <c r="BR208" s="52"/>
      <c r="BS208" s="51"/>
      <c r="BT208" s="49"/>
      <c r="BU208" s="49"/>
      <c r="BV208" s="52"/>
      <c r="BW208" s="51"/>
      <c r="BX208" s="49"/>
      <c r="BY208" s="49"/>
      <c r="BZ208" s="52"/>
      <c r="CA208" s="55"/>
    </row>
    <row r="209" spans="1:79" s="41" customFormat="1" ht="13.5" customHeight="1" x14ac:dyDescent="0.3">
      <c r="A209" s="48"/>
      <c r="B209" s="49"/>
      <c r="C209" s="49"/>
      <c r="D209" s="49"/>
      <c r="E209" s="49"/>
      <c r="F209" s="49"/>
      <c r="G209" s="49"/>
      <c r="H209" s="48"/>
      <c r="I209" s="49"/>
      <c r="J209" s="50"/>
      <c r="K209" s="51"/>
      <c r="L209" s="49"/>
      <c r="M209" s="52"/>
      <c r="N209" s="51"/>
      <c r="O209" s="49"/>
      <c r="P209" s="49"/>
      <c r="Q209" s="49"/>
      <c r="R209" s="49"/>
      <c r="S209" s="49"/>
      <c r="T209" s="49"/>
      <c r="U209" s="49"/>
      <c r="V209" s="49"/>
      <c r="W209" s="49"/>
      <c r="X209" s="52"/>
      <c r="Y209" s="51"/>
      <c r="Z209" s="49"/>
      <c r="AA209" s="49"/>
      <c r="AB209" s="49"/>
      <c r="AC209" s="49"/>
      <c r="AD209" s="49"/>
      <c r="AE209" s="49"/>
      <c r="AF209" s="49"/>
      <c r="AG209" s="49"/>
      <c r="AH209" s="49"/>
      <c r="AI209" s="52"/>
      <c r="AJ209" s="51"/>
      <c r="AK209" s="52"/>
      <c r="AL209" s="51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52"/>
      <c r="AZ209" s="51"/>
      <c r="BA209" s="49"/>
      <c r="BB209" s="49"/>
      <c r="BC209" s="49"/>
      <c r="BD209" s="52"/>
      <c r="BE209" s="51"/>
      <c r="BF209" s="49"/>
      <c r="BG209" s="52"/>
      <c r="BH209" s="51"/>
      <c r="BI209" s="49"/>
      <c r="BJ209" s="49"/>
      <c r="BK209" s="49"/>
      <c r="BL209" s="49"/>
      <c r="BM209" s="49"/>
      <c r="BN209" s="52"/>
      <c r="BO209" s="53"/>
      <c r="BP209" s="50"/>
      <c r="BQ209" s="51"/>
      <c r="BR209" s="52"/>
      <c r="BS209" s="51"/>
      <c r="BT209" s="49"/>
      <c r="BU209" s="49"/>
      <c r="BV209" s="52"/>
      <c r="BW209" s="51"/>
      <c r="BX209" s="49"/>
      <c r="BY209" s="49"/>
      <c r="BZ209" s="52"/>
      <c r="CA209" s="55"/>
    </row>
    <row r="210" spans="1:79" s="41" customFormat="1" ht="13.5" customHeight="1" x14ac:dyDescent="0.3">
      <c r="A210" s="48"/>
      <c r="B210" s="49"/>
      <c r="C210" s="49"/>
      <c r="D210" s="49"/>
      <c r="E210" s="49"/>
      <c r="F210" s="49"/>
      <c r="G210" s="49"/>
      <c r="H210" s="48"/>
      <c r="I210" s="49"/>
      <c r="J210" s="50"/>
      <c r="K210" s="51"/>
      <c r="L210" s="49"/>
      <c r="M210" s="52"/>
      <c r="N210" s="51"/>
      <c r="O210" s="49"/>
      <c r="P210" s="49"/>
      <c r="Q210" s="49"/>
      <c r="R210" s="49"/>
      <c r="S210" s="49"/>
      <c r="T210" s="49"/>
      <c r="U210" s="49"/>
      <c r="V210" s="49"/>
      <c r="W210" s="49"/>
      <c r="X210" s="52"/>
      <c r="Y210" s="51"/>
      <c r="Z210" s="49"/>
      <c r="AA210" s="49"/>
      <c r="AB210" s="49"/>
      <c r="AC210" s="49"/>
      <c r="AD210" s="49"/>
      <c r="AE210" s="49"/>
      <c r="AF210" s="49"/>
      <c r="AG210" s="49"/>
      <c r="AH210" s="49"/>
      <c r="AI210" s="52"/>
      <c r="AJ210" s="51"/>
      <c r="AK210" s="52"/>
      <c r="AL210" s="51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52"/>
      <c r="AZ210" s="51"/>
      <c r="BA210" s="49"/>
      <c r="BB210" s="49"/>
      <c r="BC210" s="49"/>
      <c r="BD210" s="52"/>
      <c r="BE210" s="51"/>
      <c r="BF210" s="49"/>
      <c r="BG210" s="52"/>
      <c r="BH210" s="51"/>
      <c r="BI210" s="49"/>
      <c r="BJ210" s="49"/>
      <c r="BK210" s="49"/>
      <c r="BL210" s="49"/>
      <c r="BM210" s="49"/>
      <c r="BN210" s="52"/>
      <c r="BO210" s="53"/>
      <c r="BP210" s="50"/>
      <c r="BQ210" s="51"/>
      <c r="BR210" s="52"/>
      <c r="BS210" s="51"/>
      <c r="BT210" s="49"/>
      <c r="BU210" s="49"/>
      <c r="BV210" s="52"/>
      <c r="BW210" s="51"/>
      <c r="BX210" s="49"/>
      <c r="BY210" s="49"/>
      <c r="BZ210" s="52"/>
      <c r="CA210" s="55"/>
    </row>
    <row r="211" spans="1:79" s="41" customFormat="1" ht="13.5" customHeight="1" x14ac:dyDescent="0.3">
      <c r="A211" s="48"/>
      <c r="B211" s="49"/>
      <c r="C211" s="49"/>
      <c r="D211" s="49"/>
      <c r="E211" s="49"/>
      <c r="F211" s="49"/>
      <c r="G211" s="49"/>
      <c r="H211" s="48"/>
      <c r="I211" s="49"/>
      <c r="J211" s="50"/>
      <c r="K211" s="51"/>
      <c r="L211" s="49"/>
      <c r="M211" s="52"/>
      <c r="N211" s="51"/>
      <c r="O211" s="49"/>
      <c r="P211" s="49"/>
      <c r="Q211" s="49"/>
      <c r="R211" s="49"/>
      <c r="S211" s="49"/>
      <c r="T211" s="49"/>
      <c r="U211" s="49"/>
      <c r="V211" s="49"/>
      <c r="W211" s="49"/>
      <c r="X211" s="52"/>
      <c r="Y211" s="51"/>
      <c r="Z211" s="49"/>
      <c r="AA211" s="49"/>
      <c r="AB211" s="49"/>
      <c r="AC211" s="49"/>
      <c r="AD211" s="49"/>
      <c r="AE211" s="49"/>
      <c r="AF211" s="49"/>
      <c r="AG211" s="49"/>
      <c r="AH211" s="49"/>
      <c r="AI211" s="52"/>
      <c r="AJ211" s="51"/>
      <c r="AK211" s="52"/>
      <c r="AL211" s="51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52"/>
      <c r="AZ211" s="51"/>
      <c r="BA211" s="49"/>
      <c r="BB211" s="49"/>
      <c r="BC211" s="49"/>
      <c r="BD211" s="52"/>
      <c r="BE211" s="51"/>
      <c r="BF211" s="49"/>
      <c r="BG211" s="52"/>
      <c r="BH211" s="51"/>
      <c r="BI211" s="49"/>
      <c r="BJ211" s="49"/>
      <c r="BK211" s="49"/>
      <c r="BL211" s="49"/>
      <c r="BM211" s="49"/>
      <c r="BN211" s="52"/>
      <c r="BO211" s="53"/>
      <c r="BP211" s="50"/>
      <c r="BQ211" s="51"/>
      <c r="BR211" s="52"/>
      <c r="BS211" s="51"/>
      <c r="BT211" s="49"/>
      <c r="BU211" s="49"/>
      <c r="BV211" s="52"/>
      <c r="BW211" s="51"/>
      <c r="BX211" s="49"/>
      <c r="BY211" s="49"/>
      <c r="BZ211" s="52"/>
      <c r="CA211" s="55"/>
    </row>
    <row r="212" spans="1:79" s="41" customFormat="1" ht="13.5" customHeight="1" x14ac:dyDescent="0.3">
      <c r="A212" s="48"/>
      <c r="B212" s="49"/>
      <c r="C212" s="49"/>
      <c r="D212" s="49"/>
      <c r="E212" s="49"/>
      <c r="F212" s="49"/>
      <c r="G212" s="49"/>
      <c r="H212" s="48"/>
      <c r="I212" s="49"/>
      <c r="J212" s="50"/>
      <c r="K212" s="51"/>
      <c r="L212" s="49"/>
      <c r="M212" s="52"/>
      <c r="N212" s="51"/>
      <c r="O212" s="49"/>
      <c r="P212" s="49"/>
      <c r="Q212" s="49"/>
      <c r="R212" s="49"/>
      <c r="S212" s="49"/>
      <c r="T212" s="49"/>
      <c r="U212" s="49"/>
      <c r="V212" s="49"/>
      <c r="W212" s="49"/>
      <c r="X212" s="52"/>
      <c r="Y212" s="51"/>
      <c r="Z212" s="49"/>
      <c r="AA212" s="49"/>
      <c r="AB212" s="49"/>
      <c r="AC212" s="49"/>
      <c r="AD212" s="49"/>
      <c r="AE212" s="49"/>
      <c r="AF212" s="49"/>
      <c r="AG212" s="49"/>
      <c r="AH212" s="49"/>
      <c r="AI212" s="52"/>
      <c r="AJ212" s="51"/>
      <c r="AK212" s="52"/>
      <c r="AL212" s="51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52"/>
      <c r="AZ212" s="51"/>
      <c r="BA212" s="49"/>
      <c r="BB212" s="49"/>
      <c r="BC212" s="49"/>
      <c r="BD212" s="52"/>
      <c r="BE212" s="51"/>
      <c r="BF212" s="49"/>
      <c r="BG212" s="52"/>
      <c r="BH212" s="51"/>
      <c r="BI212" s="49"/>
      <c r="BJ212" s="49"/>
      <c r="BK212" s="49"/>
      <c r="BL212" s="49"/>
      <c r="BM212" s="49"/>
      <c r="BN212" s="52"/>
      <c r="BO212" s="53"/>
      <c r="BP212" s="50"/>
      <c r="BQ212" s="51"/>
      <c r="BR212" s="52"/>
      <c r="BS212" s="51"/>
      <c r="BT212" s="49"/>
      <c r="BU212" s="49"/>
      <c r="BV212" s="52"/>
      <c r="BW212" s="51"/>
      <c r="BX212" s="49"/>
      <c r="BY212" s="49"/>
      <c r="BZ212" s="52"/>
      <c r="CA212" s="55"/>
    </row>
    <row r="213" spans="1:79" s="41" customFormat="1" ht="13.5" customHeight="1" x14ac:dyDescent="0.3">
      <c r="A213" s="48"/>
      <c r="B213" s="49"/>
      <c r="C213" s="49"/>
      <c r="D213" s="49"/>
      <c r="E213" s="49"/>
      <c r="F213" s="49"/>
      <c r="G213" s="49"/>
      <c r="H213" s="48"/>
      <c r="I213" s="49"/>
      <c r="J213" s="50"/>
      <c r="K213" s="51"/>
      <c r="L213" s="49"/>
      <c r="M213" s="52"/>
      <c r="N213" s="51"/>
      <c r="O213" s="49"/>
      <c r="P213" s="49"/>
      <c r="Q213" s="49"/>
      <c r="R213" s="49"/>
      <c r="S213" s="49"/>
      <c r="T213" s="49"/>
      <c r="U213" s="49"/>
      <c r="V213" s="49"/>
      <c r="W213" s="49"/>
      <c r="X213" s="52"/>
      <c r="Y213" s="51"/>
      <c r="Z213" s="49"/>
      <c r="AA213" s="49"/>
      <c r="AB213" s="49"/>
      <c r="AC213" s="49"/>
      <c r="AD213" s="49"/>
      <c r="AE213" s="49"/>
      <c r="AF213" s="49"/>
      <c r="AG213" s="49"/>
      <c r="AH213" s="49"/>
      <c r="AI213" s="52"/>
      <c r="AJ213" s="51"/>
      <c r="AK213" s="52"/>
      <c r="AL213" s="51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52"/>
      <c r="AZ213" s="51"/>
      <c r="BA213" s="49"/>
      <c r="BB213" s="49"/>
      <c r="BC213" s="49"/>
      <c r="BD213" s="52"/>
      <c r="BE213" s="51"/>
      <c r="BF213" s="49"/>
      <c r="BG213" s="52"/>
      <c r="BH213" s="51"/>
      <c r="BI213" s="49"/>
      <c r="BJ213" s="49"/>
      <c r="BK213" s="49"/>
      <c r="BL213" s="49"/>
      <c r="BM213" s="49"/>
      <c r="BN213" s="52"/>
      <c r="BO213" s="53"/>
      <c r="BP213" s="50"/>
      <c r="BQ213" s="51"/>
      <c r="BR213" s="52"/>
      <c r="BS213" s="51"/>
      <c r="BT213" s="49"/>
      <c r="BU213" s="49"/>
      <c r="BV213" s="52"/>
      <c r="BW213" s="51"/>
      <c r="BX213" s="49"/>
      <c r="BY213" s="49"/>
      <c r="BZ213" s="52"/>
      <c r="CA213" s="55"/>
    </row>
    <row r="214" spans="1:79" s="41" customFormat="1" ht="13.5" customHeight="1" x14ac:dyDescent="0.3">
      <c r="A214" s="48"/>
      <c r="B214" s="49"/>
      <c r="C214" s="49"/>
      <c r="D214" s="49"/>
      <c r="E214" s="49"/>
      <c r="F214" s="49"/>
      <c r="G214" s="49"/>
      <c r="H214" s="48"/>
      <c r="I214" s="49"/>
      <c r="J214" s="50"/>
      <c r="K214" s="51"/>
      <c r="L214" s="49"/>
      <c r="M214" s="52"/>
      <c r="N214" s="51"/>
      <c r="O214" s="49"/>
      <c r="P214" s="49"/>
      <c r="Q214" s="49"/>
      <c r="R214" s="49"/>
      <c r="S214" s="49"/>
      <c r="T214" s="49"/>
      <c r="U214" s="49"/>
      <c r="V214" s="49"/>
      <c r="W214" s="49"/>
      <c r="X214" s="52"/>
      <c r="Y214" s="51"/>
      <c r="Z214" s="49"/>
      <c r="AA214" s="49"/>
      <c r="AB214" s="49"/>
      <c r="AC214" s="49"/>
      <c r="AD214" s="49"/>
      <c r="AE214" s="49"/>
      <c r="AF214" s="49"/>
      <c r="AG214" s="49"/>
      <c r="AH214" s="49"/>
      <c r="AI214" s="52"/>
      <c r="AJ214" s="51"/>
      <c r="AK214" s="52"/>
      <c r="AL214" s="51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52"/>
      <c r="AZ214" s="51"/>
      <c r="BA214" s="49"/>
      <c r="BB214" s="49"/>
      <c r="BC214" s="49"/>
      <c r="BD214" s="52"/>
      <c r="BE214" s="51"/>
      <c r="BF214" s="49"/>
      <c r="BG214" s="52"/>
      <c r="BH214" s="51"/>
      <c r="BI214" s="49"/>
      <c r="BJ214" s="49"/>
      <c r="BK214" s="49"/>
      <c r="BL214" s="49"/>
      <c r="BM214" s="49"/>
      <c r="BN214" s="52"/>
      <c r="BO214" s="53"/>
      <c r="BP214" s="50"/>
      <c r="BQ214" s="51"/>
      <c r="BR214" s="52"/>
      <c r="BS214" s="51"/>
      <c r="BT214" s="49"/>
      <c r="BU214" s="49"/>
      <c r="BV214" s="52"/>
      <c r="BW214" s="51"/>
      <c r="BX214" s="49"/>
      <c r="BY214" s="49"/>
      <c r="BZ214" s="52"/>
      <c r="CA214" s="55"/>
    </row>
    <row r="215" spans="1:79" s="41" customFormat="1" ht="13.5" customHeight="1" x14ac:dyDescent="0.3">
      <c r="A215" s="48"/>
      <c r="B215" s="49"/>
      <c r="C215" s="49"/>
      <c r="D215" s="49"/>
      <c r="E215" s="49"/>
      <c r="F215" s="49"/>
      <c r="G215" s="49"/>
      <c r="H215" s="48"/>
      <c r="I215" s="49"/>
      <c r="J215" s="50"/>
      <c r="K215" s="51"/>
      <c r="L215" s="49"/>
      <c r="M215" s="52"/>
      <c r="N215" s="51"/>
      <c r="O215" s="49"/>
      <c r="P215" s="49"/>
      <c r="Q215" s="49"/>
      <c r="R215" s="49"/>
      <c r="S215" s="49"/>
      <c r="T215" s="49"/>
      <c r="U215" s="49"/>
      <c r="V215" s="49"/>
      <c r="W215" s="49"/>
      <c r="X215" s="52"/>
      <c r="Y215" s="51"/>
      <c r="Z215" s="49"/>
      <c r="AA215" s="49"/>
      <c r="AB215" s="49"/>
      <c r="AC215" s="49"/>
      <c r="AD215" s="49"/>
      <c r="AE215" s="49"/>
      <c r="AF215" s="49"/>
      <c r="AG215" s="49"/>
      <c r="AH215" s="49"/>
      <c r="AI215" s="52"/>
      <c r="AJ215" s="51"/>
      <c r="AK215" s="52"/>
      <c r="AL215" s="51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52"/>
      <c r="AZ215" s="51"/>
      <c r="BA215" s="49"/>
      <c r="BB215" s="49"/>
      <c r="BC215" s="49"/>
      <c r="BD215" s="52"/>
      <c r="BE215" s="51"/>
      <c r="BF215" s="49"/>
      <c r="BG215" s="52"/>
      <c r="BH215" s="51"/>
      <c r="BI215" s="49"/>
      <c r="BJ215" s="49"/>
      <c r="BK215" s="49"/>
      <c r="BL215" s="49"/>
      <c r="BM215" s="49"/>
      <c r="BN215" s="52"/>
      <c r="BO215" s="53"/>
      <c r="BP215" s="50"/>
      <c r="BQ215" s="51"/>
      <c r="BR215" s="52"/>
      <c r="BS215" s="51"/>
      <c r="BT215" s="49"/>
      <c r="BU215" s="49"/>
      <c r="BV215" s="52"/>
      <c r="BW215" s="51"/>
      <c r="BX215" s="49"/>
      <c r="BY215" s="49"/>
      <c r="BZ215" s="52"/>
      <c r="CA215" s="55"/>
    </row>
    <row r="216" spans="1:79" s="41" customFormat="1" ht="13.5" customHeight="1" x14ac:dyDescent="0.3">
      <c r="A216" s="48"/>
      <c r="B216" s="49"/>
      <c r="C216" s="49"/>
      <c r="D216" s="49"/>
      <c r="E216" s="49"/>
      <c r="F216" s="49"/>
      <c r="G216" s="49"/>
      <c r="H216" s="48"/>
      <c r="I216" s="49"/>
      <c r="J216" s="50"/>
      <c r="K216" s="51"/>
      <c r="L216" s="49"/>
      <c r="M216" s="52"/>
      <c r="N216" s="51"/>
      <c r="O216" s="49"/>
      <c r="P216" s="49"/>
      <c r="Q216" s="49"/>
      <c r="R216" s="49"/>
      <c r="S216" s="49"/>
      <c r="T216" s="49"/>
      <c r="U216" s="49"/>
      <c r="V216" s="49"/>
      <c r="W216" s="49"/>
      <c r="X216" s="52"/>
      <c r="Y216" s="51"/>
      <c r="Z216" s="49"/>
      <c r="AA216" s="49"/>
      <c r="AB216" s="49"/>
      <c r="AC216" s="49"/>
      <c r="AD216" s="49"/>
      <c r="AE216" s="49"/>
      <c r="AF216" s="49"/>
      <c r="AG216" s="49"/>
      <c r="AH216" s="49"/>
      <c r="AI216" s="52"/>
      <c r="AJ216" s="51"/>
      <c r="AK216" s="52"/>
      <c r="AL216" s="51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52"/>
      <c r="AZ216" s="51"/>
      <c r="BA216" s="49"/>
      <c r="BB216" s="49"/>
      <c r="BC216" s="49"/>
      <c r="BD216" s="52"/>
      <c r="BE216" s="51"/>
      <c r="BF216" s="49"/>
      <c r="BG216" s="52"/>
      <c r="BH216" s="51"/>
      <c r="BI216" s="49"/>
      <c r="BJ216" s="49"/>
      <c r="BK216" s="49"/>
      <c r="BL216" s="49"/>
      <c r="BM216" s="49"/>
      <c r="BN216" s="52"/>
      <c r="BO216" s="53"/>
      <c r="BP216" s="50"/>
      <c r="BQ216" s="51"/>
      <c r="BR216" s="52"/>
      <c r="BS216" s="51"/>
      <c r="BT216" s="49"/>
      <c r="BU216" s="49"/>
      <c r="BV216" s="52"/>
      <c r="BW216" s="51"/>
      <c r="BX216" s="49"/>
      <c r="BY216" s="49"/>
      <c r="BZ216" s="52"/>
      <c r="CA216" s="55"/>
    </row>
    <row r="217" spans="1:79" s="41" customFormat="1" ht="13.5" customHeight="1" x14ac:dyDescent="0.3">
      <c r="A217" s="48"/>
      <c r="B217" s="49"/>
      <c r="C217" s="49"/>
      <c r="D217" s="49"/>
      <c r="E217" s="49"/>
      <c r="F217" s="49"/>
      <c r="G217" s="49"/>
      <c r="H217" s="48"/>
      <c r="I217" s="49"/>
      <c r="J217" s="50"/>
      <c r="K217" s="51"/>
      <c r="L217" s="49"/>
      <c r="M217" s="52"/>
      <c r="N217" s="51"/>
      <c r="O217" s="49"/>
      <c r="P217" s="49"/>
      <c r="Q217" s="49"/>
      <c r="R217" s="49"/>
      <c r="S217" s="49"/>
      <c r="T217" s="49"/>
      <c r="U217" s="49"/>
      <c r="V217" s="49"/>
      <c r="W217" s="49"/>
      <c r="X217" s="52"/>
      <c r="Y217" s="51"/>
      <c r="Z217" s="49"/>
      <c r="AA217" s="49"/>
      <c r="AB217" s="49"/>
      <c r="AC217" s="49"/>
      <c r="AD217" s="49"/>
      <c r="AE217" s="49"/>
      <c r="AF217" s="49"/>
      <c r="AG217" s="49"/>
      <c r="AH217" s="49"/>
      <c r="AI217" s="52"/>
      <c r="AJ217" s="51"/>
      <c r="AK217" s="52"/>
      <c r="AL217" s="51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52"/>
      <c r="AZ217" s="51"/>
      <c r="BA217" s="49"/>
      <c r="BB217" s="49"/>
      <c r="BC217" s="49"/>
      <c r="BD217" s="52"/>
      <c r="BE217" s="51"/>
      <c r="BF217" s="49"/>
      <c r="BG217" s="52"/>
      <c r="BH217" s="51"/>
      <c r="BI217" s="49"/>
      <c r="BJ217" s="49"/>
      <c r="BK217" s="49"/>
      <c r="BL217" s="49"/>
      <c r="BM217" s="49"/>
      <c r="BN217" s="52"/>
      <c r="BO217" s="53"/>
      <c r="BP217" s="50"/>
      <c r="BQ217" s="51"/>
      <c r="BR217" s="52"/>
      <c r="BS217" s="51"/>
      <c r="BT217" s="49"/>
      <c r="BU217" s="49"/>
      <c r="BV217" s="52"/>
      <c r="BW217" s="51"/>
      <c r="BX217" s="49"/>
      <c r="BY217" s="49"/>
      <c r="BZ217" s="52"/>
      <c r="CA217" s="55"/>
    </row>
    <row r="218" spans="1:79" s="41" customFormat="1" ht="13.5" customHeight="1" x14ac:dyDescent="0.3">
      <c r="A218" s="48"/>
      <c r="B218" s="49"/>
      <c r="C218" s="49"/>
      <c r="D218" s="49"/>
      <c r="E218" s="49"/>
      <c r="F218" s="49"/>
      <c r="G218" s="49"/>
      <c r="H218" s="48"/>
      <c r="I218" s="49"/>
      <c r="J218" s="50"/>
      <c r="K218" s="51"/>
      <c r="L218" s="49"/>
      <c r="M218" s="52"/>
      <c r="N218" s="51"/>
      <c r="O218" s="49"/>
      <c r="P218" s="49"/>
      <c r="Q218" s="49"/>
      <c r="R218" s="49"/>
      <c r="S218" s="49"/>
      <c r="T218" s="49"/>
      <c r="U218" s="49"/>
      <c r="V218" s="49"/>
      <c r="W218" s="49"/>
      <c r="X218" s="52"/>
      <c r="Y218" s="51"/>
      <c r="Z218" s="49"/>
      <c r="AA218" s="49"/>
      <c r="AB218" s="49"/>
      <c r="AC218" s="49"/>
      <c r="AD218" s="49"/>
      <c r="AE218" s="49"/>
      <c r="AF218" s="49"/>
      <c r="AG218" s="49"/>
      <c r="AH218" s="49"/>
      <c r="AI218" s="52"/>
      <c r="AJ218" s="51"/>
      <c r="AK218" s="52"/>
      <c r="AL218" s="51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52"/>
      <c r="AZ218" s="51"/>
      <c r="BA218" s="49"/>
      <c r="BB218" s="49"/>
      <c r="BC218" s="49"/>
      <c r="BD218" s="52"/>
      <c r="BE218" s="51"/>
      <c r="BF218" s="49"/>
      <c r="BG218" s="52"/>
      <c r="BH218" s="51"/>
      <c r="BI218" s="49"/>
      <c r="BJ218" s="49"/>
      <c r="BK218" s="49"/>
      <c r="BL218" s="49"/>
      <c r="BM218" s="49"/>
      <c r="BN218" s="52"/>
      <c r="BO218" s="53"/>
      <c r="BP218" s="50"/>
      <c r="BQ218" s="51"/>
      <c r="BR218" s="52"/>
      <c r="BS218" s="51"/>
      <c r="BT218" s="49"/>
      <c r="BU218" s="49"/>
      <c r="BV218" s="52"/>
      <c r="BW218" s="51"/>
      <c r="BX218" s="49"/>
      <c r="BY218" s="49"/>
      <c r="BZ218" s="52"/>
      <c r="CA218" s="55"/>
    </row>
    <row r="219" spans="1:79" s="41" customFormat="1" ht="13.5" customHeight="1" x14ac:dyDescent="0.3">
      <c r="A219" s="48"/>
      <c r="B219" s="49"/>
      <c r="C219" s="49"/>
      <c r="D219" s="49"/>
      <c r="E219" s="49"/>
      <c r="F219" s="49"/>
      <c r="G219" s="49"/>
      <c r="H219" s="48"/>
      <c r="I219" s="49"/>
      <c r="J219" s="50"/>
      <c r="K219" s="51"/>
      <c r="L219" s="49"/>
      <c r="M219" s="52"/>
      <c r="N219" s="51"/>
      <c r="O219" s="49"/>
      <c r="P219" s="49"/>
      <c r="Q219" s="49"/>
      <c r="R219" s="49"/>
      <c r="S219" s="49"/>
      <c r="T219" s="49"/>
      <c r="U219" s="49"/>
      <c r="V219" s="49"/>
      <c r="W219" s="49"/>
      <c r="X219" s="52"/>
      <c r="Y219" s="51"/>
      <c r="Z219" s="49"/>
      <c r="AA219" s="49"/>
      <c r="AB219" s="49"/>
      <c r="AC219" s="49"/>
      <c r="AD219" s="49"/>
      <c r="AE219" s="49"/>
      <c r="AF219" s="49"/>
      <c r="AG219" s="49"/>
      <c r="AH219" s="49"/>
      <c r="AI219" s="52"/>
      <c r="AJ219" s="51"/>
      <c r="AK219" s="52"/>
      <c r="AL219" s="51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52"/>
      <c r="AZ219" s="51"/>
      <c r="BA219" s="49"/>
      <c r="BB219" s="49"/>
      <c r="BC219" s="49"/>
      <c r="BD219" s="52"/>
      <c r="BE219" s="51"/>
      <c r="BF219" s="49"/>
      <c r="BG219" s="52"/>
      <c r="BH219" s="51"/>
      <c r="BI219" s="49"/>
      <c r="BJ219" s="49"/>
      <c r="BK219" s="49"/>
      <c r="BL219" s="49"/>
      <c r="BM219" s="49"/>
      <c r="BN219" s="52"/>
      <c r="BO219" s="53"/>
      <c r="BP219" s="50"/>
      <c r="BQ219" s="51"/>
      <c r="BR219" s="52"/>
      <c r="BS219" s="51"/>
      <c r="BT219" s="49"/>
      <c r="BU219" s="49"/>
      <c r="BV219" s="52"/>
      <c r="BW219" s="51"/>
      <c r="BX219" s="49"/>
      <c r="BY219" s="49"/>
      <c r="BZ219" s="52"/>
      <c r="CA219" s="55"/>
    </row>
    <row r="220" spans="1:79" s="41" customFormat="1" ht="13.5" customHeight="1" x14ac:dyDescent="0.3">
      <c r="A220" s="48"/>
      <c r="B220" s="49"/>
      <c r="C220" s="49"/>
      <c r="D220" s="49"/>
      <c r="E220" s="49"/>
      <c r="F220" s="49"/>
      <c r="G220" s="49"/>
      <c r="H220" s="48"/>
      <c r="I220" s="49"/>
      <c r="J220" s="50"/>
      <c r="K220" s="51"/>
      <c r="L220" s="49"/>
      <c r="M220" s="52"/>
      <c r="N220" s="51"/>
      <c r="O220" s="49"/>
      <c r="P220" s="49"/>
      <c r="Q220" s="49"/>
      <c r="R220" s="49"/>
      <c r="S220" s="49"/>
      <c r="T220" s="49"/>
      <c r="U220" s="49"/>
      <c r="V220" s="49"/>
      <c r="W220" s="49"/>
      <c r="X220" s="52"/>
      <c r="Y220" s="51"/>
      <c r="Z220" s="49"/>
      <c r="AA220" s="49"/>
      <c r="AB220" s="49"/>
      <c r="AC220" s="49"/>
      <c r="AD220" s="49"/>
      <c r="AE220" s="49"/>
      <c r="AF220" s="49"/>
      <c r="AG220" s="49"/>
      <c r="AH220" s="49"/>
      <c r="AI220" s="52"/>
      <c r="AJ220" s="51"/>
      <c r="AK220" s="52"/>
      <c r="AL220" s="51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52"/>
      <c r="AZ220" s="51"/>
      <c r="BA220" s="49"/>
      <c r="BB220" s="49"/>
      <c r="BC220" s="49"/>
      <c r="BD220" s="52"/>
      <c r="BE220" s="51"/>
      <c r="BF220" s="49"/>
      <c r="BG220" s="52"/>
      <c r="BH220" s="51"/>
      <c r="BI220" s="49"/>
      <c r="BJ220" s="49"/>
      <c r="BK220" s="49"/>
      <c r="BL220" s="49"/>
      <c r="BM220" s="49"/>
      <c r="BN220" s="52"/>
      <c r="BO220" s="53"/>
      <c r="BP220" s="50"/>
      <c r="BQ220" s="51"/>
      <c r="BR220" s="52"/>
      <c r="BS220" s="51"/>
      <c r="BT220" s="49"/>
      <c r="BU220" s="49"/>
      <c r="BV220" s="52"/>
      <c r="BW220" s="51"/>
      <c r="BX220" s="49"/>
      <c r="BY220" s="49"/>
      <c r="BZ220" s="52"/>
      <c r="CA220" s="55"/>
    </row>
    <row r="221" spans="1:79" s="41" customFormat="1" ht="13.5" customHeight="1" x14ac:dyDescent="0.3">
      <c r="A221" s="48"/>
      <c r="B221" s="49"/>
      <c r="C221" s="49"/>
      <c r="D221" s="49"/>
      <c r="E221" s="49"/>
      <c r="F221" s="49"/>
      <c r="G221" s="49"/>
      <c r="H221" s="48"/>
      <c r="I221" s="49"/>
      <c r="J221" s="50"/>
      <c r="K221" s="51"/>
      <c r="L221" s="49"/>
      <c r="M221" s="52"/>
      <c r="N221" s="51"/>
      <c r="O221" s="49"/>
      <c r="P221" s="49"/>
      <c r="Q221" s="49"/>
      <c r="R221" s="49"/>
      <c r="S221" s="49"/>
      <c r="T221" s="49"/>
      <c r="U221" s="49"/>
      <c r="V221" s="49"/>
      <c r="W221" s="49"/>
      <c r="X221" s="52"/>
      <c r="Y221" s="51"/>
      <c r="Z221" s="49"/>
      <c r="AA221" s="49"/>
      <c r="AB221" s="49"/>
      <c r="AC221" s="49"/>
      <c r="AD221" s="49"/>
      <c r="AE221" s="49"/>
      <c r="AF221" s="49"/>
      <c r="AG221" s="49"/>
      <c r="AH221" s="49"/>
      <c r="AI221" s="52"/>
      <c r="AJ221" s="51"/>
      <c r="AK221" s="52"/>
      <c r="AL221" s="51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52"/>
      <c r="AZ221" s="51"/>
      <c r="BA221" s="49"/>
      <c r="BB221" s="49"/>
      <c r="BC221" s="49"/>
      <c r="BD221" s="52"/>
      <c r="BE221" s="51"/>
      <c r="BF221" s="49"/>
      <c r="BG221" s="52"/>
      <c r="BH221" s="51"/>
      <c r="BI221" s="49"/>
      <c r="BJ221" s="49"/>
      <c r="BK221" s="49"/>
      <c r="BL221" s="49"/>
      <c r="BM221" s="49"/>
      <c r="BN221" s="52"/>
      <c r="BO221" s="53"/>
      <c r="BP221" s="50"/>
      <c r="BQ221" s="51"/>
      <c r="BR221" s="52"/>
      <c r="BS221" s="51"/>
      <c r="BT221" s="49"/>
      <c r="BU221" s="49"/>
      <c r="BV221" s="52"/>
      <c r="BW221" s="51"/>
      <c r="BX221" s="49"/>
      <c r="BY221" s="49"/>
      <c r="BZ221" s="52"/>
      <c r="CA221" s="55"/>
    </row>
    <row r="222" spans="1:79" s="41" customFormat="1" ht="13.5" customHeight="1" x14ac:dyDescent="0.3">
      <c r="A222" s="48"/>
      <c r="B222" s="49"/>
      <c r="C222" s="49"/>
      <c r="D222" s="49"/>
      <c r="E222" s="49"/>
      <c r="F222" s="49"/>
      <c r="G222" s="49"/>
      <c r="H222" s="48"/>
      <c r="I222" s="49"/>
      <c r="J222" s="50"/>
      <c r="K222" s="51"/>
      <c r="L222" s="49"/>
      <c r="M222" s="52"/>
      <c r="N222" s="51"/>
      <c r="O222" s="49"/>
      <c r="P222" s="49"/>
      <c r="Q222" s="49"/>
      <c r="R222" s="49"/>
      <c r="S222" s="49"/>
      <c r="T222" s="49"/>
      <c r="U222" s="49"/>
      <c r="V222" s="49"/>
      <c r="W222" s="49"/>
      <c r="X222" s="52"/>
      <c r="Y222" s="51"/>
      <c r="Z222" s="49"/>
      <c r="AA222" s="49"/>
      <c r="AB222" s="49"/>
      <c r="AC222" s="49"/>
      <c r="AD222" s="49"/>
      <c r="AE222" s="49"/>
      <c r="AF222" s="49"/>
      <c r="AG222" s="49"/>
      <c r="AH222" s="49"/>
      <c r="AI222" s="52"/>
      <c r="AJ222" s="51"/>
      <c r="AK222" s="52"/>
      <c r="AL222" s="51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52"/>
      <c r="AZ222" s="51"/>
      <c r="BA222" s="49"/>
      <c r="BB222" s="49"/>
      <c r="BC222" s="49"/>
      <c r="BD222" s="52"/>
      <c r="BE222" s="51"/>
      <c r="BF222" s="49"/>
      <c r="BG222" s="52"/>
      <c r="BH222" s="51"/>
      <c r="BI222" s="49"/>
      <c r="BJ222" s="49"/>
      <c r="BK222" s="49"/>
      <c r="BL222" s="49"/>
      <c r="BM222" s="49"/>
      <c r="BN222" s="52"/>
      <c r="BO222" s="53"/>
      <c r="BP222" s="50"/>
      <c r="BQ222" s="51"/>
      <c r="BR222" s="52"/>
      <c r="BS222" s="51"/>
      <c r="BT222" s="49"/>
      <c r="BU222" s="49"/>
      <c r="BV222" s="52"/>
      <c r="BW222" s="51"/>
      <c r="BX222" s="49"/>
      <c r="BY222" s="49"/>
      <c r="BZ222" s="52"/>
      <c r="CA222" s="55"/>
    </row>
    <row r="223" spans="1:79" s="41" customFormat="1" ht="13.5" customHeight="1" x14ac:dyDescent="0.3">
      <c r="A223" s="48"/>
      <c r="B223" s="49"/>
      <c r="C223" s="49"/>
      <c r="D223" s="49"/>
      <c r="E223" s="49"/>
      <c r="F223" s="49"/>
      <c r="G223" s="49"/>
      <c r="H223" s="48"/>
      <c r="I223" s="49"/>
      <c r="J223" s="50"/>
      <c r="K223" s="51"/>
      <c r="L223" s="49"/>
      <c r="M223" s="52"/>
      <c r="N223" s="51"/>
      <c r="O223" s="49"/>
      <c r="P223" s="49"/>
      <c r="Q223" s="49"/>
      <c r="R223" s="49"/>
      <c r="S223" s="49"/>
      <c r="T223" s="49"/>
      <c r="U223" s="49"/>
      <c r="V223" s="49"/>
      <c r="W223" s="49"/>
      <c r="X223" s="52"/>
      <c r="Y223" s="51"/>
      <c r="Z223" s="49"/>
      <c r="AA223" s="49"/>
      <c r="AB223" s="49"/>
      <c r="AC223" s="49"/>
      <c r="AD223" s="49"/>
      <c r="AE223" s="49"/>
      <c r="AF223" s="49"/>
      <c r="AG223" s="49"/>
      <c r="AH223" s="49"/>
      <c r="AI223" s="52"/>
      <c r="AJ223" s="51"/>
      <c r="AK223" s="52"/>
      <c r="AL223" s="51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52"/>
      <c r="AZ223" s="51"/>
      <c r="BA223" s="49"/>
      <c r="BB223" s="49"/>
      <c r="BC223" s="49"/>
      <c r="BD223" s="52"/>
      <c r="BE223" s="51"/>
      <c r="BF223" s="49"/>
      <c r="BG223" s="52"/>
      <c r="BH223" s="51"/>
      <c r="BI223" s="49"/>
      <c r="BJ223" s="49"/>
      <c r="BK223" s="49"/>
      <c r="BL223" s="49"/>
      <c r="BM223" s="49"/>
      <c r="BN223" s="52"/>
      <c r="BO223" s="53"/>
      <c r="BP223" s="50"/>
      <c r="BQ223" s="51"/>
      <c r="BR223" s="52"/>
      <c r="BS223" s="51"/>
      <c r="BT223" s="49"/>
      <c r="BU223" s="49"/>
      <c r="BV223" s="52"/>
      <c r="BW223" s="51"/>
      <c r="BX223" s="49"/>
      <c r="BY223" s="49"/>
      <c r="BZ223" s="52"/>
      <c r="CA223" s="55"/>
    </row>
    <row r="224" spans="1:79" s="41" customFormat="1" ht="13.5" customHeight="1" x14ac:dyDescent="0.3">
      <c r="A224" s="48"/>
      <c r="B224" s="49"/>
      <c r="C224" s="49"/>
      <c r="D224" s="49"/>
      <c r="E224" s="49"/>
      <c r="F224" s="49"/>
      <c r="G224" s="49"/>
      <c r="H224" s="48"/>
      <c r="I224" s="49"/>
      <c r="J224" s="50"/>
      <c r="K224" s="51"/>
      <c r="L224" s="49"/>
      <c r="M224" s="52"/>
      <c r="N224" s="51"/>
      <c r="O224" s="49"/>
      <c r="P224" s="49"/>
      <c r="Q224" s="49"/>
      <c r="R224" s="49"/>
      <c r="S224" s="49"/>
      <c r="T224" s="49"/>
      <c r="U224" s="49"/>
      <c r="V224" s="49"/>
      <c r="W224" s="49"/>
      <c r="X224" s="52"/>
      <c r="Y224" s="51"/>
      <c r="Z224" s="49"/>
      <c r="AA224" s="49"/>
      <c r="AB224" s="49"/>
      <c r="AC224" s="49"/>
      <c r="AD224" s="49"/>
      <c r="AE224" s="49"/>
      <c r="AF224" s="49"/>
      <c r="AG224" s="49"/>
      <c r="AH224" s="49"/>
      <c r="AI224" s="52"/>
      <c r="AJ224" s="51"/>
      <c r="AK224" s="52"/>
      <c r="AL224" s="51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52"/>
      <c r="AZ224" s="51"/>
      <c r="BA224" s="49"/>
      <c r="BB224" s="49"/>
      <c r="BC224" s="49"/>
      <c r="BD224" s="52"/>
      <c r="BE224" s="51"/>
      <c r="BF224" s="49"/>
      <c r="BG224" s="52"/>
      <c r="BH224" s="51"/>
      <c r="BI224" s="49"/>
      <c r="BJ224" s="49"/>
      <c r="BK224" s="49"/>
      <c r="BL224" s="49"/>
      <c r="BM224" s="49"/>
      <c r="BN224" s="52"/>
      <c r="BO224" s="53"/>
      <c r="BP224" s="50"/>
      <c r="BQ224" s="51"/>
      <c r="BR224" s="52"/>
      <c r="BS224" s="51"/>
      <c r="BT224" s="49"/>
      <c r="BU224" s="49"/>
      <c r="BV224" s="52"/>
      <c r="BW224" s="51"/>
      <c r="BX224" s="49"/>
      <c r="BY224" s="49"/>
      <c r="BZ224" s="52"/>
      <c r="CA224" s="55"/>
    </row>
    <row r="225" spans="1:79" s="41" customFormat="1" ht="13.5" customHeight="1" x14ac:dyDescent="0.3">
      <c r="A225" s="48"/>
      <c r="B225" s="49"/>
      <c r="C225" s="49"/>
      <c r="D225" s="49"/>
      <c r="E225" s="49"/>
      <c r="F225" s="49"/>
      <c r="G225" s="49"/>
      <c r="H225" s="48"/>
      <c r="I225" s="49"/>
      <c r="J225" s="50"/>
      <c r="K225" s="51"/>
      <c r="L225" s="49"/>
      <c r="M225" s="52"/>
      <c r="N225" s="51"/>
      <c r="O225" s="49"/>
      <c r="P225" s="49"/>
      <c r="Q225" s="49"/>
      <c r="R225" s="49"/>
      <c r="S225" s="49"/>
      <c r="T225" s="49"/>
      <c r="U225" s="49"/>
      <c r="V225" s="49"/>
      <c r="W225" s="49"/>
      <c r="X225" s="52"/>
      <c r="Y225" s="51"/>
      <c r="Z225" s="49"/>
      <c r="AA225" s="49"/>
      <c r="AB225" s="49"/>
      <c r="AC225" s="49"/>
      <c r="AD225" s="49"/>
      <c r="AE225" s="49"/>
      <c r="AF225" s="49"/>
      <c r="AG225" s="49"/>
      <c r="AH225" s="49"/>
      <c r="AI225" s="52"/>
      <c r="AJ225" s="51"/>
      <c r="AK225" s="52"/>
      <c r="AL225" s="51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52"/>
      <c r="AZ225" s="51"/>
      <c r="BA225" s="49"/>
      <c r="BB225" s="49"/>
      <c r="BC225" s="49"/>
      <c r="BD225" s="52"/>
      <c r="BE225" s="51"/>
      <c r="BF225" s="49"/>
      <c r="BG225" s="52"/>
      <c r="BH225" s="51"/>
      <c r="BI225" s="49"/>
      <c r="BJ225" s="49"/>
      <c r="BK225" s="49"/>
      <c r="BL225" s="49"/>
      <c r="BM225" s="49"/>
      <c r="BN225" s="52"/>
      <c r="BO225" s="53"/>
      <c r="BP225" s="50"/>
      <c r="BQ225" s="51"/>
      <c r="BR225" s="52"/>
      <c r="BS225" s="51"/>
      <c r="BT225" s="49"/>
      <c r="BU225" s="49"/>
      <c r="BV225" s="52"/>
      <c r="BW225" s="51"/>
      <c r="BX225" s="49"/>
      <c r="BY225" s="49"/>
      <c r="BZ225" s="52"/>
      <c r="CA225" s="55"/>
    </row>
    <row r="226" spans="1:79" s="41" customFormat="1" ht="13.5" customHeight="1" x14ac:dyDescent="0.3">
      <c r="A226" s="48"/>
      <c r="B226" s="49"/>
      <c r="C226" s="49"/>
      <c r="D226" s="49"/>
      <c r="E226" s="49"/>
      <c r="F226" s="49"/>
      <c r="G226" s="49"/>
      <c r="H226" s="48"/>
      <c r="I226" s="49"/>
      <c r="J226" s="50"/>
      <c r="K226" s="51"/>
      <c r="L226" s="49"/>
      <c r="M226" s="52"/>
      <c r="N226" s="51"/>
      <c r="O226" s="49"/>
      <c r="P226" s="49"/>
      <c r="Q226" s="49"/>
      <c r="R226" s="49"/>
      <c r="S226" s="49"/>
      <c r="T226" s="49"/>
      <c r="U226" s="49"/>
      <c r="V226" s="49"/>
      <c r="W226" s="49"/>
      <c r="X226" s="52"/>
      <c r="Y226" s="51"/>
      <c r="Z226" s="49"/>
      <c r="AA226" s="49"/>
      <c r="AB226" s="49"/>
      <c r="AC226" s="49"/>
      <c r="AD226" s="49"/>
      <c r="AE226" s="49"/>
      <c r="AF226" s="49"/>
      <c r="AG226" s="49"/>
      <c r="AH226" s="49"/>
      <c r="AI226" s="52"/>
      <c r="AJ226" s="51"/>
      <c r="AK226" s="52"/>
      <c r="AL226" s="51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52"/>
      <c r="AZ226" s="51"/>
      <c r="BA226" s="49"/>
      <c r="BB226" s="49"/>
      <c r="BC226" s="49"/>
      <c r="BD226" s="52"/>
      <c r="BE226" s="51"/>
      <c r="BF226" s="49"/>
      <c r="BG226" s="52"/>
      <c r="BH226" s="51"/>
      <c r="BI226" s="49"/>
      <c r="BJ226" s="49"/>
      <c r="BK226" s="49"/>
      <c r="BL226" s="49"/>
      <c r="BM226" s="49"/>
      <c r="BN226" s="52"/>
      <c r="BO226" s="53"/>
      <c r="BP226" s="50"/>
      <c r="BQ226" s="51"/>
      <c r="BR226" s="52"/>
      <c r="BS226" s="51"/>
      <c r="BT226" s="49"/>
      <c r="BU226" s="49"/>
      <c r="BV226" s="52"/>
      <c r="BW226" s="51"/>
      <c r="BX226" s="49"/>
      <c r="BY226" s="49"/>
      <c r="BZ226" s="52"/>
      <c r="CA226" s="55"/>
    </row>
    <row r="227" spans="1:79" s="41" customFormat="1" ht="13.5" customHeight="1" x14ac:dyDescent="0.3">
      <c r="A227" s="48"/>
      <c r="B227" s="49"/>
      <c r="C227" s="49"/>
      <c r="D227" s="49"/>
      <c r="E227" s="49"/>
      <c r="F227" s="49"/>
      <c r="G227" s="49"/>
      <c r="H227" s="48"/>
      <c r="I227" s="49"/>
      <c r="J227" s="50"/>
      <c r="K227" s="51"/>
      <c r="L227" s="49"/>
      <c r="M227" s="52"/>
      <c r="N227" s="51"/>
      <c r="O227" s="49"/>
      <c r="P227" s="49"/>
      <c r="Q227" s="49"/>
      <c r="R227" s="49"/>
      <c r="S227" s="49"/>
      <c r="T227" s="49"/>
      <c r="U227" s="49"/>
      <c r="V227" s="49"/>
      <c r="W227" s="49"/>
      <c r="X227" s="52"/>
      <c r="Y227" s="51"/>
      <c r="Z227" s="49"/>
      <c r="AA227" s="49"/>
      <c r="AB227" s="49"/>
      <c r="AC227" s="49"/>
      <c r="AD227" s="49"/>
      <c r="AE227" s="49"/>
      <c r="AF227" s="49"/>
      <c r="AG227" s="49"/>
      <c r="AH227" s="49"/>
      <c r="AI227" s="52"/>
      <c r="AJ227" s="51"/>
      <c r="AK227" s="52"/>
      <c r="AL227" s="51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52"/>
      <c r="AZ227" s="51"/>
      <c r="BA227" s="49"/>
      <c r="BB227" s="49"/>
      <c r="BC227" s="49"/>
      <c r="BD227" s="52"/>
      <c r="BE227" s="51"/>
      <c r="BF227" s="49"/>
      <c r="BG227" s="52"/>
      <c r="BH227" s="51"/>
      <c r="BI227" s="49"/>
      <c r="BJ227" s="49"/>
      <c r="BK227" s="49"/>
      <c r="BL227" s="49"/>
      <c r="BM227" s="49"/>
      <c r="BN227" s="52"/>
      <c r="BO227" s="53"/>
      <c r="BP227" s="50"/>
      <c r="BQ227" s="51"/>
      <c r="BR227" s="52"/>
      <c r="BS227" s="51"/>
      <c r="BT227" s="49"/>
      <c r="BU227" s="49"/>
      <c r="BV227" s="52"/>
      <c r="BW227" s="51"/>
      <c r="BX227" s="49"/>
      <c r="BY227" s="49"/>
      <c r="BZ227" s="52"/>
      <c r="CA227" s="55"/>
    </row>
    <row r="228" spans="1:79" s="41" customFormat="1" ht="13.5" customHeight="1" x14ac:dyDescent="0.3">
      <c r="A228" s="48"/>
      <c r="B228" s="49"/>
      <c r="C228" s="49"/>
      <c r="D228" s="49"/>
      <c r="E228" s="49"/>
      <c r="F228" s="49"/>
      <c r="G228" s="49"/>
      <c r="H228" s="48"/>
      <c r="I228" s="49"/>
      <c r="J228" s="50"/>
      <c r="K228" s="51"/>
      <c r="L228" s="49"/>
      <c r="M228" s="52"/>
      <c r="N228" s="51"/>
      <c r="O228" s="49"/>
      <c r="P228" s="49"/>
      <c r="Q228" s="49"/>
      <c r="R228" s="49"/>
      <c r="S228" s="49"/>
      <c r="T228" s="49"/>
      <c r="U228" s="49"/>
      <c r="V228" s="49"/>
      <c r="W228" s="49"/>
      <c r="X228" s="52"/>
      <c r="Y228" s="51"/>
      <c r="Z228" s="49"/>
      <c r="AA228" s="49"/>
      <c r="AB228" s="49"/>
      <c r="AC228" s="49"/>
      <c r="AD228" s="49"/>
      <c r="AE228" s="49"/>
      <c r="AF228" s="49"/>
      <c r="AG228" s="49"/>
      <c r="AH228" s="49"/>
      <c r="AI228" s="52"/>
      <c r="AJ228" s="51"/>
      <c r="AK228" s="52"/>
      <c r="AL228" s="51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52"/>
      <c r="AZ228" s="51"/>
      <c r="BA228" s="49"/>
      <c r="BB228" s="49"/>
      <c r="BC228" s="49"/>
      <c r="BD228" s="52"/>
      <c r="BE228" s="51"/>
      <c r="BF228" s="49"/>
      <c r="BG228" s="52"/>
      <c r="BH228" s="51"/>
      <c r="BI228" s="49"/>
      <c r="BJ228" s="49"/>
      <c r="BK228" s="49"/>
      <c r="BL228" s="49"/>
      <c r="BM228" s="49"/>
      <c r="BN228" s="52"/>
      <c r="BO228" s="53"/>
      <c r="BP228" s="50"/>
      <c r="BQ228" s="51"/>
      <c r="BR228" s="52"/>
      <c r="BS228" s="51"/>
      <c r="BT228" s="49"/>
      <c r="BU228" s="49"/>
      <c r="BV228" s="52"/>
      <c r="BW228" s="51"/>
      <c r="BX228" s="49"/>
      <c r="BY228" s="49"/>
      <c r="BZ228" s="52"/>
      <c r="CA228" s="55"/>
    </row>
    <row r="229" spans="1:79" s="41" customFormat="1" ht="13.5" customHeight="1" x14ac:dyDescent="0.3">
      <c r="A229" s="48"/>
      <c r="B229" s="49"/>
      <c r="C229" s="49"/>
      <c r="D229" s="49"/>
      <c r="E229" s="49"/>
      <c r="F229" s="49"/>
      <c r="G229" s="49"/>
      <c r="H229" s="48"/>
      <c r="I229" s="49"/>
      <c r="J229" s="50"/>
      <c r="K229" s="51"/>
      <c r="L229" s="49"/>
      <c r="M229" s="52"/>
      <c r="N229" s="51"/>
      <c r="O229" s="49"/>
      <c r="P229" s="49"/>
      <c r="Q229" s="49"/>
      <c r="R229" s="49"/>
      <c r="S229" s="49"/>
      <c r="T229" s="49"/>
      <c r="U229" s="49"/>
      <c r="V229" s="49"/>
      <c r="W229" s="49"/>
      <c r="X229" s="52"/>
      <c r="Y229" s="51"/>
      <c r="Z229" s="49"/>
      <c r="AA229" s="49"/>
      <c r="AB229" s="49"/>
      <c r="AC229" s="49"/>
      <c r="AD229" s="49"/>
      <c r="AE229" s="49"/>
      <c r="AF229" s="49"/>
      <c r="AG229" s="49"/>
      <c r="AH229" s="49"/>
      <c r="AI229" s="52"/>
      <c r="AJ229" s="51"/>
      <c r="AK229" s="52"/>
      <c r="AL229" s="51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52"/>
      <c r="AZ229" s="51"/>
      <c r="BA229" s="49"/>
      <c r="BB229" s="49"/>
      <c r="BC229" s="49"/>
      <c r="BD229" s="52"/>
      <c r="BE229" s="51"/>
      <c r="BF229" s="49"/>
      <c r="BG229" s="52"/>
      <c r="BH229" s="51"/>
      <c r="BI229" s="49"/>
      <c r="BJ229" s="49"/>
      <c r="BK229" s="49"/>
      <c r="BL229" s="49"/>
      <c r="BM229" s="49"/>
      <c r="BN229" s="52"/>
      <c r="BO229" s="53"/>
      <c r="BP229" s="50"/>
      <c r="BQ229" s="51"/>
      <c r="BR229" s="52"/>
      <c r="BS229" s="51"/>
      <c r="BT229" s="49"/>
      <c r="BU229" s="49"/>
      <c r="BV229" s="52"/>
      <c r="BW229" s="51"/>
      <c r="BX229" s="49"/>
      <c r="BY229" s="49"/>
      <c r="BZ229" s="52"/>
      <c r="CA229" s="55"/>
    </row>
    <row r="230" spans="1:79" s="41" customFormat="1" ht="13.5" customHeight="1" x14ac:dyDescent="0.3">
      <c r="A230" s="48"/>
      <c r="B230" s="49"/>
      <c r="C230" s="49"/>
      <c r="D230" s="49"/>
      <c r="E230" s="49"/>
      <c r="F230" s="49"/>
      <c r="G230" s="49"/>
      <c r="H230" s="48"/>
      <c r="I230" s="49"/>
      <c r="J230" s="50"/>
      <c r="K230" s="51"/>
      <c r="L230" s="49"/>
      <c r="M230" s="52"/>
      <c r="N230" s="51"/>
      <c r="O230" s="49"/>
      <c r="P230" s="49"/>
      <c r="Q230" s="49"/>
      <c r="R230" s="49"/>
      <c r="S230" s="49"/>
      <c r="T230" s="49"/>
      <c r="U230" s="49"/>
      <c r="V230" s="49"/>
      <c r="W230" s="49"/>
      <c r="X230" s="52"/>
      <c r="Y230" s="51"/>
      <c r="Z230" s="49"/>
      <c r="AA230" s="49"/>
      <c r="AB230" s="49"/>
      <c r="AC230" s="49"/>
      <c r="AD230" s="49"/>
      <c r="AE230" s="49"/>
      <c r="AF230" s="49"/>
      <c r="AG230" s="49"/>
      <c r="AH230" s="49"/>
      <c r="AI230" s="52"/>
      <c r="AJ230" s="51"/>
      <c r="AK230" s="52"/>
      <c r="AL230" s="51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52"/>
      <c r="AZ230" s="51"/>
      <c r="BA230" s="49"/>
      <c r="BB230" s="49"/>
      <c r="BC230" s="49"/>
      <c r="BD230" s="52"/>
      <c r="BE230" s="51"/>
      <c r="BF230" s="49"/>
      <c r="BG230" s="52"/>
      <c r="BH230" s="51"/>
      <c r="BI230" s="49"/>
      <c r="BJ230" s="49"/>
      <c r="BK230" s="49"/>
      <c r="BL230" s="49"/>
      <c r="BM230" s="49"/>
      <c r="BN230" s="52"/>
      <c r="BO230" s="53"/>
      <c r="BP230" s="50"/>
      <c r="BQ230" s="51"/>
      <c r="BR230" s="52"/>
      <c r="BS230" s="51"/>
      <c r="BT230" s="49"/>
      <c r="BU230" s="49"/>
      <c r="BV230" s="52"/>
      <c r="BW230" s="51"/>
      <c r="BX230" s="49"/>
      <c r="BY230" s="49"/>
      <c r="BZ230" s="52"/>
      <c r="CA230" s="55"/>
    </row>
    <row r="231" spans="1:79" s="41" customFormat="1" ht="13.5" customHeight="1" x14ac:dyDescent="0.3">
      <c r="A231" s="48"/>
      <c r="B231" s="49"/>
      <c r="C231" s="49"/>
      <c r="D231" s="49"/>
      <c r="E231" s="49"/>
      <c r="F231" s="49"/>
      <c r="G231" s="49"/>
      <c r="H231" s="48"/>
      <c r="I231" s="49"/>
      <c r="J231" s="50"/>
      <c r="K231" s="51"/>
      <c r="L231" s="49"/>
      <c r="M231" s="52"/>
      <c r="N231" s="51"/>
      <c r="O231" s="49"/>
      <c r="P231" s="49"/>
      <c r="Q231" s="49"/>
      <c r="R231" s="49"/>
      <c r="S231" s="49"/>
      <c r="T231" s="49"/>
      <c r="U231" s="49"/>
      <c r="V231" s="49"/>
      <c r="W231" s="49"/>
      <c r="X231" s="52"/>
      <c r="Y231" s="51"/>
      <c r="Z231" s="49"/>
      <c r="AA231" s="49"/>
      <c r="AB231" s="49"/>
      <c r="AC231" s="49"/>
      <c r="AD231" s="49"/>
      <c r="AE231" s="49"/>
      <c r="AF231" s="49"/>
      <c r="AG231" s="49"/>
      <c r="AH231" s="49"/>
      <c r="AI231" s="52"/>
      <c r="AJ231" s="51"/>
      <c r="AK231" s="52"/>
      <c r="AL231" s="51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52"/>
      <c r="AZ231" s="51"/>
      <c r="BA231" s="49"/>
      <c r="BB231" s="49"/>
      <c r="BC231" s="49"/>
      <c r="BD231" s="52"/>
      <c r="BE231" s="51"/>
      <c r="BF231" s="49"/>
      <c r="BG231" s="52"/>
      <c r="BH231" s="51"/>
      <c r="BI231" s="49"/>
      <c r="BJ231" s="49"/>
      <c r="BK231" s="49"/>
      <c r="BL231" s="49"/>
      <c r="BM231" s="49"/>
      <c r="BN231" s="52"/>
      <c r="BO231" s="53"/>
      <c r="BP231" s="50"/>
      <c r="BQ231" s="51"/>
      <c r="BR231" s="52"/>
      <c r="BS231" s="51"/>
      <c r="BT231" s="49"/>
      <c r="BU231" s="49"/>
      <c r="BV231" s="52"/>
      <c r="BW231" s="51"/>
      <c r="BX231" s="49"/>
      <c r="BY231" s="49"/>
      <c r="BZ231" s="52"/>
      <c r="CA231" s="55"/>
    </row>
    <row r="232" spans="1:79" s="41" customFormat="1" ht="13.5" customHeight="1" x14ac:dyDescent="0.3">
      <c r="A232" s="48"/>
      <c r="B232" s="49"/>
      <c r="C232" s="49"/>
      <c r="D232" s="49"/>
      <c r="E232" s="49"/>
      <c r="F232" s="49"/>
      <c r="G232" s="49"/>
      <c r="H232" s="48"/>
      <c r="I232" s="49"/>
      <c r="J232" s="50"/>
      <c r="K232" s="51"/>
      <c r="L232" s="49"/>
      <c r="M232" s="52"/>
      <c r="N232" s="51"/>
      <c r="O232" s="49"/>
      <c r="P232" s="49"/>
      <c r="Q232" s="49"/>
      <c r="R232" s="49"/>
      <c r="S232" s="49"/>
      <c r="T232" s="49"/>
      <c r="U232" s="49"/>
      <c r="V232" s="49"/>
      <c r="W232" s="49"/>
      <c r="X232" s="52"/>
      <c r="Y232" s="51"/>
      <c r="Z232" s="49"/>
      <c r="AA232" s="49"/>
      <c r="AB232" s="49"/>
      <c r="AC232" s="49"/>
      <c r="AD232" s="49"/>
      <c r="AE232" s="49"/>
      <c r="AF232" s="49"/>
      <c r="AG232" s="49"/>
      <c r="AH232" s="49"/>
      <c r="AI232" s="52"/>
      <c r="AJ232" s="51"/>
      <c r="AK232" s="52"/>
      <c r="AL232" s="51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52"/>
      <c r="AZ232" s="51"/>
      <c r="BA232" s="49"/>
      <c r="BB232" s="49"/>
      <c r="BC232" s="49"/>
      <c r="BD232" s="52"/>
      <c r="BE232" s="51"/>
      <c r="BF232" s="49"/>
      <c r="BG232" s="52"/>
      <c r="BH232" s="51"/>
      <c r="BI232" s="49"/>
      <c r="BJ232" s="49"/>
      <c r="BK232" s="49"/>
      <c r="BL232" s="49"/>
      <c r="BM232" s="49"/>
      <c r="BN232" s="52"/>
      <c r="BO232" s="53"/>
      <c r="BP232" s="50"/>
      <c r="BQ232" s="51"/>
      <c r="BR232" s="52"/>
      <c r="BS232" s="51"/>
      <c r="BT232" s="49"/>
      <c r="BU232" s="49"/>
      <c r="BV232" s="52"/>
      <c r="BW232" s="51"/>
      <c r="BX232" s="49"/>
      <c r="BY232" s="49"/>
      <c r="BZ232" s="52"/>
      <c r="CA232" s="55"/>
    </row>
    <row r="233" spans="1:79" s="41" customFormat="1" ht="13.5" customHeight="1" x14ac:dyDescent="0.3">
      <c r="A233" s="48"/>
      <c r="B233" s="49"/>
      <c r="C233" s="49"/>
      <c r="D233" s="49"/>
      <c r="E233" s="49"/>
      <c r="F233" s="49"/>
      <c r="G233" s="49"/>
      <c r="H233" s="48"/>
      <c r="I233" s="49"/>
      <c r="J233" s="50"/>
      <c r="K233" s="51"/>
      <c r="L233" s="49"/>
      <c r="M233" s="52"/>
      <c r="N233" s="51"/>
      <c r="O233" s="49"/>
      <c r="P233" s="49"/>
      <c r="Q233" s="49"/>
      <c r="R233" s="49"/>
      <c r="S233" s="49"/>
      <c r="T233" s="49"/>
      <c r="U233" s="49"/>
      <c r="V233" s="49"/>
      <c r="W233" s="49"/>
      <c r="X233" s="52"/>
      <c r="Y233" s="51"/>
      <c r="Z233" s="49"/>
      <c r="AA233" s="49"/>
      <c r="AB233" s="49"/>
      <c r="AC233" s="49"/>
      <c r="AD233" s="49"/>
      <c r="AE233" s="49"/>
      <c r="AF233" s="49"/>
      <c r="AG233" s="49"/>
      <c r="AH233" s="49"/>
      <c r="AI233" s="52"/>
      <c r="AJ233" s="51"/>
      <c r="AK233" s="52"/>
      <c r="AL233" s="51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52"/>
      <c r="AZ233" s="51"/>
      <c r="BA233" s="49"/>
      <c r="BB233" s="49"/>
      <c r="BC233" s="49"/>
      <c r="BD233" s="52"/>
      <c r="BE233" s="51"/>
      <c r="BF233" s="49"/>
      <c r="BG233" s="52"/>
      <c r="BH233" s="51"/>
      <c r="BI233" s="49"/>
      <c r="BJ233" s="49"/>
      <c r="BK233" s="49"/>
      <c r="BL233" s="49"/>
      <c r="BM233" s="49"/>
      <c r="BN233" s="52"/>
      <c r="BO233" s="53"/>
      <c r="BP233" s="50"/>
      <c r="BQ233" s="51"/>
      <c r="BR233" s="52"/>
      <c r="BS233" s="51"/>
      <c r="BT233" s="49"/>
      <c r="BU233" s="49"/>
      <c r="BV233" s="52"/>
      <c r="BW233" s="51"/>
      <c r="BX233" s="49"/>
      <c r="BY233" s="49"/>
      <c r="BZ233" s="52"/>
      <c r="CA233" s="55"/>
    </row>
    <row r="234" spans="1:79" s="41" customFormat="1" ht="13.5" customHeight="1" x14ac:dyDescent="0.3">
      <c r="A234" s="48"/>
      <c r="B234" s="49"/>
      <c r="C234" s="49"/>
      <c r="D234" s="49"/>
      <c r="E234" s="49"/>
      <c r="F234" s="49"/>
      <c r="G234" s="49"/>
      <c r="H234" s="48"/>
      <c r="I234" s="49"/>
      <c r="J234" s="50"/>
      <c r="K234" s="51"/>
      <c r="L234" s="49"/>
      <c r="M234" s="52"/>
      <c r="N234" s="51"/>
      <c r="O234" s="49"/>
      <c r="P234" s="49"/>
      <c r="Q234" s="49"/>
      <c r="R234" s="49"/>
      <c r="S234" s="49"/>
      <c r="T234" s="49"/>
      <c r="U234" s="49"/>
      <c r="V234" s="49"/>
      <c r="W234" s="49"/>
      <c r="X234" s="52"/>
      <c r="Y234" s="51"/>
      <c r="Z234" s="49"/>
      <c r="AA234" s="49"/>
      <c r="AB234" s="49"/>
      <c r="AC234" s="49"/>
      <c r="AD234" s="49"/>
      <c r="AE234" s="49"/>
      <c r="AF234" s="49"/>
      <c r="AG234" s="49"/>
      <c r="AH234" s="49"/>
      <c r="AI234" s="52"/>
      <c r="AJ234" s="51"/>
      <c r="AK234" s="52"/>
      <c r="AL234" s="51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52"/>
      <c r="AZ234" s="51"/>
      <c r="BA234" s="49"/>
      <c r="BB234" s="49"/>
      <c r="BC234" s="49"/>
      <c r="BD234" s="52"/>
      <c r="BE234" s="51"/>
      <c r="BF234" s="49"/>
      <c r="BG234" s="52"/>
      <c r="BH234" s="51"/>
      <c r="BI234" s="49"/>
      <c r="BJ234" s="49"/>
      <c r="BK234" s="49"/>
      <c r="BL234" s="49"/>
      <c r="BM234" s="49"/>
      <c r="BN234" s="52"/>
      <c r="BO234" s="53"/>
      <c r="BP234" s="50"/>
      <c r="BQ234" s="51"/>
      <c r="BR234" s="52"/>
      <c r="BS234" s="51"/>
      <c r="BT234" s="49"/>
      <c r="BU234" s="49"/>
      <c r="BV234" s="52"/>
      <c r="BW234" s="51"/>
      <c r="BX234" s="49"/>
      <c r="BY234" s="49"/>
      <c r="BZ234" s="52"/>
      <c r="CA234" s="55"/>
    </row>
    <row r="235" spans="1:79" s="41" customFormat="1" ht="13.5" customHeight="1" x14ac:dyDescent="0.3">
      <c r="A235" s="48"/>
      <c r="B235" s="49"/>
      <c r="C235" s="49"/>
      <c r="D235" s="49"/>
      <c r="E235" s="49"/>
      <c r="F235" s="49"/>
      <c r="G235" s="49"/>
      <c r="H235" s="48"/>
      <c r="I235" s="49"/>
      <c r="J235" s="50"/>
      <c r="K235" s="51"/>
      <c r="L235" s="49"/>
      <c r="M235" s="52"/>
      <c r="N235" s="51"/>
      <c r="O235" s="49"/>
      <c r="P235" s="49"/>
      <c r="Q235" s="49"/>
      <c r="R235" s="49"/>
      <c r="S235" s="49"/>
      <c r="T235" s="49"/>
      <c r="U235" s="49"/>
      <c r="V235" s="49"/>
      <c r="W235" s="49"/>
      <c r="X235" s="52"/>
      <c r="Y235" s="51"/>
      <c r="Z235" s="49"/>
      <c r="AA235" s="49"/>
      <c r="AB235" s="49"/>
      <c r="AC235" s="49"/>
      <c r="AD235" s="49"/>
      <c r="AE235" s="49"/>
      <c r="AF235" s="49"/>
      <c r="AG235" s="49"/>
      <c r="AH235" s="49"/>
      <c r="AI235" s="52"/>
      <c r="AJ235" s="51"/>
      <c r="AK235" s="52"/>
      <c r="AL235" s="51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52"/>
      <c r="AZ235" s="51"/>
      <c r="BA235" s="49"/>
      <c r="BB235" s="49"/>
      <c r="BC235" s="49"/>
      <c r="BD235" s="52"/>
      <c r="BE235" s="51"/>
      <c r="BF235" s="49"/>
      <c r="BG235" s="52"/>
      <c r="BH235" s="51"/>
      <c r="BI235" s="49"/>
      <c r="BJ235" s="49"/>
      <c r="BK235" s="49"/>
      <c r="BL235" s="49"/>
      <c r="BM235" s="49"/>
      <c r="BN235" s="52"/>
      <c r="BO235" s="53"/>
      <c r="BP235" s="50"/>
      <c r="BQ235" s="51"/>
      <c r="BR235" s="52"/>
      <c r="BS235" s="51"/>
      <c r="BT235" s="49"/>
      <c r="BU235" s="49"/>
      <c r="BV235" s="52"/>
      <c r="BW235" s="51"/>
      <c r="BX235" s="49"/>
      <c r="BY235" s="49"/>
      <c r="BZ235" s="52"/>
      <c r="CA235" s="55"/>
    </row>
    <row r="236" spans="1:79" s="41" customFormat="1" ht="13.5" customHeight="1" x14ac:dyDescent="0.3">
      <c r="A236" s="48"/>
      <c r="B236" s="49"/>
      <c r="C236" s="49"/>
      <c r="D236" s="49"/>
      <c r="E236" s="49"/>
      <c r="F236" s="49"/>
      <c r="G236" s="49"/>
      <c r="H236" s="48"/>
      <c r="I236" s="49"/>
      <c r="J236" s="50"/>
      <c r="K236" s="51"/>
      <c r="L236" s="49"/>
      <c r="M236" s="52"/>
      <c r="N236" s="51"/>
      <c r="O236" s="49"/>
      <c r="P236" s="49"/>
      <c r="Q236" s="49"/>
      <c r="R236" s="49"/>
      <c r="S236" s="49"/>
      <c r="T236" s="49"/>
      <c r="U236" s="49"/>
      <c r="V236" s="49"/>
      <c r="W236" s="49"/>
      <c r="X236" s="52"/>
      <c r="Y236" s="51"/>
      <c r="Z236" s="49"/>
      <c r="AA236" s="49"/>
      <c r="AB236" s="49"/>
      <c r="AC236" s="49"/>
      <c r="AD236" s="49"/>
      <c r="AE236" s="49"/>
      <c r="AF236" s="49"/>
      <c r="AG236" s="49"/>
      <c r="AH236" s="49"/>
      <c r="AI236" s="52"/>
      <c r="AJ236" s="51"/>
      <c r="AK236" s="52"/>
      <c r="AL236" s="51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52"/>
      <c r="AZ236" s="51"/>
      <c r="BA236" s="49"/>
      <c r="BB236" s="49"/>
      <c r="BC236" s="49"/>
      <c r="BD236" s="52"/>
      <c r="BE236" s="51"/>
      <c r="BF236" s="49"/>
      <c r="BG236" s="52"/>
      <c r="BH236" s="51"/>
      <c r="BI236" s="49"/>
      <c r="BJ236" s="49"/>
      <c r="BK236" s="49"/>
      <c r="BL236" s="49"/>
      <c r="BM236" s="49"/>
      <c r="BN236" s="52"/>
      <c r="BO236" s="53"/>
      <c r="BP236" s="50"/>
      <c r="BQ236" s="51"/>
      <c r="BR236" s="52"/>
      <c r="BS236" s="51"/>
      <c r="BT236" s="49"/>
      <c r="BU236" s="49"/>
      <c r="BV236" s="52"/>
      <c r="BW236" s="51"/>
      <c r="BX236" s="49"/>
      <c r="BY236" s="49"/>
      <c r="BZ236" s="52"/>
      <c r="CA236" s="55"/>
    </row>
    <row r="237" spans="1:79" s="41" customFormat="1" ht="13.5" customHeight="1" x14ac:dyDescent="0.3">
      <c r="A237" s="48"/>
      <c r="B237" s="49"/>
      <c r="C237" s="49"/>
      <c r="D237" s="49"/>
      <c r="E237" s="49"/>
      <c r="F237" s="49"/>
      <c r="G237" s="49"/>
      <c r="H237" s="48"/>
      <c r="I237" s="49"/>
      <c r="J237" s="50"/>
      <c r="K237" s="51"/>
      <c r="L237" s="49"/>
      <c r="M237" s="52"/>
      <c r="N237" s="51"/>
      <c r="O237" s="49"/>
      <c r="P237" s="49"/>
      <c r="Q237" s="49"/>
      <c r="R237" s="49"/>
      <c r="S237" s="49"/>
      <c r="T237" s="49"/>
      <c r="U237" s="49"/>
      <c r="V237" s="49"/>
      <c r="W237" s="49"/>
      <c r="X237" s="52"/>
      <c r="Y237" s="51"/>
      <c r="Z237" s="49"/>
      <c r="AA237" s="49"/>
      <c r="AB237" s="49"/>
      <c r="AC237" s="49"/>
      <c r="AD237" s="49"/>
      <c r="AE237" s="49"/>
      <c r="AF237" s="49"/>
      <c r="AG237" s="49"/>
      <c r="AH237" s="49"/>
      <c r="AI237" s="52"/>
      <c r="AJ237" s="51"/>
      <c r="AK237" s="52"/>
      <c r="AL237" s="51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52"/>
      <c r="AZ237" s="51"/>
      <c r="BA237" s="49"/>
      <c r="BB237" s="49"/>
      <c r="BC237" s="49"/>
      <c r="BD237" s="52"/>
      <c r="BE237" s="51"/>
      <c r="BF237" s="49"/>
      <c r="BG237" s="52"/>
      <c r="BH237" s="51"/>
      <c r="BI237" s="49"/>
      <c r="BJ237" s="49"/>
      <c r="BK237" s="49"/>
      <c r="BL237" s="49"/>
      <c r="BM237" s="49"/>
      <c r="BN237" s="52"/>
      <c r="BO237" s="53"/>
      <c r="BP237" s="50"/>
      <c r="BQ237" s="51"/>
      <c r="BR237" s="52"/>
      <c r="BS237" s="51"/>
      <c r="BT237" s="49"/>
      <c r="BU237" s="49"/>
      <c r="BV237" s="52"/>
      <c r="BW237" s="51"/>
      <c r="BX237" s="49"/>
      <c r="BY237" s="49"/>
      <c r="BZ237" s="52"/>
      <c r="CA237" s="55"/>
    </row>
    <row r="238" spans="1:79" s="41" customFormat="1" ht="13.5" customHeight="1" x14ac:dyDescent="0.3">
      <c r="A238" s="48"/>
      <c r="B238" s="49"/>
      <c r="C238" s="49"/>
      <c r="D238" s="49"/>
      <c r="E238" s="49"/>
      <c r="F238" s="49"/>
      <c r="G238" s="49"/>
      <c r="H238" s="48"/>
      <c r="I238" s="49"/>
      <c r="J238" s="50"/>
      <c r="K238" s="51"/>
      <c r="L238" s="49"/>
      <c r="M238" s="52"/>
      <c r="N238" s="51"/>
      <c r="O238" s="49"/>
      <c r="P238" s="49"/>
      <c r="Q238" s="49"/>
      <c r="R238" s="49"/>
      <c r="S238" s="49"/>
      <c r="T238" s="49"/>
      <c r="U238" s="49"/>
      <c r="V238" s="49"/>
      <c r="W238" s="49"/>
      <c r="X238" s="52"/>
      <c r="Y238" s="51"/>
      <c r="Z238" s="49"/>
      <c r="AA238" s="49"/>
      <c r="AB238" s="49"/>
      <c r="AC238" s="49"/>
      <c r="AD238" s="49"/>
      <c r="AE238" s="49"/>
      <c r="AF238" s="49"/>
      <c r="AG238" s="49"/>
      <c r="AH238" s="49"/>
      <c r="AI238" s="52"/>
      <c r="AJ238" s="51"/>
      <c r="AK238" s="52"/>
      <c r="AL238" s="51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52"/>
      <c r="AZ238" s="51"/>
      <c r="BA238" s="49"/>
      <c r="BB238" s="49"/>
      <c r="BC238" s="49"/>
      <c r="BD238" s="52"/>
      <c r="BE238" s="51"/>
      <c r="BF238" s="49"/>
      <c r="BG238" s="52"/>
      <c r="BH238" s="51"/>
      <c r="BI238" s="49"/>
      <c r="BJ238" s="49"/>
      <c r="BK238" s="49"/>
      <c r="BL238" s="49"/>
      <c r="BM238" s="49"/>
      <c r="BN238" s="52"/>
      <c r="BO238" s="53"/>
      <c r="BP238" s="50"/>
      <c r="BQ238" s="51"/>
      <c r="BR238" s="52"/>
      <c r="BS238" s="51"/>
      <c r="BT238" s="49"/>
      <c r="BU238" s="49"/>
      <c r="BV238" s="52"/>
      <c r="BW238" s="51"/>
      <c r="BX238" s="49"/>
      <c r="BY238" s="49"/>
      <c r="BZ238" s="52"/>
      <c r="CA238" s="55"/>
    </row>
    <row r="239" spans="1:79" s="41" customFormat="1" ht="13.5" customHeight="1" x14ac:dyDescent="0.3">
      <c r="A239" s="48"/>
      <c r="B239" s="49"/>
      <c r="C239" s="49"/>
      <c r="D239" s="49"/>
      <c r="E239" s="49"/>
      <c r="F239" s="49"/>
      <c r="G239" s="49"/>
      <c r="H239" s="48"/>
      <c r="I239" s="49"/>
      <c r="J239" s="50"/>
      <c r="K239" s="51"/>
      <c r="L239" s="49"/>
      <c r="M239" s="52"/>
      <c r="N239" s="51"/>
      <c r="O239" s="49"/>
      <c r="P239" s="49"/>
      <c r="Q239" s="49"/>
      <c r="R239" s="49"/>
      <c r="S239" s="49"/>
      <c r="T239" s="49"/>
      <c r="U239" s="49"/>
      <c r="V239" s="49"/>
      <c r="W239" s="49"/>
      <c r="X239" s="52"/>
      <c r="Y239" s="51"/>
      <c r="Z239" s="49"/>
      <c r="AA239" s="49"/>
      <c r="AB239" s="49"/>
      <c r="AC239" s="49"/>
      <c r="AD239" s="49"/>
      <c r="AE239" s="49"/>
      <c r="AF239" s="49"/>
      <c r="AG239" s="49"/>
      <c r="AH239" s="49"/>
      <c r="AI239" s="52"/>
      <c r="AJ239" s="51"/>
      <c r="AK239" s="52"/>
      <c r="AL239" s="51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52"/>
      <c r="AZ239" s="51"/>
      <c r="BA239" s="49"/>
      <c r="BB239" s="49"/>
      <c r="BC239" s="49"/>
      <c r="BD239" s="52"/>
      <c r="BE239" s="51"/>
      <c r="BF239" s="49"/>
      <c r="BG239" s="52"/>
      <c r="BH239" s="51"/>
      <c r="BI239" s="49"/>
      <c r="BJ239" s="49"/>
      <c r="BK239" s="49"/>
      <c r="BL239" s="49"/>
      <c r="BM239" s="49"/>
      <c r="BN239" s="52"/>
      <c r="BO239" s="53"/>
      <c r="BP239" s="50"/>
      <c r="BQ239" s="51"/>
      <c r="BR239" s="52"/>
      <c r="BS239" s="51"/>
      <c r="BT239" s="49"/>
      <c r="BU239" s="49"/>
      <c r="BV239" s="52"/>
      <c r="BW239" s="51"/>
      <c r="BX239" s="49"/>
      <c r="BY239" s="49"/>
      <c r="BZ239" s="52"/>
      <c r="CA239" s="55"/>
    </row>
    <row r="240" spans="1:79" s="41" customFormat="1" ht="13.5" customHeight="1" x14ac:dyDescent="0.3">
      <c r="A240" s="48"/>
      <c r="B240" s="49"/>
      <c r="C240" s="49"/>
      <c r="D240" s="49"/>
      <c r="E240" s="49"/>
      <c r="F240" s="49"/>
      <c r="G240" s="49"/>
      <c r="H240" s="48"/>
      <c r="I240" s="49"/>
      <c r="J240" s="50"/>
      <c r="K240" s="51"/>
      <c r="L240" s="49"/>
      <c r="M240" s="52"/>
      <c r="N240" s="51"/>
      <c r="O240" s="49"/>
      <c r="P240" s="49"/>
      <c r="Q240" s="49"/>
      <c r="R240" s="49"/>
      <c r="S240" s="49"/>
      <c r="T240" s="49"/>
      <c r="U240" s="49"/>
      <c r="V240" s="49"/>
      <c r="W240" s="49"/>
      <c r="X240" s="52"/>
      <c r="Y240" s="51"/>
      <c r="Z240" s="49"/>
      <c r="AA240" s="49"/>
      <c r="AB240" s="49"/>
      <c r="AC240" s="49"/>
      <c r="AD240" s="49"/>
      <c r="AE240" s="49"/>
      <c r="AF240" s="49"/>
      <c r="AG240" s="49"/>
      <c r="AH240" s="49"/>
      <c r="AI240" s="52"/>
      <c r="AJ240" s="51"/>
      <c r="AK240" s="52"/>
      <c r="AL240" s="51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52"/>
      <c r="AZ240" s="51"/>
      <c r="BA240" s="49"/>
      <c r="BB240" s="49"/>
      <c r="BC240" s="49"/>
      <c r="BD240" s="52"/>
      <c r="BE240" s="51"/>
      <c r="BF240" s="49"/>
      <c r="BG240" s="52"/>
      <c r="BH240" s="51"/>
      <c r="BI240" s="49"/>
      <c r="BJ240" s="49"/>
      <c r="BK240" s="49"/>
      <c r="BL240" s="49"/>
      <c r="BM240" s="49"/>
      <c r="BN240" s="52"/>
      <c r="BO240" s="53"/>
      <c r="BP240" s="50"/>
      <c r="BQ240" s="51"/>
      <c r="BR240" s="52"/>
      <c r="BS240" s="51"/>
      <c r="BT240" s="49"/>
      <c r="BU240" s="49"/>
      <c r="BV240" s="52"/>
      <c r="BW240" s="51"/>
      <c r="BX240" s="49"/>
      <c r="BY240" s="49"/>
      <c r="BZ240" s="52"/>
      <c r="CA240" s="55"/>
    </row>
    <row r="241" spans="1:79" s="41" customFormat="1" ht="13.5" customHeight="1" x14ac:dyDescent="0.3">
      <c r="A241" s="48"/>
      <c r="B241" s="49"/>
      <c r="C241" s="49"/>
      <c r="D241" s="49"/>
      <c r="E241" s="49"/>
      <c r="F241" s="49"/>
      <c r="G241" s="49"/>
      <c r="H241" s="48"/>
      <c r="I241" s="49"/>
      <c r="J241" s="50"/>
      <c r="K241" s="51"/>
      <c r="L241" s="49"/>
      <c r="M241" s="52"/>
      <c r="N241" s="51"/>
      <c r="O241" s="49"/>
      <c r="P241" s="49"/>
      <c r="Q241" s="49"/>
      <c r="R241" s="49"/>
      <c r="S241" s="49"/>
      <c r="T241" s="49"/>
      <c r="U241" s="49"/>
      <c r="V241" s="49"/>
      <c r="W241" s="49"/>
      <c r="X241" s="52"/>
      <c r="Y241" s="51"/>
      <c r="Z241" s="49"/>
      <c r="AA241" s="49"/>
      <c r="AB241" s="49"/>
      <c r="AC241" s="49"/>
      <c r="AD241" s="49"/>
      <c r="AE241" s="49"/>
      <c r="AF241" s="49"/>
      <c r="AG241" s="49"/>
      <c r="AH241" s="49"/>
      <c r="AI241" s="52"/>
      <c r="AJ241" s="51"/>
      <c r="AK241" s="52"/>
      <c r="AL241" s="51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52"/>
      <c r="AZ241" s="51"/>
      <c r="BA241" s="49"/>
      <c r="BB241" s="49"/>
      <c r="BC241" s="49"/>
      <c r="BD241" s="52"/>
      <c r="BE241" s="51"/>
      <c r="BF241" s="49"/>
      <c r="BG241" s="52"/>
      <c r="BH241" s="51"/>
      <c r="BI241" s="49"/>
      <c r="BJ241" s="49"/>
      <c r="BK241" s="49"/>
      <c r="BL241" s="49"/>
      <c r="BM241" s="49"/>
      <c r="BN241" s="52"/>
      <c r="BO241" s="53"/>
      <c r="BP241" s="50"/>
      <c r="BQ241" s="51"/>
      <c r="BR241" s="52"/>
      <c r="BS241" s="51"/>
      <c r="BT241" s="49"/>
      <c r="BU241" s="49"/>
      <c r="BV241" s="52"/>
      <c r="BW241" s="51"/>
      <c r="BX241" s="49"/>
      <c r="BY241" s="49"/>
      <c r="BZ241" s="52"/>
      <c r="CA241" s="55"/>
    </row>
    <row r="242" spans="1:79" s="41" customFormat="1" ht="13.5" customHeight="1" x14ac:dyDescent="0.3">
      <c r="A242" s="48"/>
      <c r="B242" s="49"/>
      <c r="C242" s="49"/>
      <c r="D242" s="49"/>
      <c r="E242" s="49"/>
      <c r="F242" s="49"/>
      <c r="G242" s="49"/>
      <c r="H242" s="48"/>
      <c r="I242" s="49"/>
      <c r="J242" s="50"/>
      <c r="K242" s="51"/>
      <c r="L242" s="49"/>
      <c r="M242" s="52"/>
      <c r="N242" s="51"/>
      <c r="O242" s="49"/>
      <c r="P242" s="49"/>
      <c r="Q242" s="49"/>
      <c r="R242" s="49"/>
      <c r="S242" s="49"/>
      <c r="T242" s="49"/>
      <c r="U242" s="49"/>
      <c r="V242" s="49"/>
      <c r="W242" s="49"/>
      <c r="X242" s="52"/>
      <c r="Y242" s="51"/>
      <c r="Z242" s="49"/>
      <c r="AA242" s="49"/>
      <c r="AB242" s="49"/>
      <c r="AC242" s="49"/>
      <c r="AD242" s="49"/>
      <c r="AE242" s="49"/>
      <c r="AF242" s="49"/>
      <c r="AG242" s="49"/>
      <c r="AH242" s="49"/>
      <c r="AI242" s="52"/>
      <c r="AJ242" s="51"/>
      <c r="AK242" s="52"/>
      <c r="AL242" s="51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52"/>
      <c r="AZ242" s="51"/>
      <c r="BA242" s="49"/>
      <c r="BB242" s="49"/>
      <c r="BC242" s="49"/>
      <c r="BD242" s="52"/>
      <c r="BE242" s="51"/>
      <c r="BF242" s="49"/>
      <c r="BG242" s="52"/>
      <c r="BH242" s="51"/>
      <c r="BI242" s="49"/>
      <c r="BJ242" s="49"/>
      <c r="BK242" s="49"/>
      <c r="BL242" s="49"/>
      <c r="BM242" s="49"/>
      <c r="BN242" s="52"/>
      <c r="BO242" s="53"/>
      <c r="BP242" s="50"/>
      <c r="BQ242" s="51"/>
      <c r="BR242" s="52"/>
      <c r="BS242" s="51"/>
      <c r="BT242" s="49"/>
      <c r="BU242" s="49"/>
      <c r="BV242" s="52"/>
      <c r="BW242" s="51"/>
      <c r="BX242" s="49"/>
      <c r="BY242" s="49"/>
      <c r="BZ242" s="52"/>
      <c r="CA242" s="55"/>
    </row>
    <row r="243" spans="1:79" s="41" customFormat="1" ht="13.5" customHeight="1" x14ac:dyDescent="0.3">
      <c r="A243" s="48"/>
      <c r="B243" s="49"/>
      <c r="C243" s="49"/>
      <c r="D243" s="49"/>
      <c r="E243" s="49"/>
      <c r="F243" s="49"/>
      <c r="G243" s="49"/>
      <c r="H243" s="48"/>
      <c r="I243" s="49"/>
      <c r="J243" s="50"/>
      <c r="K243" s="51"/>
      <c r="L243" s="49"/>
      <c r="M243" s="52"/>
      <c r="N243" s="51"/>
      <c r="O243" s="49"/>
      <c r="P243" s="49"/>
      <c r="Q243" s="49"/>
      <c r="R243" s="49"/>
      <c r="S243" s="49"/>
      <c r="T243" s="49"/>
      <c r="U243" s="49"/>
      <c r="V243" s="49"/>
      <c r="W243" s="49"/>
      <c r="X243" s="52"/>
      <c r="Y243" s="51"/>
      <c r="Z243" s="49"/>
      <c r="AA243" s="49"/>
      <c r="AB243" s="49"/>
      <c r="AC243" s="49"/>
      <c r="AD243" s="49"/>
      <c r="AE243" s="49"/>
      <c r="AF243" s="49"/>
      <c r="AG243" s="49"/>
      <c r="AH243" s="49"/>
      <c r="AI243" s="52"/>
      <c r="AJ243" s="51"/>
      <c r="AK243" s="52"/>
      <c r="AL243" s="51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52"/>
      <c r="AZ243" s="51"/>
      <c r="BA243" s="49"/>
      <c r="BB243" s="49"/>
      <c r="BC243" s="49"/>
      <c r="BD243" s="52"/>
      <c r="BE243" s="51"/>
      <c r="BF243" s="49"/>
      <c r="BG243" s="52"/>
      <c r="BH243" s="51"/>
      <c r="BI243" s="49"/>
      <c r="BJ243" s="49"/>
      <c r="BK243" s="49"/>
      <c r="BL243" s="49"/>
      <c r="BM243" s="49"/>
      <c r="BN243" s="52"/>
      <c r="BO243" s="53"/>
      <c r="BP243" s="50"/>
      <c r="BQ243" s="51"/>
      <c r="BR243" s="52"/>
      <c r="BS243" s="51"/>
      <c r="BT243" s="49"/>
      <c r="BU243" s="49"/>
      <c r="BV243" s="52"/>
      <c r="BW243" s="51"/>
      <c r="BX243" s="49"/>
      <c r="BY243" s="49"/>
      <c r="BZ243" s="52"/>
      <c r="CA243" s="55"/>
    </row>
    <row r="244" spans="1:79" s="41" customFormat="1" ht="13.5" customHeight="1" x14ac:dyDescent="0.3">
      <c r="A244" s="48"/>
      <c r="B244" s="49"/>
      <c r="C244" s="49"/>
      <c r="D244" s="49"/>
      <c r="E244" s="49"/>
      <c r="F244" s="49"/>
      <c r="G244" s="49"/>
      <c r="H244" s="48"/>
      <c r="I244" s="49"/>
      <c r="J244" s="50"/>
      <c r="K244" s="51"/>
      <c r="L244" s="49"/>
      <c r="M244" s="52"/>
      <c r="N244" s="51"/>
      <c r="O244" s="49"/>
      <c r="P244" s="49"/>
      <c r="Q244" s="49"/>
      <c r="R244" s="49"/>
      <c r="S244" s="49"/>
      <c r="T244" s="49"/>
      <c r="U244" s="49"/>
      <c r="V244" s="49"/>
      <c r="W244" s="49"/>
      <c r="X244" s="52"/>
      <c r="Y244" s="51"/>
      <c r="Z244" s="49"/>
      <c r="AA244" s="49"/>
      <c r="AB244" s="49"/>
      <c r="AC244" s="49"/>
      <c r="AD244" s="49"/>
      <c r="AE244" s="49"/>
      <c r="AF244" s="49"/>
      <c r="AG244" s="49"/>
      <c r="AH244" s="49"/>
      <c r="AI244" s="52"/>
      <c r="AJ244" s="51"/>
      <c r="AK244" s="52"/>
      <c r="AL244" s="51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52"/>
      <c r="AZ244" s="51"/>
      <c r="BA244" s="49"/>
      <c r="BB244" s="49"/>
      <c r="BC244" s="49"/>
      <c r="BD244" s="52"/>
      <c r="BE244" s="51"/>
      <c r="BF244" s="49"/>
      <c r="BG244" s="52"/>
      <c r="BH244" s="51"/>
      <c r="BI244" s="49"/>
      <c r="BJ244" s="49"/>
      <c r="BK244" s="49"/>
      <c r="BL244" s="49"/>
      <c r="BM244" s="49"/>
      <c r="BN244" s="52"/>
      <c r="BO244" s="53"/>
      <c r="BP244" s="50"/>
      <c r="BQ244" s="51"/>
      <c r="BR244" s="52"/>
      <c r="BS244" s="51"/>
      <c r="BT244" s="49"/>
      <c r="BU244" s="49"/>
      <c r="BV244" s="52"/>
      <c r="BW244" s="51"/>
      <c r="BX244" s="49"/>
      <c r="BY244" s="49"/>
      <c r="BZ244" s="52"/>
      <c r="CA244" s="55"/>
    </row>
    <row r="245" spans="1:79" s="41" customFormat="1" ht="13.5" customHeight="1" x14ac:dyDescent="0.3">
      <c r="A245" s="48"/>
      <c r="B245" s="49"/>
      <c r="C245" s="49"/>
      <c r="D245" s="49"/>
      <c r="E245" s="49"/>
      <c r="F245" s="49"/>
      <c r="G245" s="49"/>
      <c r="H245" s="48"/>
      <c r="I245" s="49"/>
      <c r="J245" s="50"/>
      <c r="K245" s="51"/>
      <c r="L245" s="49"/>
      <c r="M245" s="52"/>
      <c r="N245" s="51"/>
      <c r="O245" s="49"/>
      <c r="P245" s="49"/>
      <c r="Q245" s="49"/>
      <c r="R245" s="49"/>
      <c r="S245" s="49"/>
      <c r="T245" s="49"/>
      <c r="U245" s="49"/>
      <c r="V245" s="49"/>
      <c r="W245" s="49"/>
      <c r="X245" s="52"/>
      <c r="Y245" s="51"/>
      <c r="Z245" s="49"/>
      <c r="AA245" s="49"/>
      <c r="AB245" s="49"/>
      <c r="AC245" s="49"/>
      <c r="AD245" s="49"/>
      <c r="AE245" s="49"/>
      <c r="AF245" s="49"/>
      <c r="AG245" s="49"/>
      <c r="AH245" s="49"/>
      <c r="AI245" s="52"/>
      <c r="AJ245" s="51"/>
      <c r="AK245" s="52"/>
      <c r="AL245" s="51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52"/>
      <c r="AZ245" s="51"/>
      <c r="BA245" s="49"/>
      <c r="BB245" s="49"/>
      <c r="BC245" s="49"/>
      <c r="BD245" s="52"/>
      <c r="BE245" s="51"/>
      <c r="BF245" s="49"/>
      <c r="BG245" s="52"/>
      <c r="BH245" s="51"/>
      <c r="BI245" s="49"/>
      <c r="BJ245" s="49"/>
      <c r="BK245" s="49"/>
      <c r="BL245" s="49"/>
      <c r="BM245" s="49"/>
      <c r="BN245" s="52"/>
      <c r="BO245" s="53"/>
      <c r="BP245" s="50"/>
      <c r="BQ245" s="51"/>
      <c r="BR245" s="52"/>
      <c r="BS245" s="51"/>
      <c r="BT245" s="49"/>
      <c r="BU245" s="49"/>
      <c r="BV245" s="52"/>
      <c r="BW245" s="51"/>
      <c r="BX245" s="49"/>
      <c r="BY245" s="49"/>
      <c r="BZ245" s="52"/>
      <c r="CA245" s="55"/>
    </row>
    <row r="246" spans="1:79" s="41" customFormat="1" ht="13.5" customHeight="1" x14ac:dyDescent="0.3">
      <c r="A246" s="48"/>
      <c r="B246" s="49"/>
      <c r="C246" s="49"/>
      <c r="D246" s="49"/>
      <c r="E246" s="49"/>
      <c r="F246" s="49"/>
      <c r="G246" s="49"/>
      <c r="H246" s="48"/>
      <c r="I246" s="49"/>
      <c r="J246" s="50"/>
      <c r="K246" s="51"/>
      <c r="L246" s="49"/>
      <c r="M246" s="52"/>
      <c r="N246" s="51"/>
      <c r="O246" s="49"/>
      <c r="P246" s="49"/>
      <c r="Q246" s="49"/>
      <c r="R246" s="49"/>
      <c r="S246" s="49"/>
      <c r="T246" s="49"/>
      <c r="U246" s="49"/>
      <c r="V246" s="49"/>
      <c r="W246" s="49"/>
      <c r="X246" s="52"/>
      <c r="Y246" s="51"/>
      <c r="Z246" s="49"/>
      <c r="AA246" s="49"/>
      <c r="AB246" s="49"/>
      <c r="AC246" s="49"/>
      <c r="AD246" s="49"/>
      <c r="AE246" s="49"/>
      <c r="AF246" s="49"/>
      <c r="AG246" s="49"/>
      <c r="AH246" s="49"/>
      <c r="AI246" s="52"/>
      <c r="AJ246" s="51"/>
      <c r="AK246" s="52"/>
      <c r="AL246" s="51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52"/>
      <c r="AZ246" s="51"/>
      <c r="BA246" s="49"/>
      <c r="BB246" s="49"/>
      <c r="BC246" s="49"/>
      <c r="BD246" s="52"/>
      <c r="BE246" s="51"/>
      <c r="BF246" s="49"/>
      <c r="BG246" s="52"/>
      <c r="BH246" s="51"/>
      <c r="BI246" s="49"/>
      <c r="BJ246" s="49"/>
      <c r="BK246" s="49"/>
      <c r="BL246" s="49"/>
      <c r="BM246" s="49"/>
      <c r="BN246" s="52"/>
      <c r="BO246" s="53"/>
      <c r="BP246" s="50"/>
      <c r="BQ246" s="51"/>
      <c r="BR246" s="52"/>
      <c r="BS246" s="51"/>
      <c r="BT246" s="49"/>
      <c r="BU246" s="49"/>
      <c r="BV246" s="52"/>
      <c r="BW246" s="51"/>
      <c r="BX246" s="49"/>
      <c r="BY246" s="49"/>
      <c r="BZ246" s="52"/>
      <c r="CA246" s="55"/>
    </row>
    <row r="247" spans="1:79" s="41" customFormat="1" ht="13.5" customHeight="1" x14ac:dyDescent="0.3">
      <c r="A247" s="48"/>
      <c r="B247" s="49"/>
      <c r="C247" s="49"/>
      <c r="D247" s="49"/>
      <c r="E247" s="49"/>
      <c r="F247" s="49"/>
      <c r="G247" s="49"/>
      <c r="H247" s="48"/>
      <c r="I247" s="49"/>
      <c r="J247" s="50"/>
      <c r="K247" s="51"/>
      <c r="L247" s="49"/>
      <c r="M247" s="52"/>
      <c r="N247" s="51"/>
      <c r="O247" s="49"/>
      <c r="P247" s="49"/>
      <c r="Q247" s="49"/>
      <c r="R247" s="49"/>
      <c r="S247" s="49"/>
      <c r="T247" s="49"/>
      <c r="U247" s="49"/>
      <c r="V247" s="49"/>
      <c r="W247" s="49"/>
      <c r="X247" s="52"/>
      <c r="Y247" s="51"/>
      <c r="Z247" s="49"/>
      <c r="AA247" s="49"/>
      <c r="AB247" s="49"/>
      <c r="AC247" s="49"/>
      <c r="AD247" s="49"/>
      <c r="AE247" s="49"/>
      <c r="AF247" s="49"/>
      <c r="AG247" s="49"/>
      <c r="AH247" s="49"/>
      <c r="AI247" s="52"/>
      <c r="AJ247" s="51"/>
      <c r="AK247" s="52"/>
      <c r="AL247" s="51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52"/>
      <c r="AZ247" s="51"/>
      <c r="BA247" s="49"/>
      <c r="BB247" s="49"/>
      <c r="BC247" s="49"/>
      <c r="BD247" s="52"/>
      <c r="BE247" s="51"/>
      <c r="BF247" s="49"/>
      <c r="BG247" s="52"/>
      <c r="BH247" s="51"/>
      <c r="BI247" s="49"/>
      <c r="BJ247" s="49"/>
      <c r="BK247" s="49"/>
      <c r="BL247" s="49"/>
      <c r="BM247" s="49"/>
      <c r="BN247" s="52"/>
      <c r="BO247" s="53"/>
      <c r="BP247" s="50"/>
      <c r="BQ247" s="51"/>
      <c r="BR247" s="52"/>
      <c r="BS247" s="51"/>
      <c r="BT247" s="49"/>
      <c r="BU247" s="49"/>
      <c r="BV247" s="52"/>
      <c r="BW247" s="51"/>
      <c r="BX247" s="49"/>
      <c r="BY247" s="49"/>
      <c r="BZ247" s="52"/>
      <c r="CA247" s="55"/>
    </row>
    <row r="248" spans="1:79" s="41" customFormat="1" ht="13.5" customHeight="1" x14ac:dyDescent="0.3">
      <c r="A248" s="48"/>
      <c r="B248" s="49"/>
      <c r="C248" s="49"/>
      <c r="D248" s="49"/>
      <c r="E248" s="49"/>
      <c r="F248" s="49"/>
      <c r="G248" s="49"/>
      <c r="H248" s="48"/>
      <c r="I248" s="49"/>
      <c r="J248" s="50"/>
      <c r="K248" s="51"/>
      <c r="L248" s="49"/>
      <c r="M248" s="52"/>
      <c r="N248" s="51"/>
      <c r="O248" s="49"/>
      <c r="P248" s="49"/>
      <c r="Q248" s="49"/>
      <c r="R248" s="49"/>
      <c r="S248" s="49"/>
      <c r="T248" s="49"/>
      <c r="U248" s="49"/>
      <c r="V248" s="49"/>
      <c r="W248" s="49"/>
      <c r="X248" s="52"/>
      <c r="Y248" s="51"/>
      <c r="Z248" s="49"/>
      <c r="AA248" s="49"/>
      <c r="AB248" s="49"/>
      <c r="AC248" s="49"/>
      <c r="AD248" s="49"/>
      <c r="AE248" s="49"/>
      <c r="AF248" s="49"/>
      <c r="AG248" s="49"/>
      <c r="AH248" s="49"/>
      <c r="AI248" s="52"/>
      <c r="AJ248" s="51"/>
      <c r="AK248" s="52"/>
      <c r="AL248" s="51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52"/>
      <c r="AZ248" s="51"/>
      <c r="BA248" s="49"/>
      <c r="BB248" s="49"/>
      <c r="BC248" s="49"/>
      <c r="BD248" s="52"/>
      <c r="BE248" s="51"/>
      <c r="BF248" s="49"/>
      <c r="BG248" s="52"/>
      <c r="BH248" s="51"/>
      <c r="BI248" s="49"/>
      <c r="BJ248" s="49"/>
      <c r="BK248" s="49"/>
      <c r="BL248" s="49"/>
      <c r="BM248" s="49"/>
      <c r="BN248" s="52"/>
      <c r="BO248" s="53"/>
      <c r="BP248" s="50"/>
      <c r="BQ248" s="51"/>
      <c r="BR248" s="52"/>
      <c r="BS248" s="51"/>
      <c r="BT248" s="49"/>
      <c r="BU248" s="49"/>
      <c r="BV248" s="52"/>
      <c r="BW248" s="51"/>
      <c r="BX248" s="49"/>
      <c r="BY248" s="49"/>
      <c r="BZ248" s="52"/>
      <c r="CA248" s="55"/>
    </row>
    <row r="249" spans="1:79" s="41" customFormat="1" ht="13.5" customHeight="1" x14ac:dyDescent="0.3">
      <c r="A249" s="48"/>
      <c r="B249" s="49"/>
      <c r="C249" s="49"/>
      <c r="D249" s="49"/>
      <c r="E249" s="49"/>
      <c r="F249" s="49"/>
      <c r="G249" s="49"/>
      <c r="H249" s="48"/>
      <c r="I249" s="49"/>
      <c r="J249" s="50"/>
      <c r="K249" s="51"/>
      <c r="L249" s="49"/>
      <c r="M249" s="52"/>
      <c r="N249" s="51"/>
      <c r="O249" s="49"/>
      <c r="P249" s="49"/>
      <c r="Q249" s="49"/>
      <c r="R249" s="49"/>
      <c r="S249" s="49"/>
      <c r="T249" s="49"/>
      <c r="U249" s="49"/>
      <c r="V249" s="49"/>
      <c r="W249" s="49"/>
      <c r="X249" s="52"/>
      <c r="Y249" s="51"/>
      <c r="Z249" s="49"/>
      <c r="AA249" s="49"/>
      <c r="AB249" s="49"/>
      <c r="AC249" s="49"/>
      <c r="AD249" s="49"/>
      <c r="AE249" s="49"/>
      <c r="AF249" s="49"/>
      <c r="AG249" s="49"/>
      <c r="AH249" s="49"/>
      <c r="AI249" s="52"/>
      <c r="AJ249" s="51"/>
      <c r="AK249" s="52"/>
      <c r="AL249" s="51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52"/>
      <c r="AZ249" s="51"/>
      <c r="BA249" s="49"/>
      <c r="BB249" s="49"/>
      <c r="BC249" s="49"/>
      <c r="BD249" s="52"/>
      <c r="BE249" s="51"/>
      <c r="BF249" s="49"/>
      <c r="BG249" s="52"/>
      <c r="BH249" s="51"/>
      <c r="BI249" s="49"/>
      <c r="BJ249" s="49"/>
      <c r="BK249" s="49"/>
      <c r="BL249" s="49"/>
      <c r="BM249" s="49"/>
      <c r="BN249" s="52"/>
      <c r="BO249" s="53"/>
      <c r="BP249" s="50"/>
      <c r="BQ249" s="51"/>
      <c r="BR249" s="52"/>
      <c r="BS249" s="51"/>
      <c r="BT249" s="49"/>
      <c r="BU249" s="49"/>
      <c r="BV249" s="52"/>
      <c r="BW249" s="51"/>
      <c r="BX249" s="49"/>
      <c r="BY249" s="49"/>
      <c r="BZ249" s="52"/>
      <c r="CA249" s="55"/>
    </row>
    <row r="250" spans="1:79" s="41" customFormat="1" ht="13.5" customHeight="1" x14ac:dyDescent="0.3">
      <c r="A250" s="48"/>
      <c r="B250" s="49"/>
      <c r="C250" s="49"/>
      <c r="D250" s="49"/>
      <c r="E250" s="49"/>
      <c r="F250" s="49"/>
      <c r="G250" s="49"/>
      <c r="H250" s="48"/>
      <c r="I250" s="49"/>
      <c r="J250" s="50"/>
      <c r="K250" s="51"/>
      <c r="L250" s="49"/>
      <c r="M250" s="52"/>
      <c r="N250" s="51"/>
      <c r="O250" s="49"/>
      <c r="P250" s="49"/>
      <c r="Q250" s="49"/>
      <c r="R250" s="49"/>
      <c r="S250" s="49"/>
      <c r="T250" s="49"/>
      <c r="U250" s="49"/>
      <c r="V250" s="49"/>
      <c r="W250" s="49"/>
      <c r="X250" s="52"/>
      <c r="Y250" s="51"/>
      <c r="Z250" s="49"/>
      <c r="AA250" s="49"/>
      <c r="AB250" s="49"/>
      <c r="AC250" s="49"/>
      <c r="AD250" s="49"/>
      <c r="AE250" s="49"/>
      <c r="AF250" s="49"/>
      <c r="AG250" s="49"/>
      <c r="AH250" s="49"/>
      <c r="AI250" s="52"/>
      <c r="AJ250" s="51"/>
      <c r="AK250" s="52"/>
      <c r="AL250" s="51"/>
      <c r="AM250" s="49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52"/>
      <c r="AZ250" s="51"/>
      <c r="BA250" s="49"/>
      <c r="BB250" s="49"/>
      <c r="BC250" s="49"/>
      <c r="BD250" s="52"/>
      <c r="BE250" s="51"/>
      <c r="BF250" s="49"/>
      <c r="BG250" s="52"/>
      <c r="BH250" s="51"/>
      <c r="BI250" s="49"/>
      <c r="BJ250" s="49"/>
      <c r="BK250" s="49"/>
      <c r="BL250" s="49"/>
      <c r="BM250" s="49"/>
      <c r="BN250" s="52"/>
      <c r="BO250" s="53"/>
      <c r="BP250" s="50"/>
      <c r="BQ250" s="51"/>
      <c r="BR250" s="52"/>
      <c r="BS250" s="51"/>
      <c r="BT250" s="49"/>
      <c r="BU250" s="49"/>
      <c r="BV250" s="52"/>
      <c r="BW250" s="51"/>
      <c r="BX250" s="49"/>
      <c r="BY250" s="49"/>
      <c r="BZ250" s="52"/>
      <c r="CA250" s="55"/>
    </row>
    <row r="251" spans="1:79" s="41" customFormat="1" ht="13.5" customHeight="1" x14ac:dyDescent="0.3">
      <c r="A251" s="48"/>
      <c r="B251" s="49"/>
      <c r="C251" s="49"/>
      <c r="D251" s="49"/>
      <c r="E251" s="49"/>
      <c r="F251" s="49"/>
      <c r="G251" s="49"/>
      <c r="H251" s="48"/>
      <c r="I251" s="49"/>
      <c r="J251" s="50"/>
      <c r="K251" s="51"/>
      <c r="L251" s="49"/>
      <c r="M251" s="52"/>
      <c r="N251" s="51"/>
      <c r="O251" s="49"/>
      <c r="P251" s="49"/>
      <c r="Q251" s="49"/>
      <c r="R251" s="49"/>
      <c r="S251" s="49"/>
      <c r="T251" s="49"/>
      <c r="U251" s="49"/>
      <c r="V251" s="49"/>
      <c r="W251" s="49"/>
      <c r="X251" s="52"/>
      <c r="Y251" s="51"/>
      <c r="Z251" s="49"/>
      <c r="AA251" s="49"/>
      <c r="AB251" s="49"/>
      <c r="AC251" s="49"/>
      <c r="AD251" s="49"/>
      <c r="AE251" s="49"/>
      <c r="AF251" s="49"/>
      <c r="AG251" s="49"/>
      <c r="AH251" s="49"/>
      <c r="AI251" s="52"/>
      <c r="AJ251" s="51"/>
      <c r="AK251" s="52"/>
      <c r="AL251" s="51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52"/>
      <c r="AZ251" s="51"/>
      <c r="BA251" s="49"/>
      <c r="BB251" s="49"/>
      <c r="BC251" s="49"/>
      <c r="BD251" s="52"/>
      <c r="BE251" s="51"/>
      <c r="BF251" s="49"/>
      <c r="BG251" s="52"/>
      <c r="BH251" s="51"/>
      <c r="BI251" s="49"/>
      <c r="BJ251" s="49"/>
      <c r="BK251" s="49"/>
      <c r="BL251" s="49"/>
      <c r="BM251" s="49"/>
      <c r="BN251" s="52"/>
      <c r="BO251" s="53"/>
      <c r="BP251" s="50"/>
      <c r="BQ251" s="51"/>
      <c r="BR251" s="52"/>
      <c r="BS251" s="51"/>
      <c r="BT251" s="49"/>
      <c r="BU251" s="49"/>
      <c r="BV251" s="52"/>
      <c r="BW251" s="51"/>
      <c r="BX251" s="49"/>
      <c r="BY251" s="49"/>
      <c r="BZ251" s="52"/>
      <c r="CA251" s="55"/>
    </row>
    <row r="252" spans="1:79" s="41" customFormat="1" ht="13.5" customHeight="1" x14ac:dyDescent="0.3">
      <c r="A252" s="48"/>
      <c r="B252" s="49"/>
      <c r="C252" s="49"/>
      <c r="D252" s="49"/>
      <c r="E252" s="49"/>
      <c r="F252" s="49"/>
      <c r="G252" s="49"/>
      <c r="H252" s="48"/>
      <c r="I252" s="49"/>
      <c r="J252" s="50"/>
      <c r="K252" s="51"/>
      <c r="L252" s="49"/>
      <c r="M252" s="52"/>
      <c r="N252" s="51"/>
      <c r="O252" s="49"/>
      <c r="P252" s="49"/>
      <c r="Q252" s="49"/>
      <c r="R252" s="49"/>
      <c r="S252" s="49"/>
      <c r="T252" s="49"/>
      <c r="U252" s="49"/>
      <c r="V252" s="49"/>
      <c r="W252" s="49"/>
      <c r="X252" s="52"/>
      <c r="Y252" s="51"/>
      <c r="Z252" s="49"/>
      <c r="AA252" s="49"/>
      <c r="AB252" s="49"/>
      <c r="AC252" s="49"/>
      <c r="AD252" s="49"/>
      <c r="AE252" s="49"/>
      <c r="AF252" s="49"/>
      <c r="AG252" s="49"/>
      <c r="AH252" s="49"/>
      <c r="AI252" s="52"/>
      <c r="AJ252" s="51"/>
      <c r="AK252" s="52"/>
      <c r="AL252" s="51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52"/>
      <c r="AZ252" s="51"/>
      <c r="BA252" s="49"/>
      <c r="BB252" s="49"/>
      <c r="BC252" s="49"/>
      <c r="BD252" s="52"/>
      <c r="BE252" s="51"/>
      <c r="BF252" s="49"/>
      <c r="BG252" s="52"/>
      <c r="BH252" s="51"/>
      <c r="BI252" s="49"/>
      <c r="BJ252" s="49"/>
      <c r="BK252" s="49"/>
      <c r="BL252" s="49"/>
      <c r="BM252" s="49"/>
      <c r="BN252" s="52"/>
      <c r="BO252" s="53"/>
      <c r="BP252" s="50"/>
      <c r="BQ252" s="51"/>
      <c r="BR252" s="52"/>
      <c r="BS252" s="51"/>
      <c r="BT252" s="49"/>
      <c r="BU252" s="49"/>
      <c r="BV252" s="52"/>
      <c r="BW252" s="51"/>
      <c r="BX252" s="49"/>
      <c r="BY252" s="49"/>
      <c r="BZ252" s="52"/>
      <c r="CA252" s="55"/>
    </row>
    <row r="253" spans="1:79" s="41" customFormat="1" ht="13.5" customHeight="1" x14ac:dyDescent="0.3">
      <c r="A253" s="48"/>
      <c r="B253" s="49"/>
      <c r="C253" s="49"/>
      <c r="D253" s="49"/>
      <c r="E253" s="49"/>
      <c r="F253" s="49"/>
      <c r="G253" s="49"/>
      <c r="H253" s="48"/>
      <c r="I253" s="49"/>
      <c r="J253" s="50"/>
      <c r="K253" s="51"/>
      <c r="L253" s="49"/>
      <c r="M253" s="52"/>
      <c r="N253" s="51"/>
      <c r="O253" s="49"/>
      <c r="P253" s="49"/>
      <c r="Q253" s="49"/>
      <c r="R253" s="49"/>
      <c r="S253" s="49"/>
      <c r="T253" s="49"/>
      <c r="U253" s="49"/>
      <c r="V253" s="49"/>
      <c r="W253" s="49"/>
      <c r="X253" s="52"/>
      <c r="Y253" s="51"/>
      <c r="Z253" s="49"/>
      <c r="AA253" s="49"/>
      <c r="AB253" s="49"/>
      <c r="AC253" s="49"/>
      <c r="AD253" s="49"/>
      <c r="AE253" s="49"/>
      <c r="AF253" s="49"/>
      <c r="AG253" s="49"/>
      <c r="AH253" s="49"/>
      <c r="AI253" s="52"/>
      <c r="AJ253" s="51"/>
      <c r="AK253" s="52"/>
      <c r="AL253" s="51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52"/>
      <c r="AZ253" s="51"/>
      <c r="BA253" s="49"/>
      <c r="BB253" s="49"/>
      <c r="BC253" s="49"/>
      <c r="BD253" s="52"/>
      <c r="BE253" s="51"/>
      <c r="BF253" s="49"/>
      <c r="BG253" s="52"/>
      <c r="BH253" s="51"/>
      <c r="BI253" s="49"/>
      <c r="BJ253" s="49"/>
      <c r="BK253" s="49"/>
      <c r="BL253" s="49"/>
      <c r="BM253" s="49"/>
      <c r="BN253" s="52"/>
      <c r="BO253" s="53"/>
      <c r="BP253" s="50"/>
      <c r="BQ253" s="51"/>
      <c r="BR253" s="52"/>
      <c r="BS253" s="51"/>
      <c r="BT253" s="49"/>
      <c r="BU253" s="49"/>
      <c r="BV253" s="52"/>
      <c r="BW253" s="51"/>
      <c r="BX253" s="49"/>
      <c r="BY253" s="49"/>
      <c r="BZ253" s="52"/>
      <c r="CA253" s="55"/>
    </row>
    <row r="254" spans="1:79" s="41" customFormat="1" ht="13.5" customHeight="1" x14ac:dyDescent="0.3">
      <c r="A254" s="48"/>
      <c r="B254" s="49"/>
      <c r="C254" s="49"/>
      <c r="D254" s="49"/>
      <c r="E254" s="49"/>
      <c r="F254" s="49"/>
      <c r="G254" s="49"/>
      <c r="H254" s="48"/>
      <c r="I254" s="49"/>
      <c r="J254" s="50"/>
      <c r="K254" s="51"/>
      <c r="L254" s="49"/>
      <c r="M254" s="52"/>
      <c r="N254" s="51"/>
      <c r="O254" s="49"/>
      <c r="P254" s="49"/>
      <c r="Q254" s="49"/>
      <c r="R254" s="49"/>
      <c r="S254" s="49"/>
      <c r="T254" s="49"/>
      <c r="U254" s="49"/>
      <c r="V254" s="49"/>
      <c r="W254" s="49"/>
      <c r="X254" s="52"/>
      <c r="Y254" s="51"/>
      <c r="Z254" s="49"/>
      <c r="AA254" s="49"/>
      <c r="AB254" s="49"/>
      <c r="AC254" s="49"/>
      <c r="AD254" s="49"/>
      <c r="AE254" s="49"/>
      <c r="AF254" s="49"/>
      <c r="AG254" s="49"/>
      <c r="AH254" s="49"/>
      <c r="AI254" s="52"/>
      <c r="AJ254" s="51"/>
      <c r="AK254" s="52"/>
      <c r="AL254" s="51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52"/>
      <c r="AZ254" s="51"/>
      <c r="BA254" s="49"/>
      <c r="BB254" s="49"/>
      <c r="BC254" s="49"/>
      <c r="BD254" s="52"/>
      <c r="BE254" s="51"/>
      <c r="BF254" s="49"/>
      <c r="BG254" s="52"/>
      <c r="BH254" s="51"/>
      <c r="BI254" s="49"/>
      <c r="BJ254" s="49"/>
      <c r="BK254" s="49"/>
      <c r="BL254" s="49"/>
      <c r="BM254" s="49"/>
      <c r="BN254" s="52"/>
      <c r="BO254" s="53"/>
      <c r="BP254" s="50"/>
      <c r="BQ254" s="51"/>
      <c r="BR254" s="52"/>
      <c r="BS254" s="51"/>
      <c r="BT254" s="49"/>
      <c r="BU254" s="49"/>
      <c r="BV254" s="52"/>
      <c r="BW254" s="51"/>
      <c r="BX254" s="49"/>
      <c r="BY254" s="49"/>
      <c r="BZ254" s="52"/>
      <c r="CA254" s="55"/>
    </row>
    <row r="255" spans="1:79" s="41" customFormat="1" ht="13.5" customHeight="1" x14ac:dyDescent="0.3">
      <c r="A255" s="48"/>
      <c r="B255" s="49"/>
      <c r="C255" s="49"/>
      <c r="D255" s="49"/>
      <c r="E255" s="49"/>
      <c r="F255" s="49"/>
      <c r="G255" s="49"/>
      <c r="H255" s="48"/>
      <c r="I255" s="49"/>
      <c r="J255" s="50"/>
      <c r="K255" s="51"/>
      <c r="L255" s="49"/>
      <c r="M255" s="52"/>
      <c r="N255" s="51"/>
      <c r="O255" s="49"/>
      <c r="P255" s="49"/>
      <c r="Q255" s="49"/>
      <c r="R255" s="49"/>
      <c r="S255" s="49"/>
      <c r="T255" s="49"/>
      <c r="U255" s="49"/>
      <c r="V255" s="49"/>
      <c r="W255" s="49"/>
      <c r="X255" s="52"/>
      <c r="Y255" s="51"/>
      <c r="Z255" s="49"/>
      <c r="AA255" s="49"/>
      <c r="AB255" s="49"/>
      <c r="AC255" s="49"/>
      <c r="AD255" s="49"/>
      <c r="AE255" s="49"/>
      <c r="AF255" s="49"/>
      <c r="AG255" s="49"/>
      <c r="AH255" s="49"/>
      <c r="AI255" s="52"/>
      <c r="AJ255" s="51"/>
      <c r="AK255" s="52"/>
      <c r="AL255" s="51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52"/>
      <c r="AZ255" s="51"/>
      <c r="BA255" s="49"/>
      <c r="BB255" s="49"/>
      <c r="BC255" s="49"/>
      <c r="BD255" s="52"/>
      <c r="BE255" s="51"/>
      <c r="BF255" s="49"/>
      <c r="BG255" s="52"/>
      <c r="BH255" s="51"/>
      <c r="BI255" s="49"/>
      <c r="BJ255" s="49"/>
      <c r="BK255" s="49"/>
      <c r="BL255" s="49"/>
      <c r="BM255" s="49"/>
      <c r="BN255" s="52"/>
      <c r="BO255" s="53"/>
      <c r="BP255" s="50"/>
      <c r="BQ255" s="51"/>
      <c r="BR255" s="52"/>
      <c r="BS255" s="51"/>
      <c r="BT255" s="49"/>
      <c r="BU255" s="49"/>
      <c r="BV255" s="52"/>
      <c r="BW255" s="51"/>
      <c r="BX255" s="49"/>
      <c r="BY255" s="49"/>
      <c r="BZ255" s="52"/>
      <c r="CA255" s="55"/>
    </row>
    <row r="256" spans="1:79" s="41" customFormat="1" ht="13.5" customHeight="1" x14ac:dyDescent="0.3">
      <c r="A256" s="48"/>
      <c r="B256" s="49"/>
      <c r="C256" s="49"/>
      <c r="D256" s="49"/>
      <c r="E256" s="49"/>
      <c r="F256" s="49"/>
      <c r="G256" s="49"/>
      <c r="H256" s="48"/>
      <c r="I256" s="49"/>
      <c r="J256" s="50"/>
      <c r="K256" s="51"/>
      <c r="L256" s="49"/>
      <c r="M256" s="52"/>
      <c r="N256" s="51"/>
      <c r="O256" s="49"/>
      <c r="P256" s="49"/>
      <c r="Q256" s="49"/>
      <c r="R256" s="49"/>
      <c r="S256" s="49"/>
      <c r="T256" s="49"/>
      <c r="U256" s="49"/>
      <c r="V256" s="49"/>
      <c r="W256" s="49"/>
      <c r="X256" s="52"/>
      <c r="Y256" s="51"/>
      <c r="Z256" s="49"/>
      <c r="AA256" s="49"/>
      <c r="AB256" s="49"/>
      <c r="AC256" s="49"/>
      <c r="AD256" s="49"/>
      <c r="AE256" s="49"/>
      <c r="AF256" s="49"/>
      <c r="AG256" s="49"/>
      <c r="AH256" s="49"/>
      <c r="AI256" s="52"/>
      <c r="AJ256" s="51"/>
      <c r="AK256" s="52"/>
      <c r="AL256" s="51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52"/>
      <c r="AZ256" s="51"/>
      <c r="BA256" s="49"/>
      <c r="BB256" s="49"/>
      <c r="BC256" s="49"/>
      <c r="BD256" s="52"/>
      <c r="BE256" s="51"/>
      <c r="BF256" s="49"/>
      <c r="BG256" s="52"/>
      <c r="BH256" s="51"/>
      <c r="BI256" s="49"/>
      <c r="BJ256" s="49"/>
      <c r="BK256" s="49"/>
      <c r="BL256" s="49"/>
      <c r="BM256" s="49"/>
      <c r="BN256" s="52"/>
      <c r="BO256" s="53"/>
      <c r="BP256" s="50"/>
      <c r="BQ256" s="51"/>
      <c r="BR256" s="52"/>
      <c r="BS256" s="51"/>
      <c r="BT256" s="49"/>
      <c r="BU256" s="49"/>
      <c r="BV256" s="52"/>
      <c r="BW256" s="51"/>
      <c r="BX256" s="49"/>
      <c r="BY256" s="49"/>
      <c r="BZ256" s="52"/>
      <c r="CA256" s="55"/>
    </row>
    <row r="257" spans="1:79" s="41" customFormat="1" ht="13.5" customHeight="1" x14ac:dyDescent="0.3">
      <c r="A257" s="48"/>
      <c r="B257" s="49"/>
      <c r="C257" s="49"/>
      <c r="D257" s="49"/>
      <c r="E257" s="49"/>
      <c r="F257" s="49"/>
      <c r="G257" s="49"/>
      <c r="H257" s="48"/>
      <c r="I257" s="49"/>
      <c r="J257" s="50"/>
      <c r="K257" s="51"/>
      <c r="L257" s="49"/>
      <c r="M257" s="52"/>
      <c r="N257" s="51"/>
      <c r="O257" s="49"/>
      <c r="P257" s="49"/>
      <c r="Q257" s="49"/>
      <c r="R257" s="49"/>
      <c r="S257" s="49"/>
      <c r="T257" s="49"/>
      <c r="U257" s="49"/>
      <c r="V257" s="49"/>
      <c r="W257" s="49"/>
      <c r="X257" s="52"/>
      <c r="Y257" s="51"/>
      <c r="Z257" s="49"/>
      <c r="AA257" s="49"/>
      <c r="AB257" s="49"/>
      <c r="AC257" s="49"/>
      <c r="AD257" s="49"/>
      <c r="AE257" s="49"/>
      <c r="AF257" s="49"/>
      <c r="AG257" s="49"/>
      <c r="AH257" s="49"/>
      <c r="AI257" s="52"/>
      <c r="AJ257" s="51"/>
      <c r="AK257" s="52"/>
      <c r="AL257" s="51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52"/>
      <c r="AZ257" s="51"/>
      <c r="BA257" s="49"/>
      <c r="BB257" s="49"/>
      <c r="BC257" s="49"/>
      <c r="BD257" s="52"/>
      <c r="BE257" s="51"/>
      <c r="BF257" s="49"/>
      <c r="BG257" s="52"/>
      <c r="BH257" s="51"/>
      <c r="BI257" s="49"/>
      <c r="BJ257" s="49"/>
      <c r="BK257" s="49"/>
      <c r="BL257" s="49"/>
      <c r="BM257" s="49"/>
      <c r="BN257" s="52"/>
      <c r="BO257" s="53"/>
      <c r="BP257" s="50"/>
      <c r="BQ257" s="51"/>
      <c r="BR257" s="52"/>
      <c r="BS257" s="51"/>
      <c r="BT257" s="49"/>
      <c r="BU257" s="49"/>
      <c r="BV257" s="52"/>
      <c r="BW257" s="51"/>
      <c r="BX257" s="49"/>
      <c r="BY257" s="49"/>
      <c r="BZ257" s="52"/>
      <c r="CA257" s="55"/>
    </row>
    <row r="258" spans="1:79" s="41" customFormat="1" ht="13.5" customHeight="1" x14ac:dyDescent="0.3">
      <c r="A258" s="48"/>
      <c r="B258" s="49"/>
      <c r="C258" s="49"/>
      <c r="D258" s="49"/>
      <c r="E258" s="49"/>
      <c r="F258" s="49"/>
      <c r="G258" s="49"/>
      <c r="H258" s="48"/>
      <c r="I258" s="49"/>
      <c r="J258" s="50"/>
      <c r="K258" s="51"/>
      <c r="L258" s="49"/>
      <c r="M258" s="52"/>
      <c r="N258" s="51"/>
      <c r="O258" s="49"/>
      <c r="P258" s="49"/>
      <c r="Q258" s="49"/>
      <c r="R258" s="49"/>
      <c r="S258" s="49"/>
      <c r="T258" s="49"/>
      <c r="U258" s="49"/>
      <c r="V258" s="49"/>
      <c r="W258" s="49"/>
      <c r="X258" s="52"/>
      <c r="Y258" s="51"/>
      <c r="Z258" s="49"/>
      <c r="AA258" s="49"/>
      <c r="AB258" s="49"/>
      <c r="AC258" s="49"/>
      <c r="AD258" s="49"/>
      <c r="AE258" s="49"/>
      <c r="AF258" s="49"/>
      <c r="AG258" s="49"/>
      <c r="AH258" s="49"/>
      <c r="AI258" s="52"/>
      <c r="AJ258" s="51"/>
      <c r="AK258" s="52"/>
      <c r="AL258" s="51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52"/>
      <c r="AZ258" s="51"/>
      <c r="BA258" s="49"/>
      <c r="BB258" s="49"/>
      <c r="BC258" s="49"/>
      <c r="BD258" s="52"/>
      <c r="BE258" s="51"/>
      <c r="BF258" s="49"/>
      <c r="BG258" s="52"/>
      <c r="BH258" s="51"/>
      <c r="BI258" s="49"/>
      <c r="BJ258" s="49"/>
      <c r="BK258" s="49"/>
      <c r="BL258" s="49"/>
      <c r="BM258" s="49"/>
      <c r="BN258" s="52"/>
      <c r="BO258" s="53"/>
      <c r="BP258" s="50"/>
      <c r="BQ258" s="51"/>
      <c r="BR258" s="52"/>
      <c r="BS258" s="51"/>
      <c r="BT258" s="49"/>
      <c r="BU258" s="49"/>
      <c r="BV258" s="52"/>
      <c r="BW258" s="51"/>
      <c r="BX258" s="49"/>
      <c r="BY258" s="49"/>
      <c r="BZ258" s="52"/>
      <c r="CA258" s="55"/>
    </row>
    <row r="259" spans="1:79" s="41" customFormat="1" ht="13.5" customHeight="1" x14ac:dyDescent="0.3">
      <c r="A259" s="48"/>
      <c r="B259" s="49"/>
      <c r="C259" s="49"/>
      <c r="D259" s="49"/>
      <c r="E259" s="49"/>
      <c r="F259" s="49"/>
      <c r="G259" s="49"/>
      <c r="H259" s="48"/>
      <c r="I259" s="49"/>
      <c r="J259" s="50"/>
      <c r="K259" s="51"/>
      <c r="L259" s="49"/>
      <c r="M259" s="52"/>
      <c r="N259" s="51"/>
      <c r="O259" s="49"/>
      <c r="P259" s="49"/>
      <c r="Q259" s="49"/>
      <c r="R259" s="49"/>
      <c r="S259" s="49"/>
      <c r="T259" s="49"/>
      <c r="U259" s="49"/>
      <c r="V259" s="49"/>
      <c r="W259" s="49"/>
      <c r="X259" s="52"/>
      <c r="Y259" s="51"/>
      <c r="Z259" s="49"/>
      <c r="AA259" s="49"/>
      <c r="AB259" s="49"/>
      <c r="AC259" s="49"/>
      <c r="AD259" s="49"/>
      <c r="AE259" s="49"/>
      <c r="AF259" s="49"/>
      <c r="AG259" s="49"/>
      <c r="AH259" s="49"/>
      <c r="AI259" s="52"/>
      <c r="AJ259" s="51"/>
      <c r="AK259" s="52"/>
      <c r="AL259" s="51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52"/>
      <c r="AZ259" s="51"/>
      <c r="BA259" s="49"/>
      <c r="BB259" s="49"/>
      <c r="BC259" s="49"/>
      <c r="BD259" s="52"/>
      <c r="BE259" s="51"/>
      <c r="BF259" s="49"/>
      <c r="BG259" s="52"/>
      <c r="BH259" s="51"/>
      <c r="BI259" s="49"/>
      <c r="BJ259" s="49"/>
      <c r="BK259" s="49"/>
      <c r="BL259" s="49"/>
      <c r="BM259" s="49"/>
      <c r="BN259" s="52"/>
      <c r="BO259" s="53"/>
      <c r="BP259" s="50"/>
      <c r="BQ259" s="51"/>
      <c r="BR259" s="52"/>
      <c r="BS259" s="51"/>
      <c r="BT259" s="49"/>
      <c r="BU259" s="49"/>
      <c r="BV259" s="52"/>
      <c r="BW259" s="51"/>
      <c r="BX259" s="49"/>
      <c r="BY259" s="49"/>
      <c r="BZ259" s="52"/>
      <c r="CA259" s="55"/>
    </row>
    <row r="260" spans="1:79" s="41" customFormat="1" ht="13.5" customHeight="1" x14ac:dyDescent="0.3">
      <c r="A260" s="48"/>
      <c r="B260" s="49"/>
      <c r="C260" s="49"/>
      <c r="D260" s="49"/>
      <c r="E260" s="49"/>
      <c r="F260" s="49"/>
      <c r="G260" s="49"/>
      <c r="H260" s="48"/>
      <c r="I260" s="49"/>
      <c r="J260" s="50"/>
      <c r="K260" s="51"/>
      <c r="L260" s="49"/>
      <c r="M260" s="52"/>
      <c r="N260" s="51"/>
      <c r="O260" s="49"/>
      <c r="P260" s="49"/>
      <c r="Q260" s="49"/>
      <c r="R260" s="49"/>
      <c r="S260" s="49"/>
      <c r="T260" s="49"/>
      <c r="U260" s="49"/>
      <c r="V260" s="49"/>
      <c r="W260" s="49"/>
      <c r="X260" s="52"/>
      <c r="Y260" s="51"/>
      <c r="Z260" s="49"/>
      <c r="AA260" s="49"/>
      <c r="AB260" s="49"/>
      <c r="AC260" s="49"/>
      <c r="AD260" s="49"/>
      <c r="AE260" s="49"/>
      <c r="AF260" s="49"/>
      <c r="AG260" s="49"/>
      <c r="AH260" s="49"/>
      <c r="AI260" s="52"/>
      <c r="AJ260" s="51"/>
      <c r="AK260" s="52"/>
      <c r="AL260" s="51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52"/>
      <c r="AZ260" s="51"/>
      <c r="BA260" s="49"/>
      <c r="BB260" s="49"/>
      <c r="BC260" s="49"/>
      <c r="BD260" s="52"/>
      <c r="BE260" s="51"/>
      <c r="BF260" s="49"/>
      <c r="BG260" s="52"/>
      <c r="BH260" s="51"/>
      <c r="BI260" s="49"/>
      <c r="BJ260" s="49"/>
      <c r="BK260" s="49"/>
      <c r="BL260" s="49"/>
      <c r="BM260" s="49"/>
      <c r="BN260" s="52"/>
      <c r="BO260" s="53"/>
      <c r="BP260" s="50"/>
      <c r="BQ260" s="51"/>
      <c r="BR260" s="52"/>
      <c r="BS260" s="51"/>
      <c r="BT260" s="49"/>
      <c r="BU260" s="49"/>
      <c r="BV260" s="52"/>
      <c r="BW260" s="51"/>
      <c r="BX260" s="49"/>
      <c r="BY260" s="49"/>
      <c r="BZ260" s="52"/>
      <c r="CA260" s="55"/>
    </row>
    <row r="261" spans="1:79" s="41" customFormat="1" ht="13.5" customHeight="1" x14ac:dyDescent="0.3">
      <c r="A261" s="48"/>
      <c r="B261" s="49"/>
      <c r="C261" s="49"/>
      <c r="D261" s="49"/>
      <c r="E261" s="49"/>
      <c r="F261" s="49"/>
      <c r="G261" s="49"/>
      <c r="H261" s="48"/>
      <c r="I261" s="49"/>
      <c r="J261" s="50"/>
      <c r="K261" s="51"/>
      <c r="L261" s="49"/>
      <c r="M261" s="52"/>
      <c r="N261" s="51"/>
      <c r="O261" s="49"/>
      <c r="P261" s="49"/>
      <c r="Q261" s="49"/>
      <c r="R261" s="49"/>
      <c r="S261" s="49"/>
      <c r="T261" s="49"/>
      <c r="U261" s="49"/>
      <c r="V261" s="49"/>
      <c r="W261" s="49"/>
      <c r="X261" s="52"/>
      <c r="Y261" s="51"/>
      <c r="Z261" s="49"/>
      <c r="AA261" s="49"/>
      <c r="AB261" s="49"/>
      <c r="AC261" s="49"/>
      <c r="AD261" s="49"/>
      <c r="AE261" s="49"/>
      <c r="AF261" s="49"/>
      <c r="AG261" s="49"/>
      <c r="AH261" s="49"/>
      <c r="AI261" s="52"/>
      <c r="AJ261" s="51"/>
      <c r="AK261" s="52"/>
      <c r="AL261" s="51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52"/>
      <c r="AZ261" s="51"/>
      <c r="BA261" s="49"/>
      <c r="BB261" s="49"/>
      <c r="BC261" s="49"/>
      <c r="BD261" s="52"/>
      <c r="BE261" s="51"/>
      <c r="BF261" s="49"/>
      <c r="BG261" s="52"/>
      <c r="BH261" s="51"/>
      <c r="BI261" s="49"/>
      <c r="BJ261" s="49"/>
      <c r="BK261" s="49"/>
      <c r="BL261" s="49"/>
      <c r="BM261" s="49"/>
      <c r="BN261" s="52"/>
      <c r="BO261" s="53"/>
      <c r="BP261" s="50"/>
      <c r="BQ261" s="51"/>
      <c r="BR261" s="52"/>
      <c r="BS261" s="51"/>
      <c r="BT261" s="49"/>
      <c r="BU261" s="49"/>
      <c r="BV261" s="52"/>
      <c r="BW261" s="51"/>
      <c r="BX261" s="49"/>
      <c r="BY261" s="49"/>
      <c r="BZ261" s="52"/>
      <c r="CA261" s="55"/>
    </row>
    <row r="262" spans="1:79" s="41" customFormat="1" ht="13.5" customHeight="1" x14ac:dyDescent="0.3">
      <c r="A262" s="48"/>
      <c r="B262" s="49"/>
      <c r="C262" s="49"/>
      <c r="D262" s="49"/>
      <c r="E262" s="49"/>
      <c r="F262" s="49"/>
      <c r="G262" s="49"/>
      <c r="H262" s="48"/>
      <c r="I262" s="49"/>
      <c r="J262" s="50"/>
      <c r="K262" s="51"/>
      <c r="L262" s="49"/>
      <c r="M262" s="52"/>
      <c r="N262" s="51"/>
      <c r="O262" s="49"/>
      <c r="P262" s="49"/>
      <c r="Q262" s="49"/>
      <c r="R262" s="49"/>
      <c r="S262" s="49"/>
      <c r="T262" s="49"/>
      <c r="U262" s="49"/>
      <c r="V262" s="49"/>
      <c r="W262" s="49"/>
      <c r="X262" s="52"/>
      <c r="Y262" s="51"/>
      <c r="Z262" s="49"/>
      <c r="AA262" s="49"/>
      <c r="AB262" s="49"/>
      <c r="AC262" s="49"/>
      <c r="AD262" s="49"/>
      <c r="AE262" s="49"/>
      <c r="AF262" s="49"/>
      <c r="AG262" s="49"/>
      <c r="AH262" s="49"/>
      <c r="AI262" s="52"/>
      <c r="AJ262" s="51"/>
      <c r="AK262" s="52"/>
      <c r="AL262" s="51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52"/>
      <c r="AZ262" s="51"/>
      <c r="BA262" s="49"/>
      <c r="BB262" s="49"/>
      <c r="BC262" s="49"/>
      <c r="BD262" s="52"/>
      <c r="BE262" s="51"/>
      <c r="BF262" s="49"/>
      <c r="BG262" s="52"/>
      <c r="BH262" s="51"/>
      <c r="BI262" s="49"/>
      <c r="BJ262" s="49"/>
      <c r="BK262" s="49"/>
      <c r="BL262" s="49"/>
      <c r="BM262" s="49"/>
      <c r="BN262" s="52"/>
      <c r="BO262" s="53"/>
      <c r="BP262" s="50"/>
      <c r="BQ262" s="51"/>
      <c r="BR262" s="52"/>
      <c r="BS262" s="51"/>
      <c r="BT262" s="49"/>
      <c r="BU262" s="49"/>
      <c r="BV262" s="52"/>
      <c r="BW262" s="51"/>
      <c r="BX262" s="49"/>
      <c r="BY262" s="49"/>
      <c r="BZ262" s="52"/>
      <c r="CA262" s="55"/>
    </row>
    <row r="263" spans="1:79" s="41" customFormat="1" ht="13.5" customHeight="1" x14ac:dyDescent="0.3">
      <c r="A263" s="48"/>
      <c r="B263" s="49"/>
      <c r="C263" s="49"/>
      <c r="D263" s="49"/>
      <c r="E263" s="49"/>
      <c r="F263" s="49"/>
      <c r="G263" s="49"/>
      <c r="H263" s="48"/>
      <c r="I263" s="49"/>
      <c r="J263" s="50"/>
      <c r="K263" s="51"/>
      <c r="L263" s="49"/>
      <c r="M263" s="52"/>
      <c r="N263" s="51"/>
      <c r="O263" s="49"/>
      <c r="P263" s="49"/>
      <c r="Q263" s="49"/>
      <c r="R263" s="49"/>
      <c r="S263" s="49"/>
      <c r="T263" s="49"/>
      <c r="U263" s="49"/>
      <c r="V263" s="49"/>
      <c r="W263" s="49"/>
      <c r="X263" s="52"/>
      <c r="Y263" s="51"/>
      <c r="Z263" s="49"/>
      <c r="AA263" s="49"/>
      <c r="AB263" s="49"/>
      <c r="AC263" s="49"/>
      <c r="AD263" s="49"/>
      <c r="AE263" s="49"/>
      <c r="AF263" s="49"/>
      <c r="AG263" s="49"/>
      <c r="AH263" s="49"/>
      <c r="AI263" s="52"/>
      <c r="AJ263" s="51"/>
      <c r="AK263" s="52"/>
      <c r="AL263" s="51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52"/>
      <c r="AZ263" s="51"/>
      <c r="BA263" s="49"/>
      <c r="BB263" s="49"/>
      <c r="BC263" s="49"/>
      <c r="BD263" s="52"/>
      <c r="BE263" s="51"/>
      <c r="BF263" s="49"/>
      <c r="BG263" s="52"/>
      <c r="BH263" s="51"/>
      <c r="BI263" s="49"/>
      <c r="BJ263" s="49"/>
      <c r="BK263" s="49"/>
      <c r="BL263" s="49"/>
      <c r="BM263" s="49"/>
      <c r="BN263" s="52"/>
      <c r="BO263" s="53"/>
      <c r="BP263" s="50"/>
      <c r="BQ263" s="51"/>
      <c r="BR263" s="52"/>
      <c r="BS263" s="51"/>
      <c r="BT263" s="49"/>
      <c r="BU263" s="49"/>
      <c r="BV263" s="52"/>
      <c r="BW263" s="51"/>
      <c r="BX263" s="49"/>
      <c r="BY263" s="49"/>
      <c r="BZ263" s="52"/>
      <c r="CA263" s="55"/>
    </row>
    <row r="264" spans="1:79" s="41" customFormat="1" ht="13.5" customHeight="1" x14ac:dyDescent="0.3">
      <c r="A264" s="48"/>
      <c r="B264" s="49"/>
      <c r="C264" s="49"/>
      <c r="D264" s="49"/>
      <c r="E264" s="49"/>
      <c r="F264" s="49"/>
      <c r="G264" s="49"/>
      <c r="H264" s="48"/>
      <c r="I264" s="49"/>
      <c r="J264" s="50"/>
      <c r="K264" s="51"/>
      <c r="L264" s="49"/>
      <c r="M264" s="52"/>
      <c r="N264" s="51"/>
      <c r="O264" s="49"/>
      <c r="P264" s="49"/>
      <c r="Q264" s="49"/>
      <c r="R264" s="49"/>
      <c r="S264" s="49"/>
      <c r="T264" s="49"/>
      <c r="U264" s="49"/>
      <c r="V264" s="49"/>
      <c r="W264" s="49"/>
      <c r="X264" s="52"/>
      <c r="Y264" s="51"/>
      <c r="Z264" s="49"/>
      <c r="AA264" s="49"/>
      <c r="AB264" s="49"/>
      <c r="AC264" s="49"/>
      <c r="AD264" s="49"/>
      <c r="AE264" s="49"/>
      <c r="AF264" s="49"/>
      <c r="AG264" s="49"/>
      <c r="AH264" s="49"/>
      <c r="AI264" s="52"/>
      <c r="AJ264" s="51"/>
      <c r="AK264" s="52"/>
      <c r="AL264" s="51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52"/>
      <c r="AZ264" s="51"/>
      <c r="BA264" s="49"/>
      <c r="BB264" s="49"/>
      <c r="BC264" s="49"/>
      <c r="BD264" s="52"/>
      <c r="BE264" s="51"/>
      <c r="BF264" s="49"/>
      <c r="BG264" s="52"/>
      <c r="BH264" s="51"/>
      <c r="BI264" s="49"/>
      <c r="BJ264" s="49"/>
      <c r="BK264" s="49"/>
      <c r="BL264" s="49"/>
      <c r="BM264" s="49"/>
      <c r="BN264" s="52"/>
      <c r="BO264" s="53"/>
      <c r="BP264" s="50"/>
      <c r="BQ264" s="51"/>
      <c r="BR264" s="52"/>
      <c r="BS264" s="51"/>
      <c r="BT264" s="49"/>
      <c r="BU264" s="49"/>
      <c r="BV264" s="52"/>
      <c r="BW264" s="51"/>
      <c r="BX264" s="49"/>
      <c r="BY264" s="49"/>
      <c r="BZ264" s="52"/>
      <c r="CA264" s="55"/>
    </row>
    <row r="265" spans="1:79" s="41" customFormat="1" ht="13.5" customHeight="1" x14ac:dyDescent="0.3">
      <c r="A265" s="48"/>
      <c r="B265" s="49"/>
      <c r="C265" s="49"/>
      <c r="D265" s="49"/>
      <c r="E265" s="49"/>
      <c r="F265" s="49"/>
      <c r="G265" s="49"/>
      <c r="H265" s="48"/>
      <c r="I265" s="49"/>
      <c r="J265" s="50"/>
      <c r="K265" s="51"/>
      <c r="L265" s="49"/>
      <c r="M265" s="52"/>
      <c r="N265" s="51"/>
      <c r="O265" s="49"/>
      <c r="P265" s="49"/>
      <c r="Q265" s="49"/>
      <c r="R265" s="49"/>
      <c r="S265" s="49"/>
      <c r="T265" s="49"/>
      <c r="U265" s="49"/>
      <c r="V265" s="49"/>
      <c r="W265" s="49"/>
      <c r="X265" s="52"/>
      <c r="Y265" s="51"/>
      <c r="Z265" s="49"/>
      <c r="AA265" s="49"/>
      <c r="AB265" s="49"/>
      <c r="AC265" s="49"/>
      <c r="AD265" s="49"/>
      <c r="AE265" s="49"/>
      <c r="AF265" s="49"/>
      <c r="AG265" s="49"/>
      <c r="AH265" s="49"/>
      <c r="AI265" s="52"/>
      <c r="AJ265" s="51"/>
      <c r="AK265" s="52"/>
      <c r="AL265" s="51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52"/>
      <c r="AZ265" s="51"/>
      <c r="BA265" s="49"/>
      <c r="BB265" s="49"/>
      <c r="BC265" s="49"/>
      <c r="BD265" s="52"/>
      <c r="BE265" s="51"/>
      <c r="BF265" s="49"/>
      <c r="BG265" s="52"/>
      <c r="BH265" s="51"/>
      <c r="BI265" s="49"/>
      <c r="BJ265" s="49"/>
      <c r="BK265" s="49"/>
      <c r="BL265" s="49"/>
      <c r="BM265" s="49"/>
      <c r="BN265" s="52"/>
      <c r="BO265" s="53"/>
      <c r="BP265" s="50"/>
      <c r="BQ265" s="51"/>
      <c r="BR265" s="52"/>
      <c r="BS265" s="51"/>
      <c r="BT265" s="49"/>
      <c r="BU265" s="49"/>
      <c r="BV265" s="52"/>
      <c r="BW265" s="51"/>
      <c r="BX265" s="49"/>
      <c r="BY265" s="49"/>
      <c r="BZ265" s="52"/>
      <c r="CA265" s="55"/>
    </row>
    <row r="266" spans="1:79" s="41" customFormat="1" ht="13.5" customHeight="1" x14ac:dyDescent="0.3">
      <c r="A266" s="48"/>
      <c r="B266" s="49"/>
      <c r="C266" s="49"/>
      <c r="D266" s="49"/>
      <c r="E266" s="49"/>
      <c r="F266" s="49"/>
      <c r="G266" s="49"/>
      <c r="H266" s="48"/>
      <c r="I266" s="49"/>
      <c r="J266" s="50"/>
      <c r="K266" s="51"/>
      <c r="L266" s="49"/>
      <c r="M266" s="52"/>
      <c r="N266" s="51"/>
      <c r="O266" s="49"/>
      <c r="P266" s="49"/>
      <c r="Q266" s="49"/>
      <c r="R266" s="49"/>
      <c r="S266" s="49"/>
      <c r="T266" s="49"/>
      <c r="U266" s="49"/>
      <c r="V266" s="49"/>
      <c r="W266" s="49"/>
      <c r="X266" s="52"/>
      <c r="Y266" s="51"/>
      <c r="Z266" s="49"/>
      <c r="AA266" s="49"/>
      <c r="AB266" s="49"/>
      <c r="AC266" s="49"/>
      <c r="AD266" s="49"/>
      <c r="AE266" s="49"/>
      <c r="AF266" s="49"/>
      <c r="AG266" s="49"/>
      <c r="AH266" s="49"/>
      <c r="AI266" s="52"/>
      <c r="AJ266" s="51"/>
      <c r="AK266" s="52"/>
      <c r="AL266" s="51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52"/>
      <c r="AZ266" s="51"/>
      <c r="BA266" s="49"/>
      <c r="BB266" s="49"/>
      <c r="BC266" s="49"/>
      <c r="BD266" s="52"/>
      <c r="BE266" s="51"/>
      <c r="BF266" s="49"/>
      <c r="BG266" s="52"/>
      <c r="BH266" s="51"/>
      <c r="BI266" s="49"/>
      <c r="BJ266" s="49"/>
      <c r="BK266" s="49"/>
      <c r="BL266" s="49"/>
      <c r="BM266" s="49"/>
      <c r="BN266" s="52"/>
      <c r="BO266" s="53"/>
      <c r="BP266" s="50"/>
      <c r="BQ266" s="51"/>
      <c r="BR266" s="52"/>
      <c r="BS266" s="51"/>
      <c r="BT266" s="49"/>
      <c r="BU266" s="49"/>
      <c r="BV266" s="52"/>
      <c r="BW266" s="51"/>
      <c r="BX266" s="49"/>
      <c r="BY266" s="49"/>
      <c r="BZ266" s="52"/>
      <c r="CA266" s="55"/>
    </row>
    <row r="267" spans="1:79" s="41" customFormat="1" ht="13.5" customHeight="1" x14ac:dyDescent="0.3">
      <c r="A267" s="48"/>
      <c r="B267" s="49"/>
      <c r="C267" s="49"/>
      <c r="D267" s="49"/>
      <c r="E267" s="49"/>
      <c r="F267" s="49"/>
      <c r="G267" s="49"/>
      <c r="H267" s="48"/>
      <c r="I267" s="49"/>
      <c r="J267" s="50"/>
      <c r="K267" s="51"/>
      <c r="L267" s="49"/>
      <c r="M267" s="52"/>
      <c r="N267" s="51"/>
      <c r="O267" s="49"/>
      <c r="P267" s="49"/>
      <c r="Q267" s="49"/>
      <c r="R267" s="49"/>
      <c r="S267" s="49"/>
      <c r="T267" s="49"/>
      <c r="U267" s="49"/>
      <c r="V267" s="49"/>
      <c r="W267" s="49"/>
      <c r="X267" s="52"/>
      <c r="Y267" s="51"/>
      <c r="Z267" s="49"/>
      <c r="AA267" s="49"/>
      <c r="AB267" s="49"/>
      <c r="AC267" s="49"/>
      <c r="AD267" s="49"/>
      <c r="AE267" s="49"/>
      <c r="AF267" s="49"/>
      <c r="AG267" s="49"/>
      <c r="AH267" s="49"/>
      <c r="AI267" s="52"/>
      <c r="AJ267" s="51"/>
      <c r="AK267" s="52"/>
      <c r="AL267" s="51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52"/>
      <c r="AZ267" s="51"/>
      <c r="BA267" s="49"/>
      <c r="BB267" s="49"/>
      <c r="BC267" s="49"/>
      <c r="BD267" s="52"/>
      <c r="BE267" s="51"/>
      <c r="BF267" s="49"/>
      <c r="BG267" s="52"/>
      <c r="BH267" s="51"/>
      <c r="BI267" s="49"/>
      <c r="BJ267" s="49"/>
      <c r="BK267" s="49"/>
      <c r="BL267" s="49"/>
      <c r="BM267" s="49"/>
      <c r="BN267" s="52"/>
      <c r="BO267" s="53"/>
      <c r="BP267" s="50"/>
      <c r="BQ267" s="51"/>
      <c r="BR267" s="52"/>
      <c r="BS267" s="51"/>
      <c r="BT267" s="49"/>
      <c r="BU267" s="49"/>
      <c r="BV267" s="52"/>
      <c r="BW267" s="51"/>
      <c r="BX267" s="49"/>
      <c r="BY267" s="49"/>
      <c r="BZ267" s="52"/>
      <c r="CA267" s="55"/>
    </row>
    <row r="268" spans="1:79" s="41" customFormat="1" ht="13.5" customHeight="1" x14ac:dyDescent="0.3">
      <c r="A268" s="48"/>
      <c r="B268" s="49"/>
      <c r="C268" s="49"/>
      <c r="D268" s="49"/>
      <c r="E268" s="49"/>
      <c r="F268" s="49"/>
      <c r="G268" s="49"/>
      <c r="H268" s="48"/>
      <c r="I268" s="49"/>
      <c r="J268" s="50"/>
      <c r="K268" s="51"/>
      <c r="L268" s="49"/>
      <c r="M268" s="52"/>
      <c r="N268" s="51"/>
      <c r="O268" s="49"/>
      <c r="P268" s="49"/>
      <c r="Q268" s="49"/>
      <c r="R268" s="49"/>
      <c r="S268" s="49"/>
      <c r="T268" s="49"/>
      <c r="U268" s="49"/>
      <c r="V268" s="49"/>
      <c r="W268" s="49"/>
      <c r="X268" s="52"/>
      <c r="Y268" s="51"/>
      <c r="Z268" s="49"/>
      <c r="AA268" s="49"/>
      <c r="AB268" s="49"/>
      <c r="AC268" s="49"/>
      <c r="AD268" s="49"/>
      <c r="AE268" s="49"/>
      <c r="AF268" s="49"/>
      <c r="AG268" s="49"/>
      <c r="AH268" s="49"/>
      <c r="AI268" s="52"/>
      <c r="AJ268" s="51"/>
      <c r="AK268" s="52"/>
      <c r="AL268" s="51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52"/>
      <c r="AZ268" s="51"/>
      <c r="BA268" s="49"/>
      <c r="BB268" s="49"/>
      <c r="BC268" s="49"/>
      <c r="BD268" s="52"/>
      <c r="BE268" s="51"/>
      <c r="BF268" s="49"/>
      <c r="BG268" s="52"/>
      <c r="BH268" s="51"/>
      <c r="BI268" s="49"/>
      <c r="BJ268" s="49"/>
      <c r="BK268" s="49"/>
      <c r="BL268" s="49"/>
      <c r="BM268" s="49"/>
      <c r="BN268" s="52"/>
      <c r="BO268" s="53"/>
      <c r="BP268" s="50"/>
      <c r="BQ268" s="51"/>
      <c r="BR268" s="52"/>
      <c r="BS268" s="51"/>
      <c r="BT268" s="49"/>
      <c r="BU268" s="49"/>
      <c r="BV268" s="52"/>
      <c r="BW268" s="51"/>
      <c r="BX268" s="49"/>
      <c r="BY268" s="49"/>
      <c r="BZ268" s="52"/>
      <c r="CA268" s="55"/>
    </row>
    <row r="269" spans="1:79" s="41" customFormat="1" ht="13.5" customHeight="1" x14ac:dyDescent="0.3">
      <c r="A269" s="48"/>
      <c r="B269" s="49"/>
      <c r="C269" s="49"/>
      <c r="D269" s="49"/>
      <c r="E269" s="49"/>
      <c r="F269" s="49"/>
      <c r="G269" s="49"/>
      <c r="H269" s="48"/>
      <c r="I269" s="49"/>
      <c r="J269" s="50"/>
      <c r="K269" s="51"/>
      <c r="L269" s="49"/>
      <c r="M269" s="52"/>
      <c r="N269" s="51"/>
      <c r="O269" s="49"/>
      <c r="P269" s="49"/>
      <c r="Q269" s="49"/>
      <c r="R269" s="49"/>
      <c r="S269" s="49"/>
      <c r="T269" s="49"/>
      <c r="U269" s="49"/>
      <c r="V269" s="49"/>
      <c r="W269" s="49"/>
      <c r="X269" s="52"/>
      <c r="Y269" s="51"/>
      <c r="Z269" s="49"/>
      <c r="AA269" s="49"/>
      <c r="AB269" s="49"/>
      <c r="AC269" s="49"/>
      <c r="AD269" s="49"/>
      <c r="AE269" s="49"/>
      <c r="AF269" s="49"/>
      <c r="AG269" s="49"/>
      <c r="AH269" s="49"/>
      <c r="AI269" s="52"/>
      <c r="AJ269" s="51"/>
      <c r="AK269" s="52"/>
      <c r="AL269" s="51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52"/>
      <c r="AZ269" s="51"/>
      <c r="BA269" s="49"/>
      <c r="BB269" s="49"/>
      <c r="BC269" s="49"/>
      <c r="BD269" s="52"/>
      <c r="BE269" s="51"/>
      <c r="BF269" s="49"/>
      <c r="BG269" s="52"/>
      <c r="BH269" s="51"/>
      <c r="BI269" s="49"/>
      <c r="BJ269" s="49"/>
      <c r="BK269" s="49"/>
      <c r="BL269" s="49"/>
      <c r="BM269" s="49"/>
      <c r="BN269" s="52"/>
      <c r="BO269" s="53"/>
      <c r="BP269" s="50"/>
      <c r="BQ269" s="51"/>
      <c r="BR269" s="52"/>
      <c r="BS269" s="51"/>
      <c r="BT269" s="49"/>
      <c r="BU269" s="49"/>
      <c r="BV269" s="52"/>
      <c r="BW269" s="51"/>
      <c r="BX269" s="49"/>
      <c r="BY269" s="49"/>
      <c r="BZ269" s="52"/>
      <c r="CA269" s="55"/>
    </row>
    <row r="270" spans="1:79" s="41" customFormat="1" ht="13.5" customHeight="1" x14ac:dyDescent="0.3">
      <c r="A270" s="48"/>
      <c r="B270" s="49"/>
      <c r="C270" s="49"/>
      <c r="D270" s="49"/>
      <c r="E270" s="49"/>
      <c r="F270" s="49"/>
      <c r="G270" s="49"/>
      <c r="H270" s="48"/>
      <c r="I270" s="49"/>
      <c r="J270" s="50"/>
      <c r="K270" s="51"/>
      <c r="L270" s="49"/>
      <c r="M270" s="52"/>
      <c r="N270" s="51"/>
      <c r="O270" s="49"/>
      <c r="P270" s="49"/>
      <c r="Q270" s="49"/>
      <c r="R270" s="49"/>
      <c r="S270" s="49"/>
      <c r="T270" s="49"/>
      <c r="U270" s="49"/>
      <c r="V270" s="49"/>
      <c r="W270" s="49"/>
      <c r="X270" s="52"/>
      <c r="Y270" s="51"/>
      <c r="Z270" s="49"/>
      <c r="AA270" s="49"/>
      <c r="AB270" s="49"/>
      <c r="AC270" s="49"/>
      <c r="AD270" s="49"/>
      <c r="AE270" s="49"/>
      <c r="AF270" s="49"/>
      <c r="AG270" s="49"/>
      <c r="AH270" s="49"/>
      <c r="AI270" s="52"/>
      <c r="AJ270" s="51"/>
      <c r="AK270" s="52"/>
      <c r="AL270" s="51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52"/>
      <c r="AZ270" s="51"/>
      <c r="BA270" s="49"/>
      <c r="BB270" s="49"/>
      <c r="BC270" s="49"/>
      <c r="BD270" s="52"/>
      <c r="BE270" s="51"/>
      <c r="BF270" s="49"/>
      <c r="BG270" s="52"/>
      <c r="BH270" s="51"/>
      <c r="BI270" s="49"/>
      <c r="BJ270" s="49"/>
      <c r="BK270" s="49"/>
      <c r="BL270" s="49"/>
      <c r="BM270" s="49"/>
      <c r="BN270" s="52"/>
      <c r="BO270" s="53"/>
      <c r="BP270" s="50"/>
      <c r="BQ270" s="51"/>
      <c r="BR270" s="52"/>
      <c r="BS270" s="51"/>
      <c r="BT270" s="49"/>
      <c r="BU270" s="49"/>
      <c r="BV270" s="52"/>
      <c r="BW270" s="51"/>
      <c r="BX270" s="49"/>
      <c r="BY270" s="49"/>
      <c r="BZ270" s="52"/>
      <c r="CA270" s="55"/>
    </row>
    <row r="271" spans="1:79" s="41" customFormat="1" ht="13.5" customHeight="1" x14ac:dyDescent="0.3">
      <c r="A271" s="48"/>
      <c r="B271" s="49"/>
      <c r="C271" s="49"/>
      <c r="D271" s="49"/>
      <c r="E271" s="49"/>
      <c r="F271" s="49"/>
      <c r="G271" s="49"/>
      <c r="H271" s="48"/>
      <c r="I271" s="49"/>
      <c r="J271" s="50"/>
      <c r="K271" s="51"/>
      <c r="L271" s="49"/>
      <c r="M271" s="52"/>
      <c r="N271" s="51"/>
      <c r="O271" s="49"/>
      <c r="P271" s="49"/>
      <c r="Q271" s="49"/>
      <c r="R271" s="49"/>
      <c r="S271" s="49"/>
      <c r="T271" s="49"/>
      <c r="U271" s="49"/>
      <c r="V271" s="49"/>
      <c r="W271" s="49"/>
      <c r="X271" s="52"/>
      <c r="Y271" s="51"/>
      <c r="Z271" s="49"/>
      <c r="AA271" s="49"/>
      <c r="AB271" s="49"/>
      <c r="AC271" s="49"/>
      <c r="AD271" s="49"/>
      <c r="AE271" s="49"/>
      <c r="AF271" s="49"/>
      <c r="AG271" s="49"/>
      <c r="AH271" s="49"/>
      <c r="AI271" s="52"/>
      <c r="AJ271" s="51"/>
      <c r="AK271" s="52"/>
      <c r="AL271" s="51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52"/>
      <c r="AZ271" s="51"/>
      <c r="BA271" s="49"/>
      <c r="BB271" s="49"/>
      <c r="BC271" s="49"/>
      <c r="BD271" s="52"/>
      <c r="BE271" s="51"/>
      <c r="BF271" s="49"/>
      <c r="BG271" s="52"/>
      <c r="BH271" s="51"/>
      <c r="BI271" s="49"/>
      <c r="BJ271" s="49"/>
      <c r="BK271" s="49"/>
      <c r="BL271" s="49"/>
      <c r="BM271" s="49"/>
      <c r="BN271" s="52"/>
      <c r="BO271" s="53"/>
      <c r="BP271" s="50"/>
      <c r="BQ271" s="51"/>
      <c r="BR271" s="52"/>
      <c r="BS271" s="51"/>
      <c r="BT271" s="49"/>
      <c r="BU271" s="49"/>
      <c r="BV271" s="52"/>
      <c r="BW271" s="51"/>
      <c r="BX271" s="49"/>
      <c r="BY271" s="49"/>
      <c r="BZ271" s="52"/>
      <c r="CA271" s="55"/>
    </row>
    <row r="272" spans="1:79" s="41" customFormat="1" ht="13.5" customHeight="1" x14ac:dyDescent="0.3">
      <c r="A272" s="48"/>
      <c r="B272" s="49"/>
      <c r="C272" s="49"/>
      <c r="D272" s="49"/>
      <c r="E272" s="49"/>
      <c r="F272" s="49"/>
      <c r="G272" s="49"/>
      <c r="H272" s="48"/>
      <c r="I272" s="49"/>
      <c r="J272" s="50"/>
      <c r="K272" s="51"/>
      <c r="L272" s="49"/>
      <c r="M272" s="52"/>
      <c r="N272" s="51"/>
      <c r="O272" s="49"/>
      <c r="P272" s="49"/>
      <c r="Q272" s="49"/>
      <c r="R272" s="49"/>
      <c r="S272" s="49"/>
      <c r="T272" s="49"/>
      <c r="U272" s="49"/>
      <c r="V272" s="49"/>
      <c r="W272" s="49"/>
      <c r="X272" s="52"/>
      <c r="Y272" s="51"/>
      <c r="Z272" s="49"/>
      <c r="AA272" s="49"/>
      <c r="AB272" s="49"/>
      <c r="AC272" s="49"/>
      <c r="AD272" s="49"/>
      <c r="AE272" s="49"/>
      <c r="AF272" s="49"/>
      <c r="AG272" s="49"/>
      <c r="AH272" s="49"/>
      <c r="AI272" s="52"/>
      <c r="AJ272" s="51"/>
      <c r="AK272" s="52"/>
      <c r="AL272" s="51"/>
      <c r="AM272" s="49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52"/>
      <c r="AZ272" s="51"/>
      <c r="BA272" s="49"/>
      <c r="BB272" s="49"/>
      <c r="BC272" s="49"/>
      <c r="BD272" s="52"/>
      <c r="BE272" s="51"/>
      <c r="BF272" s="49"/>
      <c r="BG272" s="52"/>
      <c r="BH272" s="51"/>
      <c r="BI272" s="49"/>
      <c r="BJ272" s="49"/>
      <c r="BK272" s="49"/>
      <c r="BL272" s="49"/>
      <c r="BM272" s="49"/>
      <c r="BN272" s="52"/>
      <c r="BO272" s="53"/>
      <c r="BP272" s="50"/>
      <c r="BQ272" s="51"/>
      <c r="BR272" s="52"/>
      <c r="BS272" s="51"/>
      <c r="BT272" s="49"/>
      <c r="BU272" s="49"/>
      <c r="BV272" s="52"/>
      <c r="BW272" s="51"/>
      <c r="BX272" s="49"/>
      <c r="BY272" s="49"/>
      <c r="BZ272" s="52"/>
      <c r="CA272" s="55"/>
    </row>
    <row r="273" spans="1:79" s="41" customFormat="1" ht="13.5" customHeight="1" x14ac:dyDescent="0.3">
      <c r="A273" s="48"/>
      <c r="B273" s="49"/>
      <c r="C273" s="49"/>
      <c r="D273" s="49"/>
      <c r="E273" s="49"/>
      <c r="F273" s="49"/>
      <c r="G273" s="49"/>
      <c r="H273" s="48"/>
      <c r="I273" s="49"/>
      <c r="J273" s="50"/>
      <c r="K273" s="51"/>
      <c r="L273" s="49"/>
      <c r="M273" s="52"/>
      <c r="N273" s="51"/>
      <c r="O273" s="49"/>
      <c r="P273" s="49"/>
      <c r="Q273" s="49"/>
      <c r="R273" s="49"/>
      <c r="S273" s="49"/>
      <c r="T273" s="49"/>
      <c r="U273" s="49"/>
      <c r="V273" s="49"/>
      <c r="W273" s="49"/>
      <c r="X273" s="52"/>
      <c r="Y273" s="51"/>
      <c r="Z273" s="49"/>
      <c r="AA273" s="49"/>
      <c r="AB273" s="49"/>
      <c r="AC273" s="49"/>
      <c r="AD273" s="49"/>
      <c r="AE273" s="49"/>
      <c r="AF273" s="49"/>
      <c r="AG273" s="49"/>
      <c r="AH273" s="49"/>
      <c r="AI273" s="52"/>
      <c r="AJ273" s="51"/>
      <c r="AK273" s="52"/>
      <c r="AL273" s="51"/>
      <c r="AM273" s="49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52"/>
      <c r="AZ273" s="51"/>
      <c r="BA273" s="49"/>
      <c r="BB273" s="49"/>
      <c r="BC273" s="49"/>
      <c r="BD273" s="52"/>
      <c r="BE273" s="51"/>
      <c r="BF273" s="49"/>
      <c r="BG273" s="52"/>
      <c r="BH273" s="51"/>
      <c r="BI273" s="49"/>
      <c r="BJ273" s="49"/>
      <c r="BK273" s="49"/>
      <c r="BL273" s="49"/>
      <c r="BM273" s="49"/>
      <c r="BN273" s="52"/>
      <c r="BO273" s="53"/>
      <c r="BP273" s="50"/>
      <c r="BQ273" s="51"/>
      <c r="BR273" s="52"/>
      <c r="BS273" s="51"/>
      <c r="BT273" s="49"/>
      <c r="BU273" s="49"/>
      <c r="BV273" s="52"/>
      <c r="BW273" s="51"/>
      <c r="BX273" s="49"/>
      <c r="BY273" s="49"/>
      <c r="BZ273" s="52"/>
      <c r="CA273" s="55"/>
    </row>
    <row r="274" spans="1:79" s="41" customFormat="1" ht="13.5" customHeight="1" x14ac:dyDescent="0.3">
      <c r="A274" s="48"/>
      <c r="B274" s="49"/>
      <c r="C274" s="49"/>
      <c r="D274" s="49"/>
      <c r="E274" s="49"/>
      <c r="F274" s="49"/>
      <c r="G274" s="49"/>
      <c r="H274" s="48"/>
      <c r="I274" s="49"/>
      <c r="J274" s="50"/>
      <c r="K274" s="51"/>
      <c r="L274" s="49"/>
      <c r="M274" s="52"/>
      <c r="N274" s="51"/>
      <c r="O274" s="49"/>
      <c r="P274" s="49"/>
      <c r="Q274" s="49"/>
      <c r="R274" s="49"/>
      <c r="S274" s="49"/>
      <c r="T274" s="49"/>
      <c r="U274" s="49"/>
      <c r="V274" s="49"/>
      <c r="W274" s="49"/>
      <c r="X274" s="52"/>
      <c r="Y274" s="51"/>
      <c r="Z274" s="49"/>
      <c r="AA274" s="49"/>
      <c r="AB274" s="49"/>
      <c r="AC274" s="49"/>
      <c r="AD274" s="49"/>
      <c r="AE274" s="49"/>
      <c r="AF274" s="49"/>
      <c r="AG274" s="49"/>
      <c r="AH274" s="49"/>
      <c r="AI274" s="52"/>
      <c r="AJ274" s="51"/>
      <c r="AK274" s="52"/>
      <c r="AL274" s="51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52"/>
      <c r="AZ274" s="51"/>
      <c r="BA274" s="49"/>
      <c r="BB274" s="49"/>
      <c r="BC274" s="49"/>
      <c r="BD274" s="52"/>
      <c r="BE274" s="51"/>
      <c r="BF274" s="49"/>
      <c r="BG274" s="52"/>
      <c r="BH274" s="51"/>
      <c r="BI274" s="49"/>
      <c r="BJ274" s="49"/>
      <c r="BK274" s="49"/>
      <c r="BL274" s="49"/>
      <c r="BM274" s="49"/>
      <c r="BN274" s="52"/>
      <c r="BO274" s="53"/>
      <c r="BP274" s="50"/>
      <c r="BQ274" s="51"/>
      <c r="BR274" s="52"/>
      <c r="BS274" s="51"/>
      <c r="BT274" s="49"/>
      <c r="BU274" s="49"/>
      <c r="BV274" s="52"/>
      <c r="BW274" s="51"/>
      <c r="BX274" s="49"/>
      <c r="BY274" s="49"/>
      <c r="BZ274" s="52"/>
      <c r="CA274" s="55"/>
    </row>
    <row r="275" spans="1:79" s="41" customFormat="1" ht="13.5" customHeight="1" x14ac:dyDescent="0.3">
      <c r="A275" s="48"/>
      <c r="B275" s="49"/>
      <c r="C275" s="49"/>
      <c r="D275" s="49"/>
      <c r="E275" s="49"/>
      <c r="F275" s="49"/>
      <c r="G275" s="49"/>
      <c r="H275" s="48"/>
      <c r="I275" s="49"/>
      <c r="J275" s="50"/>
      <c r="K275" s="51"/>
      <c r="L275" s="49"/>
      <c r="M275" s="52"/>
      <c r="N275" s="51"/>
      <c r="O275" s="49"/>
      <c r="P275" s="49"/>
      <c r="Q275" s="49"/>
      <c r="R275" s="49"/>
      <c r="S275" s="49"/>
      <c r="T275" s="49"/>
      <c r="U275" s="49"/>
      <c r="V275" s="49"/>
      <c r="W275" s="49"/>
      <c r="X275" s="52"/>
      <c r="Y275" s="51"/>
      <c r="Z275" s="49"/>
      <c r="AA275" s="49"/>
      <c r="AB275" s="49"/>
      <c r="AC275" s="49"/>
      <c r="AD275" s="49"/>
      <c r="AE275" s="49"/>
      <c r="AF275" s="49"/>
      <c r="AG275" s="49"/>
      <c r="AH275" s="49"/>
      <c r="AI275" s="52"/>
      <c r="AJ275" s="51"/>
      <c r="AK275" s="52"/>
      <c r="AL275" s="51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52"/>
      <c r="AZ275" s="51"/>
      <c r="BA275" s="49"/>
      <c r="BB275" s="49"/>
      <c r="BC275" s="49"/>
      <c r="BD275" s="52"/>
      <c r="BE275" s="51"/>
      <c r="BF275" s="49"/>
      <c r="BG275" s="52"/>
      <c r="BH275" s="51"/>
      <c r="BI275" s="49"/>
      <c r="BJ275" s="49"/>
      <c r="BK275" s="49"/>
      <c r="BL275" s="49"/>
      <c r="BM275" s="49"/>
      <c r="BN275" s="52"/>
      <c r="BO275" s="53"/>
      <c r="BP275" s="50"/>
      <c r="BQ275" s="51"/>
      <c r="BR275" s="52"/>
      <c r="BS275" s="51"/>
      <c r="BT275" s="49"/>
      <c r="BU275" s="49"/>
      <c r="BV275" s="52"/>
      <c r="BW275" s="51"/>
      <c r="BX275" s="49"/>
      <c r="BY275" s="49"/>
      <c r="BZ275" s="52"/>
      <c r="CA275" s="55"/>
    </row>
    <row r="276" spans="1:79" s="41" customFormat="1" ht="13.5" customHeight="1" x14ac:dyDescent="0.3">
      <c r="A276" s="48"/>
      <c r="B276" s="49"/>
      <c r="C276" s="49"/>
      <c r="D276" s="49"/>
      <c r="E276" s="49"/>
      <c r="F276" s="49"/>
      <c r="G276" s="49"/>
      <c r="H276" s="48"/>
      <c r="I276" s="49"/>
      <c r="J276" s="50"/>
      <c r="K276" s="51"/>
      <c r="L276" s="49"/>
      <c r="M276" s="52"/>
      <c r="N276" s="51"/>
      <c r="O276" s="49"/>
      <c r="P276" s="49"/>
      <c r="Q276" s="49"/>
      <c r="R276" s="49"/>
      <c r="S276" s="49"/>
      <c r="T276" s="49"/>
      <c r="U276" s="49"/>
      <c r="V276" s="49"/>
      <c r="W276" s="49"/>
      <c r="X276" s="52"/>
      <c r="Y276" s="51"/>
      <c r="Z276" s="49"/>
      <c r="AA276" s="49"/>
      <c r="AB276" s="49"/>
      <c r="AC276" s="49"/>
      <c r="AD276" s="49"/>
      <c r="AE276" s="49"/>
      <c r="AF276" s="49"/>
      <c r="AG276" s="49"/>
      <c r="AH276" s="49"/>
      <c r="AI276" s="52"/>
      <c r="AJ276" s="51"/>
      <c r="AK276" s="52"/>
      <c r="AL276" s="51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52"/>
      <c r="AZ276" s="51"/>
      <c r="BA276" s="49"/>
      <c r="BB276" s="49"/>
      <c r="BC276" s="49"/>
      <c r="BD276" s="52"/>
      <c r="BE276" s="51"/>
      <c r="BF276" s="49"/>
      <c r="BG276" s="52"/>
      <c r="BH276" s="51"/>
      <c r="BI276" s="49"/>
      <c r="BJ276" s="49"/>
      <c r="BK276" s="49"/>
      <c r="BL276" s="49"/>
      <c r="BM276" s="49"/>
      <c r="BN276" s="52"/>
      <c r="BO276" s="53"/>
      <c r="BP276" s="50"/>
      <c r="BQ276" s="51"/>
      <c r="BR276" s="52"/>
      <c r="BS276" s="51"/>
      <c r="BT276" s="49"/>
      <c r="BU276" s="49"/>
      <c r="BV276" s="52"/>
      <c r="BW276" s="51"/>
      <c r="BX276" s="49"/>
      <c r="BY276" s="49"/>
      <c r="BZ276" s="52"/>
      <c r="CA276" s="55"/>
    </row>
    <row r="277" spans="1:79" s="41" customFormat="1" ht="13.5" customHeight="1" x14ac:dyDescent="0.3">
      <c r="A277" s="48"/>
      <c r="B277" s="49"/>
      <c r="C277" s="49"/>
      <c r="D277" s="49"/>
      <c r="E277" s="49"/>
      <c r="F277" s="49"/>
      <c r="G277" s="49"/>
      <c r="H277" s="48"/>
      <c r="I277" s="49"/>
      <c r="J277" s="50"/>
      <c r="K277" s="51"/>
      <c r="L277" s="49"/>
      <c r="M277" s="52"/>
      <c r="N277" s="51"/>
      <c r="O277" s="49"/>
      <c r="P277" s="49"/>
      <c r="Q277" s="49"/>
      <c r="R277" s="49"/>
      <c r="S277" s="49"/>
      <c r="T277" s="49"/>
      <c r="U277" s="49"/>
      <c r="V277" s="49"/>
      <c r="W277" s="49"/>
      <c r="X277" s="52"/>
      <c r="Y277" s="51"/>
      <c r="Z277" s="49"/>
      <c r="AA277" s="49"/>
      <c r="AB277" s="49"/>
      <c r="AC277" s="49"/>
      <c r="AD277" s="49"/>
      <c r="AE277" s="49"/>
      <c r="AF277" s="49"/>
      <c r="AG277" s="49"/>
      <c r="AH277" s="49"/>
      <c r="AI277" s="52"/>
      <c r="AJ277" s="51"/>
      <c r="AK277" s="52"/>
      <c r="AL277" s="51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52"/>
      <c r="AZ277" s="51"/>
      <c r="BA277" s="49"/>
      <c r="BB277" s="49"/>
      <c r="BC277" s="49"/>
      <c r="BD277" s="52"/>
      <c r="BE277" s="51"/>
      <c r="BF277" s="49"/>
      <c r="BG277" s="52"/>
      <c r="BH277" s="51"/>
      <c r="BI277" s="49"/>
      <c r="BJ277" s="49"/>
      <c r="BK277" s="49"/>
      <c r="BL277" s="49"/>
      <c r="BM277" s="49"/>
      <c r="BN277" s="52"/>
      <c r="BO277" s="53"/>
      <c r="BP277" s="50"/>
      <c r="BQ277" s="51"/>
      <c r="BR277" s="52"/>
      <c r="BS277" s="51"/>
      <c r="BT277" s="49"/>
      <c r="BU277" s="49"/>
      <c r="BV277" s="52"/>
      <c r="BW277" s="51"/>
      <c r="BX277" s="49"/>
      <c r="BY277" s="49"/>
      <c r="BZ277" s="52"/>
      <c r="CA277" s="55"/>
    </row>
    <row r="278" spans="1:79" s="41" customFormat="1" ht="13.5" customHeight="1" x14ac:dyDescent="0.3">
      <c r="A278" s="48"/>
      <c r="B278" s="49"/>
      <c r="C278" s="49"/>
      <c r="D278" s="49"/>
      <c r="E278" s="49"/>
      <c r="F278" s="49"/>
      <c r="G278" s="49"/>
      <c r="H278" s="48"/>
      <c r="I278" s="49"/>
      <c r="J278" s="50"/>
      <c r="K278" s="51"/>
      <c r="L278" s="49"/>
      <c r="M278" s="52"/>
      <c r="N278" s="51"/>
      <c r="O278" s="49"/>
      <c r="P278" s="49"/>
      <c r="Q278" s="49"/>
      <c r="R278" s="49"/>
      <c r="S278" s="49"/>
      <c r="T278" s="49"/>
      <c r="U278" s="49"/>
      <c r="V278" s="49"/>
      <c r="W278" s="49"/>
      <c r="X278" s="52"/>
      <c r="Y278" s="51"/>
      <c r="Z278" s="49"/>
      <c r="AA278" s="49"/>
      <c r="AB278" s="49"/>
      <c r="AC278" s="49"/>
      <c r="AD278" s="49"/>
      <c r="AE278" s="49"/>
      <c r="AF278" s="49"/>
      <c r="AG278" s="49"/>
      <c r="AH278" s="49"/>
      <c r="AI278" s="52"/>
      <c r="AJ278" s="51"/>
      <c r="AK278" s="52"/>
      <c r="AL278" s="51"/>
      <c r="AM278" s="49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52"/>
      <c r="AZ278" s="51"/>
      <c r="BA278" s="49"/>
      <c r="BB278" s="49"/>
      <c r="BC278" s="49"/>
      <c r="BD278" s="52"/>
      <c r="BE278" s="51"/>
      <c r="BF278" s="49"/>
      <c r="BG278" s="52"/>
      <c r="BH278" s="51"/>
      <c r="BI278" s="49"/>
      <c r="BJ278" s="49"/>
      <c r="BK278" s="49"/>
      <c r="BL278" s="49"/>
      <c r="BM278" s="49"/>
      <c r="BN278" s="52"/>
      <c r="BO278" s="53"/>
      <c r="BP278" s="50"/>
      <c r="BQ278" s="51"/>
      <c r="BR278" s="52"/>
      <c r="BS278" s="51"/>
      <c r="BT278" s="49"/>
      <c r="BU278" s="49"/>
      <c r="BV278" s="52"/>
      <c r="BW278" s="51"/>
      <c r="BX278" s="49"/>
      <c r="BY278" s="49"/>
      <c r="BZ278" s="52"/>
      <c r="CA278" s="55"/>
    </row>
    <row r="279" spans="1:79" s="41" customFormat="1" ht="13.5" customHeight="1" x14ac:dyDescent="0.3">
      <c r="A279" s="48"/>
      <c r="B279" s="49"/>
      <c r="C279" s="49"/>
      <c r="D279" s="49"/>
      <c r="E279" s="49"/>
      <c r="F279" s="49"/>
      <c r="G279" s="49"/>
      <c r="H279" s="48"/>
      <c r="I279" s="49"/>
      <c r="J279" s="50"/>
      <c r="K279" s="51"/>
      <c r="L279" s="49"/>
      <c r="M279" s="52"/>
      <c r="N279" s="51"/>
      <c r="O279" s="49"/>
      <c r="P279" s="49"/>
      <c r="Q279" s="49"/>
      <c r="R279" s="49"/>
      <c r="S279" s="49"/>
      <c r="T279" s="49"/>
      <c r="U279" s="49"/>
      <c r="V279" s="49"/>
      <c r="W279" s="49"/>
      <c r="X279" s="52"/>
      <c r="Y279" s="51"/>
      <c r="Z279" s="49"/>
      <c r="AA279" s="49"/>
      <c r="AB279" s="49"/>
      <c r="AC279" s="49"/>
      <c r="AD279" s="49"/>
      <c r="AE279" s="49"/>
      <c r="AF279" s="49"/>
      <c r="AG279" s="49"/>
      <c r="AH279" s="49"/>
      <c r="AI279" s="52"/>
      <c r="AJ279" s="51"/>
      <c r="AK279" s="52"/>
      <c r="AL279" s="51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52"/>
      <c r="AZ279" s="51"/>
      <c r="BA279" s="49"/>
      <c r="BB279" s="49"/>
      <c r="BC279" s="49"/>
      <c r="BD279" s="52"/>
      <c r="BE279" s="51"/>
      <c r="BF279" s="49"/>
      <c r="BG279" s="52"/>
      <c r="BH279" s="51"/>
      <c r="BI279" s="49"/>
      <c r="BJ279" s="49"/>
      <c r="BK279" s="49"/>
      <c r="BL279" s="49"/>
      <c r="BM279" s="49"/>
      <c r="BN279" s="52"/>
      <c r="BO279" s="53"/>
      <c r="BP279" s="50"/>
      <c r="BQ279" s="51"/>
      <c r="BR279" s="52"/>
      <c r="BS279" s="51"/>
      <c r="BT279" s="49"/>
      <c r="BU279" s="49"/>
      <c r="BV279" s="52"/>
      <c r="BW279" s="51"/>
      <c r="BX279" s="49"/>
      <c r="BY279" s="49"/>
      <c r="BZ279" s="52"/>
      <c r="CA279" s="55"/>
    </row>
    <row r="280" spans="1:79" s="41" customFormat="1" ht="13.5" customHeight="1" x14ac:dyDescent="0.3">
      <c r="A280" s="48"/>
      <c r="B280" s="49"/>
      <c r="C280" s="49"/>
      <c r="D280" s="49"/>
      <c r="E280" s="49"/>
      <c r="F280" s="49"/>
      <c r="G280" s="49"/>
      <c r="H280" s="48"/>
      <c r="I280" s="49"/>
      <c r="J280" s="50"/>
      <c r="K280" s="51"/>
      <c r="L280" s="49"/>
      <c r="M280" s="52"/>
      <c r="N280" s="51"/>
      <c r="O280" s="49"/>
      <c r="P280" s="49"/>
      <c r="Q280" s="49"/>
      <c r="R280" s="49"/>
      <c r="S280" s="49"/>
      <c r="T280" s="49"/>
      <c r="U280" s="49"/>
      <c r="V280" s="49"/>
      <c r="W280" s="49"/>
      <c r="X280" s="52"/>
      <c r="Y280" s="51"/>
      <c r="Z280" s="49"/>
      <c r="AA280" s="49"/>
      <c r="AB280" s="49"/>
      <c r="AC280" s="49"/>
      <c r="AD280" s="49"/>
      <c r="AE280" s="49"/>
      <c r="AF280" s="49"/>
      <c r="AG280" s="49"/>
      <c r="AH280" s="49"/>
      <c r="AI280" s="52"/>
      <c r="AJ280" s="51"/>
      <c r="AK280" s="52"/>
      <c r="AL280" s="51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52"/>
      <c r="AZ280" s="51"/>
      <c r="BA280" s="49"/>
      <c r="BB280" s="49"/>
      <c r="BC280" s="49"/>
      <c r="BD280" s="52"/>
      <c r="BE280" s="51"/>
      <c r="BF280" s="49"/>
      <c r="BG280" s="52"/>
      <c r="BH280" s="51"/>
      <c r="BI280" s="49"/>
      <c r="BJ280" s="49"/>
      <c r="BK280" s="49"/>
      <c r="BL280" s="49"/>
      <c r="BM280" s="49"/>
      <c r="BN280" s="52"/>
      <c r="BO280" s="53"/>
      <c r="BP280" s="50"/>
      <c r="BQ280" s="51"/>
      <c r="BR280" s="52"/>
      <c r="BS280" s="51"/>
      <c r="BT280" s="49"/>
      <c r="BU280" s="49"/>
      <c r="BV280" s="52"/>
      <c r="BW280" s="51"/>
      <c r="BX280" s="49"/>
      <c r="BY280" s="49"/>
      <c r="BZ280" s="52"/>
      <c r="CA280" s="55"/>
    </row>
    <row r="281" spans="1:79" s="41" customFormat="1" ht="13.5" customHeight="1" x14ac:dyDescent="0.3">
      <c r="A281" s="48"/>
      <c r="B281" s="49"/>
      <c r="C281" s="49"/>
      <c r="D281" s="49"/>
      <c r="E281" s="49"/>
      <c r="F281" s="49"/>
      <c r="G281" s="49"/>
      <c r="H281" s="48"/>
      <c r="I281" s="49"/>
      <c r="J281" s="50"/>
      <c r="K281" s="51"/>
      <c r="L281" s="49"/>
      <c r="M281" s="52"/>
      <c r="N281" s="51"/>
      <c r="O281" s="49"/>
      <c r="P281" s="49"/>
      <c r="Q281" s="49"/>
      <c r="R281" s="49"/>
      <c r="S281" s="49"/>
      <c r="T281" s="49"/>
      <c r="U281" s="49"/>
      <c r="V281" s="49"/>
      <c r="W281" s="49"/>
      <c r="X281" s="52"/>
      <c r="Y281" s="51"/>
      <c r="Z281" s="49"/>
      <c r="AA281" s="49"/>
      <c r="AB281" s="49"/>
      <c r="AC281" s="49"/>
      <c r="AD281" s="49"/>
      <c r="AE281" s="49"/>
      <c r="AF281" s="49"/>
      <c r="AG281" s="49"/>
      <c r="AH281" s="49"/>
      <c r="AI281" s="52"/>
      <c r="AJ281" s="51"/>
      <c r="AK281" s="52"/>
      <c r="AL281" s="51"/>
      <c r="AM281" s="49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52"/>
      <c r="AZ281" s="51"/>
      <c r="BA281" s="49"/>
      <c r="BB281" s="49"/>
      <c r="BC281" s="49"/>
      <c r="BD281" s="52"/>
      <c r="BE281" s="51"/>
      <c r="BF281" s="49"/>
      <c r="BG281" s="52"/>
      <c r="BH281" s="51"/>
      <c r="BI281" s="49"/>
      <c r="BJ281" s="49"/>
      <c r="BK281" s="49"/>
      <c r="BL281" s="49"/>
      <c r="BM281" s="49"/>
      <c r="BN281" s="52"/>
      <c r="BO281" s="53"/>
      <c r="BP281" s="50"/>
      <c r="BQ281" s="51"/>
      <c r="BR281" s="52"/>
      <c r="BS281" s="51"/>
      <c r="BT281" s="49"/>
      <c r="BU281" s="49"/>
      <c r="BV281" s="52"/>
      <c r="BW281" s="51"/>
      <c r="BX281" s="49"/>
      <c r="BY281" s="49"/>
      <c r="BZ281" s="52"/>
      <c r="CA281" s="55"/>
    </row>
    <row r="282" spans="1:79" s="41" customFormat="1" ht="13.5" customHeight="1" x14ac:dyDescent="0.3">
      <c r="A282" s="48"/>
      <c r="B282" s="49"/>
      <c r="C282" s="49"/>
      <c r="D282" s="49"/>
      <c r="E282" s="49"/>
      <c r="F282" s="49"/>
      <c r="G282" s="49"/>
      <c r="H282" s="48"/>
      <c r="I282" s="49"/>
      <c r="J282" s="50"/>
      <c r="K282" s="51"/>
      <c r="L282" s="49"/>
      <c r="M282" s="52"/>
      <c r="N282" s="51"/>
      <c r="O282" s="49"/>
      <c r="P282" s="49"/>
      <c r="Q282" s="49"/>
      <c r="R282" s="49"/>
      <c r="S282" s="49"/>
      <c r="T282" s="49"/>
      <c r="U282" s="49"/>
      <c r="V282" s="49"/>
      <c r="W282" s="49"/>
      <c r="X282" s="52"/>
      <c r="Y282" s="51"/>
      <c r="Z282" s="49"/>
      <c r="AA282" s="49"/>
      <c r="AB282" s="49"/>
      <c r="AC282" s="49"/>
      <c r="AD282" s="49"/>
      <c r="AE282" s="49"/>
      <c r="AF282" s="49"/>
      <c r="AG282" s="49"/>
      <c r="AH282" s="49"/>
      <c r="AI282" s="52"/>
      <c r="AJ282" s="51"/>
      <c r="AK282" s="52"/>
      <c r="AL282" s="51"/>
      <c r="AM282" s="49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52"/>
      <c r="AZ282" s="51"/>
      <c r="BA282" s="49"/>
      <c r="BB282" s="49"/>
      <c r="BC282" s="49"/>
      <c r="BD282" s="52"/>
      <c r="BE282" s="51"/>
      <c r="BF282" s="49"/>
      <c r="BG282" s="52"/>
      <c r="BH282" s="51"/>
      <c r="BI282" s="49"/>
      <c r="BJ282" s="49"/>
      <c r="BK282" s="49"/>
      <c r="BL282" s="49"/>
      <c r="BM282" s="49"/>
      <c r="BN282" s="52"/>
      <c r="BO282" s="53"/>
      <c r="BP282" s="50"/>
      <c r="BQ282" s="51"/>
      <c r="BR282" s="52"/>
      <c r="BS282" s="51"/>
      <c r="BT282" s="49"/>
      <c r="BU282" s="49"/>
      <c r="BV282" s="52"/>
      <c r="BW282" s="51"/>
      <c r="BX282" s="49"/>
      <c r="BY282" s="49"/>
      <c r="BZ282" s="52"/>
      <c r="CA282" s="55"/>
    </row>
    <row r="283" spans="1:79" s="41" customFormat="1" ht="13.5" customHeight="1" x14ac:dyDescent="0.3">
      <c r="A283" s="48"/>
      <c r="B283" s="49"/>
      <c r="C283" s="49"/>
      <c r="D283" s="49"/>
      <c r="E283" s="49"/>
      <c r="F283" s="49"/>
      <c r="G283" s="49"/>
      <c r="H283" s="48"/>
      <c r="I283" s="49"/>
      <c r="J283" s="50"/>
      <c r="K283" s="51"/>
      <c r="L283" s="49"/>
      <c r="M283" s="52"/>
      <c r="N283" s="51"/>
      <c r="O283" s="49"/>
      <c r="P283" s="49"/>
      <c r="Q283" s="49"/>
      <c r="R283" s="49"/>
      <c r="S283" s="49"/>
      <c r="T283" s="49"/>
      <c r="U283" s="49"/>
      <c r="V283" s="49"/>
      <c r="W283" s="49"/>
      <c r="X283" s="52"/>
      <c r="Y283" s="51"/>
      <c r="Z283" s="49"/>
      <c r="AA283" s="49"/>
      <c r="AB283" s="49"/>
      <c r="AC283" s="49"/>
      <c r="AD283" s="49"/>
      <c r="AE283" s="49"/>
      <c r="AF283" s="49"/>
      <c r="AG283" s="49"/>
      <c r="AH283" s="49"/>
      <c r="AI283" s="52"/>
      <c r="AJ283" s="51"/>
      <c r="AK283" s="52"/>
      <c r="AL283" s="51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52"/>
      <c r="AZ283" s="51"/>
      <c r="BA283" s="49"/>
      <c r="BB283" s="49"/>
      <c r="BC283" s="49"/>
      <c r="BD283" s="52"/>
      <c r="BE283" s="51"/>
      <c r="BF283" s="49"/>
      <c r="BG283" s="52"/>
      <c r="BH283" s="51"/>
      <c r="BI283" s="49"/>
      <c r="BJ283" s="49"/>
      <c r="BK283" s="49"/>
      <c r="BL283" s="49"/>
      <c r="BM283" s="49"/>
      <c r="BN283" s="52"/>
      <c r="BO283" s="53"/>
      <c r="BP283" s="50"/>
      <c r="BQ283" s="51"/>
      <c r="BR283" s="52"/>
      <c r="BS283" s="51"/>
      <c r="BT283" s="49"/>
      <c r="BU283" s="49"/>
      <c r="BV283" s="52"/>
      <c r="BW283" s="51"/>
      <c r="BX283" s="49"/>
      <c r="BY283" s="49"/>
      <c r="BZ283" s="52"/>
      <c r="CA283" s="55"/>
    </row>
    <row r="284" spans="1:79" s="41" customFormat="1" ht="13.5" customHeight="1" x14ac:dyDescent="0.3">
      <c r="A284" s="48"/>
      <c r="B284" s="49"/>
      <c r="C284" s="49"/>
      <c r="D284" s="49"/>
      <c r="E284" s="49"/>
      <c r="F284" s="49"/>
      <c r="G284" s="49"/>
      <c r="H284" s="48"/>
      <c r="I284" s="49"/>
      <c r="J284" s="50"/>
      <c r="K284" s="51"/>
      <c r="L284" s="49"/>
      <c r="M284" s="52"/>
      <c r="N284" s="51"/>
      <c r="O284" s="49"/>
      <c r="P284" s="49"/>
      <c r="Q284" s="49"/>
      <c r="R284" s="49"/>
      <c r="S284" s="49"/>
      <c r="T284" s="49"/>
      <c r="U284" s="49"/>
      <c r="V284" s="49"/>
      <c r="W284" s="49"/>
      <c r="X284" s="52"/>
      <c r="Y284" s="51"/>
      <c r="Z284" s="49"/>
      <c r="AA284" s="49"/>
      <c r="AB284" s="49"/>
      <c r="AC284" s="49"/>
      <c r="AD284" s="49"/>
      <c r="AE284" s="49"/>
      <c r="AF284" s="49"/>
      <c r="AG284" s="49"/>
      <c r="AH284" s="49"/>
      <c r="AI284" s="52"/>
      <c r="AJ284" s="51"/>
      <c r="AK284" s="52"/>
      <c r="AL284" s="51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52"/>
      <c r="AZ284" s="51"/>
      <c r="BA284" s="49"/>
      <c r="BB284" s="49"/>
      <c r="BC284" s="49"/>
      <c r="BD284" s="52"/>
      <c r="BE284" s="51"/>
      <c r="BF284" s="49"/>
      <c r="BG284" s="52"/>
      <c r="BH284" s="51"/>
      <c r="BI284" s="49"/>
      <c r="BJ284" s="49"/>
      <c r="BK284" s="49"/>
      <c r="BL284" s="49"/>
      <c r="BM284" s="49"/>
      <c r="BN284" s="52"/>
      <c r="BO284" s="53"/>
      <c r="BP284" s="50"/>
      <c r="BQ284" s="51"/>
      <c r="BR284" s="52"/>
      <c r="BS284" s="51"/>
      <c r="BT284" s="49"/>
      <c r="BU284" s="49"/>
      <c r="BV284" s="52"/>
      <c r="BW284" s="51"/>
      <c r="BX284" s="49"/>
      <c r="BY284" s="49"/>
      <c r="BZ284" s="52"/>
      <c r="CA284" s="55"/>
    </row>
    <row r="285" spans="1:79" s="41" customFormat="1" ht="13.5" customHeight="1" x14ac:dyDescent="0.3">
      <c r="A285" s="48"/>
      <c r="B285" s="49"/>
      <c r="C285" s="49"/>
      <c r="D285" s="49"/>
      <c r="E285" s="49"/>
      <c r="F285" s="49"/>
      <c r="G285" s="49"/>
      <c r="H285" s="48"/>
      <c r="I285" s="49"/>
      <c r="J285" s="50"/>
      <c r="K285" s="51"/>
      <c r="L285" s="49"/>
      <c r="M285" s="52"/>
      <c r="N285" s="51"/>
      <c r="O285" s="49"/>
      <c r="P285" s="49"/>
      <c r="Q285" s="49"/>
      <c r="R285" s="49"/>
      <c r="S285" s="49"/>
      <c r="T285" s="49"/>
      <c r="U285" s="49"/>
      <c r="V285" s="49"/>
      <c r="W285" s="49"/>
      <c r="X285" s="52"/>
      <c r="Y285" s="51"/>
      <c r="Z285" s="49"/>
      <c r="AA285" s="49"/>
      <c r="AB285" s="49"/>
      <c r="AC285" s="49"/>
      <c r="AD285" s="49"/>
      <c r="AE285" s="49"/>
      <c r="AF285" s="49"/>
      <c r="AG285" s="49"/>
      <c r="AH285" s="49"/>
      <c r="AI285" s="52"/>
      <c r="AJ285" s="51"/>
      <c r="AK285" s="52"/>
      <c r="AL285" s="51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52"/>
      <c r="AZ285" s="51"/>
      <c r="BA285" s="49"/>
      <c r="BB285" s="49"/>
      <c r="BC285" s="49"/>
      <c r="BD285" s="52"/>
      <c r="BE285" s="51"/>
      <c r="BF285" s="49"/>
      <c r="BG285" s="52"/>
      <c r="BH285" s="51"/>
      <c r="BI285" s="49"/>
      <c r="BJ285" s="49"/>
      <c r="BK285" s="49"/>
      <c r="BL285" s="49"/>
      <c r="BM285" s="49"/>
      <c r="BN285" s="52"/>
      <c r="BO285" s="53"/>
      <c r="BP285" s="50"/>
      <c r="BQ285" s="51"/>
      <c r="BR285" s="52"/>
      <c r="BS285" s="51"/>
      <c r="BT285" s="49"/>
      <c r="BU285" s="49"/>
      <c r="BV285" s="52"/>
      <c r="BW285" s="51"/>
      <c r="BX285" s="49"/>
      <c r="BY285" s="49"/>
      <c r="BZ285" s="52"/>
      <c r="CA285" s="55"/>
    </row>
    <row r="286" spans="1:79" s="41" customFormat="1" ht="13.5" customHeight="1" x14ac:dyDescent="0.3">
      <c r="A286" s="48"/>
      <c r="B286" s="49"/>
      <c r="C286" s="49"/>
      <c r="D286" s="49"/>
      <c r="E286" s="49"/>
      <c r="F286" s="49"/>
      <c r="G286" s="49"/>
      <c r="H286" s="48"/>
      <c r="I286" s="49"/>
      <c r="J286" s="50"/>
      <c r="K286" s="51"/>
      <c r="L286" s="49"/>
      <c r="M286" s="52"/>
      <c r="N286" s="51"/>
      <c r="O286" s="49"/>
      <c r="P286" s="49"/>
      <c r="Q286" s="49"/>
      <c r="R286" s="49"/>
      <c r="S286" s="49"/>
      <c r="T286" s="49"/>
      <c r="U286" s="49"/>
      <c r="V286" s="49"/>
      <c r="W286" s="49"/>
      <c r="X286" s="52"/>
      <c r="Y286" s="51"/>
      <c r="Z286" s="49"/>
      <c r="AA286" s="49"/>
      <c r="AB286" s="49"/>
      <c r="AC286" s="49"/>
      <c r="AD286" s="49"/>
      <c r="AE286" s="49"/>
      <c r="AF286" s="49"/>
      <c r="AG286" s="49"/>
      <c r="AH286" s="49"/>
      <c r="AI286" s="52"/>
      <c r="AJ286" s="51"/>
      <c r="AK286" s="52"/>
      <c r="AL286" s="51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52"/>
      <c r="AZ286" s="51"/>
      <c r="BA286" s="49"/>
      <c r="BB286" s="49"/>
      <c r="BC286" s="49"/>
      <c r="BD286" s="52"/>
      <c r="BE286" s="51"/>
      <c r="BF286" s="49"/>
      <c r="BG286" s="52"/>
      <c r="BH286" s="51"/>
      <c r="BI286" s="49"/>
      <c r="BJ286" s="49"/>
      <c r="BK286" s="49"/>
      <c r="BL286" s="49"/>
      <c r="BM286" s="49"/>
      <c r="BN286" s="52"/>
      <c r="BO286" s="53"/>
      <c r="BP286" s="50"/>
      <c r="BQ286" s="51"/>
      <c r="BR286" s="52"/>
      <c r="BS286" s="51"/>
      <c r="BT286" s="49"/>
      <c r="BU286" s="49"/>
      <c r="BV286" s="52"/>
      <c r="BW286" s="51"/>
      <c r="BX286" s="49"/>
      <c r="BY286" s="49"/>
      <c r="BZ286" s="52"/>
      <c r="CA286" s="55"/>
    </row>
    <row r="287" spans="1:79" s="41" customFormat="1" ht="13.5" customHeight="1" x14ac:dyDescent="0.3">
      <c r="A287" s="48"/>
      <c r="B287" s="49"/>
      <c r="C287" s="49"/>
      <c r="D287" s="49"/>
      <c r="E287" s="49"/>
      <c r="F287" s="49"/>
      <c r="G287" s="49"/>
      <c r="H287" s="48"/>
      <c r="I287" s="49"/>
      <c r="J287" s="50"/>
      <c r="K287" s="51"/>
      <c r="L287" s="49"/>
      <c r="M287" s="52"/>
      <c r="N287" s="51"/>
      <c r="O287" s="49"/>
      <c r="P287" s="49"/>
      <c r="Q287" s="49"/>
      <c r="R287" s="49"/>
      <c r="S287" s="49"/>
      <c r="T287" s="49"/>
      <c r="U287" s="49"/>
      <c r="V287" s="49"/>
      <c r="W287" s="49"/>
      <c r="X287" s="52"/>
      <c r="Y287" s="51"/>
      <c r="Z287" s="49"/>
      <c r="AA287" s="49"/>
      <c r="AB287" s="49"/>
      <c r="AC287" s="49"/>
      <c r="AD287" s="49"/>
      <c r="AE287" s="49"/>
      <c r="AF287" s="49"/>
      <c r="AG287" s="49"/>
      <c r="AH287" s="49"/>
      <c r="AI287" s="52"/>
      <c r="AJ287" s="51"/>
      <c r="AK287" s="52"/>
      <c r="AL287" s="51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52"/>
      <c r="AZ287" s="51"/>
      <c r="BA287" s="49"/>
      <c r="BB287" s="49"/>
      <c r="BC287" s="49"/>
      <c r="BD287" s="52"/>
      <c r="BE287" s="51"/>
      <c r="BF287" s="49"/>
      <c r="BG287" s="52"/>
      <c r="BH287" s="51"/>
      <c r="BI287" s="49"/>
      <c r="BJ287" s="49"/>
      <c r="BK287" s="49"/>
      <c r="BL287" s="49"/>
      <c r="BM287" s="49"/>
      <c r="BN287" s="52"/>
      <c r="BO287" s="53"/>
      <c r="BP287" s="50"/>
      <c r="BQ287" s="51"/>
      <c r="BR287" s="52"/>
      <c r="BS287" s="51"/>
      <c r="BT287" s="49"/>
      <c r="BU287" s="49"/>
      <c r="BV287" s="52"/>
      <c r="BW287" s="51"/>
      <c r="BX287" s="49"/>
      <c r="BY287" s="49"/>
      <c r="BZ287" s="52"/>
      <c r="CA287" s="55"/>
    </row>
    <row r="288" spans="1:79" s="41" customFormat="1" ht="13.5" customHeight="1" x14ac:dyDescent="0.3">
      <c r="A288" s="48"/>
      <c r="B288" s="49"/>
      <c r="C288" s="49"/>
      <c r="D288" s="49"/>
      <c r="E288" s="49"/>
      <c r="F288" s="49"/>
      <c r="G288" s="49"/>
      <c r="H288" s="48"/>
      <c r="I288" s="49"/>
      <c r="J288" s="50"/>
      <c r="K288" s="51"/>
      <c r="L288" s="49"/>
      <c r="M288" s="52"/>
      <c r="N288" s="51"/>
      <c r="O288" s="49"/>
      <c r="P288" s="49"/>
      <c r="Q288" s="49"/>
      <c r="R288" s="49"/>
      <c r="S288" s="49"/>
      <c r="T288" s="49"/>
      <c r="U288" s="49"/>
      <c r="V288" s="49"/>
      <c r="W288" s="49"/>
      <c r="X288" s="52"/>
      <c r="Y288" s="51"/>
      <c r="Z288" s="49"/>
      <c r="AA288" s="49"/>
      <c r="AB288" s="49"/>
      <c r="AC288" s="49"/>
      <c r="AD288" s="49"/>
      <c r="AE288" s="49"/>
      <c r="AF288" s="49"/>
      <c r="AG288" s="49"/>
      <c r="AH288" s="49"/>
      <c r="AI288" s="52"/>
      <c r="AJ288" s="51"/>
      <c r="AK288" s="52"/>
      <c r="AL288" s="51"/>
      <c r="AM288" s="49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52"/>
      <c r="AZ288" s="51"/>
      <c r="BA288" s="49"/>
      <c r="BB288" s="49"/>
      <c r="BC288" s="49"/>
      <c r="BD288" s="52"/>
      <c r="BE288" s="51"/>
      <c r="BF288" s="49"/>
      <c r="BG288" s="52"/>
      <c r="BH288" s="51"/>
      <c r="BI288" s="49"/>
      <c r="BJ288" s="49"/>
      <c r="BK288" s="49"/>
      <c r="BL288" s="49"/>
      <c r="BM288" s="49"/>
      <c r="BN288" s="52"/>
      <c r="BO288" s="53"/>
      <c r="BP288" s="50"/>
      <c r="BQ288" s="51"/>
      <c r="BR288" s="52"/>
      <c r="BS288" s="51"/>
      <c r="BT288" s="49"/>
      <c r="BU288" s="49"/>
      <c r="BV288" s="52"/>
      <c r="BW288" s="51"/>
      <c r="BX288" s="49"/>
      <c r="BY288" s="49"/>
      <c r="BZ288" s="52"/>
      <c r="CA288" s="55"/>
    </row>
    <row r="289" spans="1:79" s="41" customFormat="1" ht="13.5" customHeight="1" x14ac:dyDescent="0.3">
      <c r="A289" s="48"/>
      <c r="B289" s="49"/>
      <c r="C289" s="49"/>
      <c r="D289" s="49"/>
      <c r="E289" s="49"/>
      <c r="F289" s="49"/>
      <c r="G289" s="49"/>
      <c r="H289" s="48"/>
      <c r="I289" s="49"/>
      <c r="J289" s="50"/>
      <c r="K289" s="51"/>
      <c r="L289" s="49"/>
      <c r="M289" s="52"/>
      <c r="N289" s="51"/>
      <c r="O289" s="49"/>
      <c r="P289" s="49"/>
      <c r="Q289" s="49"/>
      <c r="R289" s="49"/>
      <c r="S289" s="49"/>
      <c r="T289" s="49"/>
      <c r="U289" s="49"/>
      <c r="V289" s="49"/>
      <c r="W289" s="49"/>
      <c r="X289" s="52"/>
      <c r="Y289" s="51"/>
      <c r="Z289" s="49"/>
      <c r="AA289" s="49"/>
      <c r="AB289" s="49"/>
      <c r="AC289" s="49"/>
      <c r="AD289" s="49"/>
      <c r="AE289" s="49"/>
      <c r="AF289" s="49"/>
      <c r="AG289" s="49"/>
      <c r="AH289" s="49"/>
      <c r="AI289" s="52"/>
      <c r="AJ289" s="51"/>
      <c r="AK289" s="52"/>
      <c r="AL289" s="51"/>
      <c r="AM289" s="49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52"/>
      <c r="AZ289" s="51"/>
      <c r="BA289" s="49"/>
      <c r="BB289" s="49"/>
      <c r="BC289" s="49"/>
      <c r="BD289" s="52"/>
      <c r="BE289" s="51"/>
      <c r="BF289" s="49"/>
      <c r="BG289" s="52"/>
      <c r="BH289" s="51"/>
      <c r="BI289" s="49"/>
      <c r="BJ289" s="49"/>
      <c r="BK289" s="49"/>
      <c r="BL289" s="49"/>
      <c r="BM289" s="49"/>
      <c r="BN289" s="52"/>
      <c r="BO289" s="53"/>
      <c r="BP289" s="50"/>
      <c r="BQ289" s="51"/>
      <c r="BR289" s="52"/>
      <c r="BS289" s="51"/>
      <c r="BT289" s="49"/>
      <c r="BU289" s="49"/>
      <c r="BV289" s="52"/>
      <c r="BW289" s="51"/>
      <c r="BX289" s="49"/>
      <c r="BY289" s="49"/>
      <c r="BZ289" s="52"/>
      <c r="CA289" s="55"/>
    </row>
    <row r="290" spans="1:79" s="41" customFormat="1" ht="13.5" customHeight="1" x14ac:dyDescent="0.3">
      <c r="A290" s="48"/>
      <c r="B290" s="49"/>
      <c r="C290" s="49"/>
      <c r="D290" s="49"/>
      <c r="E290" s="49"/>
      <c r="F290" s="49"/>
      <c r="G290" s="49"/>
      <c r="H290" s="48"/>
      <c r="I290" s="49"/>
      <c r="J290" s="50"/>
      <c r="K290" s="51"/>
      <c r="L290" s="49"/>
      <c r="M290" s="52"/>
      <c r="N290" s="51"/>
      <c r="O290" s="49"/>
      <c r="P290" s="49"/>
      <c r="Q290" s="49"/>
      <c r="R290" s="49"/>
      <c r="S290" s="49"/>
      <c r="T290" s="49"/>
      <c r="U290" s="49"/>
      <c r="V290" s="49"/>
      <c r="W290" s="49"/>
      <c r="X290" s="52"/>
      <c r="Y290" s="51"/>
      <c r="Z290" s="49"/>
      <c r="AA290" s="49"/>
      <c r="AB290" s="49"/>
      <c r="AC290" s="49"/>
      <c r="AD290" s="49"/>
      <c r="AE290" s="49"/>
      <c r="AF290" s="49"/>
      <c r="AG290" s="49"/>
      <c r="AH290" s="49"/>
      <c r="AI290" s="52"/>
      <c r="AJ290" s="51"/>
      <c r="AK290" s="52"/>
      <c r="AL290" s="51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52"/>
      <c r="AZ290" s="51"/>
      <c r="BA290" s="49"/>
      <c r="BB290" s="49"/>
      <c r="BC290" s="49"/>
      <c r="BD290" s="52"/>
      <c r="BE290" s="51"/>
      <c r="BF290" s="49"/>
      <c r="BG290" s="52"/>
      <c r="BH290" s="51"/>
      <c r="BI290" s="49"/>
      <c r="BJ290" s="49"/>
      <c r="BK290" s="49"/>
      <c r="BL290" s="49"/>
      <c r="BM290" s="49"/>
      <c r="BN290" s="52"/>
      <c r="BO290" s="53"/>
      <c r="BP290" s="50"/>
      <c r="BQ290" s="51"/>
      <c r="BR290" s="52"/>
      <c r="BS290" s="51"/>
      <c r="BT290" s="49"/>
      <c r="BU290" s="49"/>
      <c r="BV290" s="52"/>
      <c r="BW290" s="51"/>
      <c r="BX290" s="49"/>
      <c r="BY290" s="49"/>
      <c r="BZ290" s="52"/>
      <c r="CA290" s="55"/>
    </row>
    <row r="291" spans="1:79" s="41" customFormat="1" ht="13.5" customHeight="1" x14ac:dyDescent="0.3">
      <c r="A291" s="48"/>
      <c r="B291" s="49"/>
      <c r="C291" s="49"/>
      <c r="D291" s="49"/>
      <c r="E291" s="49"/>
      <c r="F291" s="49"/>
      <c r="G291" s="49"/>
      <c r="H291" s="48"/>
      <c r="I291" s="49"/>
      <c r="J291" s="50"/>
      <c r="K291" s="51"/>
      <c r="L291" s="49"/>
      <c r="M291" s="52"/>
      <c r="N291" s="51"/>
      <c r="O291" s="49"/>
      <c r="P291" s="49"/>
      <c r="Q291" s="49"/>
      <c r="R291" s="49"/>
      <c r="S291" s="49"/>
      <c r="T291" s="49"/>
      <c r="U291" s="49"/>
      <c r="V291" s="49"/>
      <c r="W291" s="49"/>
      <c r="X291" s="52"/>
      <c r="Y291" s="51"/>
      <c r="Z291" s="49"/>
      <c r="AA291" s="49"/>
      <c r="AB291" s="49"/>
      <c r="AC291" s="49"/>
      <c r="AD291" s="49"/>
      <c r="AE291" s="49"/>
      <c r="AF291" s="49"/>
      <c r="AG291" s="49"/>
      <c r="AH291" s="49"/>
      <c r="AI291" s="52"/>
      <c r="AJ291" s="51"/>
      <c r="AK291" s="52"/>
      <c r="AL291" s="51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52"/>
      <c r="AZ291" s="51"/>
      <c r="BA291" s="49"/>
      <c r="BB291" s="49"/>
      <c r="BC291" s="49"/>
      <c r="BD291" s="52"/>
      <c r="BE291" s="51"/>
      <c r="BF291" s="49"/>
      <c r="BG291" s="52"/>
      <c r="BH291" s="51"/>
      <c r="BI291" s="49"/>
      <c r="BJ291" s="49"/>
      <c r="BK291" s="49"/>
      <c r="BL291" s="49"/>
      <c r="BM291" s="49"/>
      <c r="BN291" s="52"/>
      <c r="BO291" s="53"/>
      <c r="BP291" s="50"/>
      <c r="BQ291" s="51"/>
      <c r="BR291" s="52"/>
      <c r="BS291" s="51"/>
      <c r="BT291" s="49"/>
      <c r="BU291" s="49"/>
      <c r="BV291" s="52"/>
      <c r="BW291" s="51"/>
      <c r="BX291" s="49"/>
      <c r="BY291" s="49"/>
      <c r="BZ291" s="52"/>
      <c r="CA291" s="55"/>
    </row>
    <row r="292" spans="1:79" s="41" customFormat="1" ht="13.5" customHeight="1" x14ac:dyDescent="0.3">
      <c r="A292" s="48"/>
      <c r="B292" s="49"/>
      <c r="C292" s="49"/>
      <c r="D292" s="49"/>
      <c r="E292" s="49"/>
      <c r="F292" s="49"/>
      <c r="G292" s="49"/>
      <c r="H292" s="48"/>
      <c r="I292" s="49"/>
      <c r="J292" s="50"/>
      <c r="K292" s="51"/>
      <c r="L292" s="49"/>
      <c r="M292" s="52"/>
      <c r="N292" s="51"/>
      <c r="O292" s="49"/>
      <c r="P292" s="49"/>
      <c r="Q292" s="49"/>
      <c r="R292" s="49"/>
      <c r="S292" s="49"/>
      <c r="T292" s="49"/>
      <c r="U292" s="49"/>
      <c r="V292" s="49"/>
      <c r="W292" s="49"/>
      <c r="X292" s="52"/>
      <c r="Y292" s="51"/>
      <c r="Z292" s="49"/>
      <c r="AA292" s="49"/>
      <c r="AB292" s="49"/>
      <c r="AC292" s="49"/>
      <c r="AD292" s="49"/>
      <c r="AE292" s="49"/>
      <c r="AF292" s="49"/>
      <c r="AG292" s="49"/>
      <c r="AH292" s="49"/>
      <c r="AI292" s="52"/>
      <c r="AJ292" s="51"/>
      <c r="AK292" s="52"/>
      <c r="AL292" s="51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52"/>
      <c r="AZ292" s="51"/>
      <c r="BA292" s="49"/>
      <c r="BB292" s="49"/>
      <c r="BC292" s="49"/>
      <c r="BD292" s="52"/>
      <c r="BE292" s="51"/>
      <c r="BF292" s="49"/>
      <c r="BG292" s="52"/>
      <c r="BH292" s="51"/>
      <c r="BI292" s="49"/>
      <c r="BJ292" s="49"/>
      <c r="BK292" s="49"/>
      <c r="BL292" s="49"/>
      <c r="BM292" s="49"/>
      <c r="BN292" s="52"/>
      <c r="BO292" s="53"/>
      <c r="BP292" s="50"/>
      <c r="BQ292" s="51"/>
      <c r="BR292" s="52"/>
      <c r="BS292" s="51"/>
      <c r="BT292" s="49"/>
      <c r="BU292" s="49"/>
      <c r="BV292" s="52"/>
      <c r="BW292" s="51"/>
      <c r="BX292" s="49"/>
      <c r="BY292" s="49"/>
      <c r="BZ292" s="52"/>
      <c r="CA292" s="55"/>
    </row>
    <row r="293" spans="1:79" s="41" customFormat="1" ht="13.5" customHeight="1" x14ac:dyDescent="0.3">
      <c r="A293" s="48"/>
      <c r="B293" s="49"/>
      <c r="C293" s="49"/>
      <c r="D293" s="49"/>
      <c r="E293" s="49"/>
      <c r="F293" s="49"/>
      <c r="G293" s="49"/>
      <c r="H293" s="48"/>
      <c r="I293" s="49"/>
      <c r="J293" s="50"/>
      <c r="K293" s="51"/>
      <c r="L293" s="49"/>
      <c r="M293" s="52"/>
      <c r="N293" s="51"/>
      <c r="O293" s="49"/>
      <c r="P293" s="49"/>
      <c r="Q293" s="49"/>
      <c r="R293" s="49"/>
      <c r="S293" s="49"/>
      <c r="T293" s="49"/>
      <c r="U293" s="49"/>
      <c r="V293" s="49"/>
      <c r="W293" s="49"/>
      <c r="X293" s="52"/>
      <c r="Y293" s="51"/>
      <c r="Z293" s="49"/>
      <c r="AA293" s="49"/>
      <c r="AB293" s="49"/>
      <c r="AC293" s="49"/>
      <c r="AD293" s="49"/>
      <c r="AE293" s="49"/>
      <c r="AF293" s="49"/>
      <c r="AG293" s="49"/>
      <c r="AH293" s="49"/>
      <c r="AI293" s="52"/>
      <c r="AJ293" s="51"/>
      <c r="AK293" s="52"/>
      <c r="AL293" s="51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52"/>
      <c r="AZ293" s="51"/>
      <c r="BA293" s="49"/>
      <c r="BB293" s="49"/>
      <c r="BC293" s="49"/>
      <c r="BD293" s="52"/>
      <c r="BE293" s="51"/>
      <c r="BF293" s="49"/>
      <c r="BG293" s="52"/>
      <c r="BH293" s="51"/>
      <c r="BI293" s="49"/>
      <c r="BJ293" s="49"/>
      <c r="BK293" s="49"/>
      <c r="BL293" s="49"/>
      <c r="BM293" s="49"/>
      <c r="BN293" s="52"/>
      <c r="BO293" s="53"/>
      <c r="BP293" s="50"/>
      <c r="BQ293" s="51"/>
      <c r="BR293" s="52"/>
      <c r="BS293" s="51"/>
      <c r="BT293" s="49"/>
      <c r="BU293" s="49"/>
      <c r="BV293" s="52"/>
      <c r="BW293" s="51"/>
      <c r="BX293" s="49"/>
      <c r="BY293" s="49"/>
      <c r="BZ293" s="52"/>
      <c r="CA293" s="55"/>
    </row>
    <row r="294" spans="1:79" s="41" customFormat="1" ht="13.5" customHeight="1" x14ac:dyDescent="0.3">
      <c r="A294" s="48"/>
      <c r="B294" s="49"/>
      <c r="C294" s="49"/>
      <c r="D294" s="49"/>
      <c r="E294" s="49"/>
      <c r="F294" s="49"/>
      <c r="G294" s="49"/>
      <c r="H294" s="48"/>
      <c r="I294" s="49"/>
      <c r="J294" s="50"/>
      <c r="K294" s="51"/>
      <c r="L294" s="49"/>
      <c r="M294" s="52"/>
      <c r="N294" s="51"/>
      <c r="O294" s="49"/>
      <c r="P294" s="49"/>
      <c r="Q294" s="49"/>
      <c r="R294" s="49"/>
      <c r="S294" s="49"/>
      <c r="T294" s="49"/>
      <c r="U294" s="49"/>
      <c r="V294" s="49"/>
      <c r="W294" s="49"/>
      <c r="X294" s="52"/>
      <c r="Y294" s="51"/>
      <c r="Z294" s="49"/>
      <c r="AA294" s="49"/>
      <c r="AB294" s="49"/>
      <c r="AC294" s="49"/>
      <c r="AD294" s="49"/>
      <c r="AE294" s="49"/>
      <c r="AF294" s="49"/>
      <c r="AG294" s="49"/>
      <c r="AH294" s="49"/>
      <c r="AI294" s="52"/>
      <c r="AJ294" s="51"/>
      <c r="AK294" s="52"/>
      <c r="AL294" s="51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52"/>
      <c r="AZ294" s="51"/>
      <c r="BA294" s="49"/>
      <c r="BB294" s="49"/>
      <c r="BC294" s="49"/>
      <c r="BD294" s="52"/>
      <c r="BE294" s="51"/>
      <c r="BF294" s="49"/>
      <c r="BG294" s="52"/>
      <c r="BH294" s="51"/>
      <c r="BI294" s="49"/>
      <c r="BJ294" s="49"/>
      <c r="BK294" s="49"/>
      <c r="BL294" s="49"/>
      <c r="BM294" s="49"/>
      <c r="BN294" s="52"/>
      <c r="BO294" s="53"/>
      <c r="BP294" s="50"/>
      <c r="BQ294" s="51"/>
      <c r="BR294" s="52"/>
      <c r="BS294" s="51"/>
      <c r="BT294" s="49"/>
      <c r="BU294" s="49"/>
      <c r="BV294" s="52"/>
      <c r="BW294" s="51"/>
      <c r="BX294" s="49"/>
      <c r="BY294" s="49"/>
      <c r="BZ294" s="52"/>
      <c r="CA294" s="55"/>
    </row>
    <row r="295" spans="1:79" s="41" customFormat="1" ht="13.5" customHeight="1" x14ac:dyDescent="0.3">
      <c r="A295" s="48"/>
      <c r="B295" s="49"/>
      <c r="C295" s="49"/>
      <c r="D295" s="49"/>
      <c r="E295" s="49"/>
      <c r="F295" s="49"/>
      <c r="G295" s="49"/>
      <c r="H295" s="48"/>
      <c r="I295" s="49"/>
      <c r="J295" s="50"/>
      <c r="K295" s="51"/>
      <c r="L295" s="49"/>
      <c r="M295" s="52"/>
      <c r="N295" s="51"/>
      <c r="O295" s="49"/>
      <c r="P295" s="49"/>
      <c r="Q295" s="49"/>
      <c r="R295" s="49"/>
      <c r="S295" s="49"/>
      <c r="T295" s="49"/>
      <c r="U295" s="49"/>
      <c r="V295" s="49"/>
      <c r="W295" s="49"/>
      <c r="X295" s="52"/>
      <c r="Y295" s="51"/>
      <c r="Z295" s="49"/>
      <c r="AA295" s="49"/>
      <c r="AB295" s="49"/>
      <c r="AC295" s="49"/>
      <c r="AD295" s="49"/>
      <c r="AE295" s="49"/>
      <c r="AF295" s="49"/>
      <c r="AG295" s="49"/>
      <c r="AH295" s="49"/>
      <c r="AI295" s="52"/>
      <c r="AJ295" s="51"/>
      <c r="AK295" s="52"/>
      <c r="AL295" s="51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52"/>
      <c r="AZ295" s="51"/>
      <c r="BA295" s="49"/>
      <c r="BB295" s="49"/>
      <c r="BC295" s="49"/>
      <c r="BD295" s="52"/>
      <c r="BE295" s="51"/>
      <c r="BF295" s="49"/>
      <c r="BG295" s="52"/>
      <c r="BH295" s="51"/>
      <c r="BI295" s="49"/>
      <c r="BJ295" s="49"/>
      <c r="BK295" s="49"/>
      <c r="BL295" s="49"/>
      <c r="BM295" s="49"/>
      <c r="BN295" s="52"/>
      <c r="BO295" s="53"/>
      <c r="BP295" s="50"/>
      <c r="BQ295" s="51"/>
      <c r="BR295" s="52"/>
      <c r="BS295" s="51"/>
      <c r="BT295" s="49"/>
      <c r="BU295" s="49"/>
      <c r="BV295" s="52"/>
      <c r="BW295" s="51"/>
      <c r="BX295" s="49"/>
      <c r="BY295" s="49"/>
      <c r="BZ295" s="52"/>
      <c r="CA295" s="55"/>
    </row>
    <row r="296" spans="1:79" s="41" customFormat="1" ht="13.5" customHeight="1" x14ac:dyDescent="0.3">
      <c r="A296" s="48"/>
      <c r="B296" s="49"/>
      <c r="C296" s="49"/>
      <c r="D296" s="49"/>
      <c r="E296" s="49"/>
      <c r="F296" s="49"/>
      <c r="G296" s="49"/>
      <c r="H296" s="48"/>
      <c r="I296" s="49"/>
      <c r="J296" s="50"/>
      <c r="K296" s="51"/>
      <c r="L296" s="49"/>
      <c r="M296" s="52"/>
      <c r="N296" s="51"/>
      <c r="O296" s="49"/>
      <c r="P296" s="49"/>
      <c r="Q296" s="49"/>
      <c r="R296" s="49"/>
      <c r="S296" s="49"/>
      <c r="T296" s="49"/>
      <c r="U296" s="49"/>
      <c r="V296" s="49"/>
      <c r="W296" s="49"/>
      <c r="X296" s="52"/>
      <c r="Y296" s="51"/>
      <c r="Z296" s="49"/>
      <c r="AA296" s="49"/>
      <c r="AB296" s="49"/>
      <c r="AC296" s="49"/>
      <c r="AD296" s="49"/>
      <c r="AE296" s="49"/>
      <c r="AF296" s="49"/>
      <c r="AG296" s="49"/>
      <c r="AH296" s="49"/>
      <c r="AI296" s="52"/>
      <c r="AJ296" s="51"/>
      <c r="AK296" s="52"/>
      <c r="AL296" s="51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52"/>
      <c r="AZ296" s="51"/>
      <c r="BA296" s="49"/>
      <c r="BB296" s="49"/>
      <c r="BC296" s="49"/>
      <c r="BD296" s="52"/>
      <c r="BE296" s="51"/>
      <c r="BF296" s="49"/>
      <c r="BG296" s="52"/>
      <c r="BH296" s="51"/>
      <c r="BI296" s="49"/>
      <c r="BJ296" s="49"/>
      <c r="BK296" s="49"/>
      <c r="BL296" s="49"/>
      <c r="BM296" s="49"/>
      <c r="BN296" s="52"/>
      <c r="BO296" s="53"/>
      <c r="BP296" s="50"/>
      <c r="BQ296" s="51"/>
      <c r="BR296" s="52"/>
      <c r="BS296" s="51"/>
      <c r="BT296" s="49"/>
      <c r="BU296" s="49"/>
      <c r="BV296" s="52"/>
      <c r="BW296" s="51"/>
      <c r="BX296" s="49"/>
      <c r="BY296" s="49"/>
      <c r="BZ296" s="52"/>
      <c r="CA296" s="55"/>
    </row>
    <row r="297" spans="1:79" s="41" customFormat="1" ht="13.5" customHeight="1" x14ac:dyDescent="0.3">
      <c r="A297" s="48"/>
      <c r="B297" s="49"/>
      <c r="C297" s="49"/>
      <c r="D297" s="49"/>
      <c r="E297" s="49"/>
      <c r="F297" s="49"/>
      <c r="G297" s="49"/>
      <c r="H297" s="48"/>
      <c r="I297" s="49"/>
      <c r="J297" s="50"/>
      <c r="K297" s="51"/>
      <c r="L297" s="49"/>
      <c r="M297" s="52"/>
      <c r="N297" s="51"/>
      <c r="O297" s="49"/>
      <c r="P297" s="49"/>
      <c r="Q297" s="49"/>
      <c r="R297" s="49"/>
      <c r="S297" s="49"/>
      <c r="T297" s="49"/>
      <c r="U297" s="49"/>
      <c r="V297" s="49"/>
      <c r="W297" s="49"/>
      <c r="X297" s="52"/>
      <c r="Y297" s="51"/>
      <c r="Z297" s="49"/>
      <c r="AA297" s="49"/>
      <c r="AB297" s="49"/>
      <c r="AC297" s="49"/>
      <c r="AD297" s="49"/>
      <c r="AE297" s="49"/>
      <c r="AF297" s="49"/>
      <c r="AG297" s="49"/>
      <c r="AH297" s="49"/>
      <c r="AI297" s="52"/>
      <c r="AJ297" s="51"/>
      <c r="AK297" s="52"/>
      <c r="AL297" s="51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52"/>
      <c r="AZ297" s="51"/>
      <c r="BA297" s="49"/>
      <c r="BB297" s="49"/>
      <c r="BC297" s="49"/>
      <c r="BD297" s="52"/>
      <c r="BE297" s="51"/>
      <c r="BF297" s="49"/>
      <c r="BG297" s="52"/>
      <c r="BH297" s="51"/>
      <c r="BI297" s="49"/>
      <c r="BJ297" s="49"/>
      <c r="BK297" s="49"/>
      <c r="BL297" s="49"/>
      <c r="BM297" s="49"/>
      <c r="BN297" s="52"/>
      <c r="BO297" s="53"/>
      <c r="BP297" s="50"/>
      <c r="BQ297" s="51"/>
      <c r="BR297" s="52"/>
      <c r="BS297" s="51"/>
      <c r="BT297" s="49"/>
      <c r="BU297" s="49"/>
      <c r="BV297" s="52"/>
      <c r="BW297" s="51"/>
      <c r="BX297" s="49"/>
      <c r="BY297" s="49"/>
      <c r="BZ297" s="52"/>
      <c r="CA297" s="55"/>
    </row>
    <row r="298" spans="1:79" s="41" customFormat="1" ht="13.5" customHeight="1" x14ac:dyDescent="0.3">
      <c r="A298" s="48"/>
      <c r="B298" s="49"/>
      <c r="C298" s="49"/>
      <c r="D298" s="49"/>
      <c r="E298" s="49"/>
      <c r="F298" s="49"/>
      <c r="G298" s="49"/>
      <c r="H298" s="48"/>
      <c r="I298" s="49"/>
      <c r="J298" s="50"/>
      <c r="K298" s="51"/>
      <c r="L298" s="49"/>
      <c r="M298" s="52"/>
      <c r="N298" s="51"/>
      <c r="O298" s="49"/>
      <c r="P298" s="49"/>
      <c r="Q298" s="49"/>
      <c r="R298" s="49"/>
      <c r="S298" s="49"/>
      <c r="T298" s="49"/>
      <c r="U298" s="49"/>
      <c r="V298" s="49"/>
      <c r="W298" s="49"/>
      <c r="X298" s="52"/>
      <c r="Y298" s="51"/>
      <c r="Z298" s="49"/>
      <c r="AA298" s="49"/>
      <c r="AB298" s="49"/>
      <c r="AC298" s="49"/>
      <c r="AD298" s="49"/>
      <c r="AE298" s="49"/>
      <c r="AF298" s="49"/>
      <c r="AG298" s="49"/>
      <c r="AH298" s="49"/>
      <c r="AI298" s="52"/>
      <c r="AJ298" s="51"/>
      <c r="AK298" s="52"/>
      <c r="AL298" s="51"/>
      <c r="AM298" s="49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52"/>
      <c r="AZ298" s="51"/>
      <c r="BA298" s="49"/>
      <c r="BB298" s="49"/>
      <c r="BC298" s="49"/>
      <c r="BD298" s="52"/>
      <c r="BE298" s="51"/>
      <c r="BF298" s="49"/>
      <c r="BG298" s="52"/>
      <c r="BH298" s="51"/>
      <c r="BI298" s="49"/>
      <c r="BJ298" s="49"/>
      <c r="BK298" s="49"/>
      <c r="BL298" s="49"/>
      <c r="BM298" s="49"/>
      <c r="BN298" s="52"/>
      <c r="BO298" s="53"/>
      <c r="BP298" s="50"/>
      <c r="BQ298" s="51"/>
      <c r="BR298" s="52"/>
      <c r="BS298" s="51"/>
      <c r="BT298" s="49"/>
      <c r="BU298" s="49"/>
      <c r="BV298" s="52"/>
      <c r="BW298" s="51"/>
      <c r="BX298" s="49"/>
      <c r="BY298" s="49"/>
      <c r="BZ298" s="52"/>
      <c r="CA298" s="55"/>
    </row>
    <row r="299" spans="1:79" s="41" customFormat="1" ht="13.5" customHeight="1" x14ac:dyDescent="0.3">
      <c r="A299" s="48"/>
      <c r="B299" s="49"/>
      <c r="C299" s="49"/>
      <c r="D299" s="49"/>
      <c r="E299" s="49"/>
      <c r="F299" s="49"/>
      <c r="G299" s="49"/>
      <c r="H299" s="48"/>
      <c r="I299" s="49"/>
      <c r="J299" s="50"/>
      <c r="K299" s="51"/>
      <c r="L299" s="49"/>
      <c r="M299" s="52"/>
      <c r="N299" s="51"/>
      <c r="O299" s="49"/>
      <c r="P299" s="49"/>
      <c r="Q299" s="49"/>
      <c r="R299" s="49"/>
      <c r="S299" s="49"/>
      <c r="T299" s="49"/>
      <c r="U299" s="49"/>
      <c r="V299" s="49"/>
      <c r="W299" s="49"/>
      <c r="X299" s="52"/>
      <c r="Y299" s="51"/>
      <c r="Z299" s="49"/>
      <c r="AA299" s="49"/>
      <c r="AB299" s="49"/>
      <c r="AC299" s="49"/>
      <c r="AD299" s="49"/>
      <c r="AE299" s="49"/>
      <c r="AF299" s="49"/>
      <c r="AG299" s="49"/>
      <c r="AH299" s="49"/>
      <c r="AI299" s="52"/>
      <c r="AJ299" s="51"/>
      <c r="AK299" s="52"/>
      <c r="AL299" s="51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52"/>
      <c r="AZ299" s="51"/>
      <c r="BA299" s="49"/>
      <c r="BB299" s="49"/>
      <c r="BC299" s="49"/>
      <c r="BD299" s="52"/>
      <c r="BE299" s="51"/>
      <c r="BF299" s="49"/>
      <c r="BG299" s="52"/>
      <c r="BH299" s="51"/>
      <c r="BI299" s="49"/>
      <c r="BJ299" s="49"/>
      <c r="BK299" s="49"/>
      <c r="BL299" s="49"/>
      <c r="BM299" s="49"/>
      <c r="BN299" s="52"/>
      <c r="BO299" s="53"/>
      <c r="BP299" s="50"/>
      <c r="BQ299" s="51"/>
      <c r="BR299" s="52"/>
      <c r="BS299" s="51"/>
      <c r="BT299" s="49"/>
      <c r="BU299" s="49"/>
      <c r="BV299" s="52"/>
      <c r="BW299" s="51"/>
      <c r="BX299" s="49"/>
      <c r="BY299" s="49"/>
      <c r="BZ299" s="52"/>
      <c r="CA299" s="55"/>
    </row>
    <row r="300" spans="1:79" s="41" customFormat="1" ht="13.5" customHeight="1" x14ac:dyDescent="0.3">
      <c r="A300" s="48"/>
      <c r="B300" s="49"/>
      <c r="C300" s="49"/>
      <c r="D300" s="49"/>
      <c r="E300" s="49"/>
      <c r="F300" s="49"/>
      <c r="G300" s="49"/>
      <c r="H300" s="48"/>
      <c r="I300" s="49"/>
      <c r="J300" s="50"/>
      <c r="K300" s="51"/>
      <c r="L300" s="49"/>
      <c r="M300" s="52"/>
      <c r="N300" s="51"/>
      <c r="O300" s="49"/>
      <c r="P300" s="49"/>
      <c r="Q300" s="49"/>
      <c r="R300" s="49"/>
      <c r="S300" s="49"/>
      <c r="T300" s="49"/>
      <c r="U300" s="49"/>
      <c r="V300" s="49"/>
      <c r="W300" s="49"/>
      <c r="X300" s="52"/>
      <c r="Y300" s="51"/>
      <c r="Z300" s="49"/>
      <c r="AA300" s="49"/>
      <c r="AB300" s="49"/>
      <c r="AC300" s="49"/>
      <c r="AD300" s="49"/>
      <c r="AE300" s="49"/>
      <c r="AF300" s="49"/>
      <c r="AG300" s="49"/>
      <c r="AH300" s="49"/>
      <c r="AI300" s="52"/>
      <c r="AJ300" s="51"/>
      <c r="AK300" s="52"/>
      <c r="AL300" s="51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52"/>
      <c r="AZ300" s="51"/>
      <c r="BA300" s="49"/>
      <c r="BB300" s="49"/>
      <c r="BC300" s="49"/>
      <c r="BD300" s="52"/>
      <c r="BE300" s="51"/>
      <c r="BF300" s="49"/>
      <c r="BG300" s="52"/>
      <c r="BH300" s="51"/>
      <c r="BI300" s="49"/>
      <c r="BJ300" s="49"/>
      <c r="BK300" s="49"/>
      <c r="BL300" s="49"/>
      <c r="BM300" s="49"/>
      <c r="BN300" s="52"/>
      <c r="BO300" s="53"/>
      <c r="BP300" s="50"/>
      <c r="BQ300" s="51"/>
      <c r="BR300" s="52"/>
      <c r="BS300" s="51"/>
      <c r="BT300" s="49"/>
      <c r="BU300" s="49"/>
      <c r="BV300" s="52"/>
      <c r="BW300" s="51"/>
      <c r="BX300" s="49"/>
      <c r="BY300" s="49"/>
      <c r="BZ300" s="52"/>
      <c r="CA300" s="55"/>
    </row>
    <row r="301" spans="1:79" s="41" customFormat="1" ht="13.5" customHeight="1" x14ac:dyDescent="0.3">
      <c r="A301" s="48"/>
      <c r="B301" s="49"/>
      <c r="C301" s="49"/>
      <c r="D301" s="49"/>
      <c r="E301" s="49"/>
      <c r="F301" s="49"/>
      <c r="G301" s="49"/>
      <c r="H301" s="48"/>
      <c r="I301" s="49"/>
      <c r="J301" s="50"/>
      <c r="K301" s="51"/>
      <c r="L301" s="49"/>
      <c r="M301" s="52"/>
      <c r="N301" s="51"/>
      <c r="O301" s="49"/>
      <c r="P301" s="49"/>
      <c r="Q301" s="49"/>
      <c r="R301" s="49"/>
      <c r="S301" s="49"/>
      <c r="T301" s="49"/>
      <c r="U301" s="49"/>
      <c r="V301" s="49"/>
      <c r="W301" s="49"/>
      <c r="X301" s="52"/>
      <c r="Y301" s="51"/>
      <c r="Z301" s="49"/>
      <c r="AA301" s="49"/>
      <c r="AB301" s="49"/>
      <c r="AC301" s="49"/>
      <c r="AD301" s="49"/>
      <c r="AE301" s="49"/>
      <c r="AF301" s="49"/>
      <c r="AG301" s="49"/>
      <c r="AH301" s="49"/>
      <c r="AI301" s="52"/>
      <c r="AJ301" s="51"/>
      <c r="AK301" s="52"/>
      <c r="AL301" s="51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52"/>
      <c r="AZ301" s="51"/>
      <c r="BA301" s="49"/>
      <c r="BB301" s="49"/>
      <c r="BC301" s="49"/>
      <c r="BD301" s="52"/>
      <c r="BE301" s="51"/>
      <c r="BF301" s="49"/>
      <c r="BG301" s="52"/>
      <c r="BH301" s="51"/>
      <c r="BI301" s="49"/>
      <c r="BJ301" s="49"/>
      <c r="BK301" s="49"/>
      <c r="BL301" s="49"/>
      <c r="BM301" s="49"/>
      <c r="BN301" s="52"/>
      <c r="BO301" s="53"/>
      <c r="BP301" s="50"/>
      <c r="BQ301" s="51"/>
      <c r="BR301" s="52"/>
      <c r="BS301" s="51"/>
      <c r="BT301" s="49"/>
      <c r="BU301" s="49"/>
      <c r="BV301" s="52"/>
      <c r="BW301" s="51"/>
      <c r="BX301" s="49"/>
      <c r="BY301" s="49"/>
      <c r="BZ301" s="52"/>
      <c r="CA301" s="55"/>
    </row>
    <row r="302" spans="1:79" s="41" customFormat="1" ht="13.5" customHeight="1" x14ac:dyDescent="0.3">
      <c r="A302" s="48"/>
      <c r="B302" s="49"/>
      <c r="C302" s="49"/>
      <c r="D302" s="49"/>
      <c r="E302" s="49"/>
      <c r="F302" s="49"/>
      <c r="G302" s="49"/>
      <c r="H302" s="48"/>
      <c r="I302" s="49"/>
      <c r="J302" s="50"/>
      <c r="K302" s="51"/>
      <c r="L302" s="49"/>
      <c r="M302" s="52"/>
      <c r="N302" s="51"/>
      <c r="O302" s="49"/>
      <c r="P302" s="49"/>
      <c r="Q302" s="49"/>
      <c r="R302" s="49"/>
      <c r="S302" s="49"/>
      <c r="T302" s="49"/>
      <c r="U302" s="49"/>
      <c r="V302" s="49"/>
      <c r="W302" s="49"/>
      <c r="X302" s="52"/>
      <c r="Y302" s="51"/>
      <c r="Z302" s="49"/>
      <c r="AA302" s="49"/>
      <c r="AB302" s="49"/>
      <c r="AC302" s="49"/>
      <c r="AD302" s="49"/>
      <c r="AE302" s="49"/>
      <c r="AF302" s="49"/>
      <c r="AG302" s="49"/>
      <c r="AH302" s="49"/>
      <c r="AI302" s="52"/>
      <c r="AJ302" s="51"/>
      <c r="AK302" s="52"/>
      <c r="AL302" s="51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52"/>
      <c r="AZ302" s="51"/>
      <c r="BA302" s="49"/>
      <c r="BB302" s="49"/>
      <c r="BC302" s="49"/>
      <c r="BD302" s="52"/>
      <c r="BE302" s="51"/>
      <c r="BF302" s="49"/>
      <c r="BG302" s="52"/>
      <c r="BH302" s="51"/>
      <c r="BI302" s="49"/>
      <c r="BJ302" s="49"/>
      <c r="BK302" s="49"/>
      <c r="BL302" s="49"/>
      <c r="BM302" s="49"/>
      <c r="BN302" s="52"/>
      <c r="BO302" s="53"/>
      <c r="BP302" s="50"/>
      <c r="BQ302" s="51"/>
      <c r="BR302" s="52"/>
      <c r="BS302" s="51"/>
      <c r="BT302" s="49"/>
      <c r="BU302" s="49"/>
      <c r="BV302" s="52"/>
      <c r="BW302" s="51"/>
      <c r="BX302" s="49"/>
      <c r="BY302" s="49"/>
      <c r="BZ302" s="52"/>
      <c r="CA302" s="55"/>
    </row>
    <row r="303" spans="1:79" s="41" customFormat="1" ht="13.5" customHeight="1" x14ac:dyDescent="0.3">
      <c r="A303" s="48"/>
      <c r="B303" s="49"/>
      <c r="C303" s="49"/>
      <c r="D303" s="49"/>
      <c r="E303" s="49"/>
      <c r="F303" s="49"/>
      <c r="G303" s="49"/>
      <c r="H303" s="48"/>
      <c r="I303" s="49"/>
      <c r="J303" s="50"/>
      <c r="K303" s="51"/>
      <c r="L303" s="49"/>
      <c r="M303" s="52"/>
      <c r="N303" s="51"/>
      <c r="O303" s="49"/>
      <c r="P303" s="49"/>
      <c r="Q303" s="49"/>
      <c r="R303" s="49"/>
      <c r="S303" s="49"/>
      <c r="T303" s="49"/>
      <c r="U303" s="49"/>
      <c r="V303" s="49"/>
      <c r="W303" s="49"/>
      <c r="X303" s="52"/>
      <c r="Y303" s="51"/>
      <c r="Z303" s="49"/>
      <c r="AA303" s="49"/>
      <c r="AB303" s="49"/>
      <c r="AC303" s="49"/>
      <c r="AD303" s="49"/>
      <c r="AE303" s="49"/>
      <c r="AF303" s="49"/>
      <c r="AG303" s="49"/>
      <c r="AH303" s="49"/>
      <c r="AI303" s="52"/>
      <c r="AJ303" s="51"/>
      <c r="AK303" s="52"/>
      <c r="AL303" s="51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52"/>
      <c r="AZ303" s="51"/>
      <c r="BA303" s="49"/>
      <c r="BB303" s="49"/>
      <c r="BC303" s="49"/>
      <c r="BD303" s="52"/>
      <c r="BE303" s="51"/>
      <c r="BF303" s="49"/>
      <c r="BG303" s="52"/>
      <c r="BH303" s="51"/>
      <c r="BI303" s="49"/>
      <c r="BJ303" s="49"/>
      <c r="BK303" s="49"/>
      <c r="BL303" s="49"/>
      <c r="BM303" s="49"/>
      <c r="BN303" s="52"/>
      <c r="BO303" s="53"/>
      <c r="BP303" s="50"/>
      <c r="BQ303" s="51"/>
      <c r="BR303" s="52"/>
      <c r="BS303" s="51"/>
      <c r="BT303" s="49"/>
      <c r="BU303" s="49"/>
      <c r="BV303" s="52"/>
      <c r="BW303" s="51"/>
      <c r="BX303" s="49"/>
      <c r="BY303" s="49"/>
      <c r="BZ303" s="52"/>
      <c r="CA303" s="55"/>
    </row>
    <row r="304" spans="1:79" s="41" customFormat="1" ht="13.5" customHeight="1" x14ac:dyDescent="0.3">
      <c r="A304" s="48"/>
      <c r="B304" s="49"/>
      <c r="C304" s="49"/>
      <c r="D304" s="49"/>
      <c r="E304" s="49"/>
      <c r="F304" s="49"/>
      <c r="G304" s="49"/>
      <c r="H304" s="48"/>
      <c r="I304" s="49"/>
      <c r="J304" s="50"/>
      <c r="K304" s="51"/>
      <c r="L304" s="49"/>
      <c r="M304" s="52"/>
      <c r="N304" s="51"/>
      <c r="O304" s="49"/>
      <c r="P304" s="49"/>
      <c r="Q304" s="49"/>
      <c r="R304" s="49"/>
      <c r="S304" s="49"/>
      <c r="T304" s="49"/>
      <c r="U304" s="49"/>
      <c r="V304" s="49"/>
      <c r="W304" s="49"/>
      <c r="X304" s="52"/>
      <c r="Y304" s="51"/>
      <c r="Z304" s="49"/>
      <c r="AA304" s="49"/>
      <c r="AB304" s="49"/>
      <c r="AC304" s="49"/>
      <c r="AD304" s="49"/>
      <c r="AE304" s="49"/>
      <c r="AF304" s="49"/>
      <c r="AG304" s="49"/>
      <c r="AH304" s="49"/>
      <c r="AI304" s="52"/>
      <c r="AJ304" s="51"/>
      <c r="AK304" s="52"/>
      <c r="AL304" s="51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52"/>
      <c r="AZ304" s="51"/>
      <c r="BA304" s="49"/>
      <c r="BB304" s="49"/>
      <c r="BC304" s="49"/>
      <c r="BD304" s="52"/>
      <c r="BE304" s="51"/>
      <c r="BF304" s="49"/>
      <c r="BG304" s="52"/>
      <c r="BH304" s="51"/>
      <c r="BI304" s="49"/>
      <c r="BJ304" s="49"/>
      <c r="BK304" s="49"/>
      <c r="BL304" s="49"/>
      <c r="BM304" s="49"/>
      <c r="BN304" s="52"/>
      <c r="BO304" s="53"/>
      <c r="BP304" s="50"/>
      <c r="BQ304" s="51"/>
      <c r="BR304" s="52"/>
      <c r="BS304" s="51"/>
      <c r="BT304" s="49"/>
      <c r="BU304" s="49"/>
      <c r="BV304" s="52"/>
      <c r="BW304" s="51"/>
      <c r="BX304" s="49"/>
      <c r="BY304" s="49"/>
      <c r="BZ304" s="52"/>
      <c r="CA304" s="55"/>
    </row>
    <row r="305" spans="1:79" s="41" customFormat="1" ht="13.5" customHeight="1" x14ac:dyDescent="0.3">
      <c r="A305" s="48"/>
      <c r="B305" s="49"/>
      <c r="C305" s="49"/>
      <c r="D305" s="49"/>
      <c r="E305" s="49"/>
      <c r="F305" s="49"/>
      <c r="G305" s="49"/>
      <c r="H305" s="48"/>
      <c r="I305" s="49"/>
      <c r="J305" s="50"/>
      <c r="K305" s="51"/>
      <c r="L305" s="49"/>
      <c r="M305" s="52"/>
      <c r="N305" s="51"/>
      <c r="O305" s="49"/>
      <c r="P305" s="49"/>
      <c r="Q305" s="49"/>
      <c r="R305" s="49"/>
      <c r="S305" s="49"/>
      <c r="T305" s="49"/>
      <c r="U305" s="49"/>
      <c r="V305" s="49"/>
      <c r="W305" s="49"/>
      <c r="X305" s="52"/>
      <c r="Y305" s="51"/>
      <c r="Z305" s="49"/>
      <c r="AA305" s="49"/>
      <c r="AB305" s="49"/>
      <c r="AC305" s="49"/>
      <c r="AD305" s="49"/>
      <c r="AE305" s="49"/>
      <c r="AF305" s="49"/>
      <c r="AG305" s="49"/>
      <c r="AH305" s="49"/>
      <c r="AI305" s="52"/>
      <c r="AJ305" s="51"/>
      <c r="AK305" s="52"/>
      <c r="AL305" s="51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52"/>
      <c r="AZ305" s="51"/>
      <c r="BA305" s="49"/>
      <c r="BB305" s="49"/>
      <c r="BC305" s="49"/>
      <c r="BD305" s="52"/>
      <c r="BE305" s="51"/>
      <c r="BF305" s="49"/>
      <c r="BG305" s="52"/>
      <c r="BH305" s="51"/>
      <c r="BI305" s="49"/>
      <c r="BJ305" s="49"/>
      <c r="BK305" s="49"/>
      <c r="BL305" s="49"/>
      <c r="BM305" s="49"/>
      <c r="BN305" s="52"/>
      <c r="BO305" s="53"/>
      <c r="BP305" s="50"/>
      <c r="BQ305" s="51"/>
      <c r="BR305" s="52"/>
      <c r="BS305" s="51"/>
      <c r="BT305" s="49"/>
      <c r="BU305" s="49"/>
      <c r="BV305" s="52"/>
      <c r="BW305" s="51"/>
      <c r="BX305" s="49"/>
      <c r="BY305" s="49"/>
      <c r="BZ305" s="52"/>
      <c r="CA305" s="55"/>
    </row>
    <row r="306" spans="1:79" s="41" customFormat="1" ht="13.5" customHeight="1" x14ac:dyDescent="0.3">
      <c r="A306" s="48"/>
      <c r="B306" s="49"/>
      <c r="C306" s="49"/>
      <c r="D306" s="49"/>
      <c r="E306" s="49"/>
      <c r="F306" s="49"/>
      <c r="G306" s="49"/>
      <c r="H306" s="48"/>
      <c r="I306" s="49"/>
      <c r="J306" s="50"/>
      <c r="K306" s="51"/>
      <c r="L306" s="49"/>
      <c r="M306" s="52"/>
      <c r="N306" s="51"/>
      <c r="O306" s="49"/>
      <c r="P306" s="49"/>
      <c r="Q306" s="49"/>
      <c r="R306" s="49"/>
      <c r="S306" s="49"/>
      <c r="T306" s="49"/>
      <c r="U306" s="49"/>
      <c r="V306" s="49"/>
      <c r="W306" s="49"/>
      <c r="X306" s="52"/>
      <c r="Y306" s="51"/>
      <c r="Z306" s="49"/>
      <c r="AA306" s="49"/>
      <c r="AB306" s="49"/>
      <c r="AC306" s="49"/>
      <c r="AD306" s="49"/>
      <c r="AE306" s="49"/>
      <c r="AF306" s="49"/>
      <c r="AG306" s="49"/>
      <c r="AH306" s="49"/>
      <c r="AI306" s="52"/>
      <c r="AJ306" s="51"/>
      <c r="AK306" s="52"/>
      <c r="AL306" s="51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52"/>
      <c r="AZ306" s="51"/>
      <c r="BA306" s="49"/>
      <c r="BB306" s="49"/>
      <c r="BC306" s="49"/>
      <c r="BD306" s="52"/>
      <c r="BE306" s="51"/>
      <c r="BF306" s="49"/>
      <c r="BG306" s="52"/>
      <c r="BH306" s="51"/>
      <c r="BI306" s="49"/>
      <c r="BJ306" s="49"/>
      <c r="BK306" s="49"/>
      <c r="BL306" s="49"/>
      <c r="BM306" s="49"/>
      <c r="BN306" s="52"/>
      <c r="BO306" s="53"/>
      <c r="BP306" s="50"/>
      <c r="BQ306" s="51"/>
      <c r="BR306" s="52"/>
      <c r="BS306" s="51"/>
      <c r="BT306" s="49"/>
      <c r="BU306" s="49"/>
      <c r="BV306" s="52"/>
      <c r="BW306" s="51"/>
      <c r="BX306" s="49"/>
      <c r="BY306" s="49"/>
      <c r="BZ306" s="52"/>
      <c r="CA306" s="55"/>
    </row>
    <row r="307" spans="1:79" s="41" customFormat="1" ht="13.5" customHeight="1" x14ac:dyDescent="0.3">
      <c r="A307" s="48"/>
      <c r="B307" s="49"/>
      <c r="C307" s="49"/>
      <c r="D307" s="49"/>
      <c r="E307" s="49"/>
      <c r="F307" s="49"/>
      <c r="G307" s="49"/>
      <c r="H307" s="48"/>
      <c r="I307" s="49"/>
      <c r="J307" s="50"/>
      <c r="K307" s="51"/>
      <c r="L307" s="49"/>
      <c r="M307" s="52"/>
      <c r="N307" s="51"/>
      <c r="O307" s="49"/>
      <c r="P307" s="49"/>
      <c r="Q307" s="49"/>
      <c r="R307" s="49"/>
      <c r="S307" s="49"/>
      <c r="T307" s="49"/>
      <c r="U307" s="49"/>
      <c r="V307" s="49"/>
      <c r="W307" s="49"/>
      <c r="X307" s="52"/>
      <c r="Y307" s="51"/>
      <c r="Z307" s="49"/>
      <c r="AA307" s="49"/>
      <c r="AB307" s="49"/>
      <c r="AC307" s="49"/>
      <c r="AD307" s="49"/>
      <c r="AE307" s="49"/>
      <c r="AF307" s="49"/>
      <c r="AG307" s="49"/>
      <c r="AH307" s="49"/>
      <c r="AI307" s="52"/>
      <c r="AJ307" s="51"/>
      <c r="AK307" s="52"/>
      <c r="AL307" s="51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52"/>
      <c r="AZ307" s="51"/>
      <c r="BA307" s="49"/>
      <c r="BB307" s="49"/>
      <c r="BC307" s="49"/>
      <c r="BD307" s="52"/>
      <c r="BE307" s="51"/>
      <c r="BF307" s="49"/>
      <c r="BG307" s="52"/>
      <c r="BH307" s="51"/>
      <c r="BI307" s="49"/>
      <c r="BJ307" s="49"/>
      <c r="BK307" s="49"/>
      <c r="BL307" s="49"/>
      <c r="BM307" s="49"/>
      <c r="BN307" s="52"/>
      <c r="BO307" s="53"/>
      <c r="BP307" s="50"/>
      <c r="BQ307" s="51"/>
      <c r="BR307" s="52"/>
      <c r="BS307" s="51"/>
      <c r="BT307" s="49"/>
      <c r="BU307" s="49"/>
      <c r="BV307" s="52"/>
      <c r="BW307" s="51"/>
      <c r="BX307" s="49"/>
      <c r="BY307" s="49"/>
      <c r="BZ307" s="52"/>
      <c r="CA307" s="55"/>
    </row>
    <row r="308" spans="1:79" s="41" customFormat="1" ht="13.5" customHeight="1" x14ac:dyDescent="0.3">
      <c r="A308" s="48"/>
      <c r="B308" s="49"/>
      <c r="C308" s="49"/>
      <c r="D308" s="49"/>
      <c r="E308" s="49"/>
      <c r="F308" s="49"/>
      <c r="G308" s="49"/>
      <c r="H308" s="48"/>
      <c r="I308" s="49"/>
      <c r="J308" s="50"/>
      <c r="K308" s="51"/>
      <c r="L308" s="49"/>
      <c r="M308" s="52"/>
      <c r="N308" s="51"/>
      <c r="O308" s="49"/>
      <c r="P308" s="49"/>
      <c r="Q308" s="49"/>
      <c r="R308" s="49"/>
      <c r="S308" s="49"/>
      <c r="T308" s="49"/>
      <c r="U308" s="49"/>
      <c r="V308" s="49"/>
      <c r="W308" s="49"/>
      <c r="X308" s="52"/>
      <c r="Y308" s="51"/>
      <c r="Z308" s="49"/>
      <c r="AA308" s="49"/>
      <c r="AB308" s="49"/>
      <c r="AC308" s="49"/>
      <c r="AD308" s="49"/>
      <c r="AE308" s="49"/>
      <c r="AF308" s="49"/>
      <c r="AG308" s="49"/>
      <c r="AH308" s="49"/>
      <c r="AI308" s="52"/>
      <c r="AJ308" s="51"/>
      <c r="AK308" s="52"/>
      <c r="AL308" s="51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52"/>
      <c r="AZ308" s="51"/>
      <c r="BA308" s="49"/>
      <c r="BB308" s="49"/>
      <c r="BC308" s="49"/>
      <c r="BD308" s="52"/>
      <c r="BE308" s="51"/>
      <c r="BF308" s="49"/>
      <c r="BG308" s="52"/>
      <c r="BH308" s="51"/>
      <c r="BI308" s="49"/>
      <c r="BJ308" s="49"/>
      <c r="BK308" s="49"/>
      <c r="BL308" s="49"/>
      <c r="BM308" s="49"/>
      <c r="BN308" s="52"/>
      <c r="BO308" s="53"/>
      <c r="BP308" s="50"/>
      <c r="BQ308" s="51"/>
      <c r="BR308" s="52"/>
      <c r="BS308" s="51"/>
      <c r="BT308" s="49"/>
      <c r="BU308" s="49"/>
      <c r="BV308" s="52"/>
      <c r="BW308" s="51"/>
      <c r="BX308" s="49"/>
      <c r="BY308" s="49"/>
      <c r="BZ308" s="52"/>
      <c r="CA308" s="55"/>
    </row>
    <row r="309" spans="1:79" s="41" customFormat="1" ht="13.5" customHeight="1" x14ac:dyDescent="0.3">
      <c r="A309" s="48"/>
      <c r="B309" s="49"/>
      <c r="C309" s="49"/>
      <c r="D309" s="49"/>
      <c r="E309" s="49"/>
      <c r="F309" s="49"/>
      <c r="G309" s="49"/>
      <c r="H309" s="48"/>
      <c r="I309" s="49"/>
      <c r="J309" s="50"/>
      <c r="K309" s="51"/>
      <c r="L309" s="49"/>
      <c r="M309" s="52"/>
      <c r="N309" s="51"/>
      <c r="O309" s="49"/>
      <c r="P309" s="49"/>
      <c r="Q309" s="49"/>
      <c r="R309" s="49"/>
      <c r="S309" s="49"/>
      <c r="T309" s="49"/>
      <c r="U309" s="49"/>
      <c r="V309" s="49"/>
      <c r="W309" s="49"/>
      <c r="X309" s="52"/>
      <c r="Y309" s="51"/>
      <c r="Z309" s="49"/>
      <c r="AA309" s="49"/>
      <c r="AB309" s="49"/>
      <c r="AC309" s="49"/>
      <c r="AD309" s="49"/>
      <c r="AE309" s="49"/>
      <c r="AF309" s="49"/>
      <c r="AG309" s="49"/>
      <c r="AH309" s="49"/>
      <c r="AI309" s="52"/>
      <c r="AJ309" s="51"/>
      <c r="AK309" s="52"/>
      <c r="AL309" s="51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52"/>
      <c r="AZ309" s="51"/>
      <c r="BA309" s="49"/>
      <c r="BB309" s="49"/>
      <c r="BC309" s="49"/>
      <c r="BD309" s="52"/>
      <c r="BE309" s="51"/>
      <c r="BF309" s="49"/>
      <c r="BG309" s="52"/>
      <c r="BH309" s="51"/>
      <c r="BI309" s="49"/>
      <c r="BJ309" s="49"/>
      <c r="BK309" s="49"/>
      <c r="BL309" s="49"/>
      <c r="BM309" s="49"/>
      <c r="BN309" s="52"/>
      <c r="BO309" s="53"/>
      <c r="BP309" s="50"/>
      <c r="BQ309" s="51"/>
      <c r="BR309" s="52"/>
      <c r="BS309" s="51"/>
      <c r="BT309" s="49"/>
      <c r="BU309" s="49"/>
      <c r="BV309" s="52"/>
      <c r="BW309" s="51"/>
      <c r="BX309" s="49"/>
      <c r="BY309" s="49"/>
      <c r="BZ309" s="52"/>
      <c r="CA309" s="55"/>
    </row>
    <row r="310" spans="1:79" s="41" customFormat="1" ht="13.5" customHeight="1" x14ac:dyDescent="0.3">
      <c r="A310" s="48"/>
      <c r="B310" s="49"/>
      <c r="C310" s="49"/>
      <c r="D310" s="49"/>
      <c r="E310" s="49"/>
      <c r="F310" s="49"/>
      <c r="G310" s="49"/>
      <c r="H310" s="48"/>
      <c r="I310" s="49"/>
      <c r="J310" s="50"/>
      <c r="K310" s="51"/>
      <c r="L310" s="49"/>
      <c r="M310" s="52"/>
      <c r="N310" s="51"/>
      <c r="O310" s="49"/>
      <c r="P310" s="49"/>
      <c r="Q310" s="49"/>
      <c r="R310" s="49"/>
      <c r="S310" s="49"/>
      <c r="T310" s="49"/>
      <c r="U310" s="49"/>
      <c r="V310" s="49"/>
      <c r="W310" s="49"/>
      <c r="X310" s="52"/>
      <c r="Y310" s="51"/>
      <c r="Z310" s="49"/>
      <c r="AA310" s="49"/>
      <c r="AB310" s="49"/>
      <c r="AC310" s="49"/>
      <c r="AD310" s="49"/>
      <c r="AE310" s="49"/>
      <c r="AF310" s="49"/>
      <c r="AG310" s="49"/>
      <c r="AH310" s="49"/>
      <c r="AI310" s="52"/>
      <c r="AJ310" s="51"/>
      <c r="AK310" s="52"/>
      <c r="AL310" s="51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52"/>
      <c r="AZ310" s="51"/>
      <c r="BA310" s="49"/>
      <c r="BB310" s="49"/>
      <c r="BC310" s="49"/>
      <c r="BD310" s="52"/>
      <c r="BE310" s="51"/>
      <c r="BF310" s="49"/>
      <c r="BG310" s="52"/>
      <c r="BH310" s="51"/>
      <c r="BI310" s="49"/>
      <c r="BJ310" s="49"/>
      <c r="BK310" s="49"/>
      <c r="BL310" s="49"/>
      <c r="BM310" s="49"/>
      <c r="BN310" s="52"/>
      <c r="BO310" s="53"/>
      <c r="BP310" s="50"/>
      <c r="BQ310" s="51"/>
      <c r="BR310" s="52"/>
      <c r="BS310" s="51"/>
      <c r="BT310" s="49"/>
      <c r="BU310" s="49"/>
      <c r="BV310" s="52"/>
      <c r="BW310" s="51"/>
      <c r="BX310" s="49"/>
      <c r="BY310" s="49"/>
      <c r="BZ310" s="52"/>
      <c r="CA310" s="55"/>
    </row>
    <row r="311" spans="1:79" s="41" customFormat="1" ht="13.5" customHeight="1" x14ac:dyDescent="0.3">
      <c r="A311" s="48"/>
      <c r="B311" s="49"/>
      <c r="C311" s="49"/>
      <c r="D311" s="49"/>
      <c r="E311" s="49"/>
      <c r="F311" s="49"/>
      <c r="G311" s="49"/>
      <c r="H311" s="48"/>
      <c r="I311" s="49"/>
      <c r="J311" s="50"/>
      <c r="K311" s="51"/>
      <c r="L311" s="49"/>
      <c r="M311" s="52"/>
      <c r="N311" s="51"/>
      <c r="O311" s="49"/>
      <c r="P311" s="49"/>
      <c r="Q311" s="49"/>
      <c r="R311" s="49"/>
      <c r="S311" s="49"/>
      <c r="T311" s="49"/>
      <c r="U311" s="49"/>
      <c r="V311" s="49"/>
      <c r="W311" s="49"/>
      <c r="X311" s="52"/>
      <c r="Y311" s="51"/>
      <c r="Z311" s="49"/>
      <c r="AA311" s="49"/>
      <c r="AB311" s="49"/>
      <c r="AC311" s="49"/>
      <c r="AD311" s="49"/>
      <c r="AE311" s="49"/>
      <c r="AF311" s="49"/>
      <c r="AG311" s="49"/>
      <c r="AH311" s="49"/>
      <c r="AI311" s="52"/>
      <c r="AJ311" s="51"/>
      <c r="AK311" s="52"/>
      <c r="AL311" s="51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52"/>
      <c r="AZ311" s="51"/>
      <c r="BA311" s="49"/>
      <c r="BB311" s="49"/>
      <c r="BC311" s="49"/>
      <c r="BD311" s="52"/>
      <c r="BE311" s="51"/>
      <c r="BF311" s="49"/>
      <c r="BG311" s="52"/>
      <c r="BH311" s="51"/>
      <c r="BI311" s="49"/>
      <c r="BJ311" s="49"/>
      <c r="BK311" s="49"/>
      <c r="BL311" s="49"/>
      <c r="BM311" s="49"/>
      <c r="BN311" s="52"/>
      <c r="BO311" s="53"/>
      <c r="BP311" s="50"/>
      <c r="BQ311" s="51"/>
      <c r="BR311" s="52"/>
      <c r="BS311" s="51"/>
      <c r="BT311" s="49"/>
      <c r="BU311" s="49"/>
      <c r="BV311" s="52"/>
      <c r="BW311" s="51"/>
      <c r="BX311" s="49"/>
      <c r="BY311" s="49"/>
      <c r="BZ311" s="52"/>
      <c r="CA311" s="55"/>
    </row>
    <row r="312" spans="1:79" s="41" customFormat="1" ht="13.5" customHeight="1" x14ac:dyDescent="0.3">
      <c r="A312" s="48"/>
      <c r="B312" s="49"/>
      <c r="C312" s="49"/>
      <c r="D312" s="49"/>
      <c r="E312" s="49"/>
      <c r="F312" s="49"/>
      <c r="G312" s="49"/>
      <c r="H312" s="48"/>
      <c r="I312" s="49"/>
      <c r="J312" s="50"/>
      <c r="K312" s="51"/>
      <c r="L312" s="49"/>
      <c r="M312" s="52"/>
      <c r="N312" s="51"/>
      <c r="O312" s="49"/>
      <c r="P312" s="49"/>
      <c r="Q312" s="49"/>
      <c r="R312" s="49"/>
      <c r="S312" s="49"/>
      <c r="T312" s="49"/>
      <c r="U312" s="49"/>
      <c r="V312" s="49"/>
      <c r="W312" s="49"/>
      <c r="X312" s="52"/>
      <c r="Y312" s="51"/>
      <c r="Z312" s="49"/>
      <c r="AA312" s="49"/>
      <c r="AB312" s="49"/>
      <c r="AC312" s="49"/>
      <c r="AD312" s="49"/>
      <c r="AE312" s="49"/>
      <c r="AF312" s="49"/>
      <c r="AG312" s="49"/>
      <c r="AH312" s="49"/>
      <c r="AI312" s="52"/>
      <c r="AJ312" s="51"/>
      <c r="AK312" s="52"/>
      <c r="AL312" s="51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52"/>
      <c r="AZ312" s="51"/>
      <c r="BA312" s="49"/>
      <c r="BB312" s="49"/>
      <c r="BC312" s="49"/>
      <c r="BD312" s="52"/>
      <c r="BE312" s="51"/>
      <c r="BF312" s="49"/>
      <c r="BG312" s="52"/>
      <c r="BH312" s="51"/>
      <c r="BI312" s="49"/>
      <c r="BJ312" s="49"/>
      <c r="BK312" s="49"/>
      <c r="BL312" s="49"/>
      <c r="BM312" s="49"/>
      <c r="BN312" s="52"/>
      <c r="BO312" s="53"/>
      <c r="BP312" s="50"/>
      <c r="BQ312" s="51"/>
      <c r="BR312" s="52"/>
      <c r="BS312" s="51"/>
      <c r="BT312" s="49"/>
      <c r="BU312" s="49"/>
      <c r="BV312" s="52"/>
      <c r="BW312" s="51"/>
      <c r="BX312" s="49"/>
      <c r="BY312" s="49"/>
      <c r="BZ312" s="52"/>
      <c r="CA312" s="55"/>
    </row>
    <row r="313" spans="1:79" s="41" customFormat="1" ht="13.5" customHeight="1" x14ac:dyDescent="0.3">
      <c r="A313" s="48"/>
      <c r="B313" s="49"/>
      <c r="C313" s="49"/>
      <c r="D313" s="49"/>
      <c r="E313" s="49"/>
      <c r="F313" s="49"/>
      <c r="G313" s="49"/>
      <c r="H313" s="48"/>
      <c r="I313" s="49"/>
      <c r="J313" s="50"/>
      <c r="K313" s="51"/>
      <c r="L313" s="49"/>
      <c r="M313" s="52"/>
      <c r="N313" s="51"/>
      <c r="O313" s="49"/>
      <c r="P313" s="49"/>
      <c r="Q313" s="49"/>
      <c r="R313" s="49"/>
      <c r="S313" s="49"/>
      <c r="T313" s="49"/>
      <c r="U313" s="49"/>
      <c r="V313" s="49"/>
      <c r="W313" s="49"/>
      <c r="X313" s="52"/>
      <c r="Y313" s="51"/>
      <c r="Z313" s="49"/>
      <c r="AA313" s="49"/>
      <c r="AB313" s="49"/>
      <c r="AC313" s="49"/>
      <c r="AD313" s="49"/>
      <c r="AE313" s="49"/>
      <c r="AF313" s="49"/>
      <c r="AG313" s="49"/>
      <c r="AH313" s="49"/>
      <c r="AI313" s="52"/>
      <c r="AJ313" s="51"/>
      <c r="AK313" s="52"/>
      <c r="AL313" s="51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52"/>
      <c r="AZ313" s="51"/>
      <c r="BA313" s="49"/>
      <c r="BB313" s="49"/>
      <c r="BC313" s="49"/>
      <c r="BD313" s="52"/>
      <c r="BE313" s="51"/>
      <c r="BF313" s="49"/>
      <c r="BG313" s="52"/>
      <c r="BH313" s="51"/>
      <c r="BI313" s="49"/>
      <c r="BJ313" s="49"/>
      <c r="BK313" s="49"/>
      <c r="BL313" s="49"/>
      <c r="BM313" s="49"/>
      <c r="BN313" s="52"/>
      <c r="BO313" s="53"/>
      <c r="BP313" s="50"/>
      <c r="BQ313" s="51"/>
      <c r="BR313" s="52"/>
      <c r="BS313" s="51"/>
      <c r="BT313" s="49"/>
      <c r="BU313" s="49"/>
      <c r="BV313" s="52"/>
      <c r="BW313" s="51"/>
      <c r="BX313" s="49"/>
      <c r="BY313" s="49"/>
      <c r="BZ313" s="52"/>
      <c r="CA313" s="55"/>
    </row>
    <row r="314" spans="1:79" s="41" customFormat="1" ht="13.5" customHeight="1" x14ac:dyDescent="0.3">
      <c r="A314" s="48"/>
      <c r="B314" s="49"/>
      <c r="C314" s="49"/>
      <c r="D314" s="49"/>
      <c r="E314" s="49"/>
      <c r="F314" s="49"/>
      <c r="G314" s="49"/>
      <c r="H314" s="48"/>
      <c r="I314" s="49"/>
      <c r="J314" s="50"/>
      <c r="K314" s="51"/>
      <c r="L314" s="49"/>
      <c r="M314" s="52"/>
      <c r="N314" s="51"/>
      <c r="O314" s="49"/>
      <c r="P314" s="49"/>
      <c r="Q314" s="49"/>
      <c r="R314" s="49"/>
      <c r="S314" s="49"/>
      <c r="T314" s="49"/>
      <c r="U314" s="49"/>
      <c r="V314" s="49"/>
      <c r="W314" s="49"/>
      <c r="X314" s="52"/>
      <c r="Y314" s="51"/>
      <c r="Z314" s="49"/>
      <c r="AA314" s="49"/>
      <c r="AB314" s="49"/>
      <c r="AC314" s="49"/>
      <c r="AD314" s="49"/>
      <c r="AE314" s="49"/>
      <c r="AF314" s="49"/>
      <c r="AG314" s="49"/>
      <c r="AH314" s="49"/>
      <c r="AI314" s="52"/>
      <c r="AJ314" s="51"/>
      <c r="AK314" s="52"/>
      <c r="AL314" s="51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52"/>
      <c r="AZ314" s="51"/>
      <c r="BA314" s="49"/>
      <c r="BB314" s="49"/>
      <c r="BC314" s="49"/>
      <c r="BD314" s="52"/>
      <c r="BE314" s="51"/>
      <c r="BF314" s="49"/>
      <c r="BG314" s="52"/>
      <c r="BH314" s="51"/>
      <c r="BI314" s="49"/>
      <c r="BJ314" s="49"/>
      <c r="BK314" s="49"/>
      <c r="BL314" s="49"/>
      <c r="BM314" s="49"/>
      <c r="BN314" s="52"/>
      <c r="BO314" s="53"/>
      <c r="BP314" s="50"/>
      <c r="BQ314" s="51"/>
      <c r="BR314" s="52"/>
      <c r="BS314" s="51"/>
      <c r="BT314" s="49"/>
      <c r="BU314" s="49"/>
      <c r="BV314" s="52"/>
      <c r="BW314" s="51"/>
      <c r="BX314" s="49"/>
      <c r="BY314" s="49"/>
      <c r="BZ314" s="52"/>
      <c r="CA314" s="55"/>
    </row>
    <row r="315" spans="1:79" s="41" customFormat="1" ht="13.5" customHeight="1" x14ac:dyDescent="0.3">
      <c r="A315" s="48"/>
      <c r="B315" s="49"/>
      <c r="C315" s="49"/>
      <c r="D315" s="49"/>
      <c r="E315" s="49"/>
      <c r="F315" s="49"/>
      <c r="G315" s="49"/>
      <c r="H315" s="48"/>
      <c r="I315" s="49"/>
      <c r="J315" s="50"/>
      <c r="K315" s="51"/>
      <c r="L315" s="49"/>
      <c r="M315" s="52"/>
      <c r="N315" s="51"/>
      <c r="O315" s="49"/>
      <c r="P315" s="49"/>
      <c r="Q315" s="49"/>
      <c r="R315" s="49"/>
      <c r="S315" s="49"/>
      <c r="T315" s="49"/>
      <c r="U315" s="49"/>
      <c r="V315" s="49"/>
      <c r="W315" s="49"/>
      <c r="X315" s="52"/>
      <c r="Y315" s="51"/>
      <c r="Z315" s="49"/>
      <c r="AA315" s="49"/>
      <c r="AB315" s="49"/>
      <c r="AC315" s="49"/>
      <c r="AD315" s="49"/>
      <c r="AE315" s="49"/>
      <c r="AF315" s="49"/>
      <c r="AG315" s="49"/>
      <c r="AH315" s="49"/>
      <c r="AI315" s="52"/>
      <c r="AJ315" s="51"/>
      <c r="AK315" s="52"/>
      <c r="AL315" s="51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52"/>
      <c r="AZ315" s="51"/>
      <c r="BA315" s="49"/>
      <c r="BB315" s="49"/>
      <c r="BC315" s="49"/>
      <c r="BD315" s="52"/>
      <c r="BE315" s="51"/>
      <c r="BF315" s="49"/>
      <c r="BG315" s="52"/>
      <c r="BH315" s="51"/>
      <c r="BI315" s="49"/>
      <c r="BJ315" s="49"/>
      <c r="BK315" s="49"/>
      <c r="BL315" s="49"/>
      <c r="BM315" s="49"/>
      <c r="BN315" s="52"/>
      <c r="BO315" s="53"/>
      <c r="BP315" s="50"/>
      <c r="BQ315" s="51"/>
      <c r="BR315" s="52"/>
      <c r="BS315" s="51"/>
      <c r="BT315" s="49"/>
      <c r="BU315" s="49"/>
      <c r="BV315" s="52"/>
      <c r="BW315" s="51"/>
      <c r="BX315" s="49"/>
      <c r="BY315" s="49"/>
      <c r="BZ315" s="52"/>
      <c r="CA315" s="55"/>
    </row>
    <row r="316" spans="1:79" s="41" customFormat="1" ht="13.5" customHeight="1" x14ac:dyDescent="0.3">
      <c r="A316" s="48"/>
      <c r="B316" s="49"/>
      <c r="C316" s="49"/>
      <c r="D316" s="49"/>
      <c r="E316" s="49"/>
      <c r="F316" s="49"/>
      <c r="G316" s="49"/>
      <c r="H316" s="48"/>
      <c r="I316" s="49"/>
      <c r="J316" s="50"/>
      <c r="K316" s="51"/>
      <c r="L316" s="49"/>
      <c r="M316" s="52"/>
      <c r="N316" s="51"/>
      <c r="O316" s="49"/>
      <c r="P316" s="49"/>
      <c r="Q316" s="49"/>
      <c r="R316" s="49"/>
      <c r="S316" s="49"/>
      <c r="T316" s="49"/>
      <c r="U316" s="49"/>
      <c r="V316" s="49"/>
      <c r="W316" s="49"/>
      <c r="X316" s="52"/>
      <c r="Y316" s="51"/>
      <c r="Z316" s="49"/>
      <c r="AA316" s="49"/>
      <c r="AB316" s="49"/>
      <c r="AC316" s="49"/>
      <c r="AD316" s="49"/>
      <c r="AE316" s="49"/>
      <c r="AF316" s="49"/>
      <c r="AG316" s="49"/>
      <c r="AH316" s="49"/>
      <c r="AI316" s="52"/>
      <c r="AJ316" s="51"/>
      <c r="AK316" s="52"/>
      <c r="AL316" s="51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52"/>
      <c r="AZ316" s="51"/>
      <c r="BA316" s="49"/>
      <c r="BB316" s="49"/>
      <c r="BC316" s="49"/>
      <c r="BD316" s="52"/>
      <c r="BE316" s="51"/>
      <c r="BF316" s="49"/>
      <c r="BG316" s="52"/>
      <c r="BH316" s="51"/>
      <c r="BI316" s="49"/>
      <c r="BJ316" s="49"/>
      <c r="BK316" s="49"/>
      <c r="BL316" s="49"/>
      <c r="BM316" s="49"/>
      <c r="BN316" s="52"/>
      <c r="BO316" s="53"/>
      <c r="BP316" s="50"/>
      <c r="BQ316" s="51"/>
      <c r="BR316" s="52"/>
      <c r="BS316" s="51"/>
      <c r="BT316" s="49"/>
      <c r="BU316" s="49"/>
      <c r="BV316" s="52"/>
      <c r="BW316" s="51"/>
      <c r="BX316" s="49"/>
      <c r="BY316" s="49"/>
      <c r="BZ316" s="52"/>
      <c r="CA316" s="55"/>
    </row>
    <row r="317" spans="1:79" s="41" customFormat="1" ht="13.5" customHeight="1" x14ac:dyDescent="0.3">
      <c r="A317" s="48"/>
      <c r="B317" s="49"/>
      <c r="C317" s="49"/>
      <c r="D317" s="49"/>
      <c r="E317" s="49"/>
      <c r="F317" s="49"/>
      <c r="G317" s="49"/>
      <c r="H317" s="48"/>
      <c r="I317" s="49"/>
      <c r="J317" s="50"/>
      <c r="K317" s="51"/>
      <c r="L317" s="49"/>
      <c r="M317" s="52"/>
      <c r="N317" s="51"/>
      <c r="O317" s="49"/>
      <c r="P317" s="49"/>
      <c r="Q317" s="49"/>
      <c r="R317" s="49"/>
      <c r="S317" s="49"/>
      <c r="T317" s="49"/>
      <c r="U317" s="49"/>
      <c r="V317" s="49"/>
      <c r="W317" s="49"/>
      <c r="X317" s="52"/>
      <c r="Y317" s="51"/>
      <c r="Z317" s="49"/>
      <c r="AA317" s="49"/>
      <c r="AB317" s="49"/>
      <c r="AC317" s="49"/>
      <c r="AD317" s="49"/>
      <c r="AE317" s="49"/>
      <c r="AF317" s="49"/>
      <c r="AG317" s="49"/>
      <c r="AH317" s="49"/>
      <c r="AI317" s="52"/>
      <c r="AJ317" s="51"/>
      <c r="AK317" s="52"/>
      <c r="AL317" s="51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52"/>
      <c r="AZ317" s="51"/>
      <c r="BA317" s="49"/>
      <c r="BB317" s="49"/>
      <c r="BC317" s="49"/>
      <c r="BD317" s="52"/>
      <c r="BE317" s="51"/>
      <c r="BF317" s="49"/>
      <c r="BG317" s="52"/>
      <c r="BH317" s="51"/>
      <c r="BI317" s="49"/>
      <c r="BJ317" s="49"/>
      <c r="BK317" s="49"/>
      <c r="BL317" s="49"/>
      <c r="BM317" s="49"/>
      <c r="BN317" s="52"/>
      <c r="BO317" s="53"/>
      <c r="BP317" s="50"/>
      <c r="BQ317" s="51"/>
      <c r="BR317" s="52"/>
      <c r="BS317" s="51"/>
      <c r="BT317" s="49"/>
      <c r="BU317" s="49"/>
      <c r="BV317" s="52"/>
      <c r="BW317" s="51"/>
      <c r="BX317" s="49"/>
      <c r="BY317" s="49"/>
      <c r="BZ317" s="52"/>
      <c r="CA317" s="55"/>
    </row>
    <row r="318" spans="1:79" s="41" customFormat="1" ht="13.5" customHeight="1" x14ac:dyDescent="0.3">
      <c r="A318" s="48"/>
      <c r="B318" s="49"/>
      <c r="C318" s="49"/>
      <c r="D318" s="49"/>
      <c r="E318" s="49"/>
      <c r="F318" s="49"/>
      <c r="G318" s="49"/>
      <c r="H318" s="48"/>
      <c r="I318" s="49"/>
      <c r="J318" s="50"/>
      <c r="K318" s="51"/>
      <c r="L318" s="49"/>
      <c r="M318" s="52"/>
      <c r="N318" s="51"/>
      <c r="O318" s="49"/>
      <c r="P318" s="49"/>
      <c r="Q318" s="49"/>
      <c r="R318" s="49"/>
      <c r="S318" s="49"/>
      <c r="T318" s="49"/>
      <c r="U318" s="49"/>
      <c r="V318" s="49"/>
      <c r="W318" s="49"/>
      <c r="X318" s="52"/>
      <c r="Y318" s="51"/>
      <c r="Z318" s="49"/>
      <c r="AA318" s="49"/>
      <c r="AB318" s="49"/>
      <c r="AC318" s="49"/>
      <c r="AD318" s="49"/>
      <c r="AE318" s="49"/>
      <c r="AF318" s="49"/>
      <c r="AG318" s="49"/>
      <c r="AH318" s="49"/>
      <c r="AI318" s="52"/>
      <c r="AJ318" s="51"/>
      <c r="AK318" s="52"/>
      <c r="AL318" s="51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52"/>
      <c r="AZ318" s="51"/>
      <c r="BA318" s="49"/>
      <c r="BB318" s="49"/>
      <c r="BC318" s="49"/>
      <c r="BD318" s="52"/>
      <c r="BE318" s="51"/>
      <c r="BF318" s="49"/>
      <c r="BG318" s="52"/>
      <c r="BH318" s="51"/>
      <c r="BI318" s="49"/>
      <c r="BJ318" s="49"/>
      <c r="BK318" s="49"/>
      <c r="BL318" s="49"/>
      <c r="BM318" s="49"/>
      <c r="BN318" s="52"/>
      <c r="BO318" s="53"/>
      <c r="BP318" s="50"/>
      <c r="BQ318" s="51"/>
      <c r="BR318" s="52"/>
      <c r="BS318" s="51"/>
      <c r="BT318" s="49"/>
      <c r="BU318" s="49"/>
      <c r="BV318" s="52"/>
      <c r="BW318" s="51"/>
      <c r="BX318" s="49"/>
      <c r="BY318" s="49"/>
      <c r="BZ318" s="52"/>
      <c r="CA318" s="55"/>
    </row>
    <row r="319" spans="1:79" s="41" customFormat="1" ht="13.5" customHeight="1" x14ac:dyDescent="0.3">
      <c r="A319" s="48"/>
      <c r="B319" s="49"/>
      <c r="C319" s="49"/>
      <c r="D319" s="49"/>
      <c r="E319" s="49"/>
      <c r="F319" s="49"/>
      <c r="G319" s="49"/>
      <c r="H319" s="48"/>
      <c r="I319" s="49"/>
      <c r="J319" s="50"/>
      <c r="K319" s="51"/>
      <c r="L319" s="49"/>
      <c r="M319" s="52"/>
      <c r="N319" s="51"/>
      <c r="O319" s="49"/>
      <c r="P319" s="49"/>
      <c r="Q319" s="49"/>
      <c r="R319" s="49"/>
      <c r="S319" s="49"/>
      <c r="T319" s="49"/>
      <c r="U319" s="49"/>
      <c r="V319" s="49"/>
      <c r="W319" s="49"/>
      <c r="X319" s="52"/>
      <c r="Y319" s="51"/>
      <c r="Z319" s="49"/>
      <c r="AA319" s="49"/>
      <c r="AB319" s="49"/>
      <c r="AC319" s="49"/>
      <c r="AD319" s="49"/>
      <c r="AE319" s="49"/>
      <c r="AF319" s="49"/>
      <c r="AG319" s="49"/>
      <c r="AH319" s="49"/>
      <c r="AI319" s="52"/>
      <c r="AJ319" s="51"/>
      <c r="AK319" s="52"/>
      <c r="AL319" s="51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52"/>
      <c r="AZ319" s="51"/>
      <c r="BA319" s="49"/>
      <c r="BB319" s="49"/>
      <c r="BC319" s="49"/>
      <c r="BD319" s="52"/>
      <c r="BE319" s="51"/>
      <c r="BF319" s="49"/>
      <c r="BG319" s="52"/>
      <c r="BH319" s="51"/>
      <c r="BI319" s="49"/>
      <c r="BJ319" s="49"/>
      <c r="BK319" s="49"/>
      <c r="BL319" s="49"/>
      <c r="BM319" s="49"/>
      <c r="BN319" s="52"/>
      <c r="BO319" s="53"/>
      <c r="BP319" s="50"/>
      <c r="BQ319" s="51"/>
      <c r="BR319" s="52"/>
      <c r="BS319" s="51"/>
      <c r="BT319" s="49"/>
      <c r="BU319" s="49"/>
      <c r="BV319" s="52"/>
      <c r="BW319" s="51"/>
      <c r="BX319" s="49"/>
      <c r="BY319" s="49"/>
      <c r="BZ319" s="52"/>
      <c r="CA319" s="55"/>
    </row>
    <row r="320" spans="1:79" s="41" customFormat="1" ht="13.5" customHeight="1" x14ac:dyDescent="0.3">
      <c r="A320" s="48"/>
      <c r="B320" s="49"/>
      <c r="C320" s="49"/>
      <c r="D320" s="49"/>
      <c r="E320" s="49"/>
      <c r="F320" s="49"/>
      <c r="G320" s="49"/>
      <c r="H320" s="48"/>
      <c r="I320" s="49"/>
      <c r="J320" s="50"/>
      <c r="K320" s="51"/>
      <c r="L320" s="49"/>
      <c r="M320" s="52"/>
      <c r="N320" s="51"/>
      <c r="O320" s="49"/>
      <c r="P320" s="49"/>
      <c r="Q320" s="49"/>
      <c r="R320" s="49"/>
      <c r="S320" s="49"/>
      <c r="T320" s="49"/>
      <c r="U320" s="49"/>
      <c r="V320" s="49"/>
      <c r="W320" s="49"/>
      <c r="X320" s="52"/>
      <c r="Y320" s="51"/>
      <c r="Z320" s="49"/>
      <c r="AA320" s="49"/>
      <c r="AB320" s="49"/>
      <c r="AC320" s="49"/>
      <c r="AD320" s="49"/>
      <c r="AE320" s="49"/>
      <c r="AF320" s="49"/>
      <c r="AG320" s="49"/>
      <c r="AH320" s="49"/>
      <c r="AI320" s="52"/>
      <c r="AJ320" s="51"/>
      <c r="AK320" s="52"/>
      <c r="AL320" s="51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52"/>
      <c r="AZ320" s="51"/>
      <c r="BA320" s="49"/>
      <c r="BB320" s="49"/>
      <c r="BC320" s="49"/>
      <c r="BD320" s="52"/>
      <c r="BE320" s="51"/>
      <c r="BF320" s="49"/>
      <c r="BG320" s="52"/>
      <c r="BH320" s="51"/>
      <c r="BI320" s="49"/>
      <c r="BJ320" s="49"/>
      <c r="BK320" s="49"/>
      <c r="BL320" s="49"/>
      <c r="BM320" s="49"/>
      <c r="BN320" s="52"/>
      <c r="BO320" s="53"/>
      <c r="BP320" s="50"/>
      <c r="BQ320" s="51"/>
      <c r="BR320" s="52"/>
      <c r="BS320" s="51"/>
      <c r="BT320" s="49"/>
      <c r="BU320" s="49"/>
      <c r="BV320" s="52"/>
      <c r="BW320" s="51"/>
      <c r="BX320" s="49"/>
      <c r="BY320" s="49"/>
      <c r="BZ320" s="52"/>
      <c r="CA320" s="55"/>
    </row>
    <row r="321" spans="1:79" s="41" customFormat="1" ht="13.5" customHeight="1" x14ac:dyDescent="0.3">
      <c r="A321" s="48"/>
      <c r="B321" s="49"/>
      <c r="C321" s="49"/>
      <c r="D321" s="49"/>
      <c r="E321" s="49"/>
      <c r="F321" s="49"/>
      <c r="G321" s="49"/>
      <c r="H321" s="48"/>
      <c r="I321" s="49"/>
      <c r="J321" s="50"/>
      <c r="K321" s="51"/>
      <c r="L321" s="49"/>
      <c r="M321" s="52"/>
      <c r="N321" s="51"/>
      <c r="O321" s="49"/>
      <c r="P321" s="49"/>
      <c r="Q321" s="49"/>
      <c r="R321" s="49"/>
      <c r="S321" s="49"/>
      <c r="T321" s="49"/>
      <c r="U321" s="49"/>
      <c r="V321" s="49"/>
      <c r="W321" s="49"/>
      <c r="X321" s="52"/>
      <c r="Y321" s="51"/>
      <c r="Z321" s="49"/>
      <c r="AA321" s="49"/>
      <c r="AB321" s="49"/>
      <c r="AC321" s="49"/>
      <c r="AD321" s="49"/>
      <c r="AE321" s="49"/>
      <c r="AF321" s="49"/>
      <c r="AG321" s="49"/>
      <c r="AH321" s="49"/>
      <c r="AI321" s="52"/>
      <c r="AJ321" s="51"/>
      <c r="AK321" s="52"/>
      <c r="AL321" s="51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52"/>
      <c r="AZ321" s="51"/>
      <c r="BA321" s="49"/>
      <c r="BB321" s="49"/>
      <c r="BC321" s="49"/>
      <c r="BD321" s="52"/>
      <c r="BE321" s="51"/>
      <c r="BF321" s="49"/>
      <c r="BG321" s="52"/>
      <c r="BH321" s="51"/>
      <c r="BI321" s="49"/>
      <c r="BJ321" s="49"/>
      <c r="BK321" s="49"/>
      <c r="BL321" s="49"/>
      <c r="BM321" s="49"/>
      <c r="BN321" s="52"/>
      <c r="BO321" s="53"/>
      <c r="BP321" s="50"/>
      <c r="BQ321" s="51"/>
      <c r="BR321" s="52"/>
      <c r="BS321" s="51"/>
      <c r="BT321" s="49"/>
      <c r="BU321" s="49"/>
      <c r="BV321" s="52"/>
      <c r="BW321" s="51"/>
      <c r="BX321" s="49"/>
      <c r="BY321" s="49"/>
      <c r="BZ321" s="52"/>
      <c r="CA321" s="55"/>
    </row>
    <row r="322" spans="1:79" s="41" customFormat="1" ht="13.5" customHeight="1" x14ac:dyDescent="0.3">
      <c r="A322" s="48"/>
      <c r="B322" s="49"/>
      <c r="C322" s="49"/>
      <c r="D322" s="49"/>
      <c r="E322" s="49"/>
      <c r="F322" s="49"/>
      <c r="G322" s="49"/>
      <c r="H322" s="48"/>
      <c r="I322" s="49"/>
      <c r="J322" s="50"/>
      <c r="K322" s="51"/>
      <c r="L322" s="49"/>
      <c r="M322" s="52"/>
      <c r="N322" s="51"/>
      <c r="O322" s="49"/>
      <c r="P322" s="49"/>
      <c r="Q322" s="49"/>
      <c r="R322" s="49"/>
      <c r="S322" s="49"/>
      <c r="T322" s="49"/>
      <c r="U322" s="49"/>
      <c r="V322" s="49"/>
      <c r="W322" s="49"/>
      <c r="X322" s="52"/>
      <c r="Y322" s="51"/>
      <c r="Z322" s="49"/>
      <c r="AA322" s="49"/>
      <c r="AB322" s="49"/>
      <c r="AC322" s="49"/>
      <c r="AD322" s="49"/>
      <c r="AE322" s="49"/>
      <c r="AF322" s="49"/>
      <c r="AG322" s="49"/>
      <c r="AH322" s="49"/>
      <c r="AI322" s="52"/>
      <c r="AJ322" s="51"/>
      <c r="AK322" s="52"/>
      <c r="AL322" s="51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52"/>
      <c r="AZ322" s="51"/>
      <c r="BA322" s="49"/>
      <c r="BB322" s="49"/>
      <c r="BC322" s="49"/>
      <c r="BD322" s="52"/>
      <c r="BE322" s="51"/>
      <c r="BF322" s="49"/>
      <c r="BG322" s="52"/>
      <c r="BH322" s="51"/>
      <c r="BI322" s="49"/>
      <c r="BJ322" s="49"/>
      <c r="BK322" s="49"/>
      <c r="BL322" s="49"/>
      <c r="BM322" s="49"/>
      <c r="BN322" s="52"/>
      <c r="BO322" s="53"/>
      <c r="BP322" s="50"/>
      <c r="BQ322" s="51"/>
      <c r="BR322" s="52"/>
      <c r="BS322" s="51"/>
      <c r="BT322" s="49"/>
      <c r="BU322" s="49"/>
      <c r="BV322" s="52"/>
      <c r="BW322" s="51"/>
      <c r="BX322" s="49"/>
      <c r="BY322" s="49"/>
      <c r="BZ322" s="52"/>
      <c r="CA322" s="55"/>
    </row>
    <row r="323" spans="1:79" s="41" customFormat="1" ht="13.5" customHeight="1" x14ac:dyDescent="0.3">
      <c r="A323" s="48"/>
      <c r="B323" s="49"/>
      <c r="C323" s="49"/>
      <c r="D323" s="49"/>
      <c r="E323" s="49"/>
      <c r="F323" s="49"/>
      <c r="G323" s="49"/>
      <c r="H323" s="48"/>
      <c r="I323" s="49"/>
      <c r="J323" s="50"/>
      <c r="K323" s="51"/>
      <c r="L323" s="49"/>
      <c r="M323" s="52"/>
      <c r="N323" s="51"/>
      <c r="O323" s="49"/>
      <c r="P323" s="49"/>
      <c r="Q323" s="49"/>
      <c r="R323" s="49"/>
      <c r="S323" s="49"/>
      <c r="T323" s="49"/>
      <c r="U323" s="49"/>
      <c r="V323" s="49"/>
      <c r="W323" s="49"/>
      <c r="X323" s="52"/>
      <c r="Y323" s="51"/>
      <c r="Z323" s="49"/>
      <c r="AA323" s="49"/>
      <c r="AB323" s="49"/>
      <c r="AC323" s="49"/>
      <c r="AD323" s="49"/>
      <c r="AE323" s="49"/>
      <c r="AF323" s="49"/>
      <c r="AG323" s="49"/>
      <c r="AH323" s="49"/>
      <c r="AI323" s="52"/>
      <c r="AJ323" s="51"/>
      <c r="AK323" s="52"/>
      <c r="AL323" s="51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52"/>
      <c r="AZ323" s="51"/>
      <c r="BA323" s="49"/>
      <c r="BB323" s="49"/>
      <c r="BC323" s="49"/>
      <c r="BD323" s="52"/>
      <c r="BE323" s="51"/>
      <c r="BF323" s="49"/>
      <c r="BG323" s="52"/>
      <c r="BH323" s="51"/>
      <c r="BI323" s="49"/>
      <c r="BJ323" s="49"/>
      <c r="BK323" s="49"/>
      <c r="BL323" s="49"/>
      <c r="BM323" s="49"/>
      <c r="BN323" s="52"/>
      <c r="BO323" s="53"/>
      <c r="BP323" s="50"/>
      <c r="BQ323" s="51"/>
      <c r="BR323" s="52"/>
      <c r="BS323" s="51"/>
      <c r="BT323" s="49"/>
      <c r="BU323" s="49"/>
      <c r="BV323" s="52"/>
      <c r="BW323" s="51"/>
      <c r="BX323" s="49"/>
      <c r="BY323" s="49"/>
      <c r="BZ323" s="52"/>
      <c r="CA323" s="55"/>
    </row>
    <row r="324" spans="1:79" s="41" customFormat="1" ht="13.5" customHeight="1" x14ac:dyDescent="0.3">
      <c r="A324" s="48"/>
      <c r="B324" s="49"/>
      <c r="C324" s="49"/>
      <c r="D324" s="49"/>
      <c r="E324" s="49"/>
      <c r="F324" s="49"/>
      <c r="G324" s="49"/>
      <c r="H324" s="48"/>
      <c r="I324" s="49"/>
      <c r="J324" s="50"/>
      <c r="K324" s="51"/>
      <c r="L324" s="49"/>
      <c r="M324" s="52"/>
      <c r="N324" s="51"/>
      <c r="O324" s="49"/>
      <c r="P324" s="49"/>
      <c r="Q324" s="49"/>
      <c r="R324" s="49"/>
      <c r="S324" s="49"/>
      <c r="T324" s="49"/>
      <c r="U324" s="49"/>
      <c r="V324" s="49"/>
      <c r="W324" s="49"/>
      <c r="X324" s="52"/>
      <c r="Y324" s="51"/>
      <c r="Z324" s="49"/>
      <c r="AA324" s="49"/>
      <c r="AB324" s="49"/>
      <c r="AC324" s="49"/>
      <c r="AD324" s="49"/>
      <c r="AE324" s="49"/>
      <c r="AF324" s="49"/>
      <c r="AG324" s="49"/>
      <c r="AH324" s="49"/>
      <c r="AI324" s="52"/>
      <c r="AJ324" s="51"/>
      <c r="AK324" s="52"/>
      <c r="AL324" s="51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52"/>
      <c r="AZ324" s="51"/>
      <c r="BA324" s="49"/>
      <c r="BB324" s="49"/>
      <c r="BC324" s="49"/>
      <c r="BD324" s="52"/>
      <c r="BE324" s="51"/>
      <c r="BF324" s="49"/>
      <c r="BG324" s="52"/>
      <c r="BH324" s="51"/>
      <c r="BI324" s="49"/>
      <c r="BJ324" s="49"/>
      <c r="BK324" s="49"/>
      <c r="BL324" s="49"/>
      <c r="BM324" s="49"/>
      <c r="BN324" s="52"/>
      <c r="BO324" s="53"/>
      <c r="BP324" s="50"/>
      <c r="BQ324" s="51"/>
      <c r="BR324" s="52"/>
      <c r="BS324" s="51"/>
      <c r="BT324" s="49"/>
      <c r="BU324" s="49"/>
      <c r="BV324" s="52"/>
      <c r="BW324" s="51"/>
      <c r="BX324" s="49"/>
      <c r="BY324" s="49"/>
      <c r="BZ324" s="52"/>
      <c r="CA324" s="55"/>
    </row>
    <row r="325" spans="1:79" s="41" customFormat="1" ht="13.5" customHeight="1" x14ac:dyDescent="0.3">
      <c r="A325" s="48"/>
      <c r="B325" s="49"/>
      <c r="C325" s="49"/>
      <c r="D325" s="49"/>
      <c r="E325" s="49"/>
      <c r="F325" s="49"/>
      <c r="G325" s="49"/>
      <c r="H325" s="48"/>
      <c r="I325" s="49"/>
      <c r="J325" s="50"/>
      <c r="K325" s="51"/>
      <c r="L325" s="49"/>
      <c r="M325" s="52"/>
      <c r="N325" s="51"/>
      <c r="O325" s="49"/>
      <c r="P325" s="49"/>
      <c r="Q325" s="49"/>
      <c r="R325" s="49"/>
      <c r="S325" s="49"/>
      <c r="T325" s="49"/>
      <c r="U325" s="49"/>
      <c r="V325" s="49"/>
      <c r="W325" s="49"/>
      <c r="X325" s="52"/>
      <c r="Y325" s="51"/>
      <c r="Z325" s="49"/>
      <c r="AA325" s="49"/>
      <c r="AB325" s="49"/>
      <c r="AC325" s="49"/>
      <c r="AD325" s="49"/>
      <c r="AE325" s="49"/>
      <c r="AF325" s="49"/>
      <c r="AG325" s="49"/>
      <c r="AH325" s="49"/>
      <c r="AI325" s="52"/>
      <c r="AJ325" s="51"/>
      <c r="AK325" s="52"/>
      <c r="AL325" s="51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52"/>
      <c r="AZ325" s="51"/>
      <c r="BA325" s="49"/>
      <c r="BB325" s="49"/>
      <c r="BC325" s="49"/>
      <c r="BD325" s="52"/>
      <c r="BE325" s="51"/>
      <c r="BF325" s="49"/>
      <c r="BG325" s="52"/>
      <c r="BH325" s="51"/>
      <c r="BI325" s="49"/>
      <c r="BJ325" s="49"/>
      <c r="BK325" s="49"/>
      <c r="BL325" s="49"/>
      <c r="BM325" s="49"/>
      <c r="BN325" s="52"/>
      <c r="BO325" s="53"/>
      <c r="BP325" s="50"/>
      <c r="BQ325" s="51"/>
      <c r="BR325" s="52"/>
      <c r="BS325" s="51"/>
      <c r="BT325" s="49"/>
      <c r="BU325" s="49"/>
      <c r="BV325" s="52"/>
      <c r="BW325" s="51"/>
      <c r="BX325" s="49"/>
      <c r="BY325" s="49"/>
      <c r="BZ325" s="52"/>
      <c r="CA325" s="55"/>
    </row>
    <row r="326" spans="1:79" s="41" customFormat="1" ht="13.5" customHeight="1" x14ac:dyDescent="0.3">
      <c r="A326" s="48"/>
      <c r="B326" s="49"/>
      <c r="C326" s="49"/>
      <c r="D326" s="49"/>
      <c r="E326" s="49"/>
      <c r="F326" s="49"/>
      <c r="G326" s="49"/>
      <c r="H326" s="48"/>
      <c r="I326" s="49"/>
      <c r="J326" s="50"/>
      <c r="K326" s="51"/>
      <c r="L326" s="49"/>
      <c r="M326" s="52"/>
      <c r="N326" s="51"/>
      <c r="O326" s="49"/>
      <c r="P326" s="49"/>
      <c r="Q326" s="49"/>
      <c r="R326" s="49"/>
      <c r="S326" s="49"/>
      <c r="T326" s="49"/>
      <c r="U326" s="49"/>
      <c r="V326" s="49"/>
      <c r="W326" s="49"/>
      <c r="X326" s="52"/>
      <c r="Y326" s="51"/>
      <c r="Z326" s="49"/>
      <c r="AA326" s="49"/>
      <c r="AB326" s="49"/>
      <c r="AC326" s="49"/>
      <c r="AD326" s="49"/>
      <c r="AE326" s="49"/>
      <c r="AF326" s="49"/>
      <c r="AG326" s="49"/>
      <c r="AH326" s="49"/>
      <c r="AI326" s="52"/>
      <c r="AJ326" s="51"/>
      <c r="AK326" s="52"/>
      <c r="AL326" s="51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52"/>
      <c r="AZ326" s="51"/>
      <c r="BA326" s="49"/>
      <c r="BB326" s="49"/>
      <c r="BC326" s="49"/>
      <c r="BD326" s="52"/>
      <c r="BE326" s="51"/>
      <c r="BF326" s="49"/>
      <c r="BG326" s="52"/>
      <c r="BH326" s="51"/>
      <c r="BI326" s="49"/>
      <c r="BJ326" s="49"/>
      <c r="BK326" s="49"/>
      <c r="BL326" s="49"/>
      <c r="BM326" s="49"/>
      <c r="BN326" s="52"/>
      <c r="BO326" s="53"/>
      <c r="BP326" s="50"/>
      <c r="BQ326" s="51"/>
      <c r="BR326" s="52"/>
      <c r="BS326" s="51"/>
      <c r="BT326" s="49"/>
      <c r="BU326" s="49"/>
      <c r="BV326" s="52"/>
      <c r="BW326" s="51"/>
      <c r="BX326" s="49"/>
      <c r="BY326" s="49"/>
      <c r="BZ326" s="52"/>
      <c r="CA326" s="55"/>
    </row>
    <row r="327" spans="1:79" s="41" customFormat="1" ht="13.5" customHeight="1" x14ac:dyDescent="0.3">
      <c r="A327" s="48"/>
      <c r="B327" s="49"/>
      <c r="C327" s="49"/>
      <c r="D327" s="49"/>
      <c r="E327" s="49"/>
      <c r="F327" s="49"/>
      <c r="G327" s="49"/>
      <c r="H327" s="48"/>
      <c r="I327" s="49"/>
      <c r="J327" s="50"/>
      <c r="K327" s="51"/>
      <c r="L327" s="49"/>
      <c r="M327" s="52"/>
      <c r="N327" s="51"/>
      <c r="O327" s="49"/>
      <c r="P327" s="49"/>
      <c r="Q327" s="49"/>
      <c r="R327" s="49"/>
      <c r="S327" s="49"/>
      <c r="T327" s="49"/>
      <c r="U327" s="49"/>
      <c r="V327" s="49"/>
      <c r="W327" s="49"/>
      <c r="X327" s="52"/>
      <c r="Y327" s="51"/>
      <c r="Z327" s="49"/>
      <c r="AA327" s="49"/>
      <c r="AB327" s="49"/>
      <c r="AC327" s="49"/>
      <c r="AD327" s="49"/>
      <c r="AE327" s="49"/>
      <c r="AF327" s="49"/>
      <c r="AG327" s="49"/>
      <c r="AH327" s="49"/>
      <c r="AI327" s="52"/>
      <c r="AJ327" s="51"/>
      <c r="AK327" s="52"/>
      <c r="AL327" s="51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52"/>
      <c r="AZ327" s="51"/>
      <c r="BA327" s="49"/>
      <c r="BB327" s="49"/>
      <c r="BC327" s="49"/>
      <c r="BD327" s="52"/>
      <c r="BE327" s="51"/>
      <c r="BF327" s="49"/>
      <c r="BG327" s="52"/>
      <c r="BH327" s="51"/>
      <c r="BI327" s="49"/>
      <c r="BJ327" s="49"/>
      <c r="BK327" s="49"/>
      <c r="BL327" s="49"/>
      <c r="BM327" s="49"/>
      <c r="BN327" s="52"/>
      <c r="BO327" s="53"/>
      <c r="BP327" s="50"/>
      <c r="BQ327" s="51"/>
      <c r="BR327" s="52"/>
      <c r="BS327" s="51"/>
      <c r="BT327" s="49"/>
      <c r="BU327" s="49"/>
      <c r="BV327" s="52"/>
      <c r="BW327" s="51"/>
      <c r="BX327" s="49"/>
      <c r="BY327" s="49"/>
      <c r="BZ327" s="52"/>
      <c r="CA327" s="55"/>
    </row>
    <row r="328" spans="1:79" s="41" customFormat="1" ht="13.5" customHeight="1" x14ac:dyDescent="0.3">
      <c r="A328" s="48"/>
      <c r="B328" s="49"/>
      <c r="C328" s="49"/>
      <c r="D328" s="49"/>
      <c r="E328" s="49"/>
      <c r="F328" s="49"/>
      <c r="G328" s="49"/>
      <c r="H328" s="48"/>
      <c r="I328" s="49"/>
      <c r="J328" s="50"/>
      <c r="K328" s="51"/>
      <c r="L328" s="49"/>
      <c r="M328" s="52"/>
      <c r="N328" s="51"/>
      <c r="O328" s="49"/>
      <c r="P328" s="49"/>
      <c r="Q328" s="49"/>
      <c r="R328" s="49"/>
      <c r="S328" s="49"/>
      <c r="T328" s="49"/>
      <c r="U328" s="49"/>
      <c r="V328" s="49"/>
      <c r="W328" s="49"/>
      <c r="X328" s="52"/>
      <c r="Y328" s="51"/>
      <c r="Z328" s="49"/>
      <c r="AA328" s="49"/>
      <c r="AB328" s="49"/>
      <c r="AC328" s="49"/>
      <c r="AD328" s="49"/>
      <c r="AE328" s="49"/>
      <c r="AF328" s="49"/>
      <c r="AG328" s="49"/>
      <c r="AH328" s="49"/>
      <c r="AI328" s="52"/>
      <c r="AJ328" s="51"/>
      <c r="AK328" s="52"/>
      <c r="AL328" s="51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52"/>
      <c r="AZ328" s="51"/>
      <c r="BA328" s="49"/>
      <c r="BB328" s="49"/>
      <c r="BC328" s="49"/>
      <c r="BD328" s="52"/>
      <c r="BE328" s="51"/>
      <c r="BF328" s="49"/>
      <c r="BG328" s="52"/>
      <c r="BH328" s="51"/>
      <c r="BI328" s="49"/>
      <c r="BJ328" s="49"/>
      <c r="BK328" s="49"/>
      <c r="BL328" s="49"/>
      <c r="BM328" s="49"/>
      <c r="BN328" s="52"/>
      <c r="BO328" s="53"/>
      <c r="BP328" s="50"/>
      <c r="BQ328" s="51"/>
      <c r="BR328" s="52"/>
      <c r="BS328" s="51"/>
      <c r="BT328" s="49"/>
      <c r="BU328" s="49"/>
      <c r="BV328" s="52"/>
      <c r="BW328" s="51"/>
      <c r="BX328" s="49"/>
      <c r="BY328" s="49"/>
      <c r="BZ328" s="52"/>
      <c r="CA328" s="55"/>
    </row>
    <row r="329" spans="1:79" s="41" customFormat="1" ht="13.5" customHeight="1" x14ac:dyDescent="0.3">
      <c r="A329" s="48"/>
      <c r="B329" s="49"/>
      <c r="C329" s="49"/>
      <c r="D329" s="49"/>
      <c r="E329" s="49"/>
      <c r="F329" s="49"/>
      <c r="G329" s="49"/>
      <c r="H329" s="48"/>
      <c r="I329" s="49"/>
      <c r="J329" s="50"/>
      <c r="K329" s="51"/>
      <c r="L329" s="49"/>
      <c r="M329" s="52"/>
      <c r="N329" s="51"/>
      <c r="O329" s="49"/>
      <c r="P329" s="49"/>
      <c r="Q329" s="49"/>
      <c r="R329" s="49"/>
      <c r="S329" s="49"/>
      <c r="T329" s="49"/>
      <c r="U329" s="49"/>
      <c r="V329" s="49"/>
      <c r="W329" s="49"/>
      <c r="X329" s="52"/>
      <c r="Y329" s="51"/>
      <c r="Z329" s="49"/>
      <c r="AA329" s="49"/>
      <c r="AB329" s="49"/>
      <c r="AC329" s="49"/>
      <c r="AD329" s="49"/>
      <c r="AE329" s="49"/>
      <c r="AF329" s="49"/>
      <c r="AG329" s="49"/>
      <c r="AH329" s="49"/>
      <c r="AI329" s="52"/>
      <c r="AJ329" s="51"/>
      <c r="AK329" s="52"/>
      <c r="AL329" s="51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52"/>
      <c r="AZ329" s="51"/>
      <c r="BA329" s="49"/>
      <c r="BB329" s="49"/>
      <c r="BC329" s="49"/>
      <c r="BD329" s="52"/>
      <c r="BE329" s="51"/>
      <c r="BF329" s="49"/>
      <c r="BG329" s="52"/>
      <c r="BH329" s="51"/>
      <c r="BI329" s="49"/>
      <c r="BJ329" s="49"/>
      <c r="BK329" s="49"/>
      <c r="BL329" s="49"/>
      <c r="BM329" s="49"/>
      <c r="BN329" s="52"/>
      <c r="BO329" s="53"/>
      <c r="BP329" s="50"/>
      <c r="BQ329" s="51"/>
      <c r="BR329" s="52"/>
      <c r="BS329" s="51"/>
      <c r="BT329" s="49"/>
      <c r="BU329" s="49"/>
      <c r="BV329" s="52"/>
      <c r="BW329" s="51"/>
      <c r="BX329" s="49"/>
      <c r="BY329" s="49"/>
      <c r="BZ329" s="52"/>
      <c r="CA329" s="55"/>
    </row>
    <row r="330" spans="1:79" s="41" customFormat="1" ht="13.5" customHeight="1" x14ac:dyDescent="0.3">
      <c r="A330" s="48"/>
      <c r="B330" s="49"/>
      <c r="C330" s="49"/>
      <c r="D330" s="49"/>
      <c r="E330" s="49"/>
      <c r="F330" s="49"/>
      <c r="G330" s="49"/>
      <c r="H330" s="48"/>
      <c r="I330" s="49"/>
      <c r="J330" s="50"/>
      <c r="K330" s="51"/>
      <c r="L330" s="49"/>
      <c r="M330" s="52"/>
      <c r="N330" s="51"/>
      <c r="O330" s="49"/>
      <c r="P330" s="49"/>
      <c r="Q330" s="49"/>
      <c r="R330" s="49"/>
      <c r="S330" s="49"/>
      <c r="T330" s="49"/>
      <c r="U330" s="49"/>
      <c r="V330" s="49"/>
      <c r="W330" s="49"/>
      <c r="X330" s="52"/>
      <c r="Y330" s="51"/>
      <c r="Z330" s="49"/>
      <c r="AA330" s="49"/>
      <c r="AB330" s="49"/>
      <c r="AC330" s="49"/>
      <c r="AD330" s="49"/>
      <c r="AE330" s="49"/>
      <c r="AF330" s="49"/>
      <c r="AG330" s="49"/>
      <c r="AH330" s="49"/>
      <c r="AI330" s="52"/>
      <c r="AJ330" s="51"/>
      <c r="AK330" s="52"/>
      <c r="AL330" s="51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52"/>
      <c r="AZ330" s="51"/>
      <c r="BA330" s="49"/>
      <c r="BB330" s="49"/>
      <c r="BC330" s="49"/>
      <c r="BD330" s="52"/>
      <c r="BE330" s="51"/>
      <c r="BF330" s="49"/>
      <c r="BG330" s="52"/>
      <c r="BH330" s="51"/>
      <c r="BI330" s="49"/>
      <c r="BJ330" s="49"/>
      <c r="BK330" s="49"/>
      <c r="BL330" s="49"/>
      <c r="BM330" s="49"/>
      <c r="BN330" s="52"/>
      <c r="BO330" s="53"/>
      <c r="BP330" s="50"/>
      <c r="BQ330" s="51"/>
      <c r="BR330" s="52"/>
      <c r="BS330" s="51"/>
      <c r="BT330" s="49"/>
      <c r="BU330" s="49"/>
      <c r="BV330" s="52"/>
      <c r="BW330" s="51"/>
      <c r="BX330" s="49"/>
      <c r="BY330" s="49"/>
      <c r="BZ330" s="52"/>
      <c r="CA330" s="55"/>
    </row>
    <row r="331" spans="1:79" s="41" customFormat="1" ht="13.5" customHeight="1" x14ac:dyDescent="0.3">
      <c r="A331" s="48"/>
      <c r="B331" s="49"/>
      <c r="C331" s="49"/>
      <c r="D331" s="49"/>
      <c r="E331" s="49"/>
      <c r="F331" s="49"/>
      <c r="G331" s="49"/>
      <c r="H331" s="48"/>
      <c r="I331" s="49"/>
      <c r="J331" s="50"/>
      <c r="K331" s="51"/>
      <c r="L331" s="49"/>
      <c r="M331" s="52"/>
      <c r="N331" s="51"/>
      <c r="O331" s="49"/>
      <c r="P331" s="49"/>
      <c r="Q331" s="49"/>
      <c r="R331" s="49"/>
      <c r="S331" s="49"/>
      <c r="T331" s="49"/>
      <c r="U331" s="49"/>
      <c r="V331" s="49"/>
      <c r="W331" s="49"/>
      <c r="X331" s="52"/>
      <c r="Y331" s="51"/>
      <c r="Z331" s="49"/>
      <c r="AA331" s="49"/>
      <c r="AB331" s="49"/>
      <c r="AC331" s="49"/>
      <c r="AD331" s="49"/>
      <c r="AE331" s="49"/>
      <c r="AF331" s="49"/>
      <c r="AG331" s="49"/>
      <c r="AH331" s="49"/>
      <c r="AI331" s="52"/>
      <c r="AJ331" s="51"/>
      <c r="AK331" s="52"/>
      <c r="AL331" s="51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52"/>
      <c r="AZ331" s="51"/>
      <c r="BA331" s="49"/>
      <c r="BB331" s="49"/>
      <c r="BC331" s="49"/>
      <c r="BD331" s="52"/>
      <c r="BE331" s="51"/>
      <c r="BF331" s="49"/>
      <c r="BG331" s="52"/>
      <c r="BH331" s="51"/>
      <c r="BI331" s="49"/>
      <c r="BJ331" s="49"/>
      <c r="BK331" s="49"/>
      <c r="BL331" s="49"/>
      <c r="BM331" s="49"/>
      <c r="BN331" s="52"/>
      <c r="BO331" s="53"/>
      <c r="BP331" s="50"/>
      <c r="BQ331" s="51"/>
      <c r="BR331" s="52"/>
      <c r="BS331" s="51"/>
      <c r="BT331" s="49"/>
      <c r="BU331" s="49"/>
      <c r="BV331" s="52"/>
      <c r="BW331" s="51"/>
      <c r="BX331" s="49"/>
      <c r="BY331" s="49"/>
      <c r="BZ331" s="52"/>
      <c r="CA331" s="55"/>
    </row>
    <row r="332" spans="1:79" s="41" customFormat="1" ht="13.5" customHeight="1" x14ac:dyDescent="0.3">
      <c r="A332" s="48"/>
      <c r="B332" s="49"/>
      <c r="C332" s="49"/>
      <c r="D332" s="49"/>
      <c r="E332" s="49"/>
      <c r="F332" s="49"/>
      <c r="G332" s="49"/>
      <c r="H332" s="48"/>
      <c r="I332" s="49"/>
      <c r="J332" s="50"/>
      <c r="K332" s="51"/>
      <c r="L332" s="49"/>
      <c r="M332" s="52"/>
      <c r="N332" s="51"/>
      <c r="O332" s="49"/>
      <c r="P332" s="49"/>
      <c r="Q332" s="49"/>
      <c r="R332" s="49"/>
      <c r="S332" s="49"/>
      <c r="T332" s="49"/>
      <c r="U332" s="49"/>
      <c r="V332" s="49"/>
      <c r="W332" s="49"/>
      <c r="X332" s="52"/>
      <c r="Y332" s="51"/>
      <c r="Z332" s="49"/>
      <c r="AA332" s="49"/>
      <c r="AB332" s="49"/>
      <c r="AC332" s="49"/>
      <c r="AD332" s="49"/>
      <c r="AE332" s="49"/>
      <c r="AF332" s="49"/>
      <c r="AG332" s="49"/>
      <c r="AH332" s="49"/>
      <c r="AI332" s="52"/>
      <c r="AJ332" s="51"/>
      <c r="AK332" s="52"/>
      <c r="AL332" s="51"/>
      <c r="AM332" s="49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52"/>
      <c r="AZ332" s="51"/>
      <c r="BA332" s="49"/>
      <c r="BB332" s="49"/>
      <c r="BC332" s="49"/>
      <c r="BD332" s="52"/>
      <c r="BE332" s="51"/>
      <c r="BF332" s="49"/>
      <c r="BG332" s="52"/>
      <c r="BH332" s="51"/>
      <c r="BI332" s="49"/>
      <c r="BJ332" s="49"/>
      <c r="BK332" s="49"/>
      <c r="BL332" s="49"/>
      <c r="BM332" s="49"/>
      <c r="BN332" s="52"/>
      <c r="BO332" s="53"/>
      <c r="BP332" s="50"/>
      <c r="BQ332" s="51"/>
      <c r="BR332" s="52"/>
      <c r="BS332" s="51"/>
      <c r="BT332" s="49"/>
      <c r="BU332" s="49"/>
      <c r="BV332" s="52"/>
      <c r="BW332" s="51"/>
      <c r="BX332" s="49"/>
      <c r="BY332" s="49"/>
      <c r="BZ332" s="52"/>
      <c r="CA332" s="55"/>
    </row>
    <row r="333" spans="1:79" s="41" customFormat="1" ht="13.5" customHeight="1" x14ac:dyDescent="0.3">
      <c r="A333" s="48"/>
      <c r="B333" s="49"/>
      <c r="C333" s="49"/>
      <c r="D333" s="49"/>
      <c r="E333" s="49"/>
      <c r="F333" s="49"/>
      <c r="G333" s="49"/>
      <c r="H333" s="48"/>
      <c r="I333" s="49"/>
      <c r="J333" s="50"/>
      <c r="K333" s="51"/>
      <c r="L333" s="49"/>
      <c r="M333" s="52"/>
      <c r="N333" s="51"/>
      <c r="O333" s="49"/>
      <c r="P333" s="49"/>
      <c r="Q333" s="49"/>
      <c r="R333" s="49"/>
      <c r="S333" s="49"/>
      <c r="T333" s="49"/>
      <c r="U333" s="49"/>
      <c r="V333" s="49"/>
      <c r="W333" s="49"/>
      <c r="X333" s="52"/>
      <c r="Y333" s="51"/>
      <c r="Z333" s="49"/>
      <c r="AA333" s="49"/>
      <c r="AB333" s="49"/>
      <c r="AC333" s="49"/>
      <c r="AD333" s="49"/>
      <c r="AE333" s="49"/>
      <c r="AF333" s="49"/>
      <c r="AG333" s="49"/>
      <c r="AH333" s="49"/>
      <c r="AI333" s="52"/>
      <c r="AJ333" s="51"/>
      <c r="AK333" s="52"/>
      <c r="AL333" s="51"/>
      <c r="AM333" s="49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52"/>
      <c r="AZ333" s="51"/>
      <c r="BA333" s="49"/>
      <c r="BB333" s="49"/>
      <c r="BC333" s="49"/>
      <c r="BD333" s="52"/>
      <c r="BE333" s="51"/>
      <c r="BF333" s="49"/>
      <c r="BG333" s="52"/>
      <c r="BH333" s="51"/>
      <c r="BI333" s="49"/>
      <c r="BJ333" s="49"/>
      <c r="BK333" s="49"/>
      <c r="BL333" s="49"/>
      <c r="BM333" s="49"/>
      <c r="BN333" s="52"/>
      <c r="BO333" s="53"/>
      <c r="BP333" s="50"/>
      <c r="BQ333" s="51"/>
      <c r="BR333" s="52"/>
      <c r="BS333" s="51"/>
      <c r="BT333" s="49"/>
      <c r="BU333" s="49"/>
      <c r="BV333" s="52"/>
      <c r="BW333" s="51"/>
      <c r="BX333" s="49"/>
      <c r="BY333" s="49"/>
      <c r="BZ333" s="52"/>
      <c r="CA333" s="55"/>
    </row>
    <row r="334" spans="1:79" s="41" customFormat="1" ht="13.5" customHeight="1" x14ac:dyDescent="0.3">
      <c r="A334" s="48"/>
      <c r="B334" s="49"/>
      <c r="C334" s="49"/>
      <c r="D334" s="49"/>
      <c r="E334" s="49"/>
      <c r="F334" s="49"/>
      <c r="G334" s="49"/>
      <c r="H334" s="48"/>
      <c r="I334" s="49"/>
      <c r="J334" s="50"/>
      <c r="K334" s="51"/>
      <c r="L334" s="49"/>
      <c r="M334" s="52"/>
      <c r="N334" s="51"/>
      <c r="O334" s="49"/>
      <c r="P334" s="49"/>
      <c r="Q334" s="49"/>
      <c r="R334" s="49"/>
      <c r="S334" s="49"/>
      <c r="T334" s="49"/>
      <c r="U334" s="49"/>
      <c r="V334" s="49"/>
      <c r="W334" s="49"/>
      <c r="X334" s="52"/>
      <c r="Y334" s="51"/>
      <c r="Z334" s="49"/>
      <c r="AA334" s="49"/>
      <c r="AB334" s="49"/>
      <c r="AC334" s="49"/>
      <c r="AD334" s="49"/>
      <c r="AE334" s="49"/>
      <c r="AF334" s="49"/>
      <c r="AG334" s="49"/>
      <c r="AH334" s="49"/>
      <c r="AI334" s="52"/>
      <c r="AJ334" s="51"/>
      <c r="AK334" s="52"/>
      <c r="AL334" s="51"/>
      <c r="AM334" s="49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52"/>
      <c r="AZ334" s="51"/>
      <c r="BA334" s="49"/>
      <c r="BB334" s="49"/>
      <c r="BC334" s="49"/>
      <c r="BD334" s="52"/>
      <c r="BE334" s="51"/>
      <c r="BF334" s="49"/>
      <c r="BG334" s="52"/>
      <c r="BH334" s="51"/>
      <c r="BI334" s="49"/>
      <c r="BJ334" s="49"/>
      <c r="BK334" s="49"/>
      <c r="BL334" s="49"/>
      <c r="BM334" s="49"/>
      <c r="BN334" s="52"/>
      <c r="BO334" s="53"/>
      <c r="BP334" s="50"/>
      <c r="BQ334" s="51"/>
      <c r="BR334" s="52"/>
      <c r="BS334" s="51"/>
      <c r="BT334" s="49"/>
      <c r="BU334" s="49"/>
      <c r="BV334" s="52"/>
      <c r="BW334" s="51"/>
      <c r="BX334" s="49"/>
      <c r="BY334" s="49"/>
      <c r="BZ334" s="52"/>
      <c r="CA334" s="55"/>
    </row>
    <row r="335" spans="1:79" s="41" customFormat="1" ht="13.5" customHeight="1" x14ac:dyDescent="0.3">
      <c r="A335" s="48"/>
      <c r="B335" s="49"/>
      <c r="C335" s="49"/>
      <c r="D335" s="49"/>
      <c r="E335" s="49"/>
      <c r="F335" s="49"/>
      <c r="G335" s="49"/>
      <c r="H335" s="48"/>
      <c r="I335" s="49"/>
      <c r="J335" s="50"/>
      <c r="K335" s="51"/>
      <c r="L335" s="49"/>
      <c r="M335" s="52"/>
      <c r="N335" s="51"/>
      <c r="O335" s="49"/>
      <c r="P335" s="49"/>
      <c r="Q335" s="49"/>
      <c r="R335" s="49"/>
      <c r="S335" s="49"/>
      <c r="T335" s="49"/>
      <c r="U335" s="49"/>
      <c r="V335" s="49"/>
      <c r="W335" s="49"/>
      <c r="X335" s="52"/>
      <c r="Y335" s="51"/>
      <c r="Z335" s="49"/>
      <c r="AA335" s="49"/>
      <c r="AB335" s="49"/>
      <c r="AC335" s="49"/>
      <c r="AD335" s="49"/>
      <c r="AE335" s="49"/>
      <c r="AF335" s="49"/>
      <c r="AG335" s="49"/>
      <c r="AH335" s="49"/>
      <c r="AI335" s="52"/>
      <c r="AJ335" s="51"/>
      <c r="AK335" s="52"/>
      <c r="AL335" s="51"/>
      <c r="AM335" s="49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52"/>
      <c r="AZ335" s="51"/>
      <c r="BA335" s="49"/>
      <c r="BB335" s="49"/>
      <c r="BC335" s="49"/>
      <c r="BD335" s="52"/>
      <c r="BE335" s="51"/>
      <c r="BF335" s="49"/>
      <c r="BG335" s="52"/>
      <c r="BH335" s="51"/>
      <c r="BI335" s="49"/>
      <c r="BJ335" s="49"/>
      <c r="BK335" s="49"/>
      <c r="BL335" s="49"/>
      <c r="BM335" s="49"/>
      <c r="BN335" s="52"/>
      <c r="BO335" s="53"/>
      <c r="BP335" s="50"/>
      <c r="BQ335" s="51"/>
      <c r="BR335" s="52"/>
      <c r="BS335" s="51"/>
      <c r="BT335" s="49"/>
      <c r="BU335" s="49"/>
      <c r="BV335" s="52"/>
      <c r="BW335" s="51"/>
      <c r="BX335" s="49"/>
      <c r="BY335" s="49"/>
      <c r="BZ335" s="52"/>
      <c r="CA335" s="55"/>
    </row>
    <row r="336" spans="1:79" s="41" customFormat="1" ht="13.5" customHeight="1" x14ac:dyDescent="0.3">
      <c r="A336" s="48"/>
      <c r="B336" s="49"/>
      <c r="C336" s="49"/>
      <c r="D336" s="49"/>
      <c r="E336" s="49"/>
      <c r="F336" s="49"/>
      <c r="G336" s="49"/>
      <c r="H336" s="48"/>
      <c r="I336" s="49"/>
      <c r="J336" s="50"/>
      <c r="K336" s="51"/>
      <c r="L336" s="49"/>
      <c r="M336" s="52"/>
      <c r="N336" s="51"/>
      <c r="O336" s="49"/>
      <c r="P336" s="49"/>
      <c r="Q336" s="49"/>
      <c r="R336" s="49"/>
      <c r="S336" s="49"/>
      <c r="T336" s="49"/>
      <c r="U336" s="49"/>
      <c r="V336" s="49"/>
      <c r="W336" s="49"/>
      <c r="X336" s="52"/>
      <c r="Y336" s="51"/>
      <c r="Z336" s="49"/>
      <c r="AA336" s="49"/>
      <c r="AB336" s="49"/>
      <c r="AC336" s="49"/>
      <c r="AD336" s="49"/>
      <c r="AE336" s="49"/>
      <c r="AF336" s="49"/>
      <c r="AG336" s="49"/>
      <c r="AH336" s="49"/>
      <c r="AI336" s="52"/>
      <c r="AJ336" s="51"/>
      <c r="AK336" s="52"/>
      <c r="AL336" s="51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52"/>
      <c r="AZ336" s="51"/>
      <c r="BA336" s="49"/>
      <c r="BB336" s="49"/>
      <c r="BC336" s="49"/>
      <c r="BD336" s="52"/>
      <c r="BE336" s="51"/>
      <c r="BF336" s="49"/>
      <c r="BG336" s="52"/>
      <c r="BH336" s="51"/>
      <c r="BI336" s="49"/>
      <c r="BJ336" s="49"/>
      <c r="BK336" s="49"/>
      <c r="BL336" s="49"/>
      <c r="BM336" s="49"/>
      <c r="BN336" s="52"/>
      <c r="BO336" s="53"/>
      <c r="BP336" s="50"/>
      <c r="BQ336" s="51"/>
      <c r="BR336" s="52"/>
      <c r="BS336" s="51"/>
      <c r="BT336" s="49"/>
      <c r="BU336" s="49"/>
      <c r="BV336" s="52"/>
      <c r="BW336" s="51"/>
      <c r="BX336" s="49"/>
      <c r="BY336" s="49"/>
      <c r="BZ336" s="52"/>
      <c r="CA336" s="55"/>
    </row>
    <row r="337" spans="1:79" s="41" customFormat="1" ht="13.5" customHeight="1" x14ac:dyDescent="0.3">
      <c r="A337" s="48"/>
      <c r="B337" s="49"/>
      <c r="C337" s="49"/>
      <c r="D337" s="49"/>
      <c r="E337" s="49"/>
      <c r="F337" s="49"/>
      <c r="G337" s="49"/>
      <c r="H337" s="48"/>
      <c r="I337" s="49"/>
      <c r="J337" s="50"/>
      <c r="K337" s="51"/>
      <c r="L337" s="49"/>
      <c r="M337" s="52"/>
      <c r="N337" s="51"/>
      <c r="O337" s="49"/>
      <c r="P337" s="49"/>
      <c r="Q337" s="49"/>
      <c r="R337" s="49"/>
      <c r="S337" s="49"/>
      <c r="T337" s="49"/>
      <c r="U337" s="49"/>
      <c r="V337" s="49"/>
      <c r="W337" s="49"/>
      <c r="X337" s="52"/>
      <c r="Y337" s="51"/>
      <c r="Z337" s="49"/>
      <c r="AA337" s="49"/>
      <c r="AB337" s="49"/>
      <c r="AC337" s="49"/>
      <c r="AD337" s="49"/>
      <c r="AE337" s="49"/>
      <c r="AF337" s="49"/>
      <c r="AG337" s="49"/>
      <c r="AH337" s="49"/>
      <c r="AI337" s="52"/>
      <c r="AJ337" s="51"/>
      <c r="AK337" s="52"/>
      <c r="AL337" s="51"/>
      <c r="AM337" s="49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52"/>
      <c r="AZ337" s="51"/>
      <c r="BA337" s="49"/>
      <c r="BB337" s="49"/>
      <c r="BC337" s="49"/>
      <c r="BD337" s="52"/>
      <c r="BE337" s="51"/>
      <c r="BF337" s="49"/>
      <c r="BG337" s="52"/>
      <c r="BH337" s="51"/>
      <c r="BI337" s="49"/>
      <c r="BJ337" s="49"/>
      <c r="BK337" s="49"/>
      <c r="BL337" s="49"/>
      <c r="BM337" s="49"/>
      <c r="BN337" s="52"/>
      <c r="BO337" s="53"/>
      <c r="BP337" s="50"/>
      <c r="BQ337" s="51"/>
      <c r="BR337" s="52"/>
      <c r="BS337" s="51"/>
      <c r="BT337" s="49"/>
      <c r="BU337" s="49"/>
      <c r="BV337" s="52"/>
      <c r="BW337" s="51"/>
      <c r="BX337" s="49"/>
      <c r="BY337" s="49"/>
      <c r="BZ337" s="52"/>
      <c r="CA337" s="55"/>
    </row>
    <row r="338" spans="1:79" s="41" customFormat="1" ht="13.5" customHeight="1" x14ac:dyDescent="0.3">
      <c r="A338" s="48"/>
      <c r="B338" s="49"/>
      <c r="C338" s="49"/>
      <c r="D338" s="49"/>
      <c r="E338" s="49"/>
      <c r="F338" s="49"/>
      <c r="G338" s="49"/>
      <c r="H338" s="48"/>
      <c r="I338" s="49"/>
      <c r="J338" s="50"/>
      <c r="K338" s="51"/>
      <c r="L338" s="49"/>
      <c r="M338" s="52"/>
      <c r="N338" s="51"/>
      <c r="O338" s="49"/>
      <c r="P338" s="49"/>
      <c r="Q338" s="49"/>
      <c r="R338" s="49"/>
      <c r="S338" s="49"/>
      <c r="T338" s="49"/>
      <c r="U338" s="49"/>
      <c r="V338" s="49"/>
      <c r="W338" s="49"/>
      <c r="X338" s="52"/>
      <c r="Y338" s="51"/>
      <c r="Z338" s="49"/>
      <c r="AA338" s="49"/>
      <c r="AB338" s="49"/>
      <c r="AC338" s="49"/>
      <c r="AD338" s="49"/>
      <c r="AE338" s="49"/>
      <c r="AF338" s="49"/>
      <c r="AG338" s="49"/>
      <c r="AH338" s="49"/>
      <c r="AI338" s="52"/>
      <c r="AJ338" s="51"/>
      <c r="AK338" s="52"/>
      <c r="AL338" s="51"/>
      <c r="AM338" s="49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52"/>
      <c r="AZ338" s="51"/>
      <c r="BA338" s="49"/>
      <c r="BB338" s="49"/>
      <c r="BC338" s="49"/>
      <c r="BD338" s="52"/>
      <c r="BE338" s="51"/>
      <c r="BF338" s="49"/>
      <c r="BG338" s="52"/>
      <c r="BH338" s="51"/>
      <c r="BI338" s="49"/>
      <c r="BJ338" s="49"/>
      <c r="BK338" s="49"/>
      <c r="BL338" s="49"/>
      <c r="BM338" s="49"/>
      <c r="BN338" s="52"/>
      <c r="BO338" s="53"/>
      <c r="BP338" s="50"/>
      <c r="BQ338" s="51"/>
      <c r="BR338" s="52"/>
      <c r="BS338" s="51"/>
      <c r="BT338" s="49"/>
      <c r="BU338" s="49"/>
      <c r="BV338" s="52"/>
      <c r="BW338" s="51"/>
      <c r="BX338" s="49"/>
      <c r="BY338" s="49"/>
      <c r="BZ338" s="52"/>
      <c r="CA338" s="55"/>
    </row>
    <row r="339" spans="1:79" s="41" customFormat="1" ht="13.5" customHeight="1" x14ac:dyDescent="0.3">
      <c r="A339" s="48"/>
      <c r="B339" s="49"/>
      <c r="C339" s="49"/>
      <c r="D339" s="49"/>
      <c r="E339" s="49"/>
      <c r="F339" s="49"/>
      <c r="G339" s="49"/>
      <c r="H339" s="48"/>
      <c r="I339" s="49"/>
      <c r="J339" s="50"/>
      <c r="K339" s="51"/>
      <c r="L339" s="49"/>
      <c r="M339" s="52"/>
      <c r="N339" s="51"/>
      <c r="O339" s="49"/>
      <c r="P339" s="49"/>
      <c r="Q339" s="49"/>
      <c r="R339" s="49"/>
      <c r="S339" s="49"/>
      <c r="T339" s="49"/>
      <c r="U339" s="49"/>
      <c r="V339" s="49"/>
      <c r="W339" s="49"/>
      <c r="X339" s="52"/>
      <c r="Y339" s="51"/>
      <c r="Z339" s="49"/>
      <c r="AA339" s="49"/>
      <c r="AB339" s="49"/>
      <c r="AC339" s="49"/>
      <c r="AD339" s="49"/>
      <c r="AE339" s="49"/>
      <c r="AF339" s="49"/>
      <c r="AG339" s="49"/>
      <c r="AH339" s="49"/>
      <c r="AI339" s="52"/>
      <c r="AJ339" s="51"/>
      <c r="AK339" s="52"/>
      <c r="AL339" s="51"/>
      <c r="AM339" s="49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52"/>
      <c r="AZ339" s="51"/>
      <c r="BA339" s="49"/>
      <c r="BB339" s="49"/>
      <c r="BC339" s="49"/>
      <c r="BD339" s="52"/>
      <c r="BE339" s="51"/>
      <c r="BF339" s="49"/>
      <c r="BG339" s="52"/>
      <c r="BH339" s="51"/>
      <c r="BI339" s="49"/>
      <c r="BJ339" s="49"/>
      <c r="BK339" s="49"/>
      <c r="BL339" s="49"/>
      <c r="BM339" s="49"/>
      <c r="BN339" s="52"/>
      <c r="BO339" s="53"/>
      <c r="BP339" s="50"/>
      <c r="BQ339" s="51"/>
      <c r="BR339" s="52"/>
      <c r="BS339" s="51"/>
      <c r="BT339" s="49"/>
      <c r="BU339" s="49"/>
      <c r="BV339" s="52"/>
      <c r="BW339" s="51"/>
      <c r="BX339" s="49"/>
      <c r="BY339" s="49"/>
      <c r="BZ339" s="52"/>
      <c r="CA339" s="55"/>
    </row>
    <row r="340" spans="1:79" s="41" customFormat="1" ht="13.5" customHeight="1" x14ac:dyDescent="0.3">
      <c r="A340" s="48"/>
      <c r="B340" s="49"/>
      <c r="C340" s="49"/>
      <c r="D340" s="49"/>
      <c r="E340" s="49"/>
      <c r="F340" s="49"/>
      <c r="G340" s="49"/>
      <c r="H340" s="48"/>
      <c r="I340" s="49"/>
      <c r="J340" s="50"/>
      <c r="K340" s="51"/>
      <c r="L340" s="49"/>
      <c r="M340" s="52"/>
      <c r="N340" s="51"/>
      <c r="O340" s="49"/>
      <c r="P340" s="49"/>
      <c r="Q340" s="49"/>
      <c r="R340" s="49"/>
      <c r="S340" s="49"/>
      <c r="T340" s="49"/>
      <c r="U340" s="49"/>
      <c r="V340" s="49"/>
      <c r="W340" s="49"/>
      <c r="X340" s="52"/>
      <c r="Y340" s="51"/>
      <c r="Z340" s="49"/>
      <c r="AA340" s="49"/>
      <c r="AB340" s="49"/>
      <c r="AC340" s="49"/>
      <c r="AD340" s="49"/>
      <c r="AE340" s="49"/>
      <c r="AF340" s="49"/>
      <c r="AG340" s="49"/>
      <c r="AH340" s="49"/>
      <c r="AI340" s="52"/>
      <c r="AJ340" s="51"/>
      <c r="AK340" s="52"/>
      <c r="AL340" s="51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52"/>
      <c r="AZ340" s="51"/>
      <c r="BA340" s="49"/>
      <c r="BB340" s="49"/>
      <c r="BC340" s="49"/>
      <c r="BD340" s="52"/>
      <c r="BE340" s="51"/>
      <c r="BF340" s="49"/>
      <c r="BG340" s="52"/>
      <c r="BH340" s="51"/>
      <c r="BI340" s="49"/>
      <c r="BJ340" s="49"/>
      <c r="BK340" s="49"/>
      <c r="BL340" s="49"/>
      <c r="BM340" s="49"/>
      <c r="BN340" s="52"/>
      <c r="BO340" s="53"/>
      <c r="BP340" s="50"/>
      <c r="BQ340" s="51"/>
      <c r="BR340" s="52"/>
      <c r="BS340" s="51"/>
      <c r="BT340" s="49"/>
      <c r="BU340" s="49"/>
      <c r="BV340" s="52"/>
      <c r="BW340" s="51"/>
      <c r="BX340" s="49"/>
      <c r="BY340" s="49"/>
      <c r="BZ340" s="52"/>
      <c r="CA340" s="55"/>
    </row>
    <row r="341" spans="1:79" s="41" customFormat="1" ht="13.5" customHeight="1" x14ac:dyDescent="0.3">
      <c r="A341" s="48"/>
      <c r="B341" s="49"/>
      <c r="C341" s="49"/>
      <c r="D341" s="49"/>
      <c r="E341" s="49"/>
      <c r="F341" s="49"/>
      <c r="G341" s="49"/>
      <c r="H341" s="48"/>
      <c r="I341" s="49"/>
      <c r="J341" s="50"/>
      <c r="K341" s="51"/>
      <c r="L341" s="49"/>
      <c r="M341" s="52"/>
      <c r="N341" s="51"/>
      <c r="O341" s="49"/>
      <c r="P341" s="49"/>
      <c r="Q341" s="49"/>
      <c r="R341" s="49"/>
      <c r="S341" s="49"/>
      <c r="T341" s="49"/>
      <c r="U341" s="49"/>
      <c r="V341" s="49"/>
      <c r="W341" s="49"/>
      <c r="X341" s="52"/>
      <c r="Y341" s="51"/>
      <c r="Z341" s="49"/>
      <c r="AA341" s="49"/>
      <c r="AB341" s="49"/>
      <c r="AC341" s="49"/>
      <c r="AD341" s="49"/>
      <c r="AE341" s="49"/>
      <c r="AF341" s="49"/>
      <c r="AG341" s="49"/>
      <c r="AH341" s="49"/>
      <c r="AI341" s="52"/>
      <c r="AJ341" s="51"/>
      <c r="AK341" s="52"/>
      <c r="AL341" s="51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52"/>
      <c r="AZ341" s="51"/>
      <c r="BA341" s="49"/>
      <c r="BB341" s="49"/>
      <c r="BC341" s="49"/>
      <c r="BD341" s="52"/>
      <c r="BE341" s="51"/>
      <c r="BF341" s="49"/>
      <c r="BG341" s="52"/>
      <c r="BH341" s="51"/>
      <c r="BI341" s="49"/>
      <c r="BJ341" s="49"/>
      <c r="BK341" s="49"/>
      <c r="BL341" s="49"/>
      <c r="BM341" s="49"/>
      <c r="BN341" s="52"/>
      <c r="BO341" s="53"/>
      <c r="BP341" s="50"/>
      <c r="BQ341" s="51"/>
      <c r="BR341" s="52"/>
      <c r="BS341" s="51"/>
      <c r="BT341" s="49"/>
      <c r="BU341" s="49"/>
      <c r="BV341" s="52"/>
      <c r="BW341" s="51"/>
      <c r="BX341" s="49"/>
      <c r="BY341" s="49"/>
      <c r="BZ341" s="52"/>
      <c r="CA341" s="55"/>
    </row>
    <row r="342" spans="1:79" s="41" customFormat="1" ht="13.5" customHeight="1" x14ac:dyDescent="0.3">
      <c r="A342" s="48"/>
      <c r="B342" s="49"/>
      <c r="C342" s="49"/>
      <c r="D342" s="49"/>
      <c r="E342" s="49"/>
      <c r="F342" s="49"/>
      <c r="G342" s="49"/>
      <c r="H342" s="48"/>
      <c r="I342" s="49"/>
      <c r="J342" s="50"/>
      <c r="K342" s="51"/>
      <c r="L342" s="49"/>
      <c r="M342" s="52"/>
      <c r="N342" s="51"/>
      <c r="O342" s="49"/>
      <c r="P342" s="49"/>
      <c r="Q342" s="49"/>
      <c r="R342" s="49"/>
      <c r="S342" s="49"/>
      <c r="T342" s="49"/>
      <c r="U342" s="49"/>
      <c r="V342" s="49"/>
      <c r="W342" s="49"/>
      <c r="X342" s="52"/>
      <c r="Y342" s="51"/>
      <c r="Z342" s="49"/>
      <c r="AA342" s="49"/>
      <c r="AB342" s="49"/>
      <c r="AC342" s="49"/>
      <c r="AD342" s="49"/>
      <c r="AE342" s="49"/>
      <c r="AF342" s="49"/>
      <c r="AG342" s="49"/>
      <c r="AH342" s="49"/>
      <c r="AI342" s="52"/>
      <c r="AJ342" s="51"/>
      <c r="AK342" s="52"/>
      <c r="AL342" s="51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52"/>
      <c r="AZ342" s="51"/>
      <c r="BA342" s="49"/>
      <c r="BB342" s="49"/>
      <c r="BC342" s="49"/>
      <c r="BD342" s="52"/>
      <c r="BE342" s="51"/>
      <c r="BF342" s="49"/>
      <c r="BG342" s="52"/>
      <c r="BH342" s="51"/>
      <c r="BI342" s="49"/>
      <c r="BJ342" s="49"/>
      <c r="BK342" s="49"/>
      <c r="BL342" s="49"/>
      <c r="BM342" s="49"/>
      <c r="BN342" s="52"/>
      <c r="BO342" s="53"/>
      <c r="BP342" s="50"/>
      <c r="BQ342" s="51"/>
      <c r="BR342" s="52"/>
      <c r="BS342" s="51"/>
      <c r="BT342" s="49"/>
      <c r="BU342" s="49"/>
      <c r="BV342" s="52"/>
      <c r="BW342" s="51"/>
      <c r="BX342" s="49"/>
      <c r="BY342" s="49"/>
      <c r="BZ342" s="52"/>
      <c r="CA342" s="55"/>
    </row>
    <row r="343" spans="1:79" s="41" customFormat="1" ht="13.5" customHeight="1" x14ac:dyDescent="0.3">
      <c r="A343" s="48"/>
      <c r="B343" s="49"/>
      <c r="C343" s="49"/>
      <c r="D343" s="49"/>
      <c r="E343" s="49"/>
      <c r="F343" s="49"/>
      <c r="G343" s="49"/>
      <c r="H343" s="48"/>
      <c r="I343" s="49"/>
      <c r="J343" s="50"/>
      <c r="K343" s="51"/>
      <c r="L343" s="49"/>
      <c r="M343" s="52"/>
      <c r="N343" s="51"/>
      <c r="O343" s="49"/>
      <c r="P343" s="49"/>
      <c r="Q343" s="49"/>
      <c r="R343" s="49"/>
      <c r="S343" s="49"/>
      <c r="T343" s="49"/>
      <c r="U343" s="49"/>
      <c r="V343" s="49"/>
      <c r="W343" s="49"/>
      <c r="X343" s="52"/>
      <c r="Y343" s="51"/>
      <c r="Z343" s="49"/>
      <c r="AA343" s="49"/>
      <c r="AB343" s="49"/>
      <c r="AC343" s="49"/>
      <c r="AD343" s="49"/>
      <c r="AE343" s="49"/>
      <c r="AF343" s="49"/>
      <c r="AG343" s="49"/>
      <c r="AH343" s="49"/>
      <c r="AI343" s="52"/>
      <c r="AJ343" s="51"/>
      <c r="AK343" s="52"/>
      <c r="AL343" s="51"/>
      <c r="AM343" s="49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52"/>
      <c r="AZ343" s="51"/>
      <c r="BA343" s="49"/>
      <c r="BB343" s="49"/>
      <c r="BC343" s="49"/>
      <c r="BD343" s="52"/>
      <c r="BE343" s="51"/>
      <c r="BF343" s="49"/>
      <c r="BG343" s="52"/>
      <c r="BH343" s="51"/>
      <c r="BI343" s="49"/>
      <c r="BJ343" s="49"/>
      <c r="BK343" s="49"/>
      <c r="BL343" s="49"/>
      <c r="BM343" s="49"/>
      <c r="BN343" s="52"/>
      <c r="BO343" s="53"/>
      <c r="BP343" s="50"/>
      <c r="BQ343" s="51"/>
      <c r="BR343" s="52"/>
      <c r="BS343" s="51"/>
      <c r="BT343" s="49"/>
      <c r="BU343" s="49"/>
      <c r="BV343" s="52"/>
      <c r="BW343" s="51"/>
      <c r="BX343" s="49"/>
      <c r="BY343" s="49"/>
      <c r="BZ343" s="52"/>
      <c r="CA343" s="55"/>
    </row>
    <row r="344" spans="1:79" s="41" customFormat="1" ht="13.5" customHeight="1" x14ac:dyDescent="0.3">
      <c r="A344" s="48"/>
      <c r="B344" s="49"/>
      <c r="C344" s="49"/>
      <c r="D344" s="49"/>
      <c r="E344" s="49"/>
      <c r="F344" s="49"/>
      <c r="G344" s="49"/>
      <c r="H344" s="48"/>
      <c r="I344" s="49"/>
      <c r="J344" s="50"/>
      <c r="K344" s="51"/>
      <c r="L344" s="49"/>
      <c r="M344" s="52"/>
      <c r="N344" s="51"/>
      <c r="O344" s="49"/>
      <c r="P344" s="49"/>
      <c r="Q344" s="49"/>
      <c r="R344" s="49"/>
      <c r="S344" s="49"/>
      <c r="T344" s="49"/>
      <c r="U344" s="49"/>
      <c r="V344" s="49"/>
      <c r="W344" s="49"/>
      <c r="X344" s="52"/>
      <c r="Y344" s="51"/>
      <c r="Z344" s="49"/>
      <c r="AA344" s="49"/>
      <c r="AB344" s="49"/>
      <c r="AC344" s="49"/>
      <c r="AD344" s="49"/>
      <c r="AE344" s="49"/>
      <c r="AF344" s="49"/>
      <c r="AG344" s="49"/>
      <c r="AH344" s="49"/>
      <c r="AI344" s="52"/>
      <c r="AJ344" s="51"/>
      <c r="AK344" s="52"/>
      <c r="AL344" s="51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52"/>
      <c r="AZ344" s="51"/>
      <c r="BA344" s="49"/>
      <c r="BB344" s="49"/>
      <c r="BC344" s="49"/>
      <c r="BD344" s="52"/>
      <c r="BE344" s="51"/>
      <c r="BF344" s="49"/>
      <c r="BG344" s="52"/>
      <c r="BH344" s="51"/>
      <c r="BI344" s="49"/>
      <c r="BJ344" s="49"/>
      <c r="BK344" s="49"/>
      <c r="BL344" s="49"/>
      <c r="BM344" s="49"/>
      <c r="BN344" s="52"/>
      <c r="BO344" s="53"/>
      <c r="BP344" s="50"/>
      <c r="BQ344" s="51"/>
      <c r="BR344" s="52"/>
      <c r="BS344" s="51"/>
      <c r="BT344" s="49"/>
      <c r="BU344" s="49"/>
      <c r="BV344" s="52"/>
      <c r="BW344" s="51"/>
      <c r="BX344" s="49"/>
      <c r="BY344" s="49"/>
      <c r="BZ344" s="52"/>
      <c r="CA344" s="55"/>
    </row>
    <row r="345" spans="1:79" s="41" customFormat="1" ht="13.5" customHeight="1" x14ac:dyDescent="0.3">
      <c r="A345" s="48"/>
      <c r="B345" s="49"/>
      <c r="C345" s="49"/>
      <c r="D345" s="49"/>
      <c r="E345" s="49"/>
      <c r="F345" s="49"/>
      <c r="G345" s="49"/>
      <c r="H345" s="48"/>
      <c r="I345" s="49"/>
      <c r="J345" s="50"/>
      <c r="K345" s="51"/>
      <c r="L345" s="49"/>
      <c r="M345" s="52"/>
      <c r="N345" s="51"/>
      <c r="O345" s="49"/>
      <c r="P345" s="49"/>
      <c r="Q345" s="49"/>
      <c r="R345" s="49"/>
      <c r="S345" s="49"/>
      <c r="T345" s="49"/>
      <c r="U345" s="49"/>
      <c r="V345" s="49"/>
      <c r="W345" s="49"/>
      <c r="X345" s="52"/>
      <c r="Y345" s="51"/>
      <c r="Z345" s="49"/>
      <c r="AA345" s="49"/>
      <c r="AB345" s="49"/>
      <c r="AC345" s="49"/>
      <c r="AD345" s="49"/>
      <c r="AE345" s="49"/>
      <c r="AF345" s="49"/>
      <c r="AG345" s="49"/>
      <c r="AH345" s="49"/>
      <c r="AI345" s="52"/>
      <c r="AJ345" s="51"/>
      <c r="AK345" s="52"/>
      <c r="AL345" s="51"/>
      <c r="AM345" s="49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52"/>
      <c r="AZ345" s="51"/>
      <c r="BA345" s="49"/>
      <c r="BB345" s="49"/>
      <c r="BC345" s="49"/>
      <c r="BD345" s="52"/>
      <c r="BE345" s="51"/>
      <c r="BF345" s="49"/>
      <c r="BG345" s="52"/>
      <c r="BH345" s="51"/>
      <c r="BI345" s="49"/>
      <c r="BJ345" s="49"/>
      <c r="BK345" s="49"/>
      <c r="BL345" s="49"/>
      <c r="BM345" s="49"/>
      <c r="BN345" s="52"/>
      <c r="BO345" s="53"/>
      <c r="BP345" s="50"/>
      <c r="BQ345" s="51"/>
      <c r="BR345" s="52"/>
      <c r="BS345" s="51"/>
      <c r="BT345" s="49"/>
      <c r="BU345" s="49"/>
      <c r="BV345" s="52"/>
      <c r="BW345" s="51"/>
      <c r="BX345" s="49"/>
      <c r="BY345" s="49"/>
      <c r="BZ345" s="52"/>
      <c r="CA345" s="55"/>
    </row>
    <row r="346" spans="1:79" s="41" customFormat="1" ht="13.5" customHeight="1" x14ac:dyDescent="0.3">
      <c r="A346" s="48"/>
      <c r="B346" s="49"/>
      <c r="C346" s="49"/>
      <c r="D346" s="49"/>
      <c r="E346" s="49"/>
      <c r="F346" s="49"/>
      <c r="G346" s="49"/>
      <c r="H346" s="48"/>
      <c r="I346" s="49"/>
      <c r="J346" s="50"/>
      <c r="K346" s="51"/>
      <c r="L346" s="49"/>
      <c r="M346" s="52"/>
      <c r="N346" s="51"/>
      <c r="O346" s="49"/>
      <c r="P346" s="49"/>
      <c r="Q346" s="49"/>
      <c r="R346" s="49"/>
      <c r="S346" s="49"/>
      <c r="T346" s="49"/>
      <c r="U346" s="49"/>
      <c r="V346" s="49"/>
      <c r="W346" s="49"/>
      <c r="X346" s="52"/>
      <c r="Y346" s="51"/>
      <c r="Z346" s="49"/>
      <c r="AA346" s="49"/>
      <c r="AB346" s="49"/>
      <c r="AC346" s="49"/>
      <c r="AD346" s="49"/>
      <c r="AE346" s="49"/>
      <c r="AF346" s="49"/>
      <c r="AG346" s="49"/>
      <c r="AH346" s="49"/>
      <c r="AI346" s="52"/>
      <c r="AJ346" s="51"/>
      <c r="AK346" s="52"/>
      <c r="AL346" s="51"/>
      <c r="AM346" s="49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52"/>
      <c r="AZ346" s="51"/>
      <c r="BA346" s="49"/>
      <c r="BB346" s="49"/>
      <c r="BC346" s="49"/>
      <c r="BD346" s="52"/>
      <c r="BE346" s="51"/>
      <c r="BF346" s="49"/>
      <c r="BG346" s="52"/>
      <c r="BH346" s="51"/>
      <c r="BI346" s="49"/>
      <c r="BJ346" s="49"/>
      <c r="BK346" s="49"/>
      <c r="BL346" s="49"/>
      <c r="BM346" s="49"/>
      <c r="BN346" s="52"/>
      <c r="BO346" s="53"/>
      <c r="BP346" s="50"/>
      <c r="BQ346" s="51"/>
      <c r="BR346" s="52"/>
      <c r="BS346" s="51"/>
      <c r="BT346" s="49"/>
      <c r="BU346" s="49"/>
      <c r="BV346" s="52"/>
      <c r="BW346" s="51"/>
      <c r="BX346" s="49"/>
      <c r="BY346" s="49"/>
      <c r="BZ346" s="52"/>
      <c r="CA346" s="55"/>
    </row>
    <row r="347" spans="1:79" s="41" customFormat="1" ht="13.5" customHeight="1" x14ac:dyDescent="0.3">
      <c r="A347" s="48"/>
      <c r="B347" s="49"/>
      <c r="C347" s="49"/>
      <c r="D347" s="49"/>
      <c r="E347" s="49"/>
      <c r="F347" s="49"/>
      <c r="G347" s="49"/>
      <c r="H347" s="48"/>
      <c r="I347" s="49"/>
      <c r="J347" s="50"/>
      <c r="K347" s="51"/>
      <c r="L347" s="49"/>
      <c r="M347" s="52"/>
      <c r="N347" s="51"/>
      <c r="O347" s="49"/>
      <c r="P347" s="49"/>
      <c r="Q347" s="49"/>
      <c r="R347" s="49"/>
      <c r="S347" s="49"/>
      <c r="T347" s="49"/>
      <c r="U347" s="49"/>
      <c r="V347" s="49"/>
      <c r="W347" s="49"/>
      <c r="X347" s="52"/>
      <c r="Y347" s="51"/>
      <c r="Z347" s="49"/>
      <c r="AA347" s="49"/>
      <c r="AB347" s="49"/>
      <c r="AC347" s="49"/>
      <c r="AD347" s="49"/>
      <c r="AE347" s="49"/>
      <c r="AF347" s="49"/>
      <c r="AG347" s="49"/>
      <c r="AH347" s="49"/>
      <c r="AI347" s="52"/>
      <c r="AJ347" s="51"/>
      <c r="AK347" s="52"/>
      <c r="AL347" s="51"/>
      <c r="AM347" s="49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52"/>
      <c r="AZ347" s="51"/>
      <c r="BA347" s="49"/>
      <c r="BB347" s="49"/>
      <c r="BC347" s="49"/>
      <c r="BD347" s="52"/>
      <c r="BE347" s="51"/>
      <c r="BF347" s="49"/>
      <c r="BG347" s="52"/>
      <c r="BH347" s="51"/>
      <c r="BI347" s="49"/>
      <c r="BJ347" s="49"/>
      <c r="BK347" s="49"/>
      <c r="BL347" s="49"/>
      <c r="BM347" s="49"/>
      <c r="BN347" s="52"/>
      <c r="BO347" s="53"/>
      <c r="BP347" s="50"/>
      <c r="BQ347" s="51"/>
      <c r="BR347" s="52"/>
      <c r="BS347" s="51"/>
      <c r="BT347" s="49"/>
      <c r="BU347" s="49"/>
      <c r="BV347" s="52"/>
      <c r="BW347" s="51"/>
      <c r="BX347" s="49"/>
      <c r="BY347" s="49"/>
      <c r="BZ347" s="52"/>
      <c r="CA347" s="55"/>
    </row>
    <row r="348" spans="1:79" s="41" customFormat="1" ht="13.5" customHeight="1" x14ac:dyDescent="0.3">
      <c r="A348" s="48"/>
      <c r="B348" s="49"/>
      <c r="C348" s="49"/>
      <c r="D348" s="49"/>
      <c r="E348" s="49"/>
      <c r="F348" s="49"/>
      <c r="G348" s="49"/>
      <c r="H348" s="48"/>
      <c r="I348" s="49"/>
      <c r="J348" s="50"/>
      <c r="K348" s="51"/>
      <c r="L348" s="49"/>
      <c r="M348" s="52"/>
      <c r="N348" s="51"/>
      <c r="O348" s="49"/>
      <c r="P348" s="49"/>
      <c r="Q348" s="49"/>
      <c r="R348" s="49"/>
      <c r="S348" s="49"/>
      <c r="T348" s="49"/>
      <c r="U348" s="49"/>
      <c r="V348" s="49"/>
      <c r="W348" s="49"/>
      <c r="X348" s="52"/>
      <c r="Y348" s="51"/>
      <c r="Z348" s="49"/>
      <c r="AA348" s="49"/>
      <c r="AB348" s="49"/>
      <c r="AC348" s="49"/>
      <c r="AD348" s="49"/>
      <c r="AE348" s="49"/>
      <c r="AF348" s="49"/>
      <c r="AG348" s="49"/>
      <c r="AH348" s="49"/>
      <c r="AI348" s="52"/>
      <c r="AJ348" s="51"/>
      <c r="AK348" s="52"/>
      <c r="AL348" s="51"/>
      <c r="AM348" s="49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52"/>
      <c r="AZ348" s="51"/>
      <c r="BA348" s="49"/>
      <c r="BB348" s="49"/>
      <c r="BC348" s="49"/>
      <c r="BD348" s="52"/>
      <c r="BE348" s="51"/>
      <c r="BF348" s="49"/>
      <c r="BG348" s="52"/>
      <c r="BH348" s="51"/>
      <c r="BI348" s="49"/>
      <c r="BJ348" s="49"/>
      <c r="BK348" s="49"/>
      <c r="BL348" s="49"/>
      <c r="BM348" s="49"/>
      <c r="BN348" s="52"/>
      <c r="BO348" s="53"/>
      <c r="BP348" s="50"/>
      <c r="BQ348" s="51"/>
      <c r="BR348" s="52"/>
      <c r="BS348" s="51"/>
      <c r="BT348" s="49"/>
      <c r="BU348" s="49"/>
      <c r="BV348" s="52"/>
      <c r="BW348" s="51"/>
      <c r="BX348" s="49"/>
      <c r="BY348" s="49"/>
      <c r="BZ348" s="52"/>
      <c r="CA348" s="55"/>
    </row>
    <row r="349" spans="1:79" s="41" customFormat="1" ht="13.5" customHeight="1" x14ac:dyDescent="0.3">
      <c r="A349" s="48"/>
      <c r="B349" s="49"/>
      <c r="C349" s="49"/>
      <c r="D349" s="49"/>
      <c r="E349" s="49"/>
      <c r="F349" s="49"/>
      <c r="G349" s="49"/>
      <c r="H349" s="48"/>
      <c r="I349" s="49"/>
      <c r="J349" s="50"/>
      <c r="K349" s="51"/>
      <c r="L349" s="49"/>
      <c r="M349" s="52"/>
      <c r="N349" s="51"/>
      <c r="O349" s="49"/>
      <c r="P349" s="49"/>
      <c r="Q349" s="49"/>
      <c r="R349" s="49"/>
      <c r="S349" s="49"/>
      <c r="T349" s="49"/>
      <c r="U349" s="49"/>
      <c r="V349" s="49"/>
      <c r="W349" s="49"/>
      <c r="X349" s="52"/>
      <c r="Y349" s="51"/>
      <c r="Z349" s="49"/>
      <c r="AA349" s="49"/>
      <c r="AB349" s="49"/>
      <c r="AC349" s="49"/>
      <c r="AD349" s="49"/>
      <c r="AE349" s="49"/>
      <c r="AF349" s="49"/>
      <c r="AG349" s="49"/>
      <c r="AH349" s="49"/>
      <c r="AI349" s="52"/>
      <c r="AJ349" s="51"/>
      <c r="AK349" s="52"/>
      <c r="AL349" s="51"/>
      <c r="AM349" s="49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52"/>
      <c r="AZ349" s="51"/>
      <c r="BA349" s="49"/>
      <c r="BB349" s="49"/>
      <c r="BC349" s="49"/>
      <c r="BD349" s="52"/>
      <c r="BE349" s="51"/>
      <c r="BF349" s="49"/>
      <c r="BG349" s="52"/>
      <c r="BH349" s="51"/>
      <c r="BI349" s="49"/>
      <c r="BJ349" s="49"/>
      <c r="BK349" s="49"/>
      <c r="BL349" s="49"/>
      <c r="BM349" s="49"/>
      <c r="BN349" s="52"/>
      <c r="BO349" s="53"/>
      <c r="BP349" s="50"/>
      <c r="BQ349" s="51"/>
      <c r="BR349" s="52"/>
      <c r="BS349" s="51"/>
      <c r="BT349" s="49"/>
      <c r="BU349" s="49"/>
      <c r="BV349" s="52"/>
      <c r="BW349" s="51"/>
      <c r="BX349" s="49"/>
      <c r="BY349" s="49"/>
      <c r="BZ349" s="52"/>
      <c r="CA349" s="55"/>
    </row>
    <row r="350" spans="1:79" s="41" customFormat="1" ht="13.5" customHeight="1" x14ac:dyDescent="0.3">
      <c r="A350" s="48"/>
      <c r="B350" s="49"/>
      <c r="C350" s="49"/>
      <c r="D350" s="49"/>
      <c r="E350" s="49"/>
      <c r="F350" s="49"/>
      <c r="G350" s="49"/>
      <c r="H350" s="48"/>
      <c r="I350" s="49"/>
      <c r="J350" s="50"/>
      <c r="K350" s="51"/>
      <c r="L350" s="49"/>
      <c r="M350" s="52"/>
      <c r="N350" s="51"/>
      <c r="O350" s="49"/>
      <c r="P350" s="49"/>
      <c r="Q350" s="49"/>
      <c r="R350" s="49"/>
      <c r="S350" s="49"/>
      <c r="T350" s="49"/>
      <c r="U350" s="49"/>
      <c r="V350" s="49"/>
      <c r="W350" s="49"/>
      <c r="X350" s="52"/>
      <c r="Y350" s="51"/>
      <c r="Z350" s="49"/>
      <c r="AA350" s="49"/>
      <c r="AB350" s="49"/>
      <c r="AC350" s="49"/>
      <c r="AD350" s="49"/>
      <c r="AE350" s="49"/>
      <c r="AF350" s="49"/>
      <c r="AG350" s="49"/>
      <c r="AH350" s="49"/>
      <c r="AI350" s="52"/>
      <c r="AJ350" s="51"/>
      <c r="AK350" s="52"/>
      <c r="AL350" s="51"/>
      <c r="AM350" s="49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52"/>
      <c r="AZ350" s="51"/>
      <c r="BA350" s="49"/>
      <c r="BB350" s="49"/>
      <c r="BC350" s="49"/>
      <c r="BD350" s="52"/>
      <c r="BE350" s="51"/>
      <c r="BF350" s="49"/>
      <c r="BG350" s="52"/>
      <c r="BH350" s="51"/>
      <c r="BI350" s="49"/>
      <c r="BJ350" s="49"/>
      <c r="BK350" s="49"/>
      <c r="BL350" s="49"/>
      <c r="BM350" s="49"/>
      <c r="BN350" s="52"/>
      <c r="BO350" s="53"/>
      <c r="BP350" s="50"/>
      <c r="BQ350" s="51"/>
      <c r="BR350" s="52"/>
      <c r="BS350" s="51"/>
      <c r="BT350" s="49"/>
      <c r="BU350" s="49"/>
      <c r="BV350" s="52"/>
      <c r="BW350" s="51"/>
      <c r="BX350" s="49"/>
      <c r="BY350" s="49"/>
      <c r="BZ350" s="52"/>
      <c r="CA350" s="55"/>
    </row>
    <row r="351" spans="1:79" s="41" customFormat="1" ht="13.5" customHeight="1" x14ac:dyDescent="0.3">
      <c r="A351" s="48"/>
      <c r="B351" s="49"/>
      <c r="C351" s="49"/>
      <c r="D351" s="49"/>
      <c r="E351" s="49"/>
      <c r="F351" s="49"/>
      <c r="G351" s="49"/>
      <c r="H351" s="48"/>
      <c r="I351" s="49"/>
      <c r="J351" s="50"/>
      <c r="K351" s="51"/>
      <c r="L351" s="49"/>
      <c r="M351" s="52"/>
      <c r="N351" s="51"/>
      <c r="O351" s="49"/>
      <c r="P351" s="49"/>
      <c r="Q351" s="49"/>
      <c r="R351" s="49"/>
      <c r="S351" s="49"/>
      <c r="T351" s="49"/>
      <c r="U351" s="49"/>
      <c r="V351" s="49"/>
      <c r="W351" s="49"/>
      <c r="X351" s="52"/>
      <c r="Y351" s="51"/>
      <c r="Z351" s="49"/>
      <c r="AA351" s="49"/>
      <c r="AB351" s="49"/>
      <c r="AC351" s="49"/>
      <c r="AD351" s="49"/>
      <c r="AE351" s="49"/>
      <c r="AF351" s="49"/>
      <c r="AG351" s="49"/>
      <c r="AH351" s="49"/>
      <c r="AI351" s="52"/>
      <c r="AJ351" s="51"/>
      <c r="AK351" s="52"/>
      <c r="AL351" s="51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52"/>
      <c r="AZ351" s="51"/>
      <c r="BA351" s="49"/>
      <c r="BB351" s="49"/>
      <c r="BC351" s="49"/>
      <c r="BD351" s="52"/>
      <c r="BE351" s="51"/>
      <c r="BF351" s="49"/>
      <c r="BG351" s="52"/>
      <c r="BH351" s="51"/>
      <c r="BI351" s="49"/>
      <c r="BJ351" s="49"/>
      <c r="BK351" s="49"/>
      <c r="BL351" s="49"/>
      <c r="BM351" s="49"/>
      <c r="BN351" s="52"/>
      <c r="BO351" s="53"/>
      <c r="BP351" s="50"/>
      <c r="BQ351" s="51"/>
      <c r="BR351" s="52"/>
      <c r="BS351" s="51"/>
      <c r="BT351" s="49"/>
      <c r="BU351" s="49"/>
      <c r="BV351" s="52"/>
      <c r="BW351" s="51"/>
      <c r="BX351" s="49"/>
      <c r="BY351" s="49"/>
      <c r="BZ351" s="52"/>
      <c r="CA351" s="55"/>
    </row>
    <row r="352" spans="1:79" s="41" customFormat="1" ht="13.5" customHeight="1" x14ac:dyDescent="0.3">
      <c r="A352" s="48"/>
      <c r="B352" s="49"/>
      <c r="C352" s="49"/>
      <c r="D352" s="49"/>
      <c r="E352" s="49"/>
      <c r="F352" s="49"/>
      <c r="G352" s="49"/>
      <c r="H352" s="48"/>
      <c r="I352" s="49"/>
      <c r="J352" s="50"/>
      <c r="K352" s="51"/>
      <c r="L352" s="49"/>
      <c r="M352" s="52"/>
      <c r="N352" s="51"/>
      <c r="O352" s="49"/>
      <c r="P352" s="49"/>
      <c r="Q352" s="49"/>
      <c r="R352" s="49"/>
      <c r="S352" s="49"/>
      <c r="T352" s="49"/>
      <c r="U352" s="49"/>
      <c r="V352" s="49"/>
      <c r="W352" s="49"/>
      <c r="X352" s="52"/>
      <c r="Y352" s="51"/>
      <c r="Z352" s="49"/>
      <c r="AA352" s="49"/>
      <c r="AB352" s="49"/>
      <c r="AC352" s="49"/>
      <c r="AD352" s="49"/>
      <c r="AE352" s="49"/>
      <c r="AF352" s="49"/>
      <c r="AG352" s="49"/>
      <c r="AH352" s="49"/>
      <c r="AI352" s="52"/>
      <c r="AJ352" s="51"/>
      <c r="AK352" s="52"/>
      <c r="AL352" s="51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52"/>
      <c r="AZ352" s="51"/>
      <c r="BA352" s="49"/>
      <c r="BB352" s="49"/>
      <c r="BC352" s="49"/>
      <c r="BD352" s="52"/>
      <c r="BE352" s="51"/>
      <c r="BF352" s="49"/>
      <c r="BG352" s="52"/>
      <c r="BH352" s="51"/>
      <c r="BI352" s="49"/>
      <c r="BJ352" s="49"/>
      <c r="BK352" s="49"/>
      <c r="BL352" s="49"/>
      <c r="BM352" s="49"/>
      <c r="BN352" s="52"/>
      <c r="BO352" s="53"/>
      <c r="BP352" s="50"/>
      <c r="BQ352" s="51"/>
      <c r="BR352" s="52"/>
      <c r="BS352" s="51"/>
      <c r="BT352" s="49"/>
      <c r="BU352" s="49"/>
      <c r="BV352" s="52"/>
      <c r="BW352" s="51"/>
      <c r="BX352" s="49"/>
      <c r="BY352" s="49"/>
      <c r="BZ352" s="52"/>
      <c r="CA352" s="55"/>
    </row>
    <row r="353" spans="1:79" s="41" customFormat="1" ht="13.5" customHeight="1" x14ac:dyDescent="0.3">
      <c r="A353" s="48"/>
      <c r="B353" s="49"/>
      <c r="C353" s="49"/>
      <c r="D353" s="49"/>
      <c r="E353" s="49"/>
      <c r="F353" s="49"/>
      <c r="G353" s="49"/>
      <c r="H353" s="48"/>
      <c r="I353" s="49"/>
      <c r="J353" s="50"/>
      <c r="K353" s="51"/>
      <c r="L353" s="49"/>
      <c r="M353" s="52"/>
      <c r="N353" s="51"/>
      <c r="O353" s="49"/>
      <c r="P353" s="49"/>
      <c r="Q353" s="49"/>
      <c r="R353" s="49"/>
      <c r="S353" s="49"/>
      <c r="T353" s="49"/>
      <c r="U353" s="49"/>
      <c r="V353" s="49"/>
      <c r="W353" s="49"/>
      <c r="X353" s="52"/>
      <c r="Y353" s="51"/>
      <c r="Z353" s="49"/>
      <c r="AA353" s="49"/>
      <c r="AB353" s="49"/>
      <c r="AC353" s="49"/>
      <c r="AD353" s="49"/>
      <c r="AE353" s="49"/>
      <c r="AF353" s="49"/>
      <c r="AG353" s="49"/>
      <c r="AH353" s="49"/>
      <c r="AI353" s="52"/>
      <c r="AJ353" s="51"/>
      <c r="AK353" s="52"/>
      <c r="AL353" s="51"/>
      <c r="AM353" s="49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52"/>
      <c r="AZ353" s="51"/>
      <c r="BA353" s="49"/>
      <c r="BB353" s="49"/>
      <c r="BC353" s="49"/>
      <c r="BD353" s="52"/>
      <c r="BE353" s="51"/>
      <c r="BF353" s="49"/>
      <c r="BG353" s="52"/>
      <c r="BH353" s="51"/>
      <c r="BI353" s="49"/>
      <c r="BJ353" s="49"/>
      <c r="BK353" s="49"/>
      <c r="BL353" s="49"/>
      <c r="BM353" s="49"/>
      <c r="BN353" s="52"/>
      <c r="BO353" s="53"/>
      <c r="BP353" s="50"/>
      <c r="BQ353" s="51"/>
      <c r="BR353" s="52"/>
      <c r="BS353" s="51"/>
      <c r="BT353" s="49"/>
      <c r="BU353" s="49"/>
      <c r="BV353" s="52"/>
      <c r="BW353" s="51"/>
      <c r="BX353" s="49"/>
      <c r="BY353" s="49"/>
      <c r="BZ353" s="52"/>
      <c r="CA353" s="55"/>
    </row>
    <row r="354" spans="1:79" s="41" customFormat="1" ht="13.5" customHeight="1" x14ac:dyDescent="0.3">
      <c r="A354" s="48"/>
      <c r="B354" s="49"/>
      <c r="C354" s="49"/>
      <c r="D354" s="49"/>
      <c r="E354" s="49"/>
      <c r="F354" s="49"/>
      <c r="G354" s="49"/>
      <c r="H354" s="48"/>
      <c r="I354" s="49"/>
      <c r="J354" s="50"/>
      <c r="K354" s="51"/>
      <c r="L354" s="49"/>
      <c r="M354" s="52"/>
      <c r="N354" s="51"/>
      <c r="O354" s="49"/>
      <c r="P354" s="49"/>
      <c r="Q354" s="49"/>
      <c r="R354" s="49"/>
      <c r="S354" s="49"/>
      <c r="T354" s="49"/>
      <c r="U354" s="49"/>
      <c r="V354" s="49"/>
      <c r="W354" s="49"/>
      <c r="X354" s="52"/>
      <c r="Y354" s="51"/>
      <c r="Z354" s="49"/>
      <c r="AA354" s="49"/>
      <c r="AB354" s="49"/>
      <c r="AC354" s="49"/>
      <c r="AD354" s="49"/>
      <c r="AE354" s="49"/>
      <c r="AF354" s="49"/>
      <c r="AG354" s="49"/>
      <c r="AH354" s="49"/>
      <c r="AI354" s="52"/>
      <c r="AJ354" s="51"/>
      <c r="AK354" s="52"/>
      <c r="AL354" s="51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52"/>
      <c r="AZ354" s="51"/>
      <c r="BA354" s="49"/>
      <c r="BB354" s="49"/>
      <c r="BC354" s="49"/>
      <c r="BD354" s="52"/>
      <c r="BE354" s="51"/>
      <c r="BF354" s="49"/>
      <c r="BG354" s="52"/>
      <c r="BH354" s="51"/>
      <c r="BI354" s="49"/>
      <c r="BJ354" s="49"/>
      <c r="BK354" s="49"/>
      <c r="BL354" s="49"/>
      <c r="BM354" s="49"/>
      <c r="BN354" s="52"/>
      <c r="BO354" s="53"/>
      <c r="BP354" s="50"/>
      <c r="BQ354" s="51"/>
      <c r="BR354" s="52"/>
      <c r="BS354" s="51"/>
      <c r="BT354" s="49"/>
      <c r="BU354" s="49"/>
      <c r="BV354" s="52"/>
      <c r="BW354" s="51"/>
      <c r="BX354" s="49"/>
      <c r="BY354" s="49"/>
      <c r="BZ354" s="52"/>
      <c r="CA354" s="55"/>
    </row>
    <row r="355" spans="1:79" s="41" customFormat="1" ht="13.5" customHeight="1" x14ac:dyDescent="0.3">
      <c r="A355" s="48"/>
      <c r="B355" s="49"/>
      <c r="C355" s="49"/>
      <c r="D355" s="49"/>
      <c r="E355" s="49"/>
      <c r="F355" s="49"/>
      <c r="G355" s="49"/>
      <c r="H355" s="48"/>
      <c r="I355" s="49"/>
      <c r="J355" s="50"/>
      <c r="K355" s="51"/>
      <c r="L355" s="49"/>
      <c r="M355" s="52"/>
      <c r="N355" s="51"/>
      <c r="O355" s="49"/>
      <c r="P355" s="49"/>
      <c r="Q355" s="49"/>
      <c r="R355" s="49"/>
      <c r="S355" s="49"/>
      <c r="T355" s="49"/>
      <c r="U355" s="49"/>
      <c r="V355" s="49"/>
      <c r="W355" s="49"/>
      <c r="X355" s="52"/>
      <c r="Y355" s="51"/>
      <c r="Z355" s="49"/>
      <c r="AA355" s="49"/>
      <c r="AB355" s="49"/>
      <c r="AC355" s="49"/>
      <c r="AD355" s="49"/>
      <c r="AE355" s="49"/>
      <c r="AF355" s="49"/>
      <c r="AG355" s="49"/>
      <c r="AH355" s="49"/>
      <c r="AI355" s="52"/>
      <c r="AJ355" s="51"/>
      <c r="AK355" s="52"/>
      <c r="AL355" s="51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52"/>
      <c r="AZ355" s="51"/>
      <c r="BA355" s="49"/>
      <c r="BB355" s="49"/>
      <c r="BC355" s="49"/>
      <c r="BD355" s="52"/>
      <c r="BE355" s="51"/>
      <c r="BF355" s="49"/>
      <c r="BG355" s="52"/>
      <c r="BH355" s="51"/>
      <c r="BI355" s="49"/>
      <c r="BJ355" s="49"/>
      <c r="BK355" s="49"/>
      <c r="BL355" s="49"/>
      <c r="BM355" s="49"/>
      <c r="BN355" s="52"/>
      <c r="BO355" s="53"/>
      <c r="BP355" s="50"/>
      <c r="BQ355" s="51"/>
      <c r="BR355" s="52"/>
      <c r="BS355" s="51"/>
      <c r="BT355" s="49"/>
      <c r="BU355" s="49"/>
      <c r="BV355" s="52"/>
      <c r="BW355" s="51"/>
      <c r="BX355" s="49"/>
      <c r="BY355" s="49"/>
      <c r="BZ355" s="52"/>
      <c r="CA355" s="55"/>
    </row>
    <row r="356" spans="1:79" s="41" customFormat="1" ht="13.5" customHeight="1" x14ac:dyDescent="0.3">
      <c r="A356" s="48"/>
      <c r="B356" s="49"/>
      <c r="C356" s="49"/>
      <c r="D356" s="49"/>
      <c r="E356" s="49"/>
      <c r="F356" s="49"/>
      <c r="G356" s="49"/>
      <c r="H356" s="48"/>
      <c r="I356" s="49"/>
      <c r="J356" s="50"/>
      <c r="K356" s="51"/>
      <c r="L356" s="49"/>
      <c r="M356" s="52"/>
      <c r="N356" s="51"/>
      <c r="O356" s="49"/>
      <c r="P356" s="49"/>
      <c r="Q356" s="49"/>
      <c r="R356" s="49"/>
      <c r="S356" s="49"/>
      <c r="T356" s="49"/>
      <c r="U356" s="49"/>
      <c r="V356" s="49"/>
      <c r="W356" s="49"/>
      <c r="X356" s="52"/>
      <c r="Y356" s="51"/>
      <c r="Z356" s="49"/>
      <c r="AA356" s="49"/>
      <c r="AB356" s="49"/>
      <c r="AC356" s="49"/>
      <c r="AD356" s="49"/>
      <c r="AE356" s="49"/>
      <c r="AF356" s="49"/>
      <c r="AG356" s="49"/>
      <c r="AH356" s="49"/>
      <c r="AI356" s="52"/>
      <c r="AJ356" s="51"/>
      <c r="AK356" s="52"/>
      <c r="AL356" s="51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52"/>
      <c r="AZ356" s="51"/>
      <c r="BA356" s="49"/>
      <c r="BB356" s="49"/>
      <c r="BC356" s="49"/>
      <c r="BD356" s="52"/>
      <c r="BE356" s="51"/>
      <c r="BF356" s="49"/>
      <c r="BG356" s="52"/>
      <c r="BH356" s="51"/>
      <c r="BI356" s="49"/>
      <c r="BJ356" s="49"/>
      <c r="BK356" s="49"/>
      <c r="BL356" s="49"/>
      <c r="BM356" s="49"/>
      <c r="BN356" s="52"/>
      <c r="BO356" s="53"/>
      <c r="BP356" s="50"/>
      <c r="BQ356" s="51"/>
      <c r="BR356" s="52"/>
      <c r="BS356" s="51"/>
      <c r="BT356" s="49"/>
      <c r="BU356" s="49"/>
      <c r="BV356" s="52"/>
      <c r="BW356" s="51"/>
      <c r="BX356" s="49"/>
      <c r="BY356" s="49"/>
      <c r="BZ356" s="52"/>
      <c r="CA356" s="55"/>
    </row>
    <row r="357" spans="1:79" s="41" customFormat="1" ht="13.5" customHeight="1" x14ac:dyDescent="0.3">
      <c r="A357" s="48"/>
      <c r="B357" s="49"/>
      <c r="C357" s="49"/>
      <c r="D357" s="49"/>
      <c r="E357" s="49"/>
      <c r="F357" s="49"/>
      <c r="G357" s="49"/>
      <c r="H357" s="48"/>
      <c r="I357" s="49"/>
      <c r="J357" s="50"/>
      <c r="K357" s="51"/>
      <c r="L357" s="49"/>
      <c r="M357" s="52"/>
      <c r="N357" s="51"/>
      <c r="O357" s="49"/>
      <c r="P357" s="49"/>
      <c r="Q357" s="49"/>
      <c r="R357" s="49"/>
      <c r="S357" s="49"/>
      <c r="T357" s="49"/>
      <c r="U357" s="49"/>
      <c r="V357" s="49"/>
      <c r="W357" s="49"/>
      <c r="X357" s="52"/>
      <c r="Y357" s="51"/>
      <c r="Z357" s="49"/>
      <c r="AA357" s="49"/>
      <c r="AB357" s="49"/>
      <c r="AC357" s="49"/>
      <c r="AD357" s="49"/>
      <c r="AE357" s="49"/>
      <c r="AF357" s="49"/>
      <c r="AG357" s="49"/>
      <c r="AH357" s="49"/>
      <c r="AI357" s="52"/>
      <c r="AJ357" s="51"/>
      <c r="AK357" s="52"/>
      <c r="AL357" s="51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52"/>
      <c r="AZ357" s="51"/>
      <c r="BA357" s="49"/>
      <c r="BB357" s="49"/>
      <c r="BC357" s="49"/>
      <c r="BD357" s="52"/>
      <c r="BE357" s="51"/>
      <c r="BF357" s="49"/>
      <c r="BG357" s="52"/>
      <c r="BH357" s="51"/>
      <c r="BI357" s="49"/>
      <c r="BJ357" s="49"/>
      <c r="BK357" s="49"/>
      <c r="BL357" s="49"/>
      <c r="BM357" s="49"/>
      <c r="BN357" s="52"/>
      <c r="BO357" s="53"/>
      <c r="BP357" s="50"/>
      <c r="BQ357" s="51"/>
      <c r="BR357" s="52"/>
      <c r="BS357" s="51"/>
      <c r="BT357" s="49"/>
      <c r="BU357" s="49"/>
      <c r="BV357" s="52"/>
      <c r="BW357" s="51"/>
      <c r="BX357" s="49"/>
      <c r="BY357" s="49"/>
      <c r="BZ357" s="52"/>
      <c r="CA357" s="55"/>
    </row>
    <row r="358" spans="1:79" s="41" customFormat="1" ht="13.5" customHeight="1" x14ac:dyDescent="0.3">
      <c r="A358" s="48"/>
      <c r="B358" s="49"/>
      <c r="C358" s="49"/>
      <c r="D358" s="49"/>
      <c r="E358" s="49"/>
      <c r="F358" s="49"/>
      <c r="G358" s="49"/>
      <c r="H358" s="48"/>
      <c r="I358" s="49"/>
      <c r="J358" s="50"/>
      <c r="K358" s="51"/>
      <c r="L358" s="49"/>
      <c r="M358" s="52"/>
      <c r="N358" s="51"/>
      <c r="O358" s="49"/>
      <c r="P358" s="49"/>
      <c r="Q358" s="49"/>
      <c r="R358" s="49"/>
      <c r="S358" s="49"/>
      <c r="T358" s="49"/>
      <c r="U358" s="49"/>
      <c r="V358" s="49"/>
      <c r="W358" s="49"/>
      <c r="X358" s="52"/>
      <c r="Y358" s="51"/>
      <c r="Z358" s="49"/>
      <c r="AA358" s="49"/>
      <c r="AB358" s="49"/>
      <c r="AC358" s="49"/>
      <c r="AD358" s="49"/>
      <c r="AE358" s="49"/>
      <c r="AF358" s="49"/>
      <c r="AG358" s="49"/>
      <c r="AH358" s="49"/>
      <c r="AI358" s="52"/>
      <c r="AJ358" s="51"/>
      <c r="AK358" s="52"/>
      <c r="AL358" s="51"/>
      <c r="AM358" s="49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52"/>
      <c r="AZ358" s="51"/>
      <c r="BA358" s="49"/>
      <c r="BB358" s="49"/>
      <c r="BC358" s="49"/>
      <c r="BD358" s="52"/>
      <c r="BE358" s="51"/>
      <c r="BF358" s="49"/>
      <c r="BG358" s="52"/>
      <c r="BH358" s="51"/>
      <c r="BI358" s="49"/>
      <c r="BJ358" s="49"/>
      <c r="BK358" s="49"/>
      <c r="BL358" s="49"/>
      <c r="BM358" s="49"/>
      <c r="BN358" s="52"/>
      <c r="BO358" s="53"/>
      <c r="BP358" s="50"/>
      <c r="BQ358" s="51"/>
      <c r="BR358" s="52"/>
      <c r="BS358" s="51"/>
      <c r="BT358" s="49"/>
      <c r="BU358" s="49"/>
      <c r="BV358" s="52"/>
      <c r="BW358" s="51"/>
      <c r="BX358" s="49"/>
      <c r="BY358" s="49"/>
      <c r="BZ358" s="52"/>
      <c r="CA358" s="55"/>
    </row>
    <row r="359" spans="1:79" s="41" customFormat="1" ht="13.5" customHeight="1" x14ac:dyDescent="0.3">
      <c r="A359" s="48"/>
      <c r="B359" s="49"/>
      <c r="C359" s="49"/>
      <c r="D359" s="49"/>
      <c r="E359" s="49"/>
      <c r="F359" s="49"/>
      <c r="G359" s="49"/>
      <c r="H359" s="48"/>
      <c r="I359" s="49"/>
      <c r="J359" s="50"/>
      <c r="K359" s="51"/>
      <c r="L359" s="49"/>
      <c r="M359" s="52"/>
      <c r="N359" s="51"/>
      <c r="O359" s="49"/>
      <c r="P359" s="49"/>
      <c r="Q359" s="49"/>
      <c r="R359" s="49"/>
      <c r="S359" s="49"/>
      <c r="T359" s="49"/>
      <c r="U359" s="49"/>
      <c r="V359" s="49"/>
      <c r="W359" s="49"/>
      <c r="X359" s="52"/>
      <c r="Y359" s="51"/>
      <c r="Z359" s="49"/>
      <c r="AA359" s="49"/>
      <c r="AB359" s="49"/>
      <c r="AC359" s="49"/>
      <c r="AD359" s="49"/>
      <c r="AE359" s="49"/>
      <c r="AF359" s="49"/>
      <c r="AG359" s="49"/>
      <c r="AH359" s="49"/>
      <c r="AI359" s="52"/>
      <c r="AJ359" s="51"/>
      <c r="AK359" s="52"/>
      <c r="AL359" s="51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52"/>
      <c r="AZ359" s="51"/>
      <c r="BA359" s="49"/>
      <c r="BB359" s="49"/>
      <c r="BC359" s="49"/>
      <c r="BD359" s="52"/>
      <c r="BE359" s="51"/>
      <c r="BF359" s="49"/>
      <c r="BG359" s="52"/>
      <c r="BH359" s="51"/>
      <c r="BI359" s="49"/>
      <c r="BJ359" s="49"/>
      <c r="BK359" s="49"/>
      <c r="BL359" s="49"/>
      <c r="BM359" s="49"/>
      <c r="BN359" s="52"/>
      <c r="BO359" s="53"/>
      <c r="BP359" s="50"/>
      <c r="BQ359" s="51"/>
      <c r="BR359" s="52"/>
      <c r="BS359" s="51"/>
      <c r="BT359" s="49"/>
      <c r="BU359" s="49"/>
      <c r="BV359" s="52"/>
      <c r="BW359" s="51"/>
      <c r="BX359" s="49"/>
      <c r="BY359" s="49"/>
      <c r="BZ359" s="52"/>
      <c r="CA359" s="55"/>
    </row>
    <row r="360" spans="1:79" s="41" customFormat="1" ht="13.5" customHeight="1" x14ac:dyDescent="0.3">
      <c r="A360" s="48"/>
      <c r="B360" s="49"/>
      <c r="C360" s="49"/>
      <c r="D360" s="49"/>
      <c r="E360" s="49"/>
      <c r="F360" s="49"/>
      <c r="G360" s="49"/>
      <c r="H360" s="48"/>
      <c r="I360" s="49"/>
      <c r="J360" s="50"/>
      <c r="K360" s="51"/>
      <c r="L360" s="49"/>
      <c r="M360" s="52"/>
      <c r="N360" s="51"/>
      <c r="O360" s="49"/>
      <c r="P360" s="49"/>
      <c r="Q360" s="49"/>
      <c r="R360" s="49"/>
      <c r="S360" s="49"/>
      <c r="T360" s="49"/>
      <c r="U360" s="49"/>
      <c r="V360" s="49"/>
      <c r="W360" s="49"/>
      <c r="X360" s="52"/>
      <c r="Y360" s="51"/>
      <c r="Z360" s="49"/>
      <c r="AA360" s="49"/>
      <c r="AB360" s="49"/>
      <c r="AC360" s="49"/>
      <c r="AD360" s="49"/>
      <c r="AE360" s="49"/>
      <c r="AF360" s="49"/>
      <c r="AG360" s="49"/>
      <c r="AH360" s="49"/>
      <c r="AI360" s="52"/>
      <c r="AJ360" s="51"/>
      <c r="AK360" s="52"/>
      <c r="AL360" s="51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52"/>
      <c r="AZ360" s="51"/>
      <c r="BA360" s="49"/>
      <c r="BB360" s="49"/>
      <c r="BC360" s="49"/>
      <c r="BD360" s="52"/>
      <c r="BE360" s="51"/>
      <c r="BF360" s="49"/>
      <c r="BG360" s="52"/>
      <c r="BH360" s="51"/>
      <c r="BI360" s="49"/>
      <c r="BJ360" s="49"/>
      <c r="BK360" s="49"/>
      <c r="BL360" s="49"/>
      <c r="BM360" s="49"/>
      <c r="BN360" s="52"/>
      <c r="BO360" s="53"/>
      <c r="BP360" s="50"/>
      <c r="BQ360" s="51"/>
      <c r="BR360" s="52"/>
      <c r="BS360" s="51"/>
      <c r="BT360" s="49"/>
      <c r="BU360" s="49"/>
      <c r="BV360" s="52"/>
      <c r="BW360" s="51"/>
      <c r="BX360" s="49"/>
      <c r="BY360" s="49"/>
      <c r="BZ360" s="52"/>
      <c r="CA360" s="55"/>
    </row>
    <row r="361" spans="1:79" s="41" customFormat="1" ht="13.5" customHeight="1" x14ac:dyDescent="0.3">
      <c r="A361" s="48"/>
      <c r="B361" s="49"/>
      <c r="C361" s="49"/>
      <c r="D361" s="49"/>
      <c r="E361" s="49"/>
      <c r="F361" s="49"/>
      <c r="G361" s="49"/>
      <c r="H361" s="48"/>
      <c r="I361" s="49"/>
      <c r="J361" s="50"/>
      <c r="K361" s="51"/>
      <c r="L361" s="49"/>
      <c r="M361" s="52"/>
      <c r="N361" s="51"/>
      <c r="O361" s="49"/>
      <c r="P361" s="49"/>
      <c r="Q361" s="49"/>
      <c r="R361" s="49"/>
      <c r="S361" s="49"/>
      <c r="T361" s="49"/>
      <c r="U361" s="49"/>
      <c r="V361" s="49"/>
      <c r="W361" s="49"/>
      <c r="X361" s="52"/>
      <c r="Y361" s="51"/>
      <c r="Z361" s="49"/>
      <c r="AA361" s="49"/>
      <c r="AB361" s="49"/>
      <c r="AC361" s="49"/>
      <c r="AD361" s="49"/>
      <c r="AE361" s="49"/>
      <c r="AF361" s="49"/>
      <c r="AG361" s="49"/>
      <c r="AH361" s="49"/>
      <c r="AI361" s="52"/>
      <c r="AJ361" s="51"/>
      <c r="AK361" s="52"/>
      <c r="AL361" s="51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52"/>
      <c r="AZ361" s="51"/>
      <c r="BA361" s="49"/>
      <c r="BB361" s="49"/>
      <c r="BC361" s="49"/>
      <c r="BD361" s="52"/>
      <c r="BE361" s="51"/>
      <c r="BF361" s="49"/>
      <c r="BG361" s="52"/>
      <c r="BH361" s="51"/>
      <c r="BI361" s="49"/>
      <c r="BJ361" s="49"/>
      <c r="BK361" s="49"/>
      <c r="BL361" s="49"/>
      <c r="BM361" s="49"/>
      <c r="BN361" s="52"/>
      <c r="BO361" s="53"/>
      <c r="BP361" s="50"/>
      <c r="BQ361" s="51"/>
      <c r="BR361" s="52"/>
      <c r="BS361" s="51"/>
      <c r="BT361" s="49"/>
      <c r="BU361" s="49"/>
      <c r="BV361" s="52"/>
      <c r="BW361" s="51"/>
      <c r="BX361" s="49"/>
      <c r="BY361" s="49"/>
      <c r="BZ361" s="52"/>
      <c r="CA361" s="55"/>
    </row>
    <row r="362" spans="1:79" s="41" customFormat="1" ht="13.5" customHeight="1" x14ac:dyDescent="0.3">
      <c r="A362" s="48"/>
      <c r="B362" s="49"/>
      <c r="C362" s="49"/>
      <c r="D362" s="49"/>
      <c r="E362" s="49"/>
      <c r="F362" s="49"/>
      <c r="G362" s="49"/>
      <c r="H362" s="48"/>
      <c r="I362" s="49"/>
      <c r="J362" s="50"/>
      <c r="K362" s="51"/>
      <c r="L362" s="49"/>
      <c r="M362" s="52"/>
      <c r="N362" s="51"/>
      <c r="O362" s="49"/>
      <c r="P362" s="49"/>
      <c r="Q362" s="49"/>
      <c r="R362" s="49"/>
      <c r="S362" s="49"/>
      <c r="T362" s="49"/>
      <c r="U362" s="49"/>
      <c r="V362" s="49"/>
      <c r="W362" s="49"/>
      <c r="X362" s="52"/>
      <c r="Y362" s="51"/>
      <c r="Z362" s="49"/>
      <c r="AA362" s="49"/>
      <c r="AB362" s="49"/>
      <c r="AC362" s="49"/>
      <c r="AD362" s="49"/>
      <c r="AE362" s="49"/>
      <c r="AF362" s="49"/>
      <c r="AG362" s="49"/>
      <c r="AH362" s="49"/>
      <c r="AI362" s="52"/>
      <c r="AJ362" s="51"/>
      <c r="AK362" s="52"/>
      <c r="AL362" s="51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52"/>
      <c r="AZ362" s="51"/>
      <c r="BA362" s="49"/>
      <c r="BB362" s="49"/>
      <c r="BC362" s="49"/>
      <c r="BD362" s="52"/>
      <c r="BE362" s="51"/>
      <c r="BF362" s="49"/>
      <c r="BG362" s="52"/>
      <c r="BH362" s="51"/>
      <c r="BI362" s="49"/>
      <c r="BJ362" s="49"/>
      <c r="BK362" s="49"/>
      <c r="BL362" s="49"/>
      <c r="BM362" s="49"/>
      <c r="BN362" s="52"/>
      <c r="BO362" s="53"/>
      <c r="BP362" s="50"/>
      <c r="BQ362" s="51"/>
      <c r="BR362" s="52"/>
      <c r="BS362" s="51"/>
      <c r="BT362" s="49"/>
      <c r="BU362" s="49"/>
      <c r="BV362" s="52"/>
      <c r="BW362" s="51"/>
      <c r="BX362" s="49"/>
      <c r="BY362" s="49"/>
      <c r="BZ362" s="52"/>
      <c r="CA362" s="55"/>
    </row>
    <row r="363" spans="1:79" s="41" customFormat="1" ht="13.5" customHeight="1" x14ac:dyDescent="0.3">
      <c r="A363" s="48"/>
      <c r="B363" s="49"/>
      <c r="C363" s="49"/>
      <c r="D363" s="49"/>
      <c r="E363" s="49"/>
      <c r="F363" s="49"/>
      <c r="G363" s="49"/>
      <c r="H363" s="48"/>
      <c r="I363" s="49"/>
      <c r="J363" s="50"/>
      <c r="K363" s="51"/>
      <c r="L363" s="49"/>
      <c r="M363" s="52"/>
      <c r="N363" s="51"/>
      <c r="O363" s="49"/>
      <c r="P363" s="49"/>
      <c r="Q363" s="49"/>
      <c r="R363" s="49"/>
      <c r="S363" s="49"/>
      <c r="T363" s="49"/>
      <c r="U363" s="49"/>
      <c r="V363" s="49"/>
      <c r="W363" s="49"/>
      <c r="X363" s="52"/>
      <c r="Y363" s="51"/>
      <c r="Z363" s="49"/>
      <c r="AA363" s="49"/>
      <c r="AB363" s="49"/>
      <c r="AC363" s="49"/>
      <c r="AD363" s="49"/>
      <c r="AE363" s="49"/>
      <c r="AF363" s="49"/>
      <c r="AG363" s="49"/>
      <c r="AH363" s="49"/>
      <c r="AI363" s="52"/>
      <c r="AJ363" s="51"/>
      <c r="AK363" s="52"/>
      <c r="AL363" s="51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52"/>
      <c r="AZ363" s="51"/>
      <c r="BA363" s="49"/>
      <c r="BB363" s="49"/>
      <c r="BC363" s="49"/>
      <c r="BD363" s="52"/>
      <c r="BE363" s="51"/>
      <c r="BF363" s="49"/>
      <c r="BG363" s="52"/>
      <c r="BH363" s="51"/>
      <c r="BI363" s="49"/>
      <c r="BJ363" s="49"/>
      <c r="BK363" s="49"/>
      <c r="BL363" s="49"/>
      <c r="BM363" s="49"/>
      <c r="BN363" s="52"/>
      <c r="BO363" s="53"/>
      <c r="BP363" s="50"/>
      <c r="BQ363" s="51"/>
      <c r="BR363" s="52"/>
      <c r="BS363" s="51"/>
      <c r="BT363" s="49"/>
      <c r="BU363" s="49"/>
      <c r="BV363" s="52"/>
      <c r="BW363" s="51"/>
      <c r="BX363" s="49"/>
      <c r="BY363" s="49"/>
      <c r="BZ363" s="52"/>
      <c r="CA363" s="55"/>
    </row>
    <row r="364" spans="1:79" s="41" customFormat="1" ht="13.5" customHeight="1" x14ac:dyDescent="0.3">
      <c r="A364" s="48"/>
      <c r="B364" s="49"/>
      <c r="C364" s="49"/>
      <c r="D364" s="49"/>
      <c r="E364" s="49"/>
      <c r="F364" s="49"/>
      <c r="G364" s="49"/>
      <c r="H364" s="48"/>
      <c r="I364" s="49"/>
      <c r="J364" s="50"/>
      <c r="K364" s="51"/>
      <c r="L364" s="49"/>
      <c r="M364" s="52"/>
      <c r="N364" s="51"/>
      <c r="O364" s="49"/>
      <c r="P364" s="49"/>
      <c r="Q364" s="49"/>
      <c r="R364" s="49"/>
      <c r="S364" s="49"/>
      <c r="T364" s="49"/>
      <c r="U364" s="49"/>
      <c r="V364" s="49"/>
      <c r="W364" s="49"/>
      <c r="X364" s="52"/>
      <c r="Y364" s="51"/>
      <c r="Z364" s="49"/>
      <c r="AA364" s="49"/>
      <c r="AB364" s="49"/>
      <c r="AC364" s="49"/>
      <c r="AD364" s="49"/>
      <c r="AE364" s="49"/>
      <c r="AF364" s="49"/>
      <c r="AG364" s="49"/>
      <c r="AH364" s="49"/>
      <c r="AI364" s="52"/>
      <c r="AJ364" s="51"/>
      <c r="AK364" s="52"/>
      <c r="AL364" s="51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52"/>
      <c r="AZ364" s="51"/>
      <c r="BA364" s="49"/>
      <c r="BB364" s="49"/>
      <c r="BC364" s="49"/>
      <c r="BD364" s="52"/>
      <c r="BE364" s="51"/>
      <c r="BF364" s="49"/>
      <c r="BG364" s="52"/>
      <c r="BH364" s="51"/>
      <c r="BI364" s="49"/>
      <c r="BJ364" s="49"/>
      <c r="BK364" s="49"/>
      <c r="BL364" s="49"/>
      <c r="BM364" s="49"/>
      <c r="BN364" s="52"/>
      <c r="BO364" s="53"/>
      <c r="BP364" s="50"/>
      <c r="BQ364" s="51"/>
      <c r="BR364" s="52"/>
      <c r="BS364" s="51"/>
      <c r="BT364" s="49"/>
      <c r="BU364" s="49"/>
      <c r="BV364" s="52"/>
      <c r="BW364" s="51"/>
      <c r="BX364" s="49"/>
      <c r="BY364" s="49"/>
      <c r="BZ364" s="52"/>
      <c r="CA364" s="55"/>
    </row>
    <row r="365" spans="1:79" s="41" customFormat="1" ht="13.5" customHeight="1" x14ac:dyDescent="0.3">
      <c r="A365" s="48"/>
      <c r="B365" s="49"/>
      <c r="C365" s="49"/>
      <c r="D365" s="49"/>
      <c r="E365" s="49"/>
      <c r="F365" s="49"/>
      <c r="G365" s="49"/>
      <c r="H365" s="48"/>
      <c r="I365" s="49"/>
      <c r="J365" s="50"/>
      <c r="K365" s="51"/>
      <c r="L365" s="49"/>
      <c r="M365" s="52"/>
      <c r="N365" s="51"/>
      <c r="O365" s="49"/>
      <c r="P365" s="49"/>
      <c r="Q365" s="49"/>
      <c r="R365" s="49"/>
      <c r="S365" s="49"/>
      <c r="T365" s="49"/>
      <c r="U365" s="49"/>
      <c r="V365" s="49"/>
      <c r="W365" s="49"/>
      <c r="X365" s="52"/>
      <c r="Y365" s="51"/>
      <c r="Z365" s="49"/>
      <c r="AA365" s="49"/>
      <c r="AB365" s="49"/>
      <c r="AC365" s="49"/>
      <c r="AD365" s="49"/>
      <c r="AE365" s="49"/>
      <c r="AF365" s="49"/>
      <c r="AG365" s="49"/>
      <c r="AH365" s="49"/>
      <c r="AI365" s="52"/>
      <c r="AJ365" s="51"/>
      <c r="AK365" s="52"/>
      <c r="AL365" s="51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52"/>
      <c r="AZ365" s="51"/>
      <c r="BA365" s="49"/>
      <c r="BB365" s="49"/>
      <c r="BC365" s="49"/>
      <c r="BD365" s="52"/>
      <c r="BE365" s="51"/>
      <c r="BF365" s="49"/>
      <c r="BG365" s="52"/>
      <c r="BH365" s="51"/>
      <c r="BI365" s="49"/>
      <c r="BJ365" s="49"/>
      <c r="BK365" s="49"/>
      <c r="BL365" s="49"/>
      <c r="BM365" s="49"/>
      <c r="BN365" s="52"/>
      <c r="BO365" s="53"/>
      <c r="BP365" s="50"/>
      <c r="BQ365" s="51"/>
      <c r="BR365" s="52"/>
      <c r="BS365" s="51"/>
      <c r="BT365" s="49"/>
      <c r="BU365" s="49"/>
      <c r="BV365" s="52"/>
      <c r="BW365" s="51"/>
      <c r="BX365" s="49"/>
      <c r="BY365" s="49"/>
      <c r="BZ365" s="52"/>
      <c r="CA365" s="55"/>
    </row>
    <row r="366" spans="1:79" s="41" customFormat="1" ht="13.5" customHeight="1" x14ac:dyDescent="0.3">
      <c r="A366" s="48"/>
      <c r="B366" s="49"/>
      <c r="C366" s="49"/>
      <c r="D366" s="49"/>
      <c r="E366" s="49"/>
      <c r="F366" s="49"/>
      <c r="G366" s="49"/>
      <c r="H366" s="48"/>
      <c r="I366" s="49"/>
      <c r="J366" s="50"/>
      <c r="K366" s="51"/>
      <c r="L366" s="49"/>
      <c r="M366" s="52"/>
      <c r="N366" s="51"/>
      <c r="O366" s="49"/>
      <c r="P366" s="49"/>
      <c r="Q366" s="49"/>
      <c r="R366" s="49"/>
      <c r="S366" s="49"/>
      <c r="T366" s="49"/>
      <c r="U366" s="49"/>
      <c r="V366" s="49"/>
      <c r="W366" s="49"/>
      <c r="X366" s="52"/>
      <c r="Y366" s="51"/>
      <c r="Z366" s="49"/>
      <c r="AA366" s="49"/>
      <c r="AB366" s="49"/>
      <c r="AC366" s="49"/>
      <c r="AD366" s="49"/>
      <c r="AE366" s="49"/>
      <c r="AF366" s="49"/>
      <c r="AG366" s="49"/>
      <c r="AH366" s="49"/>
      <c r="AI366" s="52"/>
      <c r="AJ366" s="51"/>
      <c r="AK366" s="52"/>
      <c r="AL366" s="51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52"/>
      <c r="AZ366" s="51"/>
      <c r="BA366" s="49"/>
      <c r="BB366" s="49"/>
      <c r="BC366" s="49"/>
      <c r="BD366" s="52"/>
      <c r="BE366" s="51"/>
      <c r="BF366" s="49"/>
      <c r="BG366" s="52"/>
      <c r="BH366" s="51"/>
      <c r="BI366" s="49"/>
      <c r="BJ366" s="49"/>
      <c r="BK366" s="49"/>
      <c r="BL366" s="49"/>
      <c r="BM366" s="49"/>
      <c r="BN366" s="52"/>
      <c r="BO366" s="53"/>
      <c r="BP366" s="50"/>
      <c r="BQ366" s="51"/>
      <c r="BR366" s="52"/>
      <c r="BS366" s="51"/>
      <c r="BT366" s="49"/>
      <c r="BU366" s="49"/>
      <c r="BV366" s="52"/>
      <c r="BW366" s="51"/>
      <c r="BX366" s="49"/>
      <c r="BY366" s="49"/>
      <c r="BZ366" s="52"/>
      <c r="CA366" s="55"/>
    </row>
    <row r="367" spans="1:79" s="41" customFormat="1" ht="13.5" customHeight="1" x14ac:dyDescent="0.3">
      <c r="A367" s="48"/>
      <c r="B367" s="49"/>
      <c r="C367" s="49"/>
      <c r="D367" s="49"/>
      <c r="E367" s="49"/>
      <c r="F367" s="49"/>
      <c r="G367" s="49"/>
      <c r="H367" s="48"/>
      <c r="I367" s="49"/>
      <c r="J367" s="50"/>
      <c r="K367" s="51"/>
      <c r="L367" s="49"/>
      <c r="M367" s="52"/>
      <c r="N367" s="51"/>
      <c r="O367" s="49"/>
      <c r="P367" s="49"/>
      <c r="Q367" s="49"/>
      <c r="R367" s="49"/>
      <c r="S367" s="49"/>
      <c r="T367" s="49"/>
      <c r="U367" s="49"/>
      <c r="V367" s="49"/>
      <c r="W367" s="49"/>
      <c r="X367" s="52"/>
      <c r="Y367" s="51"/>
      <c r="Z367" s="49"/>
      <c r="AA367" s="49"/>
      <c r="AB367" s="49"/>
      <c r="AC367" s="49"/>
      <c r="AD367" s="49"/>
      <c r="AE367" s="49"/>
      <c r="AF367" s="49"/>
      <c r="AG367" s="49"/>
      <c r="AH367" s="49"/>
      <c r="AI367" s="52"/>
      <c r="AJ367" s="51"/>
      <c r="AK367" s="52"/>
      <c r="AL367" s="51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52"/>
      <c r="AZ367" s="51"/>
      <c r="BA367" s="49"/>
      <c r="BB367" s="49"/>
      <c r="BC367" s="49"/>
      <c r="BD367" s="52"/>
      <c r="BE367" s="51"/>
      <c r="BF367" s="49"/>
      <c r="BG367" s="52"/>
      <c r="BH367" s="51"/>
      <c r="BI367" s="49"/>
      <c r="BJ367" s="49"/>
      <c r="BK367" s="49"/>
      <c r="BL367" s="49"/>
      <c r="BM367" s="49"/>
      <c r="BN367" s="52"/>
      <c r="BO367" s="53"/>
      <c r="BP367" s="50"/>
      <c r="BQ367" s="51"/>
      <c r="BR367" s="52"/>
      <c r="BS367" s="51"/>
      <c r="BT367" s="49"/>
      <c r="BU367" s="49"/>
      <c r="BV367" s="52"/>
      <c r="BW367" s="51"/>
      <c r="BX367" s="49"/>
      <c r="BY367" s="49"/>
      <c r="BZ367" s="52"/>
      <c r="CA367" s="55"/>
    </row>
    <row r="368" spans="1:79" s="41" customFormat="1" ht="13.5" customHeight="1" x14ac:dyDescent="0.3">
      <c r="A368" s="48"/>
      <c r="B368" s="49"/>
      <c r="C368" s="49"/>
      <c r="D368" s="49"/>
      <c r="E368" s="49"/>
      <c r="F368" s="49"/>
      <c r="G368" s="49"/>
      <c r="H368" s="48"/>
      <c r="I368" s="49"/>
      <c r="J368" s="50"/>
      <c r="K368" s="51"/>
      <c r="L368" s="49"/>
      <c r="M368" s="52"/>
      <c r="N368" s="51"/>
      <c r="O368" s="49"/>
      <c r="P368" s="49"/>
      <c r="Q368" s="49"/>
      <c r="R368" s="49"/>
      <c r="S368" s="49"/>
      <c r="T368" s="49"/>
      <c r="U368" s="49"/>
      <c r="V368" s="49"/>
      <c r="W368" s="49"/>
      <c r="X368" s="52"/>
      <c r="Y368" s="51"/>
      <c r="Z368" s="49"/>
      <c r="AA368" s="49"/>
      <c r="AB368" s="49"/>
      <c r="AC368" s="49"/>
      <c r="AD368" s="49"/>
      <c r="AE368" s="49"/>
      <c r="AF368" s="49"/>
      <c r="AG368" s="49"/>
      <c r="AH368" s="49"/>
      <c r="AI368" s="52"/>
      <c r="AJ368" s="51"/>
      <c r="AK368" s="52"/>
      <c r="AL368" s="51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52"/>
      <c r="AZ368" s="51"/>
      <c r="BA368" s="49"/>
      <c r="BB368" s="49"/>
      <c r="BC368" s="49"/>
      <c r="BD368" s="52"/>
      <c r="BE368" s="51"/>
      <c r="BF368" s="49"/>
      <c r="BG368" s="52"/>
      <c r="BH368" s="51"/>
      <c r="BI368" s="49"/>
      <c r="BJ368" s="49"/>
      <c r="BK368" s="49"/>
      <c r="BL368" s="49"/>
      <c r="BM368" s="49"/>
      <c r="BN368" s="52"/>
      <c r="BO368" s="53"/>
      <c r="BP368" s="50"/>
      <c r="BQ368" s="51"/>
      <c r="BR368" s="52"/>
      <c r="BS368" s="51"/>
      <c r="BT368" s="49"/>
      <c r="BU368" s="49"/>
      <c r="BV368" s="52"/>
      <c r="BW368" s="51"/>
      <c r="BX368" s="49"/>
      <c r="BY368" s="49"/>
      <c r="BZ368" s="52"/>
      <c r="CA368" s="55"/>
    </row>
    <row r="369" spans="1:79" s="41" customFormat="1" ht="13.5" customHeight="1" x14ac:dyDescent="0.3">
      <c r="A369" s="48"/>
      <c r="B369" s="49"/>
      <c r="C369" s="49"/>
      <c r="D369" s="49"/>
      <c r="E369" s="49"/>
      <c r="F369" s="49"/>
      <c r="G369" s="49"/>
      <c r="H369" s="48"/>
      <c r="I369" s="49"/>
      <c r="J369" s="50"/>
      <c r="K369" s="51"/>
      <c r="L369" s="49"/>
      <c r="M369" s="52"/>
      <c r="N369" s="51"/>
      <c r="O369" s="49"/>
      <c r="P369" s="49"/>
      <c r="Q369" s="49"/>
      <c r="R369" s="49"/>
      <c r="S369" s="49"/>
      <c r="T369" s="49"/>
      <c r="U369" s="49"/>
      <c r="V369" s="49"/>
      <c r="W369" s="49"/>
      <c r="X369" s="52"/>
      <c r="Y369" s="51"/>
      <c r="Z369" s="49"/>
      <c r="AA369" s="49"/>
      <c r="AB369" s="49"/>
      <c r="AC369" s="49"/>
      <c r="AD369" s="49"/>
      <c r="AE369" s="49"/>
      <c r="AF369" s="49"/>
      <c r="AG369" s="49"/>
      <c r="AH369" s="49"/>
      <c r="AI369" s="52"/>
      <c r="AJ369" s="51"/>
      <c r="AK369" s="52"/>
      <c r="AL369" s="51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52"/>
      <c r="AZ369" s="51"/>
      <c r="BA369" s="49"/>
      <c r="BB369" s="49"/>
      <c r="BC369" s="49"/>
      <c r="BD369" s="52"/>
      <c r="BE369" s="51"/>
      <c r="BF369" s="49"/>
      <c r="BG369" s="52"/>
      <c r="BH369" s="51"/>
      <c r="BI369" s="49"/>
      <c r="BJ369" s="49"/>
      <c r="BK369" s="49"/>
      <c r="BL369" s="49"/>
      <c r="BM369" s="49"/>
      <c r="BN369" s="52"/>
      <c r="BO369" s="53"/>
      <c r="BP369" s="50"/>
      <c r="BQ369" s="51"/>
      <c r="BR369" s="52"/>
      <c r="BS369" s="51"/>
      <c r="BT369" s="49"/>
      <c r="BU369" s="49"/>
      <c r="BV369" s="52"/>
      <c r="BW369" s="51"/>
      <c r="BX369" s="49"/>
      <c r="BY369" s="49"/>
      <c r="BZ369" s="52"/>
      <c r="CA369" s="55"/>
    </row>
    <row r="370" spans="1:79" s="41" customFormat="1" ht="13.5" customHeight="1" x14ac:dyDescent="0.3">
      <c r="A370" s="48"/>
      <c r="B370" s="49"/>
      <c r="C370" s="49"/>
      <c r="D370" s="49"/>
      <c r="E370" s="49"/>
      <c r="F370" s="49"/>
      <c r="G370" s="49"/>
      <c r="H370" s="48"/>
      <c r="I370" s="49"/>
      <c r="J370" s="50"/>
      <c r="K370" s="51"/>
      <c r="L370" s="49"/>
      <c r="M370" s="52"/>
      <c r="N370" s="51"/>
      <c r="O370" s="49"/>
      <c r="P370" s="49"/>
      <c r="Q370" s="49"/>
      <c r="R370" s="49"/>
      <c r="S370" s="49"/>
      <c r="T370" s="49"/>
      <c r="U370" s="49"/>
      <c r="V370" s="49"/>
      <c r="W370" s="49"/>
      <c r="X370" s="52"/>
      <c r="Y370" s="51"/>
      <c r="Z370" s="49"/>
      <c r="AA370" s="49"/>
      <c r="AB370" s="49"/>
      <c r="AC370" s="49"/>
      <c r="AD370" s="49"/>
      <c r="AE370" s="49"/>
      <c r="AF370" s="49"/>
      <c r="AG370" s="49"/>
      <c r="AH370" s="49"/>
      <c r="AI370" s="52"/>
      <c r="AJ370" s="51"/>
      <c r="AK370" s="52"/>
      <c r="AL370" s="51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52"/>
      <c r="AZ370" s="51"/>
      <c r="BA370" s="49"/>
      <c r="BB370" s="49"/>
      <c r="BC370" s="49"/>
      <c r="BD370" s="52"/>
      <c r="BE370" s="51"/>
      <c r="BF370" s="49"/>
      <c r="BG370" s="52"/>
      <c r="BH370" s="51"/>
      <c r="BI370" s="49"/>
      <c r="BJ370" s="49"/>
      <c r="BK370" s="49"/>
      <c r="BL370" s="49"/>
      <c r="BM370" s="49"/>
      <c r="BN370" s="52"/>
      <c r="BO370" s="53"/>
      <c r="BP370" s="50"/>
      <c r="BQ370" s="51"/>
      <c r="BR370" s="52"/>
      <c r="BS370" s="51"/>
      <c r="BT370" s="49"/>
      <c r="BU370" s="49"/>
      <c r="BV370" s="52"/>
      <c r="BW370" s="51"/>
      <c r="BX370" s="49"/>
      <c r="BY370" s="49"/>
      <c r="BZ370" s="52"/>
      <c r="CA370" s="55"/>
    </row>
    <row r="371" spans="1:79" s="41" customFormat="1" ht="13.5" customHeight="1" x14ac:dyDescent="0.3">
      <c r="A371" s="48"/>
      <c r="B371" s="49"/>
      <c r="C371" s="49"/>
      <c r="D371" s="49"/>
      <c r="E371" s="49"/>
      <c r="F371" s="49"/>
      <c r="G371" s="49"/>
      <c r="H371" s="48"/>
      <c r="I371" s="49"/>
      <c r="J371" s="50"/>
      <c r="K371" s="51"/>
      <c r="L371" s="49"/>
      <c r="M371" s="52"/>
      <c r="N371" s="51"/>
      <c r="O371" s="49"/>
      <c r="P371" s="49"/>
      <c r="Q371" s="49"/>
      <c r="R371" s="49"/>
      <c r="S371" s="49"/>
      <c r="T371" s="49"/>
      <c r="U371" s="49"/>
      <c r="V371" s="49"/>
      <c r="W371" s="49"/>
      <c r="X371" s="52"/>
      <c r="Y371" s="51"/>
      <c r="Z371" s="49"/>
      <c r="AA371" s="49"/>
      <c r="AB371" s="49"/>
      <c r="AC371" s="49"/>
      <c r="AD371" s="49"/>
      <c r="AE371" s="49"/>
      <c r="AF371" s="49"/>
      <c r="AG371" s="49"/>
      <c r="AH371" s="49"/>
      <c r="AI371" s="52"/>
      <c r="AJ371" s="51"/>
      <c r="AK371" s="52"/>
      <c r="AL371" s="51"/>
      <c r="AM371" s="49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52"/>
      <c r="AZ371" s="51"/>
      <c r="BA371" s="49"/>
      <c r="BB371" s="49"/>
      <c r="BC371" s="49"/>
      <c r="BD371" s="52"/>
      <c r="BE371" s="51"/>
      <c r="BF371" s="49"/>
      <c r="BG371" s="52"/>
      <c r="BH371" s="51"/>
      <c r="BI371" s="49"/>
      <c r="BJ371" s="49"/>
      <c r="BK371" s="49"/>
      <c r="BL371" s="49"/>
      <c r="BM371" s="49"/>
      <c r="BN371" s="52"/>
      <c r="BO371" s="53"/>
      <c r="BP371" s="50"/>
      <c r="BQ371" s="51"/>
      <c r="BR371" s="52"/>
      <c r="BS371" s="51"/>
      <c r="BT371" s="49"/>
      <c r="BU371" s="49"/>
      <c r="BV371" s="52"/>
      <c r="BW371" s="51"/>
      <c r="BX371" s="49"/>
      <c r="BY371" s="49"/>
      <c r="BZ371" s="52"/>
      <c r="CA371" s="55"/>
    </row>
    <row r="372" spans="1:79" s="41" customFormat="1" ht="13.5" customHeight="1" x14ac:dyDescent="0.3">
      <c r="A372" s="48"/>
      <c r="B372" s="49"/>
      <c r="C372" s="49"/>
      <c r="D372" s="49"/>
      <c r="E372" s="49"/>
      <c r="F372" s="49"/>
      <c r="G372" s="49"/>
      <c r="H372" s="48"/>
      <c r="I372" s="49"/>
      <c r="J372" s="50"/>
      <c r="K372" s="51"/>
      <c r="L372" s="49"/>
      <c r="M372" s="52"/>
      <c r="N372" s="51"/>
      <c r="O372" s="49"/>
      <c r="P372" s="49"/>
      <c r="Q372" s="49"/>
      <c r="R372" s="49"/>
      <c r="S372" s="49"/>
      <c r="T372" s="49"/>
      <c r="U372" s="49"/>
      <c r="V372" s="49"/>
      <c r="W372" s="49"/>
      <c r="X372" s="52"/>
      <c r="Y372" s="51"/>
      <c r="Z372" s="49"/>
      <c r="AA372" s="49"/>
      <c r="AB372" s="49"/>
      <c r="AC372" s="49"/>
      <c r="AD372" s="49"/>
      <c r="AE372" s="49"/>
      <c r="AF372" s="49"/>
      <c r="AG372" s="49"/>
      <c r="AH372" s="49"/>
      <c r="AI372" s="52"/>
      <c r="AJ372" s="51"/>
      <c r="AK372" s="52"/>
      <c r="AL372" s="51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52"/>
      <c r="AZ372" s="51"/>
      <c r="BA372" s="49"/>
      <c r="BB372" s="49"/>
      <c r="BC372" s="49"/>
      <c r="BD372" s="52"/>
      <c r="BE372" s="51"/>
      <c r="BF372" s="49"/>
      <c r="BG372" s="52"/>
      <c r="BH372" s="51"/>
      <c r="BI372" s="49"/>
      <c r="BJ372" s="49"/>
      <c r="BK372" s="49"/>
      <c r="BL372" s="49"/>
      <c r="BM372" s="49"/>
      <c r="BN372" s="52"/>
      <c r="BO372" s="53"/>
      <c r="BP372" s="50"/>
      <c r="BQ372" s="51"/>
      <c r="BR372" s="52"/>
      <c r="BS372" s="51"/>
      <c r="BT372" s="49"/>
      <c r="BU372" s="49"/>
      <c r="BV372" s="52"/>
      <c r="BW372" s="51"/>
      <c r="BX372" s="49"/>
      <c r="BY372" s="49"/>
      <c r="BZ372" s="52"/>
      <c r="CA372" s="55"/>
    </row>
    <row r="373" spans="1:79" s="41" customFormat="1" ht="13.5" customHeight="1" x14ac:dyDescent="0.3">
      <c r="A373" s="48"/>
      <c r="B373" s="49"/>
      <c r="C373" s="49"/>
      <c r="D373" s="49"/>
      <c r="E373" s="49"/>
      <c r="F373" s="49"/>
      <c r="G373" s="49"/>
      <c r="H373" s="48"/>
      <c r="I373" s="49"/>
      <c r="J373" s="50"/>
      <c r="K373" s="51"/>
      <c r="L373" s="49"/>
      <c r="M373" s="52"/>
      <c r="N373" s="51"/>
      <c r="O373" s="49"/>
      <c r="P373" s="49"/>
      <c r="Q373" s="49"/>
      <c r="R373" s="49"/>
      <c r="S373" s="49"/>
      <c r="T373" s="49"/>
      <c r="U373" s="49"/>
      <c r="V373" s="49"/>
      <c r="W373" s="49"/>
      <c r="X373" s="52"/>
      <c r="Y373" s="51"/>
      <c r="Z373" s="49"/>
      <c r="AA373" s="49"/>
      <c r="AB373" s="49"/>
      <c r="AC373" s="49"/>
      <c r="AD373" s="49"/>
      <c r="AE373" s="49"/>
      <c r="AF373" s="49"/>
      <c r="AG373" s="49"/>
      <c r="AH373" s="49"/>
      <c r="AI373" s="52"/>
      <c r="AJ373" s="51"/>
      <c r="AK373" s="52"/>
      <c r="AL373" s="51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52"/>
      <c r="AZ373" s="51"/>
      <c r="BA373" s="49"/>
      <c r="BB373" s="49"/>
      <c r="BC373" s="49"/>
      <c r="BD373" s="52"/>
      <c r="BE373" s="51"/>
      <c r="BF373" s="49"/>
      <c r="BG373" s="52"/>
      <c r="BH373" s="51"/>
      <c r="BI373" s="49"/>
      <c r="BJ373" s="49"/>
      <c r="BK373" s="49"/>
      <c r="BL373" s="49"/>
      <c r="BM373" s="49"/>
      <c r="BN373" s="52"/>
      <c r="BO373" s="53"/>
      <c r="BP373" s="50"/>
      <c r="BQ373" s="51"/>
      <c r="BR373" s="52"/>
      <c r="BS373" s="51"/>
      <c r="BT373" s="49"/>
      <c r="BU373" s="49"/>
      <c r="BV373" s="52"/>
      <c r="BW373" s="51"/>
      <c r="BX373" s="49"/>
      <c r="BY373" s="49"/>
      <c r="BZ373" s="52"/>
      <c r="CA373" s="55"/>
    </row>
    <row r="374" spans="1:79" s="41" customFormat="1" ht="13.5" customHeight="1" x14ac:dyDescent="0.3">
      <c r="A374" s="48"/>
      <c r="B374" s="49"/>
      <c r="C374" s="49"/>
      <c r="D374" s="49"/>
      <c r="E374" s="49"/>
      <c r="F374" s="49"/>
      <c r="G374" s="49"/>
      <c r="H374" s="48"/>
      <c r="I374" s="49"/>
      <c r="J374" s="50"/>
      <c r="K374" s="51"/>
      <c r="L374" s="49"/>
      <c r="M374" s="52"/>
      <c r="N374" s="51"/>
      <c r="O374" s="49"/>
      <c r="P374" s="49"/>
      <c r="Q374" s="49"/>
      <c r="R374" s="49"/>
      <c r="S374" s="49"/>
      <c r="T374" s="49"/>
      <c r="U374" s="49"/>
      <c r="V374" s="49"/>
      <c r="W374" s="49"/>
      <c r="X374" s="52"/>
      <c r="Y374" s="51"/>
      <c r="Z374" s="49"/>
      <c r="AA374" s="49"/>
      <c r="AB374" s="49"/>
      <c r="AC374" s="49"/>
      <c r="AD374" s="49"/>
      <c r="AE374" s="49"/>
      <c r="AF374" s="49"/>
      <c r="AG374" s="49"/>
      <c r="AH374" s="49"/>
      <c r="AI374" s="52"/>
      <c r="AJ374" s="51"/>
      <c r="AK374" s="52"/>
      <c r="AL374" s="51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52"/>
      <c r="AZ374" s="51"/>
      <c r="BA374" s="49"/>
      <c r="BB374" s="49"/>
      <c r="BC374" s="49"/>
      <c r="BD374" s="52"/>
      <c r="BE374" s="51"/>
      <c r="BF374" s="49"/>
      <c r="BG374" s="52"/>
      <c r="BH374" s="51"/>
      <c r="BI374" s="49"/>
      <c r="BJ374" s="49"/>
      <c r="BK374" s="49"/>
      <c r="BL374" s="49"/>
      <c r="BM374" s="49"/>
      <c r="BN374" s="52"/>
      <c r="BO374" s="53"/>
      <c r="BP374" s="50"/>
      <c r="BQ374" s="51"/>
      <c r="BR374" s="52"/>
      <c r="BS374" s="51"/>
      <c r="BT374" s="49"/>
      <c r="BU374" s="49"/>
      <c r="BV374" s="52"/>
      <c r="BW374" s="51"/>
      <c r="BX374" s="49"/>
      <c r="BY374" s="49"/>
      <c r="BZ374" s="52"/>
      <c r="CA374" s="55"/>
    </row>
    <row r="375" spans="1:79" s="41" customFormat="1" ht="13.5" customHeight="1" x14ac:dyDescent="0.3">
      <c r="A375" s="48"/>
      <c r="B375" s="49"/>
      <c r="C375" s="49"/>
      <c r="D375" s="49"/>
      <c r="E375" s="49"/>
      <c r="F375" s="49"/>
      <c r="G375" s="49"/>
      <c r="H375" s="48"/>
      <c r="I375" s="49"/>
      <c r="J375" s="50"/>
      <c r="K375" s="51"/>
      <c r="L375" s="49"/>
      <c r="M375" s="52"/>
      <c r="N375" s="51"/>
      <c r="O375" s="49"/>
      <c r="P375" s="49"/>
      <c r="Q375" s="49"/>
      <c r="R375" s="49"/>
      <c r="S375" s="49"/>
      <c r="T375" s="49"/>
      <c r="U375" s="49"/>
      <c r="V375" s="49"/>
      <c r="W375" s="49"/>
      <c r="X375" s="52"/>
      <c r="Y375" s="51"/>
      <c r="Z375" s="49"/>
      <c r="AA375" s="49"/>
      <c r="AB375" s="49"/>
      <c r="AC375" s="49"/>
      <c r="AD375" s="49"/>
      <c r="AE375" s="49"/>
      <c r="AF375" s="49"/>
      <c r="AG375" s="49"/>
      <c r="AH375" s="49"/>
      <c r="AI375" s="52"/>
      <c r="AJ375" s="51"/>
      <c r="AK375" s="52"/>
      <c r="AL375" s="51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52"/>
      <c r="AZ375" s="51"/>
      <c r="BA375" s="49"/>
      <c r="BB375" s="49"/>
      <c r="BC375" s="49"/>
      <c r="BD375" s="52"/>
      <c r="BE375" s="51"/>
      <c r="BF375" s="49"/>
      <c r="BG375" s="52"/>
      <c r="BH375" s="51"/>
      <c r="BI375" s="49"/>
      <c r="BJ375" s="49"/>
      <c r="BK375" s="49"/>
      <c r="BL375" s="49"/>
      <c r="BM375" s="49"/>
      <c r="BN375" s="52"/>
      <c r="BO375" s="53"/>
      <c r="BP375" s="50"/>
      <c r="BQ375" s="51"/>
      <c r="BR375" s="52"/>
      <c r="BS375" s="51"/>
      <c r="BT375" s="49"/>
      <c r="BU375" s="49"/>
      <c r="BV375" s="52"/>
      <c r="BW375" s="51"/>
      <c r="BX375" s="49"/>
      <c r="BY375" s="49"/>
      <c r="BZ375" s="52"/>
      <c r="CA375" s="55"/>
    </row>
    <row r="376" spans="1:79" s="41" customFormat="1" ht="13.5" customHeight="1" x14ac:dyDescent="0.3">
      <c r="A376" s="48"/>
      <c r="B376" s="49"/>
      <c r="C376" s="49"/>
      <c r="D376" s="49"/>
      <c r="E376" s="49"/>
      <c r="F376" s="49"/>
      <c r="G376" s="49"/>
      <c r="H376" s="48"/>
      <c r="I376" s="49"/>
      <c r="J376" s="50"/>
      <c r="K376" s="51"/>
      <c r="L376" s="49"/>
      <c r="M376" s="52"/>
      <c r="N376" s="51"/>
      <c r="O376" s="49"/>
      <c r="P376" s="49"/>
      <c r="Q376" s="49"/>
      <c r="R376" s="49"/>
      <c r="S376" s="49"/>
      <c r="T376" s="49"/>
      <c r="U376" s="49"/>
      <c r="V376" s="49"/>
      <c r="W376" s="49"/>
      <c r="X376" s="52"/>
      <c r="Y376" s="51"/>
      <c r="Z376" s="49"/>
      <c r="AA376" s="49"/>
      <c r="AB376" s="49"/>
      <c r="AC376" s="49"/>
      <c r="AD376" s="49"/>
      <c r="AE376" s="49"/>
      <c r="AF376" s="49"/>
      <c r="AG376" s="49"/>
      <c r="AH376" s="49"/>
      <c r="AI376" s="52"/>
      <c r="AJ376" s="51"/>
      <c r="AK376" s="52"/>
      <c r="AL376" s="51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52"/>
      <c r="AZ376" s="51"/>
      <c r="BA376" s="49"/>
      <c r="BB376" s="49"/>
      <c r="BC376" s="49"/>
      <c r="BD376" s="52"/>
      <c r="BE376" s="51"/>
      <c r="BF376" s="49"/>
      <c r="BG376" s="52"/>
      <c r="BH376" s="51"/>
      <c r="BI376" s="49"/>
      <c r="BJ376" s="49"/>
      <c r="BK376" s="49"/>
      <c r="BL376" s="49"/>
      <c r="BM376" s="49"/>
      <c r="BN376" s="52"/>
      <c r="BO376" s="53"/>
      <c r="BP376" s="50"/>
      <c r="BQ376" s="51"/>
      <c r="BR376" s="52"/>
      <c r="BS376" s="51"/>
      <c r="BT376" s="49"/>
      <c r="BU376" s="49"/>
      <c r="BV376" s="52"/>
      <c r="BW376" s="51"/>
      <c r="BX376" s="49"/>
      <c r="BY376" s="49"/>
      <c r="BZ376" s="52"/>
      <c r="CA376" s="55"/>
    </row>
    <row r="377" spans="1:79" s="41" customFormat="1" ht="13.5" customHeight="1" x14ac:dyDescent="0.3">
      <c r="A377" s="48"/>
      <c r="B377" s="49"/>
      <c r="C377" s="49"/>
      <c r="D377" s="49"/>
      <c r="E377" s="49"/>
      <c r="F377" s="49"/>
      <c r="G377" s="49"/>
      <c r="H377" s="48"/>
      <c r="I377" s="49"/>
      <c r="J377" s="50"/>
      <c r="K377" s="51"/>
      <c r="L377" s="49"/>
      <c r="M377" s="52"/>
      <c r="N377" s="51"/>
      <c r="O377" s="49"/>
      <c r="P377" s="49"/>
      <c r="Q377" s="49"/>
      <c r="R377" s="49"/>
      <c r="S377" s="49"/>
      <c r="T377" s="49"/>
      <c r="U377" s="49"/>
      <c r="V377" s="49"/>
      <c r="W377" s="49"/>
      <c r="X377" s="52"/>
      <c r="Y377" s="51"/>
      <c r="Z377" s="49"/>
      <c r="AA377" s="49"/>
      <c r="AB377" s="49"/>
      <c r="AC377" s="49"/>
      <c r="AD377" s="49"/>
      <c r="AE377" s="49"/>
      <c r="AF377" s="49"/>
      <c r="AG377" s="49"/>
      <c r="AH377" s="49"/>
      <c r="AI377" s="52"/>
      <c r="AJ377" s="51"/>
      <c r="AK377" s="52"/>
      <c r="AL377" s="51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52"/>
      <c r="AZ377" s="51"/>
      <c r="BA377" s="49"/>
      <c r="BB377" s="49"/>
      <c r="BC377" s="49"/>
      <c r="BD377" s="52"/>
      <c r="BE377" s="51"/>
      <c r="BF377" s="49"/>
      <c r="BG377" s="52"/>
      <c r="BH377" s="51"/>
      <c r="BI377" s="49"/>
      <c r="BJ377" s="49"/>
      <c r="BK377" s="49"/>
      <c r="BL377" s="49"/>
      <c r="BM377" s="49"/>
      <c r="BN377" s="52"/>
      <c r="BO377" s="53"/>
      <c r="BP377" s="50"/>
      <c r="BQ377" s="51"/>
      <c r="BR377" s="52"/>
      <c r="BS377" s="51"/>
      <c r="BT377" s="49"/>
      <c r="BU377" s="49"/>
      <c r="BV377" s="52"/>
      <c r="BW377" s="51"/>
      <c r="BX377" s="49"/>
      <c r="BY377" s="49"/>
      <c r="BZ377" s="52"/>
      <c r="CA377" s="55"/>
    </row>
    <row r="378" spans="1:79" s="41" customFormat="1" ht="13.5" customHeight="1" x14ac:dyDescent="0.3">
      <c r="A378" s="48"/>
      <c r="B378" s="49"/>
      <c r="C378" s="49"/>
      <c r="D378" s="49"/>
      <c r="E378" s="49"/>
      <c r="F378" s="49"/>
      <c r="G378" s="49"/>
      <c r="H378" s="48"/>
      <c r="I378" s="49"/>
      <c r="J378" s="50"/>
      <c r="K378" s="51"/>
      <c r="L378" s="49"/>
      <c r="M378" s="52"/>
      <c r="N378" s="51"/>
      <c r="O378" s="49"/>
      <c r="P378" s="49"/>
      <c r="Q378" s="49"/>
      <c r="R378" s="49"/>
      <c r="S378" s="49"/>
      <c r="T378" s="49"/>
      <c r="U378" s="49"/>
      <c r="V378" s="49"/>
      <c r="W378" s="49"/>
      <c r="X378" s="52"/>
      <c r="Y378" s="51"/>
      <c r="Z378" s="49"/>
      <c r="AA378" s="49"/>
      <c r="AB378" s="49"/>
      <c r="AC378" s="49"/>
      <c r="AD378" s="49"/>
      <c r="AE378" s="49"/>
      <c r="AF378" s="49"/>
      <c r="AG378" s="49"/>
      <c r="AH378" s="49"/>
      <c r="AI378" s="52"/>
      <c r="AJ378" s="51"/>
      <c r="AK378" s="52"/>
      <c r="AL378" s="51"/>
      <c r="AM378" s="49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52"/>
      <c r="AZ378" s="51"/>
      <c r="BA378" s="49"/>
      <c r="BB378" s="49"/>
      <c r="BC378" s="49"/>
      <c r="BD378" s="52"/>
      <c r="BE378" s="51"/>
      <c r="BF378" s="49"/>
      <c r="BG378" s="52"/>
      <c r="BH378" s="51"/>
      <c r="BI378" s="49"/>
      <c r="BJ378" s="49"/>
      <c r="BK378" s="49"/>
      <c r="BL378" s="49"/>
      <c r="BM378" s="49"/>
      <c r="BN378" s="52"/>
      <c r="BO378" s="53"/>
      <c r="BP378" s="50"/>
      <c r="BQ378" s="51"/>
      <c r="BR378" s="52"/>
      <c r="BS378" s="51"/>
      <c r="BT378" s="49"/>
      <c r="BU378" s="49"/>
      <c r="BV378" s="52"/>
      <c r="BW378" s="51"/>
      <c r="BX378" s="49"/>
      <c r="BY378" s="49"/>
      <c r="BZ378" s="52"/>
      <c r="CA378" s="55"/>
    </row>
    <row r="379" spans="1:79" s="41" customFormat="1" ht="13.5" customHeight="1" x14ac:dyDescent="0.3">
      <c r="A379" s="48"/>
      <c r="B379" s="49"/>
      <c r="C379" s="49"/>
      <c r="D379" s="49"/>
      <c r="E379" s="49"/>
      <c r="F379" s="49"/>
      <c r="G379" s="49"/>
      <c r="H379" s="48"/>
      <c r="I379" s="49"/>
      <c r="J379" s="50"/>
      <c r="K379" s="51"/>
      <c r="L379" s="49"/>
      <c r="M379" s="52"/>
      <c r="N379" s="51"/>
      <c r="O379" s="49"/>
      <c r="P379" s="49"/>
      <c r="Q379" s="49"/>
      <c r="R379" s="49"/>
      <c r="S379" s="49"/>
      <c r="T379" s="49"/>
      <c r="U379" s="49"/>
      <c r="V379" s="49"/>
      <c r="W379" s="49"/>
      <c r="X379" s="52"/>
      <c r="Y379" s="51"/>
      <c r="Z379" s="49"/>
      <c r="AA379" s="49"/>
      <c r="AB379" s="49"/>
      <c r="AC379" s="49"/>
      <c r="AD379" s="49"/>
      <c r="AE379" s="49"/>
      <c r="AF379" s="49"/>
      <c r="AG379" s="49"/>
      <c r="AH379" s="49"/>
      <c r="AI379" s="52"/>
      <c r="AJ379" s="51"/>
      <c r="AK379" s="52"/>
      <c r="AL379" s="51"/>
      <c r="AM379" s="49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52"/>
      <c r="AZ379" s="51"/>
      <c r="BA379" s="49"/>
      <c r="BB379" s="49"/>
      <c r="BC379" s="49"/>
      <c r="BD379" s="52"/>
      <c r="BE379" s="51"/>
      <c r="BF379" s="49"/>
      <c r="BG379" s="52"/>
      <c r="BH379" s="51"/>
      <c r="BI379" s="49"/>
      <c r="BJ379" s="49"/>
      <c r="BK379" s="49"/>
      <c r="BL379" s="49"/>
      <c r="BM379" s="49"/>
      <c r="BN379" s="52"/>
      <c r="BO379" s="53"/>
      <c r="BP379" s="50"/>
      <c r="BQ379" s="51"/>
      <c r="BR379" s="52"/>
      <c r="BS379" s="51"/>
      <c r="BT379" s="49"/>
      <c r="BU379" s="49"/>
      <c r="BV379" s="52"/>
      <c r="BW379" s="51"/>
      <c r="BX379" s="49"/>
      <c r="BY379" s="49"/>
      <c r="BZ379" s="52"/>
      <c r="CA379" s="55"/>
    </row>
    <row r="380" spans="1:79" s="41" customFormat="1" ht="13.5" customHeight="1" x14ac:dyDescent="0.3">
      <c r="A380" s="48"/>
      <c r="B380" s="49"/>
      <c r="C380" s="49"/>
      <c r="D380" s="49"/>
      <c r="E380" s="49"/>
      <c r="F380" s="49"/>
      <c r="G380" s="49"/>
      <c r="H380" s="48"/>
      <c r="I380" s="49"/>
      <c r="J380" s="50"/>
      <c r="K380" s="51"/>
      <c r="L380" s="49"/>
      <c r="M380" s="52"/>
      <c r="N380" s="51"/>
      <c r="O380" s="49"/>
      <c r="P380" s="49"/>
      <c r="Q380" s="49"/>
      <c r="R380" s="49"/>
      <c r="S380" s="49"/>
      <c r="T380" s="49"/>
      <c r="U380" s="49"/>
      <c r="V380" s="49"/>
      <c r="W380" s="49"/>
      <c r="X380" s="52"/>
      <c r="Y380" s="51"/>
      <c r="Z380" s="49"/>
      <c r="AA380" s="49"/>
      <c r="AB380" s="49"/>
      <c r="AC380" s="49"/>
      <c r="AD380" s="49"/>
      <c r="AE380" s="49"/>
      <c r="AF380" s="49"/>
      <c r="AG380" s="49"/>
      <c r="AH380" s="49"/>
      <c r="AI380" s="52"/>
      <c r="AJ380" s="51"/>
      <c r="AK380" s="52"/>
      <c r="AL380" s="51"/>
      <c r="AM380" s="49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52"/>
      <c r="AZ380" s="51"/>
      <c r="BA380" s="49"/>
      <c r="BB380" s="49"/>
      <c r="BC380" s="49"/>
      <c r="BD380" s="52"/>
      <c r="BE380" s="51"/>
      <c r="BF380" s="49"/>
      <c r="BG380" s="52"/>
      <c r="BH380" s="51"/>
      <c r="BI380" s="49"/>
      <c r="BJ380" s="49"/>
      <c r="BK380" s="49"/>
      <c r="BL380" s="49"/>
      <c r="BM380" s="49"/>
      <c r="BN380" s="52"/>
      <c r="BO380" s="53"/>
      <c r="BP380" s="50"/>
      <c r="BQ380" s="51"/>
      <c r="BR380" s="52"/>
      <c r="BS380" s="51"/>
      <c r="BT380" s="49"/>
      <c r="BU380" s="49"/>
      <c r="BV380" s="52"/>
      <c r="BW380" s="51"/>
      <c r="BX380" s="49"/>
      <c r="BY380" s="49"/>
      <c r="BZ380" s="52"/>
      <c r="CA380" s="55"/>
    </row>
    <row r="381" spans="1:79" s="41" customFormat="1" ht="13.5" customHeight="1" x14ac:dyDescent="0.3">
      <c r="A381" s="48"/>
      <c r="B381" s="49"/>
      <c r="C381" s="49"/>
      <c r="D381" s="49"/>
      <c r="E381" s="49"/>
      <c r="F381" s="49"/>
      <c r="G381" s="49"/>
      <c r="H381" s="48"/>
      <c r="I381" s="49"/>
      <c r="J381" s="50"/>
      <c r="K381" s="51"/>
      <c r="L381" s="49"/>
      <c r="M381" s="52"/>
      <c r="N381" s="51"/>
      <c r="O381" s="49"/>
      <c r="P381" s="49"/>
      <c r="Q381" s="49"/>
      <c r="R381" s="49"/>
      <c r="S381" s="49"/>
      <c r="T381" s="49"/>
      <c r="U381" s="49"/>
      <c r="V381" s="49"/>
      <c r="W381" s="49"/>
      <c r="X381" s="52"/>
      <c r="Y381" s="51"/>
      <c r="Z381" s="49"/>
      <c r="AA381" s="49"/>
      <c r="AB381" s="49"/>
      <c r="AC381" s="49"/>
      <c r="AD381" s="49"/>
      <c r="AE381" s="49"/>
      <c r="AF381" s="49"/>
      <c r="AG381" s="49"/>
      <c r="AH381" s="49"/>
      <c r="AI381" s="52"/>
      <c r="AJ381" s="51"/>
      <c r="AK381" s="52"/>
      <c r="AL381" s="51"/>
      <c r="AM381" s="49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52"/>
      <c r="AZ381" s="51"/>
      <c r="BA381" s="49"/>
      <c r="BB381" s="49"/>
      <c r="BC381" s="49"/>
      <c r="BD381" s="52"/>
      <c r="BE381" s="51"/>
      <c r="BF381" s="49"/>
      <c r="BG381" s="52"/>
      <c r="BH381" s="51"/>
      <c r="BI381" s="49"/>
      <c r="BJ381" s="49"/>
      <c r="BK381" s="49"/>
      <c r="BL381" s="49"/>
      <c r="BM381" s="49"/>
      <c r="BN381" s="52"/>
      <c r="BO381" s="53"/>
      <c r="BP381" s="50"/>
      <c r="BQ381" s="51"/>
      <c r="BR381" s="52"/>
      <c r="BS381" s="51"/>
      <c r="BT381" s="49"/>
      <c r="BU381" s="49"/>
      <c r="BV381" s="52"/>
      <c r="BW381" s="51"/>
      <c r="BX381" s="49"/>
      <c r="BY381" s="49"/>
      <c r="BZ381" s="52"/>
      <c r="CA381" s="55"/>
    </row>
    <row r="382" spans="1:79" s="41" customFormat="1" ht="13.5" customHeight="1" x14ac:dyDescent="0.3">
      <c r="A382" s="48"/>
      <c r="B382" s="49"/>
      <c r="C382" s="49"/>
      <c r="D382" s="49"/>
      <c r="E382" s="49"/>
      <c r="F382" s="49"/>
      <c r="G382" s="49"/>
      <c r="H382" s="48"/>
      <c r="I382" s="49"/>
      <c r="J382" s="50"/>
      <c r="K382" s="51"/>
      <c r="L382" s="49"/>
      <c r="M382" s="52"/>
      <c r="N382" s="51"/>
      <c r="O382" s="49"/>
      <c r="P382" s="49"/>
      <c r="Q382" s="49"/>
      <c r="R382" s="49"/>
      <c r="S382" s="49"/>
      <c r="T382" s="49"/>
      <c r="U382" s="49"/>
      <c r="V382" s="49"/>
      <c r="W382" s="49"/>
      <c r="X382" s="52"/>
      <c r="Y382" s="51"/>
      <c r="Z382" s="49"/>
      <c r="AA382" s="49"/>
      <c r="AB382" s="49"/>
      <c r="AC382" s="49"/>
      <c r="AD382" s="49"/>
      <c r="AE382" s="49"/>
      <c r="AF382" s="49"/>
      <c r="AG382" s="49"/>
      <c r="AH382" s="49"/>
      <c r="AI382" s="52"/>
      <c r="AJ382" s="51"/>
      <c r="AK382" s="52"/>
      <c r="AL382" s="51"/>
      <c r="AM382" s="49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52"/>
      <c r="AZ382" s="51"/>
      <c r="BA382" s="49"/>
      <c r="BB382" s="49"/>
      <c r="BC382" s="49"/>
      <c r="BD382" s="52"/>
      <c r="BE382" s="51"/>
      <c r="BF382" s="49"/>
      <c r="BG382" s="52"/>
      <c r="BH382" s="51"/>
      <c r="BI382" s="49"/>
      <c r="BJ382" s="49"/>
      <c r="BK382" s="49"/>
      <c r="BL382" s="49"/>
      <c r="BM382" s="49"/>
      <c r="BN382" s="52"/>
      <c r="BO382" s="53"/>
      <c r="BP382" s="50"/>
      <c r="BQ382" s="51"/>
      <c r="BR382" s="52"/>
      <c r="BS382" s="51"/>
      <c r="BT382" s="49"/>
      <c r="BU382" s="49"/>
      <c r="BV382" s="52"/>
      <c r="BW382" s="51"/>
      <c r="BX382" s="49"/>
      <c r="BY382" s="49"/>
      <c r="BZ382" s="52"/>
      <c r="CA382" s="55"/>
    </row>
    <row r="383" spans="1:79" s="41" customFormat="1" ht="13.5" customHeight="1" x14ac:dyDescent="0.3">
      <c r="A383" s="48"/>
      <c r="B383" s="49"/>
      <c r="C383" s="49"/>
      <c r="D383" s="49"/>
      <c r="E383" s="49"/>
      <c r="F383" s="49"/>
      <c r="G383" s="49"/>
      <c r="H383" s="48"/>
      <c r="I383" s="49"/>
      <c r="J383" s="50"/>
      <c r="K383" s="51"/>
      <c r="L383" s="49"/>
      <c r="M383" s="52"/>
      <c r="N383" s="51"/>
      <c r="O383" s="49"/>
      <c r="P383" s="49"/>
      <c r="Q383" s="49"/>
      <c r="R383" s="49"/>
      <c r="S383" s="49"/>
      <c r="T383" s="49"/>
      <c r="U383" s="49"/>
      <c r="V383" s="49"/>
      <c r="W383" s="49"/>
      <c r="X383" s="52"/>
      <c r="Y383" s="51"/>
      <c r="Z383" s="49"/>
      <c r="AA383" s="49"/>
      <c r="AB383" s="49"/>
      <c r="AC383" s="49"/>
      <c r="AD383" s="49"/>
      <c r="AE383" s="49"/>
      <c r="AF383" s="49"/>
      <c r="AG383" s="49"/>
      <c r="AH383" s="49"/>
      <c r="AI383" s="52"/>
      <c r="AJ383" s="51"/>
      <c r="AK383" s="52"/>
      <c r="AL383" s="51"/>
      <c r="AM383" s="49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52"/>
      <c r="AZ383" s="51"/>
      <c r="BA383" s="49"/>
      <c r="BB383" s="49"/>
      <c r="BC383" s="49"/>
      <c r="BD383" s="52"/>
      <c r="BE383" s="51"/>
      <c r="BF383" s="49"/>
      <c r="BG383" s="52"/>
      <c r="BH383" s="51"/>
      <c r="BI383" s="49"/>
      <c r="BJ383" s="49"/>
      <c r="BK383" s="49"/>
      <c r="BL383" s="49"/>
      <c r="BM383" s="49"/>
      <c r="BN383" s="52"/>
      <c r="BO383" s="53"/>
      <c r="BP383" s="50"/>
      <c r="BQ383" s="51"/>
      <c r="BR383" s="52"/>
      <c r="BS383" s="51"/>
      <c r="BT383" s="49"/>
      <c r="BU383" s="49"/>
      <c r="BV383" s="52"/>
      <c r="BW383" s="51"/>
      <c r="BX383" s="49"/>
      <c r="BY383" s="49"/>
      <c r="BZ383" s="52"/>
      <c r="CA383" s="55"/>
    </row>
    <row r="384" spans="1:79" s="41" customFormat="1" ht="13.5" customHeight="1" x14ac:dyDescent="0.3">
      <c r="A384" s="48"/>
      <c r="B384" s="49"/>
      <c r="C384" s="49"/>
      <c r="D384" s="49"/>
      <c r="E384" s="49"/>
      <c r="F384" s="49"/>
      <c r="G384" s="49"/>
      <c r="H384" s="48"/>
      <c r="I384" s="49"/>
      <c r="J384" s="50"/>
      <c r="K384" s="51"/>
      <c r="L384" s="49"/>
      <c r="M384" s="52"/>
      <c r="N384" s="51"/>
      <c r="O384" s="49"/>
      <c r="P384" s="49"/>
      <c r="Q384" s="49"/>
      <c r="R384" s="49"/>
      <c r="S384" s="49"/>
      <c r="T384" s="49"/>
      <c r="U384" s="49"/>
      <c r="V384" s="49"/>
      <c r="W384" s="49"/>
      <c r="X384" s="52"/>
      <c r="Y384" s="51"/>
      <c r="Z384" s="49"/>
      <c r="AA384" s="49"/>
      <c r="AB384" s="49"/>
      <c r="AC384" s="49"/>
      <c r="AD384" s="49"/>
      <c r="AE384" s="49"/>
      <c r="AF384" s="49"/>
      <c r="AG384" s="49"/>
      <c r="AH384" s="49"/>
      <c r="AI384" s="52"/>
      <c r="AJ384" s="51"/>
      <c r="AK384" s="52"/>
      <c r="AL384" s="51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52"/>
      <c r="AZ384" s="51"/>
      <c r="BA384" s="49"/>
      <c r="BB384" s="49"/>
      <c r="BC384" s="49"/>
      <c r="BD384" s="52"/>
      <c r="BE384" s="51"/>
      <c r="BF384" s="49"/>
      <c r="BG384" s="52"/>
      <c r="BH384" s="51"/>
      <c r="BI384" s="49"/>
      <c r="BJ384" s="49"/>
      <c r="BK384" s="49"/>
      <c r="BL384" s="49"/>
      <c r="BM384" s="49"/>
      <c r="BN384" s="52"/>
      <c r="BO384" s="53"/>
      <c r="BP384" s="50"/>
      <c r="BQ384" s="51"/>
      <c r="BR384" s="52"/>
      <c r="BS384" s="51"/>
      <c r="BT384" s="49"/>
      <c r="BU384" s="49"/>
      <c r="BV384" s="52"/>
      <c r="BW384" s="51"/>
      <c r="BX384" s="49"/>
      <c r="BY384" s="49"/>
      <c r="BZ384" s="52"/>
      <c r="CA384" s="55"/>
    </row>
    <row r="385" spans="1:79" s="41" customFormat="1" ht="13.5" customHeight="1" x14ac:dyDescent="0.3">
      <c r="A385" s="48"/>
      <c r="B385" s="49"/>
      <c r="C385" s="49"/>
      <c r="D385" s="49"/>
      <c r="E385" s="49"/>
      <c r="F385" s="49"/>
      <c r="G385" s="49"/>
      <c r="H385" s="48"/>
      <c r="I385" s="49"/>
      <c r="J385" s="50"/>
      <c r="K385" s="51"/>
      <c r="L385" s="49"/>
      <c r="M385" s="52"/>
      <c r="N385" s="51"/>
      <c r="O385" s="49"/>
      <c r="P385" s="49"/>
      <c r="Q385" s="49"/>
      <c r="R385" s="49"/>
      <c r="S385" s="49"/>
      <c r="T385" s="49"/>
      <c r="U385" s="49"/>
      <c r="V385" s="49"/>
      <c r="W385" s="49"/>
      <c r="X385" s="52"/>
      <c r="Y385" s="51"/>
      <c r="Z385" s="49"/>
      <c r="AA385" s="49"/>
      <c r="AB385" s="49"/>
      <c r="AC385" s="49"/>
      <c r="AD385" s="49"/>
      <c r="AE385" s="49"/>
      <c r="AF385" s="49"/>
      <c r="AG385" s="49"/>
      <c r="AH385" s="49"/>
      <c r="AI385" s="52"/>
      <c r="AJ385" s="51"/>
      <c r="AK385" s="52"/>
      <c r="AL385" s="51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52"/>
      <c r="AZ385" s="51"/>
      <c r="BA385" s="49"/>
      <c r="BB385" s="49"/>
      <c r="BC385" s="49"/>
      <c r="BD385" s="52"/>
      <c r="BE385" s="51"/>
      <c r="BF385" s="49"/>
      <c r="BG385" s="52"/>
      <c r="BH385" s="51"/>
      <c r="BI385" s="49"/>
      <c r="BJ385" s="49"/>
      <c r="BK385" s="49"/>
      <c r="BL385" s="49"/>
      <c r="BM385" s="49"/>
      <c r="BN385" s="52"/>
      <c r="BO385" s="53"/>
      <c r="BP385" s="50"/>
      <c r="BQ385" s="51"/>
      <c r="BR385" s="52"/>
      <c r="BS385" s="51"/>
      <c r="BT385" s="49"/>
      <c r="BU385" s="49"/>
      <c r="BV385" s="52"/>
      <c r="BW385" s="51"/>
      <c r="BX385" s="49"/>
      <c r="BY385" s="49"/>
      <c r="BZ385" s="52"/>
      <c r="CA385" s="55"/>
    </row>
    <row r="386" spans="1:79" s="41" customFormat="1" ht="13.5" customHeight="1" x14ac:dyDescent="0.3">
      <c r="A386" s="48"/>
      <c r="B386" s="49"/>
      <c r="C386" s="49"/>
      <c r="D386" s="49"/>
      <c r="E386" s="49"/>
      <c r="F386" s="49"/>
      <c r="G386" s="49"/>
      <c r="H386" s="48"/>
      <c r="I386" s="49"/>
      <c r="J386" s="50"/>
      <c r="K386" s="51"/>
      <c r="L386" s="49"/>
      <c r="M386" s="52"/>
      <c r="N386" s="51"/>
      <c r="O386" s="49"/>
      <c r="P386" s="49"/>
      <c r="Q386" s="49"/>
      <c r="R386" s="49"/>
      <c r="S386" s="49"/>
      <c r="T386" s="49"/>
      <c r="U386" s="49"/>
      <c r="V386" s="49"/>
      <c r="W386" s="49"/>
      <c r="X386" s="52"/>
      <c r="Y386" s="51"/>
      <c r="Z386" s="49"/>
      <c r="AA386" s="49"/>
      <c r="AB386" s="49"/>
      <c r="AC386" s="49"/>
      <c r="AD386" s="49"/>
      <c r="AE386" s="49"/>
      <c r="AF386" s="49"/>
      <c r="AG386" s="49"/>
      <c r="AH386" s="49"/>
      <c r="AI386" s="52"/>
      <c r="AJ386" s="51"/>
      <c r="AK386" s="52"/>
      <c r="AL386" s="51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52"/>
      <c r="AZ386" s="51"/>
      <c r="BA386" s="49"/>
      <c r="BB386" s="49"/>
      <c r="BC386" s="49"/>
      <c r="BD386" s="52"/>
      <c r="BE386" s="51"/>
      <c r="BF386" s="49"/>
      <c r="BG386" s="52"/>
      <c r="BH386" s="51"/>
      <c r="BI386" s="49"/>
      <c r="BJ386" s="49"/>
      <c r="BK386" s="49"/>
      <c r="BL386" s="49"/>
      <c r="BM386" s="49"/>
      <c r="BN386" s="52"/>
      <c r="BO386" s="53"/>
      <c r="BP386" s="50"/>
      <c r="BQ386" s="51"/>
      <c r="BR386" s="52"/>
      <c r="BS386" s="51"/>
      <c r="BT386" s="49"/>
      <c r="BU386" s="49"/>
      <c r="BV386" s="52"/>
      <c r="BW386" s="51"/>
      <c r="BX386" s="49"/>
      <c r="BY386" s="49"/>
      <c r="BZ386" s="52"/>
      <c r="CA386" s="55"/>
    </row>
    <row r="387" spans="1:79" s="41" customFormat="1" ht="13.5" customHeight="1" x14ac:dyDescent="0.3">
      <c r="A387" s="48"/>
      <c r="B387" s="49"/>
      <c r="C387" s="49"/>
      <c r="D387" s="49"/>
      <c r="E387" s="49"/>
      <c r="F387" s="49"/>
      <c r="G387" s="49"/>
      <c r="H387" s="48"/>
      <c r="I387" s="49"/>
      <c r="J387" s="50"/>
      <c r="K387" s="51"/>
      <c r="L387" s="49"/>
      <c r="M387" s="52"/>
      <c r="N387" s="51"/>
      <c r="O387" s="49"/>
      <c r="P387" s="49"/>
      <c r="Q387" s="49"/>
      <c r="R387" s="49"/>
      <c r="S387" s="49"/>
      <c r="T387" s="49"/>
      <c r="U387" s="49"/>
      <c r="V387" s="49"/>
      <c r="W387" s="49"/>
      <c r="X387" s="52"/>
      <c r="Y387" s="51"/>
      <c r="Z387" s="49"/>
      <c r="AA387" s="49"/>
      <c r="AB387" s="49"/>
      <c r="AC387" s="49"/>
      <c r="AD387" s="49"/>
      <c r="AE387" s="49"/>
      <c r="AF387" s="49"/>
      <c r="AG387" s="49"/>
      <c r="AH387" s="49"/>
      <c r="AI387" s="52"/>
      <c r="AJ387" s="51"/>
      <c r="AK387" s="52"/>
      <c r="AL387" s="51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52"/>
      <c r="AZ387" s="51"/>
      <c r="BA387" s="49"/>
      <c r="BB387" s="49"/>
      <c r="BC387" s="49"/>
      <c r="BD387" s="52"/>
      <c r="BE387" s="51"/>
      <c r="BF387" s="49"/>
      <c r="BG387" s="52"/>
      <c r="BH387" s="51"/>
      <c r="BI387" s="49"/>
      <c r="BJ387" s="49"/>
      <c r="BK387" s="49"/>
      <c r="BL387" s="49"/>
      <c r="BM387" s="49"/>
      <c r="BN387" s="52"/>
      <c r="BO387" s="53"/>
      <c r="BP387" s="50"/>
      <c r="BQ387" s="51"/>
      <c r="BR387" s="52"/>
      <c r="BS387" s="51"/>
      <c r="BT387" s="49"/>
      <c r="BU387" s="49"/>
      <c r="BV387" s="52"/>
      <c r="BW387" s="51"/>
      <c r="BX387" s="49"/>
      <c r="BY387" s="49"/>
      <c r="BZ387" s="52"/>
      <c r="CA387" s="55"/>
    </row>
    <row r="388" spans="1:79" s="41" customFormat="1" ht="13.5" customHeight="1" x14ac:dyDescent="0.3">
      <c r="A388" s="48"/>
      <c r="B388" s="49"/>
      <c r="C388" s="49"/>
      <c r="D388" s="49"/>
      <c r="E388" s="49"/>
      <c r="F388" s="49"/>
      <c r="G388" s="49"/>
      <c r="H388" s="48"/>
      <c r="I388" s="49"/>
      <c r="J388" s="50"/>
      <c r="K388" s="51"/>
      <c r="L388" s="49"/>
      <c r="M388" s="52"/>
      <c r="N388" s="51"/>
      <c r="O388" s="49"/>
      <c r="P388" s="49"/>
      <c r="Q388" s="49"/>
      <c r="R388" s="49"/>
      <c r="S388" s="49"/>
      <c r="T388" s="49"/>
      <c r="U388" s="49"/>
      <c r="V388" s="49"/>
      <c r="W388" s="49"/>
      <c r="X388" s="52"/>
      <c r="Y388" s="51"/>
      <c r="Z388" s="49"/>
      <c r="AA388" s="49"/>
      <c r="AB388" s="49"/>
      <c r="AC388" s="49"/>
      <c r="AD388" s="49"/>
      <c r="AE388" s="49"/>
      <c r="AF388" s="49"/>
      <c r="AG388" s="49"/>
      <c r="AH388" s="49"/>
      <c r="AI388" s="52"/>
      <c r="AJ388" s="51"/>
      <c r="AK388" s="52"/>
      <c r="AL388" s="51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52"/>
      <c r="AZ388" s="51"/>
      <c r="BA388" s="49"/>
      <c r="BB388" s="49"/>
      <c r="BC388" s="49"/>
      <c r="BD388" s="52"/>
      <c r="BE388" s="51"/>
      <c r="BF388" s="49"/>
      <c r="BG388" s="52"/>
      <c r="BH388" s="51"/>
      <c r="BI388" s="49"/>
      <c r="BJ388" s="49"/>
      <c r="BK388" s="49"/>
      <c r="BL388" s="49"/>
      <c r="BM388" s="49"/>
      <c r="BN388" s="52"/>
      <c r="BO388" s="53"/>
      <c r="BP388" s="50"/>
      <c r="BQ388" s="51"/>
      <c r="BR388" s="52"/>
      <c r="BS388" s="51"/>
      <c r="BT388" s="49"/>
      <c r="BU388" s="49"/>
      <c r="BV388" s="52"/>
      <c r="BW388" s="51"/>
      <c r="BX388" s="49"/>
      <c r="BY388" s="49"/>
      <c r="BZ388" s="52"/>
      <c r="CA388" s="55"/>
    </row>
    <row r="389" spans="1:79" s="41" customFormat="1" ht="13.5" customHeight="1" x14ac:dyDescent="0.3">
      <c r="A389" s="48"/>
      <c r="B389" s="49"/>
      <c r="C389" s="49"/>
      <c r="D389" s="49"/>
      <c r="E389" s="49"/>
      <c r="F389" s="49"/>
      <c r="G389" s="49"/>
      <c r="H389" s="48"/>
      <c r="I389" s="49"/>
      <c r="J389" s="50"/>
      <c r="K389" s="51"/>
      <c r="L389" s="49"/>
      <c r="M389" s="52"/>
      <c r="N389" s="51"/>
      <c r="O389" s="49"/>
      <c r="P389" s="49"/>
      <c r="Q389" s="49"/>
      <c r="R389" s="49"/>
      <c r="S389" s="49"/>
      <c r="T389" s="49"/>
      <c r="U389" s="49"/>
      <c r="V389" s="49"/>
      <c r="W389" s="49"/>
      <c r="X389" s="52"/>
      <c r="Y389" s="51"/>
      <c r="Z389" s="49"/>
      <c r="AA389" s="49"/>
      <c r="AB389" s="49"/>
      <c r="AC389" s="49"/>
      <c r="AD389" s="49"/>
      <c r="AE389" s="49"/>
      <c r="AF389" s="49"/>
      <c r="AG389" s="49"/>
      <c r="AH389" s="49"/>
      <c r="AI389" s="52"/>
      <c r="AJ389" s="51"/>
      <c r="AK389" s="52"/>
      <c r="AL389" s="51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52"/>
      <c r="AZ389" s="51"/>
      <c r="BA389" s="49"/>
      <c r="BB389" s="49"/>
      <c r="BC389" s="49"/>
      <c r="BD389" s="52"/>
      <c r="BE389" s="51"/>
      <c r="BF389" s="49"/>
      <c r="BG389" s="52"/>
      <c r="BH389" s="51"/>
      <c r="BI389" s="49"/>
      <c r="BJ389" s="49"/>
      <c r="BK389" s="49"/>
      <c r="BL389" s="49"/>
      <c r="BM389" s="49"/>
      <c r="BN389" s="52"/>
      <c r="BO389" s="53"/>
      <c r="BP389" s="50"/>
      <c r="BQ389" s="51"/>
      <c r="BR389" s="52"/>
      <c r="BS389" s="51"/>
      <c r="BT389" s="49"/>
      <c r="BU389" s="49"/>
      <c r="BV389" s="52"/>
      <c r="BW389" s="51"/>
      <c r="BX389" s="49"/>
      <c r="BY389" s="49"/>
      <c r="BZ389" s="52"/>
      <c r="CA389" s="55"/>
    </row>
    <row r="390" spans="1:79" s="41" customFormat="1" ht="13.5" customHeight="1" x14ac:dyDescent="0.3">
      <c r="A390" s="48"/>
      <c r="B390" s="49"/>
      <c r="C390" s="49"/>
      <c r="D390" s="49"/>
      <c r="E390" s="49"/>
      <c r="F390" s="49"/>
      <c r="G390" s="49"/>
      <c r="H390" s="48"/>
      <c r="I390" s="49"/>
      <c r="J390" s="50"/>
      <c r="K390" s="51"/>
      <c r="L390" s="49"/>
      <c r="M390" s="52"/>
      <c r="N390" s="51"/>
      <c r="O390" s="49"/>
      <c r="P390" s="49"/>
      <c r="Q390" s="49"/>
      <c r="R390" s="49"/>
      <c r="S390" s="49"/>
      <c r="T390" s="49"/>
      <c r="U390" s="49"/>
      <c r="V390" s="49"/>
      <c r="W390" s="49"/>
      <c r="X390" s="52"/>
      <c r="Y390" s="51"/>
      <c r="Z390" s="49"/>
      <c r="AA390" s="49"/>
      <c r="AB390" s="49"/>
      <c r="AC390" s="49"/>
      <c r="AD390" s="49"/>
      <c r="AE390" s="49"/>
      <c r="AF390" s="49"/>
      <c r="AG390" s="49"/>
      <c r="AH390" s="49"/>
      <c r="AI390" s="52"/>
      <c r="AJ390" s="51"/>
      <c r="AK390" s="52"/>
      <c r="AL390" s="51"/>
      <c r="AM390" s="49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52"/>
      <c r="AZ390" s="51"/>
      <c r="BA390" s="49"/>
      <c r="BB390" s="49"/>
      <c r="BC390" s="49"/>
      <c r="BD390" s="52"/>
      <c r="BE390" s="51"/>
      <c r="BF390" s="49"/>
      <c r="BG390" s="52"/>
      <c r="BH390" s="51"/>
      <c r="BI390" s="49"/>
      <c r="BJ390" s="49"/>
      <c r="BK390" s="49"/>
      <c r="BL390" s="49"/>
      <c r="BM390" s="49"/>
      <c r="BN390" s="52"/>
      <c r="BO390" s="53"/>
      <c r="BP390" s="50"/>
      <c r="BQ390" s="51"/>
      <c r="BR390" s="52"/>
      <c r="BS390" s="51"/>
      <c r="BT390" s="49"/>
      <c r="BU390" s="49"/>
      <c r="BV390" s="52"/>
      <c r="BW390" s="51"/>
      <c r="BX390" s="49"/>
      <c r="BY390" s="49"/>
      <c r="BZ390" s="52"/>
      <c r="CA390" s="55"/>
    </row>
    <row r="391" spans="1:79" s="41" customFormat="1" ht="13.5" customHeight="1" x14ac:dyDescent="0.3">
      <c r="A391" s="48"/>
      <c r="B391" s="49"/>
      <c r="C391" s="49"/>
      <c r="D391" s="49"/>
      <c r="E391" s="49"/>
      <c r="F391" s="49"/>
      <c r="G391" s="49"/>
      <c r="H391" s="48"/>
      <c r="I391" s="49"/>
      <c r="J391" s="50"/>
      <c r="K391" s="51"/>
      <c r="L391" s="49"/>
      <c r="M391" s="52"/>
      <c r="N391" s="51"/>
      <c r="O391" s="49"/>
      <c r="P391" s="49"/>
      <c r="Q391" s="49"/>
      <c r="R391" s="49"/>
      <c r="S391" s="49"/>
      <c r="T391" s="49"/>
      <c r="U391" s="49"/>
      <c r="V391" s="49"/>
      <c r="W391" s="49"/>
      <c r="X391" s="52"/>
      <c r="Y391" s="51"/>
      <c r="Z391" s="49"/>
      <c r="AA391" s="49"/>
      <c r="AB391" s="49"/>
      <c r="AC391" s="49"/>
      <c r="AD391" s="49"/>
      <c r="AE391" s="49"/>
      <c r="AF391" s="49"/>
      <c r="AG391" s="49"/>
      <c r="AH391" s="49"/>
      <c r="AI391" s="52"/>
      <c r="AJ391" s="51"/>
      <c r="AK391" s="52"/>
      <c r="AL391" s="51"/>
      <c r="AM391" s="49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52"/>
      <c r="AZ391" s="51"/>
      <c r="BA391" s="49"/>
      <c r="BB391" s="49"/>
      <c r="BC391" s="49"/>
      <c r="BD391" s="52"/>
      <c r="BE391" s="51"/>
      <c r="BF391" s="49"/>
      <c r="BG391" s="52"/>
      <c r="BH391" s="51"/>
      <c r="BI391" s="49"/>
      <c r="BJ391" s="49"/>
      <c r="BK391" s="49"/>
      <c r="BL391" s="49"/>
      <c r="BM391" s="49"/>
      <c r="BN391" s="52"/>
      <c r="BO391" s="53"/>
      <c r="BP391" s="50"/>
      <c r="BQ391" s="51"/>
      <c r="BR391" s="52"/>
      <c r="BS391" s="51"/>
      <c r="BT391" s="49"/>
      <c r="BU391" s="49"/>
      <c r="BV391" s="52"/>
      <c r="BW391" s="51"/>
      <c r="BX391" s="49"/>
      <c r="BY391" s="49"/>
      <c r="BZ391" s="52"/>
      <c r="CA391" s="55"/>
    </row>
    <row r="392" spans="1:79" s="41" customFormat="1" ht="13.5" customHeight="1" x14ac:dyDescent="0.3">
      <c r="A392" s="48"/>
      <c r="B392" s="49"/>
      <c r="C392" s="49"/>
      <c r="D392" s="49"/>
      <c r="E392" s="49"/>
      <c r="F392" s="49"/>
      <c r="G392" s="49"/>
      <c r="H392" s="48"/>
      <c r="I392" s="49"/>
      <c r="J392" s="50"/>
      <c r="K392" s="51"/>
      <c r="L392" s="49"/>
      <c r="M392" s="52"/>
      <c r="N392" s="51"/>
      <c r="O392" s="49"/>
      <c r="P392" s="49"/>
      <c r="Q392" s="49"/>
      <c r="R392" s="49"/>
      <c r="S392" s="49"/>
      <c r="T392" s="49"/>
      <c r="U392" s="49"/>
      <c r="V392" s="49"/>
      <c r="W392" s="49"/>
      <c r="X392" s="52"/>
      <c r="Y392" s="51"/>
      <c r="Z392" s="49"/>
      <c r="AA392" s="49"/>
      <c r="AB392" s="49"/>
      <c r="AC392" s="49"/>
      <c r="AD392" s="49"/>
      <c r="AE392" s="49"/>
      <c r="AF392" s="49"/>
      <c r="AG392" s="49"/>
      <c r="AH392" s="49"/>
      <c r="AI392" s="52"/>
      <c r="AJ392" s="51"/>
      <c r="AK392" s="52"/>
      <c r="AL392" s="51"/>
      <c r="AM392" s="49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52"/>
      <c r="AZ392" s="51"/>
      <c r="BA392" s="49"/>
      <c r="BB392" s="49"/>
      <c r="BC392" s="49"/>
      <c r="BD392" s="52"/>
      <c r="BE392" s="51"/>
      <c r="BF392" s="49"/>
      <c r="BG392" s="52"/>
      <c r="BH392" s="51"/>
      <c r="BI392" s="49"/>
      <c r="BJ392" s="49"/>
      <c r="BK392" s="49"/>
      <c r="BL392" s="49"/>
      <c r="BM392" s="49"/>
      <c r="BN392" s="52"/>
      <c r="BO392" s="53"/>
      <c r="BP392" s="50"/>
      <c r="BQ392" s="51"/>
      <c r="BR392" s="52"/>
      <c r="BS392" s="51"/>
      <c r="BT392" s="49"/>
      <c r="BU392" s="49"/>
      <c r="BV392" s="52"/>
      <c r="BW392" s="51"/>
      <c r="BX392" s="49"/>
      <c r="BY392" s="49"/>
      <c r="BZ392" s="52"/>
      <c r="CA392" s="55"/>
    </row>
    <row r="393" spans="1:79" s="41" customFormat="1" ht="13.5" customHeight="1" x14ac:dyDescent="0.3">
      <c r="A393" s="48"/>
      <c r="B393" s="49"/>
      <c r="C393" s="49"/>
      <c r="D393" s="49"/>
      <c r="E393" s="49"/>
      <c r="F393" s="49"/>
      <c r="G393" s="49"/>
      <c r="H393" s="48"/>
      <c r="I393" s="49"/>
      <c r="J393" s="50"/>
      <c r="K393" s="51"/>
      <c r="L393" s="49"/>
      <c r="M393" s="52"/>
      <c r="N393" s="51"/>
      <c r="O393" s="49"/>
      <c r="P393" s="49"/>
      <c r="Q393" s="49"/>
      <c r="R393" s="49"/>
      <c r="S393" s="49"/>
      <c r="T393" s="49"/>
      <c r="U393" s="49"/>
      <c r="V393" s="49"/>
      <c r="W393" s="49"/>
      <c r="X393" s="52"/>
      <c r="Y393" s="51"/>
      <c r="Z393" s="49"/>
      <c r="AA393" s="49"/>
      <c r="AB393" s="49"/>
      <c r="AC393" s="49"/>
      <c r="AD393" s="49"/>
      <c r="AE393" s="49"/>
      <c r="AF393" s="49"/>
      <c r="AG393" s="49"/>
      <c r="AH393" s="49"/>
      <c r="AI393" s="52"/>
      <c r="AJ393" s="51"/>
      <c r="AK393" s="52"/>
      <c r="AL393" s="51"/>
      <c r="AM393" s="49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52"/>
      <c r="AZ393" s="51"/>
      <c r="BA393" s="49"/>
      <c r="BB393" s="49"/>
      <c r="BC393" s="49"/>
      <c r="BD393" s="52"/>
      <c r="BE393" s="51"/>
      <c r="BF393" s="49"/>
      <c r="BG393" s="52"/>
      <c r="BH393" s="51"/>
      <c r="BI393" s="49"/>
      <c r="BJ393" s="49"/>
      <c r="BK393" s="49"/>
      <c r="BL393" s="49"/>
      <c r="BM393" s="49"/>
      <c r="BN393" s="52"/>
      <c r="BO393" s="53"/>
      <c r="BP393" s="50"/>
      <c r="BQ393" s="51"/>
      <c r="BR393" s="52"/>
      <c r="BS393" s="51"/>
      <c r="BT393" s="49"/>
      <c r="BU393" s="49"/>
      <c r="BV393" s="52"/>
      <c r="BW393" s="51"/>
      <c r="BX393" s="49"/>
      <c r="BY393" s="49"/>
      <c r="BZ393" s="52"/>
      <c r="CA393" s="55"/>
    </row>
    <row r="394" spans="1:79" s="41" customFormat="1" ht="13.5" customHeight="1" x14ac:dyDescent="0.3">
      <c r="A394" s="48"/>
      <c r="B394" s="49"/>
      <c r="C394" s="49"/>
      <c r="D394" s="49"/>
      <c r="E394" s="49"/>
      <c r="F394" s="49"/>
      <c r="G394" s="49"/>
      <c r="H394" s="48"/>
      <c r="I394" s="49"/>
      <c r="J394" s="50"/>
      <c r="K394" s="51"/>
      <c r="L394" s="49"/>
      <c r="M394" s="52"/>
      <c r="N394" s="51"/>
      <c r="O394" s="49"/>
      <c r="P394" s="49"/>
      <c r="Q394" s="49"/>
      <c r="R394" s="49"/>
      <c r="S394" s="49"/>
      <c r="T394" s="49"/>
      <c r="U394" s="49"/>
      <c r="V394" s="49"/>
      <c r="W394" s="49"/>
      <c r="X394" s="52"/>
      <c r="Y394" s="51"/>
      <c r="Z394" s="49"/>
      <c r="AA394" s="49"/>
      <c r="AB394" s="49"/>
      <c r="AC394" s="49"/>
      <c r="AD394" s="49"/>
      <c r="AE394" s="49"/>
      <c r="AF394" s="49"/>
      <c r="AG394" s="49"/>
      <c r="AH394" s="49"/>
      <c r="AI394" s="52"/>
      <c r="AJ394" s="51"/>
      <c r="AK394" s="52"/>
      <c r="AL394" s="51"/>
      <c r="AM394" s="49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52"/>
      <c r="AZ394" s="51"/>
      <c r="BA394" s="49"/>
      <c r="BB394" s="49"/>
      <c r="BC394" s="49"/>
      <c r="BD394" s="52"/>
      <c r="BE394" s="51"/>
      <c r="BF394" s="49"/>
      <c r="BG394" s="52"/>
      <c r="BH394" s="51"/>
      <c r="BI394" s="49"/>
      <c r="BJ394" s="49"/>
      <c r="BK394" s="49"/>
      <c r="BL394" s="49"/>
      <c r="BM394" s="49"/>
      <c r="BN394" s="52"/>
      <c r="BO394" s="53"/>
      <c r="BP394" s="50"/>
      <c r="BQ394" s="51"/>
      <c r="BR394" s="52"/>
      <c r="BS394" s="51"/>
      <c r="BT394" s="49"/>
      <c r="BU394" s="49"/>
      <c r="BV394" s="52"/>
      <c r="BW394" s="51"/>
      <c r="BX394" s="49"/>
      <c r="BY394" s="49"/>
      <c r="BZ394" s="52"/>
      <c r="CA394" s="55"/>
    </row>
    <row r="395" spans="1:79" s="41" customFormat="1" ht="13.5" customHeight="1" x14ac:dyDescent="0.3">
      <c r="A395" s="48"/>
      <c r="B395" s="49"/>
      <c r="C395" s="49"/>
      <c r="D395" s="49"/>
      <c r="E395" s="49"/>
      <c r="F395" s="49"/>
      <c r="G395" s="49"/>
      <c r="H395" s="48"/>
      <c r="I395" s="49"/>
      <c r="J395" s="50"/>
      <c r="K395" s="51"/>
      <c r="L395" s="49"/>
      <c r="M395" s="52"/>
      <c r="N395" s="51"/>
      <c r="O395" s="49"/>
      <c r="P395" s="49"/>
      <c r="Q395" s="49"/>
      <c r="R395" s="49"/>
      <c r="S395" s="49"/>
      <c r="T395" s="49"/>
      <c r="U395" s="49"/>
      <c r="V395" s="49"/>
      <c r="W395" s="49"/>
      <c r="X395" s="52"/>
      <c r="Y395" s="51"/>
      <c r="Z395" s="49"/>
      <c r="AA395" s="49"/>
      <c r="AB395" s="49"/>
      <c r="AC395" s="49"/>
      <c r="AD395" s="49"/>
      <c r="AE395" s="49"/>
      <c r="AF395" s="49"/>
      <c r="AG395" s="49"/>
      <c r="AH395" s="49"/>
      <c r="AI395" s="52"/>
      <c r="AJ395" s="51"/>
      <c r="AK395" s="52"/>
      <c r="AL395" s="51"/>
      <c r="AM395" s="49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52"/>
      <c r="AZ395" s="51"/>
      <c r="BA395" s="49"/>
      <c r="BB395" s="49"/>
      <c r="BC395" s="49"/>
      <c r="BD395" s="52"/>
      <c r="BE395" s="51"/>
      <c r="BF395" s="49"/>
      <c r="BG395" s="52"/>
      <c r="BH395" s="51"/>
      <c r="BI395" s="49"/>
      <c r="BJ395" s="49"/>
      <c r="BK395" s="49"/>
      <c r="BL395" s="49"/>
      <c r="BM395" s="49"/>
      <c r="BN395" s="52"/>
      <c r="BO395" s="53"/>
      <c r="BP395" s="50"/>
      <c r="BQ395" s="51"/>
      <c r="BR395" s="52"/>
      <c r="BS395" s="51"/>
      <c r="BT395" s="49"/>
      <c r="BU395" s="49"/>
      <c r="BV395" s="52"/>
      <c r="BW395" s="51"/>
      <c r="BX395" s="49"/>
      <c r="BY395" s="49"/>
      <c r="BZ395" s="52"/>
      <c r="CA395" s="55"/>
    </row>
    <row r="396" spans="1:79" s="41" customFormat="1" ht="13.5" customHeight="1" x14ac:dyDescent="0.3">
      <c r="A396" s="48"/>
      <c r="B396" s="49"/>
      <c r="C396" s="49"/>
      <c r="D396" s="49"/>
      <c r="E396" s="49"/>
      <c r="F396" s="49"/>
      <c r="G396" s="49"/>
      <c r="H396" s="48"/>
      <c r="I396" s="49"/>
      <c r="J396" s="50"/>
      <c r="K396" s="51"/>
      <c r="L396" s="49"/>
      <c r="M396" s="52"/>
      <c r="N396" s="51"/>
      <c r="O396" s="49"/>
      <c r="P396" s="49"/>
      <c r="Q396" s="49"/>
      <c r="R396" s="49"/>
      <c r="S396" s="49"/>
      <c r="T396" s="49"/>
      <c r="U396" s="49"/>
      <c r="V396" s="49"/>
      <c r="W396" s="49"/>
      <c r="X396" s="52"/>
      <c r="Y396" s="51"/>
      <c r="Z396" s="49"/>
      <c r="AA396" s="49"/>
      <c r="AB396" s="49"/>
      <c r="AC396" s="49"/>
      <c r="AD396" s="49"/>
      <c r="AE396" s="49"/>
      <c r="AF396" s="49"/>
      <c r="AG396" s="49"/>
      <c r="AH396" s="49"/>
      <c r="AI396" s="52"/>
      <c r="AJ396" s="51"/>
      <c r="AK396" s="52"/>
      <c r="AL396" s="51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52"/>
      <c r="AZ396" s="51"/>
      <c r="BA396" s="49"/>
      <c r="BB396" s="49"/>
      <c r="BC396" s="49"/>
      <c r="BD396" s="52"/>
      <c r="BE396" s="51"/>
      <c r="BF396" s="49"/>
      <c r="BG396" s="52"/>
      <c r="BH396" s="51"/>
      <c r="BI396" s="49"/>
      <c r="BJ396" s="49"/>
      <c r="BK396" s="49"/>
      <c r="BL396" s="49"/>
      <c r="BM396" s="49"/>
      <c r="BN396" s="52"/>
      <c r="BO396" s="53"/>
      <c r="BP396" s="50"/>
      <c r="BQ396" s="51"/>
      <c r="BR396" s="52"/>
      <c r="BS396" s="51"/>
      <c r="BT396" s="49"/>
      <c r="BU396" s="49"/>
      <c r="BV396" s="52"/>
      <c r="BW396" s="51"/>
      <c r="BX396" s="49"/>
      <c r="BY396" s="49"/>
      <c r="BZ396" s="52"/>
      <c r="CA396" s="55"/>
    </row>
    <row r="397" spans="1:79" s="41" customFormat="1" ht="13.5" customHeight="1" x14ac:dyDescent="0.3">
      <c r="A397" s="48"/>
      <c r="B397" s="49"/>
      <c r="C397" s="49"/>
      <c r="D397" s="49"/>
      <c r="E397" s="49"/>
      <c r="F397" s="49"/>
      <c r="G397" s="49"/>
      <c r="H397" s="48"/>
      <c r="I397" s="49"/>
      <c r="J397" s="50"/>
      <c r="K397" s="51"/>
      <c r="L397" s="49"/>
      <c r="M397" s="52"/>
      <c r="N397" s="51"/>
      <c r="O397" s="49"/>
      <c r="P397" s="49"/>
      <c r="Q397" s="49"/>
      <c r="R397" s="49"/>
      <c r="S397" s="49"/>
      <c r="T397" s="49"/>
      <c r="U397" s="49"/>
      <c r="V397" s="49"/>
      <c r="W397" s="49"/>
      <c r="X397" s="52"/>
      <c r="Y397" s="51"/>
      <c r="Z397" s="49"/>
      <c r="AA397" s="49"/>
      <c r="AB397" s="49"/>
      <c r="AC397" s="49"/>
      <c r="AD397" s="49"/>
      <c r="AE397" s="49"/>
      <c r="AF397" s="49"/>
      <c r="AG397" s="49"/>
      <c r="AH397" s="49"/>
      <c r="AI397" s="52"/>
      <c r="AJ397" s="51"/>
      <c r="AK397" s="52"/>
      <c r="AL397" s="51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52"/>
      <c r="AZ397" s="51"/>
      <c r="BA397" s="49"/>
      <c r="BB397" s="49"/>
      <c r="BC397" s="49"/>
      <c r="BD397" s="52"/>
      <c r="BE397" s="51"/>
      <c r="BF397" s="49"/>
      <c r="BG397" s="52"/>
      <c r="BH397" s="51"/>
      <c r="BI397" s="49"/>
      <c r="BJ397" s="49"/>
      <c r="BK397" s="49"/>
      <c r="BL397" s="49"/>
      <c r="BM397" s="49"/>
      <c r="BN397" s="52"/>
      <c r="BO397" s="53"/>
      <c r="BP397" s="50"/>
      <c r="BQ397" s="51"/>
      <c r="BR397" s="52"/>
      <c r="BS397" s="51"/>
      <c r="BT397" s="49"/>
      <c r="BU397" s="49"/>
      <c r="BV397" s="52"/>
      <c r="BW397" s="51"/>
      <c r="BX397" s="49"/>
      <c r="BY397" s="49"/>
      <c r="BZ397" s="52"/>
      <c r="CA397" s="55"/>
    </row>
    <row r="398" spans="1:79" s="41" customFormat="1" ht="13.5" customHeight="1" x14ac:dyDescent="0.3">
      <c r="A398" s="48"/>
      <c r="B398" s="49"/>
      <c r="C398" s="49"/>
      <c r="D398" s="49"/>
      <c r="E398" s="49"/>
      <c r="F398" s="49"/>
      <c r="G398" s="49"/>
      <c r="H398" s="48"/>
      <c r="I398" s="49"/>
      <c r="J398" s="50"/>
      <c r="K398" s="51"/>
      <c r="L398" s="49"/>
      <c r="M398" s="52"/>
      <c r="N398" s="51"/>
      <c r="O398" s="49"/>
      <c r="P398" s="49"/>
      <c r="Q398" s="49"/>
      <c r="R398" s="49"/>
      <c r="S398" s="49"/>
      <c r="T398" s="49"/>
      <c r="U398" s="49"/>
      <c r="V398" s="49"/>
      <c r="W398" s="49"/>
      <c r="X398" s="52"/>
      <c r="Y398" s="51"/>
      <c r="Z398" s="49"/>
      <c r="AA398" s="49"/>
      <c r="AB398" s="49"/>
      <c r="AC398" s="49"/>
      <c r="AD398" s="49"/>
      <c r="AE398" s="49"/>
      <c r="AF398" s="49"/>
      <c r="AG398" s="49"/>
      <c r="AH398" s="49"/>
      <c r="AI398" s="52"/>
      <c r="AJ398" s="51"/>
      <c r="AK398" s="52"/>
      <c r="AL398" s="51"/>
      <c r="AM398" s="49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52"/>
      <c r="AZ398" s="51"/>
      <c r="BA398" s="49"/>
      <c r="BB398" s="49"/>
      <c r="BC398" s="49"/>
      <c r="BD398" s="52"/>
      <c r="BE398" s="51"/>
      <c r="BF398" s="49"/>
      <c r="BG398" s="52"/>
      <c r="BH398" s="51"/>
      <c r="BI398" s="49"/>
      <c r="BJ398" s="49"/>
      <c r="BK398" s="49"/>
      <c r="BL398" s="49"/>
      <c r="BM398" s="49"/>
      <c r="BN398" s="52"/>
      <c r="BO398" s="53"/>
      <c r="BP398" s="50"/>
      <c r="BQ398" s="51"/>
      <c r="BR398" s="52"/>
      <c r="BS398" s="51"/>
      <c r="BT398" s="49"/>
      <c r="BU398" s="49"/>
      <c r="BV398" s="52"/>
      <c r="BW398" s="51"/>
      <c r="BX398" s="49"/>
      <c r="BY398" s="49"/>
      <c r="BZ398" s="52"/>
      <c r="CA398" s="55"/>
    </row>
    <row r="399" spans="1:79" s="41" customFormat="1" ht="13.5" customHeight="1" x14ac:dyDescent="0.3">
      <c r="A399" s="48"/>
      <c r="B399" s="49"/>
      <c r="C399" s="49"/>
      <c r="D399" s="49"/>
      <c r="E399" s="49"/>
      <c r="F399" s="49"/>
      <c r="G399" s="49"/>
      <c r="H399" s="48"/>
      <c r="I399" s="49"/>
      <c r="J399" s="50"/>
      <c r="K399" s="51"/>
      <c r="L399" s="49"/>
      <c r="M399" s="52"/>
      <c r="N399" s="51"/>
      <c r="O399" s="49"/>
      <c r="P399" s="49"/>
      <c r="Q399" s="49"/>
      <c r="R399" s="49"/>
      <c r="S399" s="49"/>
      <c r="T399" s="49"/>
      <c r="U399" s="49"/>
      <c r="V399" s="49"/>
      <c r="W399" s="49"/>
      <c r="X399" s="52"/>
      <c r="Y399" s="51"/>
      <c r="Z399" s="49"/>
      <c r="AA399" s="49"/>
      <c r="AB399" s="49"/>
      <c r="AC399" s="49"/>
      <c r="AD399" s="49"/>
      <c r="AE399" s="49"/>
      <c r="AF399" s="49"/>
      <c r="AG399" s="49"/>
      <c r="AH399" s="49"/>
      <c r="AI399" s="52"/>
      <c r="AJ399" s="51"/>
      <c r="AK399" s="52"/>
      <c r="AL399" s="51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52"/>
      <c r="AZ399" s="51"/>
      <c r="BA399" s="49"/>
      <c r="BB399" s="49"/>
      <c r="BC399" s="49"/>
      <c r="BD399" s="52"/>
      <c r="BE399" s="51"/>
      <c r="BF399" s="49"/>
      <c r="BG399" s="52"/>
      <c r="BH399" s="51"/>
      <c r="BI399" s="49"/>
      <c r="BJ399" s="49"/>
      <c r="BK399" s="49"/>
      <c r="BL399" s="49"/>
      <c r="BM399" s="49"/>
      <c r="BN399" s="52"/>
      <c r="BO399" s="53"/>
      <c r="BP399" s="50"/>
      <c r="BQ399" s="51"/>
      <c r="BR399" s="52"/>
      <c r="BS399" s="51"/>
      <c r="BT399" s="49"/>
      <c r="BU399" s="49"/>
      <c r="BV399" s="52"/>
      <c r="BW399" s="51"/>
      <c r="BX399" s="49"/>
      <c r="BY399" s="49"/>
      <c r="BZ399" s="52"/>
      <c r="CA399" s="55"/>
    </row>
    <row r="400" spans="1:79" s="41" customFormat="1" ht="13.5" customHeight="1" x14ac:dyDescent="0.3">
      <c r="A400" s="48"/>
      <c r="B400" s="49"/>
      <c r="C400" s="49"/>
      <c r="D400" s="49"/>
      <c r="E400" s="49"/>
      <c r="F400" s="49"/>
      <c r="G400" s="49"/>
      <c r="H400" s="48"/>
      <c r="I400" s="49"/>
      <c r="J400" s="50"/>
      <c r="K400" s="51"/>
      <c r="L400" s="49"/>
      <c r="M400" s="52"/>
      <c r="N400" s="51"/>
      <c r="O400" s="49"/>
      <c r="P400" s="49"/>
      <c r="Q400" s="49"/>
      <c r="R400" s="49"/>
      <c r="S400" s="49"/>
      <c r="T400" s="49"/>
      <c r="U400" s="49"/>
      <c r="V400" s="49"/>
      <c r="W400" s="49"/>
      <c r="X400" s="52"/>
      <c r="Y400" s="51"/>
      <c r="Z400" s="49"/>
      <c r="AA400" s="49"/>
      <c r="AB400" s="49"/>
      <c r="AC400" s="49"/>
      <c r="AD400" s="49"/>
      <c r="AE400" s="49"/>
      <c r="AF400" s="49"/>
      <c r="AG400" s="49"/>
      <c r="AH400" s="49"/>
      <c r="AI400" s="52"/>
      <c r="AJ400" s="51"/>
      <c r="AK400" s="52"/>
      <c r="AL400" s="51"/>
      <c r="AM400" s="49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52"/>
      <c r="AZ400" s="51"/>
      <c r="BA400" s="49"/>
      <c r="BB400" s="49"/>
      <c r="BC400" s="49"/>
      <c r="BD400" s="52"/>
      <c r="BE400" s="51"/>
      <c r="BF400" s="49"/>
      <c r="BG400" s="52"/>
      <c r="BH400" s="51"/>
      <c r="BI400" s="49"/>
      <c r="BJ400" s="49"/>
      <c r="BK400" s="49"/>
      <c r="BL400" s="49"/>
      <c r="BM400" s="49"/>
      <c r="BN400" s="52"/>
      <c r="BO400" s="53"/>
      <c r="BP400" s="50"/>
      <c r="BQ400" s="51"/>
      <c r="BR400" s="52"/>
      <c r="BS400" s="51"/>
      <c r="BT400" s="49"/>
      <c r="BU400" s="49"/>
      <c r="BV400" s="52"/>
      <c r="BW400" s="51"/>
      <c r="BX400" s="49"/>
      <c r="BY400" s="49"/>
      <c r="BZ400" s="52"/>
      <c r="CA400" s="55"/>
    </row>
    <row r="401" spans="1:79" s="41" customFormat="1" ht="13.5" customHeight="1" x14ac:dyDescent="0.3">
      <c r="A401" s="48"/>
      <c r="B401" s="49"/>
      <c r="C401" s="49"/>
      <c r="D401" s="49"/>
      <c r="E401" s="49"/>
      <c r="F401" s="49"/>
      <c r="G401" s="49"/>
      <c r="H401" s="48"/>
      <c r="I401" s="49"/>
      <c r="J401" s="50"/>
      <c r="K401" s="51"/>
      <c r="L401" s="49"/>
      <c r="M401" s="52"/>
      <c r="N401" s="51"/>
      <c r="O401" s="49"/>
      <c r="P401" s="49"/>
      <c r="Q401" s="49"/>
      <c r="R401" s="49"/>
      <c r="S401" s="49"/>
      <c r="T401" s="49"/>
      <c r="U401" s="49"/>
      <c r="V401" s="49"/>
      <c r="W401" s="49"/>
      <c r="X401" s="52"/>
      <c r="Y401" s="51"/>
      <c r="Z401" s="49"/>
      <c r="AA401" s="49"/>
      <c r="AB401" s="49"/>
      <c r="AC401" s="49"/>
      <c r="AD401" s="49"/>
      <c r="AE401" s="49"/>
      <c r="AF401" s="49"/>
      <c r="AG401" s="49"/>
      <c r="AH401" s="49"/>
      <c r="AI401" s="52"/>
      <c r="AJ401" s="51"/>
      <c r="AK401" s="52"/>
      <c r="AL401" s="51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52"/>
      <c r="AZ401" s="51"/>
      <c r="BA401" s="49"/>
      <c r="BB401" s="49"/>
      <c r="BC401" s="49"/>
      <c r="BD401" s="52"/>
      <c r="BE401" s="51"/>
      <c r="BF401" s="49"/>
      <c r="BG401" s="52"/>
      <c r="BH401" s="51"/>
      <c r="BI401" s="49"/>
      <c r="BJ401" s="49"/>
      <c r="BK401" s="49"/>
      <c r="BL401" s="49"/>
      <c r="BM401" s="49"/>
      <c r="BN401" s="52"/>
      <c r="BO401" s="53"/>
      <c r="BP401" s="50"/>
      <c r="BQ401" s="51"/>
      <c r="BR401" s="52"/>
      <c r="BS401" s="51"/>
      <c r="BT401" s="49"/>
      <c r="BU401" s="49"/>
      <c r="BV401" s="52"/>
      <c r="BW401" s="51"/>
      <c r="BX401" s="49"/>
      <c r="BY401" s="49"/>
      <c r="BZ401" s="52"/>
      <c r="CA401" s="55"/>
    </row>
    <row r="402" spans="1:79" s="41" customFormat="1" ht="13.5" customHeight="1" x14ac:dyDescent="0.3">
      <c r="A402" s="48"/>
      <c r="B402" s="49"/>
      <c r="C402" s="49"/>
      <c r="D402" s="49"/>
      <c r="E402" s="49"/>
      <c r="F402" s="49"/>
      <c r="G402" s="49"/>
      <c r="H402" s="48"/>
      <c r="I402" s="49"/>
      <c r="J402" s="50"/>
      <c r="K402" s="51"/>
      <c r="L402" s="49"/>
      <c r="M402" s="52"/>
      <c r="N402" s="51"/>
      <c r="O402" s="49"/>
      <c r="P402" s="49"/>
      <c r="Q402" s="49"/>
      <c r="R402" s="49"/>
      <c r="S402" s="49"/>
      <c r="T402" s="49"/>
      <c r="U402" s="49"/>
      <c r="V402" s="49"/>
      <c r="W402" s="49"/>
      <c r="X402" s="52"/>
      <c r="Y402" s="51"/>
      <c r="Z402" s="49"/>
      <c r="AA402" s="49"/>
      <c r="AB402" s="49"/>
      <c r="AC402" s="49"/>
      <c r="AD402" s="49"/>
      <c r="AE402" s="49"/>
      <c r="AF402" s="49"/>
      <c r="AG402" s="49"/>
      <c r="AH402" s="49"/>
      <c r="AI402" s="52"/>
      <c r="AJ402" s="51"/>
      <c r="AK402" s="52"/>
      <c r="AL402" s="51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52"/>
      <c r="AZ402" s="51"/>
      <c r="BA402" s="49"/>
      <c r="BB402" s="49"/>
      <c r="BC402" s="49"/>
      <c r="BD402" s="52"/>
      <c r="BE402" s="51"/>
      <c r="BF402" s="49"/>
      <c r="BG402" s="52"/>
      <c r="BH402" s="51"/>
      <c r="BI402" s="49"/>
      <c r="BJ402" s="49"/>
      <c r="BK402" s="49"/>
      <c r="BL402" s="49"/>
      <c r="BM402" s="49"/>
      <c r="BN402" s="52"/>
      <c r="BO402" s="53"/>
      <c r="BP402" s="50"/>
      <c r="BQ402" s="51"/>
      <c r="BR402" s="52"/>
      <c r="BS402" s="51"/>
      <c r="BT402" s="49"/>
      <c r="BU402" s="49"/>
      <c r="BV402" s="52"/>
      <c r="BW402" s="51"/>
      <c r="BX402" s="49"/>
      <c r="BY402" s="49"/>
      <c r="BZ402" s="52"/>
      <c r="CA402" s="55"/>
    </row>
    <row r="403" spans="1:79" s="41" customFormat="1" ht="13.5" customHeight="1" x14ac:dyDescent="0.3">
      <c r="A403" s="48"/>
      <c r="B403" s="49"/>
      <c r="C403" s="49"/>
      <c r="D403" s="49"/>
      <c r="E403" s="49"/>
      <c r="F403" s="49"/>
      <c r="G403" s="49"/>
      <c r="H403" s="48"/>
      <c r="I403" s="49"/>
      <c r="J403" s="50"/>
      <c r="K403" s="51"/>
      <c r="L403" s="49"/>
      <c r="M403" s="52"/>
      <c r="N403" s="51"/>
      <c r="O403" s="49"/>
      <c r="P403" s="49"/>
      <c r="Q403" s="49"/>
      <c r="R403" s="49"/>
      <c r="S403" s="49"/>
      <c r="T403" s="49"/>
      <c r="U403" s="49"/>
      <c r="V403" s="49"/>
      <c r="W403" s="49"/>
      <c r="X403" s="52"/>
      <c r="Y403" s="51"/>
      <c r="Z403" s="49"/>
      <c r="AA403" s="49"/>
      <c r="AB403" s="49"/>
      <c r="AC403" s="49"/>
      <c r="AD403" s="49"/>
      <c r="AE403" s="49"/>
      <c r="AF403" s="49"/>
      <c r="AG403" s="49"/>
      <c r="AH403" s="49"/>
      <c r="AI403" s="52"/>
      <c r="AJ403" s="51"/>
      <c r="AK403" s="52"/>
      <c r="AL403" s="51"/>
      <c r="AM403" s="49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52"/>
      <c r="AZ403" s="51"/>
      <c r="BA403" s="49"/>
      <c r="BB403" s="49"/>
      <c r="BC403" s="49"/>
      <c r="BD403" s="52"/>
      <c r="BE403" s="51"/>
      <c r="BF403" s="49"/>
      <c r="BG403" s="52"/>
      <c r="BH403" s="51"/>
      <c r="BI403" s="49"/>
      <c r="BJ403" s="49"/>
      <c r="BK403" s="49"/>
      <c r="BL403" s="49"/>
      <c r="BM403" s="49"/>
      <c r="BN403" s="52"/>
      <c r="BO403" s="53"/>
      <c r="BP403" s="50"/>
      <c r="BQ403" s="51"/>
      <c r="BR403" s="52"/>
      <c r="BS403" s="51"/>
      <c r="BT403" s="49"/>
      <c r="BU403" s="49"/>
      <c r="BV403" s="52"/>
      <c r="BW403" s="51"/>
      <c r="BX403" s="49"/>
      <c r="BY403" s="49"/>
      <c r="BZ403" s="52"/>
      <c r="CA403" s="55"/>
    </row>
    <row r="404" spans="1:79" s="41" customFormat="1" ht="13.5" customHeight="1" x14ac:dyDescent="0.3">
      <c r="A404" s="48"/>
      <c r="B404" s="49"/>
      <c r="C404" s="49"/>
      <c r="D404" s="49"/>
      <c r="E404" s="49"/>
      <c r="F404" s="49"/>
      <c r="G404" s="49"/>
      <c r="H404" s="48"/>
      <c r="I404" s="49"/>
      <c r="J404" s="50"/>
      <c r="K404" s="51"/>
      <c r="L404" s="49"/>
      <c r="M404" s="52"/>
      <c r="N404" s="51"/>
      <c r="O404" s="49"/>
      <c r="P404" s="49"/>
      <c r="Q404" s="49"/>
      <c r="R404" s="49"/>
      <c r="S404" s="49"/>
      <c r="T404" s="49"/>
      <c r="U404" s="49"/>
      <c r="V404" s="49"/>
      <c r="W404" s="49"/>
      <c r="X404" s="52"/>
      <c r="Y404" s="51"/>
      <c r="Z404" s="49"/>
      <c r="AA404" s="49"/>
      <c r="AB404" s="49"/>
      <c r="AC404" s="49"/>
      <c r="AD404" s="49"/>
      <c r="AE404" s="49"/>
      <c r="AF404" s="49"/>
      <c r="AG404" s="49"/>
      <c r="AH404" s="49"/>
      <c r="AI404" s="52"/>
      <c r="AJ404" s="51"/>
      <c r="AK404" s="52"/>
      <c r="AL404" s="51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52"/>
      <c r="AZ404" s="51"/>
      <c r="BA404" s="49"/>
      <c r="BB404" s="49"/>
      <c r="BC404" s="49"/>
      <c r="BD404" s="52"/>
      <c r="BE404" s="51"/>
      <c r="BF404" s="49"/>
      <c r="BG404" s="52"/>
      <c r="BH404" s="51"/>
      <c r="BI404" s="49"/>
      <c r="BJ404" s="49"/>
      <c r="BK404" s="49"/>
      <c r="BL404" s="49"/>
      <c r="BM404" s="49"/>
      <c r="BN404" s="52"/>
      <c r="BO404" s="53"/>
      <c r="BP404" s="50"/>
      <c r="BQ404" s="51"/>
      <c r="BR404" s="52"/>
      <c r="BS404" s="51"/>
      <c r="BT404" s="49"/>
      <c r="BU404" s="49"/>
      <c r="BV404" s="52"/>
      <c r="BW404" s="51"/>
      <c r="BX404" s="49"/>
      <c r="BY404" s="49"/>
      <c r="BZ404" s="52"/>
      <c r="CA404" s="55"/>
    </row>
    <row r="405" spans="1:79" s="41" customFormat="1" ht="13.5" customHeight="1" x14ac:dyDescent="0.3">
      <c r="A405" s="48"/>
      <c r="B405" s="49"/>
      <c r="C405" s="49"/>
      <c r="D405" s="49"/>
      <c r="E405" s="49"/>
      <c r="F405" s="49"/>
      <c r="G405" s="49"/>
      <c r="H405" s="48"/>
      <c r="I405" s="49"/>
      <c r="J405" s="50"/>
      <c r="K405" s="51"/>
      <c r="L405" s="49"/>
      <c r="M405" s="52"/>
      <c r="N405" s="51"/>
      <c r="O405" s="49"/>
      <c r="P405" s="49"/>
      <c r="Q405" s="49"/>
      <c r="R405" s="49"/>
      <c r="S405" s="49"/>
      <c r="T405" s="49"/>
      <c r="U405" s="49"/>
      <c r="V405" s="49"/>
      <c r="W405" s="49"/>
      <c r="X405" s="52"/>
      <c r="Y405" s="51"/>
      <c r="Z405" s="49"/>
      <c r="AA405" s="49"/>
      <c r="AB405" s="49"/>
      <c r="AC405" s="49"/>
      <c r="AD405" s="49"/>
      <c r="AE405" s="49"/>
      <c r="AF405" s="49"/>
      <c r="AG405" s="49"/>
      <c r="AH405" s="49"/>
      <c r="AI405" s="52"/>
      <c r="AJ405" s="51"/>
      <c r="AK405" s="52"/>
      <c r="AL405" s="51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52"/>
      <c r="AZ405" s="51"/>
      <c r="BA405" s="49"/>
      <c r="BB405" s="49"/>
      <c r="BC405" s="49"/>
      <c r="BD405" s="52"/>
      <c r="BE405" s="51"/>
      <c r="BF405" s="49"/>
      <c r="BG405" s="52"/>
      <c r="BH405" s="51"/>
      <c r="BI405" s="49"/>
      <c r="BJ405" s="49"/>
      <c r="BK405" s="49"/>
      <c r="BL405" s="49"/>
      <c r="BM405" s="49"/>
      <c r="BN405" s="52"/>
      <c r="BO405" s="53"/>
      <c r="BP405" s="50"/>
      <c r="BQ405" s="51"/>
      <c r="BR405" s="52"/>
      <c r="BS405" s="51"/>
      <c r="BT405" s="49"/>
      <c r="BU405" s="49"/>
      <c r="BV405" s="52"/>
      <c r="BW405" s="51"/>
      <c r="BX405" s="49"/>
      <c r="BY405" s="49"/>
      <c r="BZ405" s="52"/>
      <c r="CA405" s="55"/>
    </row>
    <row r="406" spans="1:79" s="41" customFormat="1" ht="13.5" customHeight="1" x14ac:dyDescent="0.3">
      <c r="A406" s="48"/>
      <c r="B406" s="49"/>
      <c r="C406" s="49"/>
      <c r="D406" s="49"/>
      <c r="E406" s="49"/>
      <c r="F406" s="49"/>
      <c r="G406" s="49"/>
      <c r="H406" s="48"/>
      <c r="I406" s="49"/>
      <c r="J406" s="50"/>
      <c r="K406" s="51"/>
      <c r="L406" s="49"/>
      <c r="M406" s="52"/>
      <c r="N406" s="51"/>
      <c r="O406" s="49"/>
      <c r="P406" s="49"/>
      <c r="Q406" s="49"/>
      <c r="R406" s="49"/>
      <c r="S406" s="49"/>
      <c r="T406" s="49"/>
      <c r="U406" s="49"/>
      <c r="V406" s="49"/>
      <c r="W406" s="49"/>
      <c r="X406" s="52"/>
      <c r="Y406" s="51"/>
      <c r="Z406" s="49"/>
      <c r="AA406" s="49"/>
      <c r="AB406" s="49"/>
      <c r="AC406" s="49"/>
      <c r="AD406" s="49"/>
      <c r="AE406" s="49"/>
      <c r="AF406" s="49"/>
      <c r="AG406" s="49"/>
      <c r="AH406" s="49"/>
      <c r="AI406" s="52"/>
      <c r="AJ406" s="51"/>
      <c r="AK406" s="52"/>
      <c r="AL406" s="51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52"/>
      <c r="AZ406" s="51"/>
      <c r="BA406" s="49"/>
      <c r="BB406" s="49"/>
      <c r="BC406" s="49"/>
      <c r="BD406" s="52"/>
      <c r="BE406" s="51"/>
      <c r="BF406" s="49"/>
      <c r="BG406" s="52"/>
      <c r="BH406" s="51"/>
      <c r="BI406" s="49"/>
      <c r="BJ406" s="49"/>
      <c r="BK406" s="49"/>
      <c r="BL406" s="49"/>
      <c r="BM406" s="49"/>
      <c r="BN406" s="52"/>
      <c r="BO406" s="53"/>
      <c r="BP406" s="50"/>
      <c r="BQ406" s="51"/>
      <c r="BR406" s="52"/>
      <c r="BS406" s="51"/>
      <c r="BT406" s="49"/>
      <c r="BU406" s="49"/>
      <c r="BV406" s="52"/>
      <c r="BW406" s="51"/>
      <c r="BX406" s="49"/>
      <c r="BY406" s="49"/>
      <c r="BZ406" s="52"/>
      <c r="CA406" s="55"/>
    </row>
    <row r="407" spans="1:79" s="41" customFormat="1" ht="13.5" customHeight="1" x14ac:dyDescent="0.3">
      <c r="A407" s="48"/>
      <c r="B407" s="49"/>
      <c r="C407" s="49"/>
      <c r="D407" s="49"/>
      <c r="E407" s="49"/>
      <c r="F407" s="49"/>
      <c r="G407" s="49"/>
      <c r="H407" s="48"/>
      <c r="I407" s="49"/>
      <c r="J407" s="50"/>
      <c r="K407" s="51"/>
      <c r="L407" s="49"/>
      <c r="M407" s="52"/>
      <c r="N407" s="51"/>
      <c r="O407" s="49"/>
      <c r="P407" s="49"/>
      <c r="Q407" s="49"/>
      <c r="R407" s="49"/>
      <c r="S407" s="49"/>
      <c r="T407" s="49"/>
      <c r="U407" s="49"/>
      <c r="V407" s="49"/>
      <c r="W407" s="49"/>
      <c r="X407" s="52"/>
      <c r="Y407" s="51"/>
      <c r="Z407" s="49"/>
      <c r="AA407" s="49"/>
      <c r="AB407" s="49"/>
      <c r="AC407" s="49"/>
      <c r="AD407" s="49"/>
      <c r="AE407" s="49"/>
      <c r="AF407" s="49"/>
      <c r="AG407" s="49"/>
      <c r="AH407" s="49"/>
      <c r="AI407" s="52"/>
      <c r="AJ407" s="51"/>
      <c r="AK407" s="52"/>
      <c r="AL407" s="51"/>
      <c r="AM407" s="49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52"/>
      <c r="AZ407" s="51"/>
      <c r="BA407" s="49"/>
      <c r="BB407" s="49"/>
      <c r="BC407" s="49"/>
      <c r="BD407" s="52"/>
      <c r="BE407" s="51"/>
      <c r="BF407" s="49"/>
      <c r="BG407" s="52"/>
      <c r="BH407" s="51"/>
      <c r="BI407" s="49"/>
      <c r="BJ407" s="49"/>
      <c r="BK407" s="49"/>
      <c r="BL407" s="49"/>
      <c r="BM407" s="49"/>
      <c r="BN407" s="52"/>
      <c r="BO407" s="53"/>
      <c r="BP407" s="50"/>
      <c r="BQ407" s="51"/>
      <c r="BR407" s="52"/>
      <c r="BS407" s="51"/>
      <c r="BT407" s="49"/>
      <c r="BU407" s="49"/>
      <c r="BV407" s="52"/>
      <c r="BW407" s="51"/>
      <c r="BX407" s="49"/>
      <c r="BY407" s="49"/>
      <c r="BZ407" s="52"/>
      <c r="CA407" s="55"/>
    </row>
    <row r="408" spans="1:79" s="41" customFormat="1" ht="13.5" customHeight="1" x14ac:dyDescent="0.3">
      <c r="A408" s="48"/>
      <c r="B408" s="49"/>
      <c r="C408" s="49"/>
      <c r="D408" s="49"/>
      <c r="E408" s="49"/>
      <c r="F408" s="49"/>
      <c r="G408" s="49"/>
      <c r="H408" s="48"/>
      <c r="I408" s="49"/>
      <c r="J408" s="50"/>
      <c r="K408" s="51"/>
      <c r="L408" s="49"/>
      <c r="M408" s="52"/>
      <c r="N408" s="51"/>
      <c r="O408" s="49"/>
      <c r="P408" s="49"/>
      <c r="Q408" s="49"/>
      <c r="R408" s="49"/>
      <c r="S408" s="49"/>
      <c r="T408" s="49"/>
      <c r="U408" s="49"/>
      <c r="V408" s="49"/>
      <c r="W408" s="49"/>
      <c r="X408" s="52"/>
      <c r="Y408" s="51"/>
      <c r="Z408" s="49"/>
      <c r="AA408" s="49"/>
      <c r="AB408" s="49"/>
      <c r="AC408" s="49"/>
      <c r="AD408" s="49"/>
      <c r="AE408" s="49"/>
      <c r="AF408" s="49"/>
      <c r="AG408" s="49"/>
      <c r="AH408" s="49"/>
      <c r="AI408" s="52"/>
      <c r="AJ408" s="51"/>
      <c r="AK408" s="52"/>
      <c r="AL408" s="51"/>
      <c r="AM408" s="49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52"/>
      <c r="AZ408" s="51"/>
      <c r="BA408" s="49"/>
      <c r="BB408" s="49"/>
      <c r="BC408" s="49"/>
      <c r="BD408" s="52"/>
      <c r="BE408" s="51"/>
      <c r="BF408" s="49"/>
      <c r="BG408" s="52"/>
      <c r="BH408" s="51"/>
      <c r="BI408" s="49"/>
      <c r="BJ408" s="49"/>
      <c r="BK408" s="49"/>
      <c r="BL408" s="49"/>
      <c r="BM408" s="49"/>
      <c r="BN408" s="52"/>
      <c r="BO408" s="53"/>
      <c r="BP408" s="50"/>
      <c r="BQ408" s="51"/>
      <c r="BR408" s="52"/>
      <c r="BS408" s="51"/>
      <c r="BT408" s="49"/>
      <c r="BU408" s="49"/>
      <c r="BV408" s="52"/>
      <c r="BW408" s="51"/>
      <c r="BX408" s="49"/>
      <c r="BY408" s="49"/>
      <c r="BZ408" s="52"/>
      <c r="CA408" s="55"/>
    </row>
    <row r="409" spans="1:79" s="41" customFormat="1" ht="13.5" customHeight="1" x14ac:dyDescent="0.3">
      <c r="A409" s="48"/>
      <c r="B409" s="49"/>
      <c r="C409" s="49"/>
      <c r="D409" s="49"/>
      <c r="E409" s="49"/>
      <c r="F409" s="49"/>
      <c r="G409" s="49"/>
      <c r="H409" s="48"/>
      <c r="I409" s="49"/>
      <c r="J409" s="50"/>
      <c r="K409" s="51"/>
      <c r="L409" s="49"/>
      <c r="M409" s="52"/>
      <c r="N409" s="51"/>
      <c r="O409" s="49"/>
      <c r="P409" s="49"/>
      <c r="Q409" s="49"/>
      <c r="R409" s="49"/>
      <c r="S409" s="49"/>
      <c r="T409" s="49"/>
      <c r="U409" s="49"/>
      <c r="V409" s="49"/>
      <c r="W409" s="49"/>
      <c r="X409" s="52"/>
      <c r="Y409" s="51"/>
      <c r="Z409" s="49"/>
      <c r="AA409" s="49"/>
      <c r="AB409" s="49"/>
      <c r="AC409" s="49"/>
      <c r="AD409" s="49"/>
      <c r="AE409" s="49"/>
      <c r="AF409" s="49"/>
      <c r="AG409" s="49"/>
      <c r="AH409" s="49"/>
      <c r="AI409" s="52"/>
      <c r="AJ409" s="51"/>
      <c r="AK409" s="52"/>
      <c r="AL409" s="51"/>
      <c r="AM409" s="49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52"/>
      <c r="AZ409" s="51"/>
      <c r="BA409" s="49"/>
      <c r="BB409" s="49"/>
      <c r="BC409" s="49"/>
      <c r="BD409" s="52"/>
      <c r="BE409" s="51"/>
      <c r="BF409" s="49"/>
      <c r="BG409" s="52"/>
      <c r="BH409" s="51"/>
      <c r="BI409" s="49"/>
      <c r="BJ409" s="49"/>
      <c r="BK409" s="49"/>
      <c r="BL409" s="49"/>
      <c r="BM409" s="49"/>
      <c r="BN409" s="52"/>
      <c r="BO409" s="53"/>
      <c r="BP409" s="50"/>
      <c r="BQ409" s="51"/>
      <c r="BR409" s="52"/>
      <c r="BS409" s="51"/>
      <c r="BT409" s="49"/>
      <c r="BU409" s="49"/>
      <c r="BV409" s="52"/>
      <c r="BW409" s="51"/>
      <c r="BX409" s="49"/>
      <c r="BY409" s="49"/>
      <c r="BZ409" s="52"/>
      <c r="CA409" s="55"/>
    </row>
    <row r="410" spans="1:79" s="41" customFormat="1" ht="13.5" customHeight="1" x14ac:dyDescent="0.3">
      <c r="A410" s="48"/>
      <c r="B410" s="49"/>
      <c r="C410" s="49"/>
      <c r="D410" s="49"/>
      <c r="E410" s="49"/>
      <c r="F410" s="49"/>
      <c r="G410" s="49"/>
      <c r="H410" s="48"/>
      <c r="I410" s="49"/>
      <c r="J410" s="50"/>
      <c r="K410" s="51"/>
      <c r="L410" s="49"/>
      <c r="M410" s="52"/>
      <c r="N410" s="51"/>
      <c r="O410" s="49"/>
      <c r="P410" s="49"/>
      <c r="Q410" s="49"/>
      <c r="R410" s="49"/>
      <c r="S410" s="49"/>
      <c r="T410" s="49"/>
      <c r="U410" s="49"/>
      <c r="V410" s="49"/>
      <c r="W410" s="49"/>
      <c r="X410" s="52"/>
      <c r="Y410" s="51"/>
      <c r="Z410" s="49"/>
      <c r="AA410" s="49"/>
      <c r="AB410" s="49"/>
      <c r="AC410" s="49"/>
      <c r="AD410" s="49"/>
      <c r="AE410" s="49"/>
      <c r="AF410" s="49"/>
      <c r="AG410" s="49"/>
      <c r="AH410" s="49"/>
      <c r="AI410" s="52"/>
      <c r="AJ410" s="51"/>
      <c r="AK410" s="52"/>
      <c r="AL410" s="51"/>
      <c r="AM410" s="49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52"/>
      <c r="AZ410" s="51"/>
      <c r="BA410" s="49"/>
      <c r="BB410" s="49"/>
      <c r="BC410" s="49"/>
      <c r="BD410" s="52"/>
      <c r="BE410" s="51"/>
      <c r="BF410" s="49"/>
      <c r="BG410" s="52"/>
      <c r="BH410" s="51"/>
      <c r="BI410" s="49"/>
      <c r="BJ410" s="49"/>
      <c r="BK410" s="49"/>
      <c r="BL410" s="49"/>
      <c r="BM410" s="49"/>
      <c r="BN410" s="52"/>
      <c r="BO410" s="53"/>
      <c r="BP410" s="50"/>
      <c r="BQ410" s="51"/>
      <c r="BR410" s="52"/>
      <c r="BS410" s="51"/>
      <c r="BT410" s="49"/>
      <c r="BU410" s="49"/>
      <c r="BV410" s="52"/>
      <c r="BW410" s="51"/>
      <c r="BX410" s="49"/>
      <c r="BY410" s="49"/>
      <c r="BZ410" s="52"/>
      <c r="CA410" s="55"/>
    </row>
    <row r="411" spans="1:79" s="41" customFormat="1" ht="13.5" customHeight="1" x14ac:dyDescent="0.3">
      <c r="A411" s="48"/>
      <c r="B411" s="49"/>
      <c r="C411" s="49"/>
      <c r="D411" s="49"/>
      <c r="E411" s="49"/>
      <c r="F411" s="49"/>
      <c r="G411" s="49"/>
      <c r="H411" s="48"/>
      <c r="I411" s="49"/>
      <c r="J411" s="50"/>
      <c r="K411" s="51"/>
      <c r="L411" s="49"/>
      <c r="M411" s="52"/>
      <c r="N411" s="51"/>
      <c r="O411" s="49"/>
      <c r="P411" s="49"/>
      <c r="Q411" s="49"/>
      <c r="R411" s="49"/>
      <c r="S411" s="49"/>
      <c r="T411" s="49"/>
      <c r="U411" s="49"/>
      <c r="V411" s="49"/>
      <c r="W411" s="49"/>
      <c r="X411" s="52"/>
      <c r="Y411" s="51"/>
      <c r="Z411" s="49"/>
      <c r="AA411" s="49"/>
      <c r="AB411" s="49"/>
      <c r="AC411" s="49"/>
      <c r="AD411" s="49"/>
      <c r="AE411" s="49"/>
      <c r="AF411" s="49"/>
      <c r="AG411" s="49"/>
      <c r="AH411" s="49"/>
      <c r="AI411" s="52"/>
      <c r="AJ411" s="51"/>
      <c r="AK411" s="52"/>
      <c r="AL411" s="51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52"/>
      <c r="AZ411" s="51"/>
      <c r="BA411" s="49"/>
      <c r="BB411" s="49"/>
      <c r="BC411" s="49"/>
      <c r="BD411" s="52"/>
      <c r="BE411" s="51"/>
      <c r="BF411" s="49"/>
      <c r="BG411" s="52"/>
      <c r="BH411" s="51"/>
      <c r="BI411" s="49"/>
      <c r="BJ411" s="49"/>
      <c r="BK411" s="49"/>
      <c r="BL411" s="49"/>
      <c r="BM411" s="49"/>
      <c r="BN411" s="52"/>
      <c r="BO411" s="53"/>
      <c r="BP411" s="50"/>
      <c r="BQ411" s="51"/>
      <c r="BR411" s="52"/>
      <c r="BS411" s="51"/>
      <c r="BT411" s="49"/>
      <c r="BU411" s="49"/>
      <c r="BV411" s="52"/>
      <c r="BW411" s="51"/>
      <c r="BX411" s="49"/>
      <c r="BY411" s="49"/>
      <c r="BZ411" s="52"/>
      <c r="CA411" s="55"/>
    </row>
    <row r="412" spans="1:79" s="41" customFormat="1" ht="13.5" customHeight="1" x14ac:dyDescent="0.3">
      <c r="A412" s="48"/>
      <c r="B412" s="49"/>
      <c r="C412" s="49"/>
      <c r="D412" s="49"/>
      <c r="E412" s="49"/>
      <c r="F412" s="49"/>
      <c r="G412" s="49"/>
      <c r="H412" s="48"/>
      <c r="I412" s="49"/>
      <c r="J412" s="50"/>
      <c r="K412" s="51"/>
      <c r="L412" s="49"/>
      <c r="M412" s="52"/>
      <c r="N412" s="51"/>
      <c r="O412" s="49"/>
      <c r="P412" s="49"/>
      <c r="Q412" s="49"/>
      <c r="R412" s="49"/>
      <c r="S412" s="49"/>
      <c r="T412" s="49"/>
      <c r="U412" s="49"/>
      <c r="V412" s="49"/>
      <c r="W412" s="49"/>
      <c r="X412" s="52"/>
      <c r="Y412" s="51"/>
      <c r="Z412" s="49"/>
      <c r="AA412" s="49"/>
      <c r="AB412" s="49"/>
      <c r="AC412" s="49"/>
      <c r="AD412" s="49"/>
      <c r="AE412" s="49"/>
      <c r="AF412" s="49"/>
      <c r="AG412" s="49"/>
      <c r="AH412" s="49"/>
      <c r="AI412" s="52"/>
      <c r="AJ412" s="51"/>
      <c r="AK412" s="52"/>
      <c r="AL412" s="51"/>
      <c r="AM412" s="49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52"/>
      <c r="AZ412" s="51"/>
      <c r="BA412" s="49"/>
      <c r="BB412" s="49"/>
      <c r="BC412" s="49"/>
      <c r="BD412" s="52"/>
      <c r="BE412" s="51"/>
      <c r="BF412" s="49"/>
      <c r="BG412" s="52"/>
      <c r="BH412" s="51"/>
      <c r="BI412" s="49"/>
      <c r="BJ412" s="49"/>
      <c r="BK412" s="49"/>
      <c r="BL412" s="49"/>
      <c r="BM412" s="49"/>
      <c r="BN412" s="52"/>
      <c r="BO412" s="53"/>
      <c r="BP412" s="50"/>
      <c r="BQ412" s="51"/>
      <c r="BR412" s="52"/>
      <c r="BS412" s="51"/>
      <c r="BT412" s="49"/>
      <c r="BU412" s="49"/>
      <c r="BV412" s="52"/>
      <c r="BW412" s="51"/>
      <c r="BX412" s="49"/>
      <c r="BY412" s="49"/>
      <c r="BZ412" s="52"/>
      <c r="CA412" s="55"/>
    </row>
    <row r="413" spans="1:79" s="41" customFormat="1" ht="13.5" customHeight="1" x14ac:dyDescent="0.3">
      <c r="A413" s="48"/>
      <c r="B413" s="49"/>
      <c r="C413" s="49"/>
      <c r="D413" s="49"/>
      <c r="E413" s="49"/>
      <c r="F413" s="49"/>
      <c r="G413" s="49"/>
      <c r="H413" s="48"/>
      <c r="I413" s="49"/>
      <c r="J413" s="50"/>
      <c r="K413" s="51"/>
      <c r="L413" s="49"/>
      <c r="M413" s="52"/>
      <c r="N413" s="51"/>
      <c r="O413" s="49"/>
      <c r="P413" s="49"/>
      <c r="Q413" s="49"/>
      <c r="R413" s="49"/>
      <c r="S413" s="49"/>
      <c r="T413" s="49"/>
      <c r="U413" s="49"/>
      <c r="V413" s="49"/>
      <c r="W413" s="49"/>
      <c r="X413" s="52"/>
      <c r="Y413" s="51"/>
      <c r="Z413" s="49"/>
      <c r="AA413" s="49"/>
      <c r="AB413" s="49"/>
      <c r="AC413" s="49"/>
      <c r="AD413" s="49"/>
      <c r="AE413" s="49"/>
      <c r="AF413" s="49"/>
      <c r="AG413" s="49"/>
      <c r="AH413" s="49"/>
      <c r="AI413" s="52"/>
      <c r="AJ413" s="51"/>
      <c r="AK413" s="52"/>
      <c r="AL413" s="51"/>
      <c r="AM413" s="49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52"/>
      <c r="AZ413" s="51"/>
      <c r="BA413" s="49"/>
      <c r="BB413" s="49"/>
      <c r="BC413" s="49"/>
      <c r="BD413" s="52"/>
      <c r="BE413" s="51"/>
      <c r="BF413" s="49"/>
      <c r="BG413" s="52"/>
      <c r="BH413" s="51"/>
      <c r="BI413" s="49"/>
      <c r="BJ413" s="49"/>
      <c r="BK413" s="49"/>
      <c r="BL413" s="49"/>
      <c r="BM413" s="49"/>
      <c r="BN413" s="52"/>
      <c r="BO413" s="53"/>
      <c r="BP413" s="50"/>
      <c r="BQ413" s="51"/>
      <c r="BR413" s="52"/>
      <c r="BS413" s="51"/>
      <c r="BT413" s="49"/>
      <c r="BU413" s="49"/>
      <c r="BV413" s="52"/>
      <c r="BW413" s="51"/>
      <c r="BX413" s="49"/>
      <c r="BY413" s="49"/>
      <c r="BZ413" s="52"/>
      <c r="CA413" s="55"/>
    </row>
    <row r="414" spans="1:79" s="41" customFormat="1" ht="13.5" customHeight="1" x14ac:dyDescent="0.3">
      <c r="A414" s="48"/>
      <c r="B414" s="49"/>
      <c r="C414" s="49"/>
      <c r="D414" s="49"/>
      <c r="E414" s="49"/>
      <c r="F414" s="49"/>
      <c r="G414" s="49"/>
      <c r="H414" s="48"/>
      <c r="I414" s="49"/>
      <c r="J414" s="50"/>
      <c r="K414" s="51"/>
      <c r="L414" s="49"/>
      <c r="M414" s="52"/>
      <c r="N414" s="51"/>
      <c r="O414" s="49"/>
      <c r="P414" s="49"/>
      <c r="Q414" s="49"/>
      <c r="R414" s="49"/>
      <c r="S414" s="49"/>
      <c r="T414" s="49"/>
      <c r="U414" s="49"/>
      <c r="V414" s="49"/>
      <c r="W414" s="49"/>
      <c r="X414" s="52"/>
      <c r="Y414" s="51"/>
      <c r="Z414" s="49"/>
      <c r="AA414" s="49"/>
      <c r="AB414" s="49"/>
      <c r="AC414" s="49"/>
      <c r="AD414" s="49"/>
      <c r="AE414" s="49"/>
      <c r="AF414" s="49"/>
      <c r="AG414" s="49"/>
      <c r="AH414" s="49"/>
      <c r="AI414" s="52"/>
      <c r="AJ414" s="51"/>
      <c r="AK414" s="52"/>
      <c r="AL414" s="51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52"/>
      <c r="AZ414" s="51"/>
      <c r="BA414" s="49"/>
      <c r="BB414" s="49"/>
      <c r="BC414" s="49"/>
      <c r="BD414" s="52"/>
      <c r="BE414" s="51"/>
      <c r="BF414" s="49"/>
      <c r="BG414" s="52"/>
      <c r="BH414" s="51"/>
      <c r="BI414" s="49"/>
      <c r="BJ414" s="49"/>
      <c r="BK414" s="49"/>
      <c r="BL414" s="49"/>
      <c r="BM414" s="49"/>
      <c r="BN414" s="52"/>
      <c r="BO414" s="53"/>
      <c r="BP414" s="50"/>
      <c r="BQ414" s="51"/>
      <c r="BR414" s="52"/>
      <c r="BS414" s="51"/>
      <c r="BT414" s="49"/>
      <c r="BU414" s="49"/>
      <c r="BV414" s="52"/>
      <c r="BW414" s="51"/>
      <c r="BX414" s="49"/>
      <c r="BY414" s="49"/>
      <c r="BZ414" s="52"/>
      <c r="CA414" s="55"/>
    </row>
    <row r="415" spans="1:79" s="41" customFormat="1" ht="13.5" customHeight="1" x14ac:dyDescent="0.3">
      <c r="A415" s="48"/>
      <c r="B415" s="49"/>
      <c r="C415" s="49"/>
      <c r="D415" s="49"/>
      <c r="E415" s="49"/>
      <c r="F415" s="49"/>
      <c r="G415" s="49"/>
      <c r="H415" s="48"/>
      <c r="I415" s="49"/>
      <c r="J415" s="50"/>
      <c r="K415" s="51"/>
      <c r="L415" s="49"/>
      <c r="M415" s="52"/>
      <c r="N415" s="51"/>
      <c r="O415" s="49"/>
      <c r="P415" s="49"/>
      <c r="Q415" s="49"/>
      <c r="R415" s="49"/>
      <c r="S415" s="49"/>
      <c r="T415" s="49"/>
      <c r="U415" s="49"/>
      <c r="V415" s="49"/>
      <c r="W415" s="49"/>
      <c r="X415" s="52"/>
      <c r="Y415" s="51"/>
      <c r="Z415" s="49"/>
      <c r="AA415" s="49"/>
      <c r="AB415" s="49"/>
      <c r="AC415" s="49"/>
      <c r="AD415" s="49"/>
      <c r="AE415" s="49"/>
      <c r="AF415" s="49"/>
      <c r="AG415" s="49"/>
      <c r="AH415" s="49"/>
      <c r="AI415" s="52"/>
      <c r="AJ415" s="51"/>
      <c r="AK415" s="52"/>
      <c r="AL415" s="51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52"/>
      <c r="AZ415" s="51"/>
      <c r="BA415" s="49"/>
      <c r="BB415" s="49"/>
      <c r="BC415" s="49"/>
      <c r="BD415" s="52"/>
      <c r="BE415" s="51"/>
      <c r="BF415" s="49"/>
      <c r="BG415" s="52"/>
      <c r="BH415" s="51"/>
      <c r="BI415" s="49"/>
      <c r="BJ415" s="49"/>
      <c r="BK415" s="49"/>
      <c r="BL415" s="49"/>
      <c r="BM415" s="49"/>
      <c r="BN415" s="52"/>
      <c r="BO415" s="53"/>
      <c r="BP415" s="50"/>
      <c r="BQ415" s="51"/>
      <c r="BR415" s="52"/>
      <c r="BS415" s="51"/>
      <c r="BT415" s="49"/>
      <c r="BU415" s="49"/>
      <c r="BV415" s="52"/>
      <c r="BW415" s="51"/>
      <c r="BX415" s="49"/>
      <c r="BY415" s="49"/>
      <c r="BZ415" s="52"/>
      <c r="CA415" s="55"/>
    </row>
    <row r="416" spans="1:79" s="41" customFormat="1" ht="13.5" customHeight="1" x14ac:dyDescent="0.3">
      <c r="A416" s="48"/>
      <c r="B416" s="49"/>
      <c r="C416" s="49"/>
      <c r="D416" s="49"/>
      <c r="E416" s="49"/>
      <c r="F416" s="49"/>
      <c r="G416" s="49"/>
      <c r="H416" s="48"/>
      <c r="I416" s="49"/>
      <c r="J416" s="50"/>
      <c r="K416" s="51"/>
      <c r="L416" s="49"/>
      <c r="M416" s="52"/>
      <c r="N416" s="51"/>
      <c r="O416" s="49"/>
      <c r="P416" s="49"/>
      <c r="Q416" s="49"/>
      <c r="R416" s="49"/>
      <c r="S416" s="49"/>
      <c r="T416" s="49"/>
      <c r="U416" s="49"/>
      <c r="V416" s="49"/>
      <c r="W416" s="49"/>
      <c r="X416" s="52"/>
      <c r="Y416" s="51"/>
      <c r="Z416" s="49"/>
      <c r="AA416" s="49"/>
      <c r="AB416" s="49"/>
      <c r="AC416" s="49"/>
      <c r="AD416" s="49"/>
      <c r="AE416" s="49"/>
      <c r="AF416" s="49"/>
      <c r="AG416" s="49"/>
      <c r="AH416" s="49"/>
      <c r="AI416" s="52"/>
      <c r="AJ416" s="51"/>
      <c r="AK416" s="52"/>
      <c r="AL416" s="51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52"/>
      <c r="AZ416" s="51"/>
      <c r="BA416" s="49"/>
      <c r="BB416" s="49"/>
      <c r="BC416" s="49"/>
      <c r="BD416" s="52"/>
      <c r="BE416" s="51"/>
      <c r="BF416" s="49"/>
      <c r="BG416" s="52"/>
      <c r="BH416" s="51"/>
      <c r="BI416" s="49"/>
      <c r="BJ416" s="49"/>
      <c r="BK416" s="49"/>
      <c r="BL416" s="49"/>
      <c r="BM416" s="49"/>
      <c r="BN416" s="52"/>
      <c r="BO416" s="53"/>
      <c r="BP416" s="50"/>
      <c r="BQ416" s="51"/>
      <c r="BR416" s="52"/>
      <c r="BS416" s="51"/>
      <c r="BT416" s="49"/>
      <c r="BU416" s="49"/>
      <c r="BV416" s="52"/>
      <c r="BW416" s="51"/>
      <c r="BX416" s="49"/>
      <c r="BY416" s="49"/>
      <c r="BZ416" s="52"/>
      <c r="CA416" s="55"/>
    </row>
    <row r="417" spans="1:79" s="41" customFormat="1" ht="13.5" customHeight="1" x14ac:dyDescent="0.3">
      <c r="A417" s="48"/>
      <c r="B417" s="49"/>
      <c r="C417" s="49"/>
      <c r="D417" s="49"/>
      <c r="E417" s="49"/>
      <c r="F417" s="49"/>
      <c r="G417" s="49"/>
      <c r="H417" s="48"/>
      <c r="I417" s="49"/>
      <c r="J417" s="50"/>
      <c r="K417" s="51"/>
      <c r="L417" s="49"/>
      <c r="M417" s="52"/>
      <c r="N417" s="51"/>
      <c r="O417" s="49"/>
      <c r="P417" s="49"/>
      <c r="Q417" s="49"/>
      <c r="R417" s="49"/>
      <c r="S417" s="49"/>
      <c r="T417" s="49"/>
      <c r="U417" s="49"/>
      <c r="V417" s="49"/>
      <c r="W417" s="49"/>
      <c r="X417" s="52"/>
      <c r="Y417" s="51"/>
      <c r="Z417" s="49"/>
      <c r="AA417" s="49"/>
      <c r="AB417" s="49"/>
      <c r="AC417" s="49"/>
      <c r="AD417" s="49"/>
      <c r="AE417" s="49"/>
      <c r="AF417" s="49"/>
      <c r="AG417" s="49"/>
      <c r="AH417" s="49"/>
      <c r="AI417" s="52"/>
      <c r="AJ417" s="51"/>
      <c r="AK417" s="52"/>
      <c r="AL417" s="51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52"/>
      <c r="AZ417" s="51"/>
      <c r="BA417" s="49"/>
      <c r="BB417" s="49"/>
      <c r="BC417" s="49"/>
      <c r="BD417" s="52"/>
      <c r="BE417" s="51"/>
      <c r="BF417" s="49"/>
      <c r="BG417" s="52"/>
      <c r="BH417" s="51"/>
      <c r="BI417" s="49"/>
      <c r="BJ417" s="49"/>
      <c r="BK417" s="49"/>
      <c r="BL417" s="49"/>
      <c r="BM417" s="49"/>
      <c r="BN417" s="52"/>
      <c r="BO417" s="53"/>
      <c r="BP417" s="50"/>
      <c r="BQ417" s="51"/>
      <c r="BR417" s="52"/>
      <c r="BS417" s="51"/>
      <c r="BT417" s="49"/>
      <c r="BU417" s="49"/>
      <c r="BV417" s="52"/>
      <c r="BW417" s="51"/>
      <c r="BX417" s="49"/>
      <c r="BY417" s="49"/>
      <c r="BZ417" s="52"/>
      <c r="CA417" s="55"/>
    </row>
    <row r="418" spans="1:79" s="41" customFormat="1" ht="13.5" customHeight="1" x14ac:dyDescent="0.3">
      <c r="A418" s="48"/>
      <c r="B418" s="49"/>
      <c r="C418" s="49"/>
      <c r="D418" s="49"/>
      <c r="E418" s="49"/>
      <c r="F418" s="49"/>
      <c r="G418" s="49"/>
      <c r="H418" s="48"/>
      <c r="I418" s="49"/>
      <c r="J418" s="50"/>
      <c r="K418" s="51"/>
      <c r="L418" s="49"/>
      <c r="M418" s="52"/>
      <c r="N418" s="51"/>
      <c r="O418" s="49"/>
      <c r="P418" s="49"/>
      <c r="Q418" s="49"/>
      <c r="R418" s="49"/>
      <c r="S418" s="49"/>
      <c r="T418" s="49"/>
      <c r="U418" s="49"/>
      <c r="V418" s="49"/>
      <c r="W418" s="49"/>
      <c r="X418" s="52"/>
      <c r="Y418" s="51"/>
      <c r="Z418" s="49"/>
      <c r="AA418" s="49"/>
      <c r="AB418" s="49"/>
      <c r="AC418" s="49"/>
      <c r="AD418" s="49"/>
      <c r="AE418" s="49"/>
      <c r="AF418" s="49"/>
      <c r="AG418" s="49"/>
      <c r="AH418" s="49"/>
      <c r="AI418" s="52"/>
      <c r="AJ418" s="51"/>
      <c r="AK418" s="52"/>
      <c r="AL418" s="51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52"/>
      <c r="AZ418" s="51"/>
      <c r="BA418" s="49"/>
      <c r="BB418" s="49"/>
      <c r="BC418" s="49"/>
      <c r="BD418" s="52"/>
      <c r="BE418" s="51"/>
      <c r="BF418" s="49"/>
      <c r="BG418" s="52"/>
      <c r="BH418" s="51"/>
      <c r="BI418" s="49"/>
      <c r="BJ418" s="49"/>
      <c r="BK418" s="49"/>
      <c r="BL418" s="49"/>
      <c r="BM418" s="49"/>
      <c r="BN418" s="52"/>
      <c r="BO418" s="53"/>
      <c r="BP418" s="50"/>
      <c r="BQ418" s="51"/>
      <c r="BR418" s="52"/>
      <c r="BS418" s="51"/>
      <c r="BT418" s="49"/>
      <c r="BU418" s="49"/>
      <c r="BV418" s="52"/>
      <c r="BW418" s="51"/>
      <c r="BX418" s="49"/>
      <c r="BY418" s="49"/>
      <c r="BZ418" s="52"/>
      <c r="CA418" s="55"/>
    </row>
    <row r="419" spans="1:79" s="41" customFormat="1" ht="13.5" customHeight="1" x14ac:dyDescent="0.3">
      <c r="A419" s="48"/>
      <c r="B419" s="49"/>
      <c r="C419" s="49"/>
      <c r="D419" s="49"/>
      <c r="E419" s="49"/>
      <c r="F419" s="49"/>
      <c r="G419" s="49"/>
      <c r="H419" s="48"/>
      <c r="I419" s="49"/>
      <c r="J419" s="50"/>
      <c r="K419" s="51"/>
      <c r="L419" s="49"/>
      <c r="M419" s="52"/>
      <c r="N419" s="51"/>
      <c r="O419" s="49"/>
      <c r="P419" s="49"/>
      <c r="Q419" s="49"/>
      <c r="R419" s="49"/>
      <c r="S419" s="49"/>
      <c r="T419" s="49"/>
      <c r="U419" s="49"/>
      <c r="V419" s="49"/>
      <c r="W419" s="49"/>
      <c r="X419" s="52"/>
      <c r="Y419" s="51"/>
      <c r="Z419" s="49"/>
      <c r="AA419" s="49"/>
      <c r="AB419" s="49"/>
      <c r="AC419" s="49"/>
      <c r="AD419" s="49"/>
      <c r="AE419" s="49"/>
      <c r="AF419" s="49"/>
      <c r="AG419" s="49"/>
      <c r="AH419" s="49"/>
      <c r="AI419" s="52"/>
      <c r="AJ419" s="51"/>
      <c r="AK419" s="52"/>
      <c r="AL419" s="51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52"/>
      <c r="AZ419" s="51"/>
      <c r="BA419" s="49"/>
      <c r="BB419" s="49"/>
      <c r="BC419" s="49"/>
      <c r="BD419" s="52"/>
      <c r="BE419" s="51"/>
      <c r="BF419" s="49"/>
      <c r="BG419" s="52"/>
      <c r="BH419" s="51"/>
      <c r="BI419" s="49"/>
      <c r="BJ419" s="49"/>
      <c r="BK419" s="49"/>
      <c r="BL419" s="49"/>
      <c r="BM419" s="49"/>
      <c r="BN419" s="52"/>
      <c r="BO419" s="53"/>
      <c r="BP419" s="50"/>
      <c r="BQ419" s="51"/>
      <c r="BR419" s="52"/>
      <c r="BS419" s="51"/>
      <c r="BT419" s="49"/>
      <c r="BU419" s="49"/>
      <c r="BV419" s="52"/>
      <c r="BW419" s="51"/>
      <c r="BX419" s="49"/>
      <c r="BY419" s="49"/>
      <c r="BZ419" s="52"/>
      <c r="CA419" s="55"/>
    </row>
    <row r="420" spans="1:79" s="41" customFormat="1" ht="13.5" customHeight="1" x14ac:dyDescent="0.3">
      <c r="A420" s="48"/>
      <c r="B420" s="49"/>
      <c r="C420" s="49"/>
      <c r="D420" s="49"/>
      <c r="E420" s="49"/>
      <c r="F420" s="49"/>
      <c r="G420" s="49"/>
      <c r="H420" s="48"/>
      <c r="I420" s="49"/>
      <c r="J420" s="50"/>
      <c r="K420" s="51"/>
      <c r="L420" s="49"/>
      <c r="M420" s="52"/>
      <c r="N420" s="51"/>
      <c r="O420" s="49"/>
      <c r="P420" s="49"/>
      <c r="Q420" s="49"/>
      <c r="R420" s="49"/>
      <c r="S420" s="49"/>
      <c r="T420" s="49"/>
      <c r="U420" s="49"/>
      <c r="V420" s="49"/>
      <c r="W420" s="49"/>
      <c r="X420" s="52"/>
      <c r="Y420" s="51"/>
      <c r="Z420" s="49"/>
      <c r="AA420" s="49"/>
      <c r="AB420" s="49"/>
      <c r="AC420" s="49"/>
      <c r="AD420" s="49"/>
      <c r="AE420" s="49"/>
      <c r="AF420" s="49"/>
      <c r="AG420" s="49"/>
      <c r="AH420" s="49"/>
      <c r="AI420" s="52"/>
      <c r="AJ420" s="51"/>
      <c r="AK420" s="52"/>
      <c r="AL420" s="51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52"/>
      <c r="AZ420" s="51"/>
      <c r="BA420" s="49"/>
      <c r="BB420" s="49"/>
      <c r="BC420" s="49"/>
      <c r="BD420" s="52"/>
      <c r="BE420" s="51"/>
      <c r="BF420" s="49"/>
      <c r="BG420" s="52"/>
      <c r="BH420" s="51"/>
      <c r="BI420" s="49"/>
      <c r="BJ420" s="49"/>
      <c r="BK420" s="49"/>
      <c r="BL420" s="49"/>
      <c r="BM420" s="49"/>
      <c r="BN420" s="52"/>
      <c r="BO420" s="53"/>
      <c r="BP420" s="50"/>
      <c r="BQ420" s="51"/>
      <c r="BR420" s="52"/>
      <c r="BS420" s="51"/>
      <c r="BT420" s="49"/>
      <c r="BU420" s="49"/>
      <c r="BV420" s="52"/>
      <c r="BW420" s="51"/>
      <c r="BX420" s="49"/>
      <c r="BY420" s="49"/>
      <c r="BZ420" s="52"/>
      <c r="CA420" s="55"/>
    </row>
    <row r="421" spans="1:79" s="41" customFormat="1" ht="13.5" customHeight="1" x14ac:dyDescent="0.3">
      <c r="A421" s="48"/>
      <c r="B421" s="49"/>
      <c r="C421" s="49"/>
      <c r="D421" s="49"/>
      <c r="E421" s="49"/>
      <c r="F421" s="49"/>
      <c r="G421" s="49"/>
      <c r="H421" s="48"/>
      <c r="I421" s="49"/>
      <c r="J421" s="50"/>
      <c r="K421" s="51"/>
      <c r="L421" s="49"/>
      <c r="M421" s="52"/>
      <c r="N421" s="51"/>
      <c r="O421" s="49"/>
      <c r="P421" s="49"/>
      <c r="Q421" s="49"/>
      <c r="R421" s="49"/>
      <c r="S421" s="49"/>
      <c r="T421" s="49"/>
      <c r="U421" s="49"/>
      <c r="V421" s="49"/>
      <c r="W421" s="49"/>
      <c r="X421" s="52"/>
      <c r="Y421" s="51"/>
      <c r="Z421" s="49"/>
      <c r="AA421" s="49"/>
      <c r="AB421" s="49"/>
      <c r="AC421" s="49"/>
      <c r="AD421" s="49"/>
      <c r="AE421" s="49"/>
      <c r="AF421" s="49"/>
      <c r="AG421" s="49"/>
      <c r="AH421" s="49"/>
      <c r="AI421" s="52"/>
      <c r="AJ421" s="51"/>
      <c r="AK421" s="52"/>
      <c r="AL421" s="51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52"/>
      <c r="AZ421" s="51"/>
      <c r="BA421" s="49"/>
      <c r="BB421" s="49"/>
      <c r="BC421" s="49"/>
      <c r="BD421" s="52"/>
      <c r="BE421" s="51"/>
      <c r="BF421" s="49"/>
      <c r="BG421" s="52"/>
      <c r="BH421" s="51"/>
      <c r="BI421" s="49"/>
      <c r="BJ421" s="49"/>
      <c r="BK421" s="49"/>
      <c r="BL421" s="49"/>
      <c r="BM421" s="49"/>
      <c r="BN421" s="52"/>
      <c r="BO421" s="53"/>
      <c r="BP421" s="50"/>
      <c r="BQ421" s="51"/>
      <c r="BR421" s="52"/>
      <c r="BS421" s="51"/>
      <c r="BT421" s="49"/>
      <c r="BU421" s="49"/>
      <c r="BV421" s="52"/>
      <c r="BW421" s="51"/>
      <c r="BX421" s="49"/>
      <c r="BY421" s="49"/>
      <c r="BZ421" s="52"/>
      <c r="CA421" s="55"/>
    </row>
    <row r="422" spans="1:79" s="41" customFormat="1" ht="13.5" customHeight="1" x14ac:dyDescent="0.3">
      <c r="A422" s="48"/>
      <c r="B422" s="49"/>
      <c r="C422" s="49"/>
      <c r="D422" s="49"/>
      <c r="E422" s="49"/>
      <c r="F422" s="49"/>
      <c r="G422" s="49"/>
      <c r="H422" s="48"/>
      <c r="I422" s="49"/>
      <c r="J422" s="50"/>
      <c r="K422" s="51"/>
      <c r="L422" s="49"/>
      <c r="M422" s="52"/>
      <c r="N422" s="51"/>
      <c r="O422" s="49"/>
      <c r="P422" s="49"/>
      <c r="Q422" s="49"/>
      <c r="R422" s="49"/>
      <c r="S422" s="49"/>
      <c r="T422" s="49"/>
      <c r="U422" s="49"/>
      <c r="V422" s="49"/>
      <c r="W422" s="49"/>
      <c r="X422" s="52"/>
      <c r="Y422" s="51"/>
      <c r="Z422" s="49"/>
      <c r="AA422" s="49"/>
      <c r="AB422" s="49"/>
      <c r="AC422" s="49"/>
      <c r="AD422" s="49"/>
      <c r="AE422" s="49"/>
      <c r="AF422" s="49"/>
      <c r="AG422" s="49"/>
      <c r="AH422" s="49"/>
      <c r="AI422" s="52"/>
      <c r="AJ422" s="51"/>
      <c r="AK422" s="52"/>
      <c r="AL422" s="51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52"/>
      <c r="AZ422" s="51"/>
      <c r="BA422" s="49"/>
      <c r="BB422" s="49"/>
      <c r="BC422" s="49"/>
      <c r="BD422" s="52"/>
      <c r="BE422" s="51"/>
      <c r="BF422" s="49"/>
      <c r="BG422" s="52"/>
      <c r="BH422" s="51"/>
      <c r="BI422" s="49"/>
      <c r="BJ422" s="49"/>
      <c r="BK422" s="49"/>
      <c r="BL422" s="49"/>
      <c r="BM422" s="49"/>
      <c r="BN422" s="52"/>
      <c r="BO422" s="53"/>
      <c r="BP422" s="50"/>
      <c r="BQ422" s="51"/>
      <c r="BR422" s="52"/>
      <c r="BS422" s="51"/>
      <c r="BT422" s="49"/>
      <c r="BU422" s="49"/>
      <c r="BV422" s="52"/>
      <c r="BW422" s="51"/>
      <c r="BX422" s="49"/>
      <c r="BY422" s="49"/>
      <c r="BZ422" s="52"/>
      <c r="CA422" s="55"/>
    </row>
    <row r="423" spans="1:79" s="41" customFormat="1" ht="13.5" customHeight="1" x14ac:dyDescent="0.3">
      <c r="A423" s="48"/>
      <c r="B423" s="49"/>
      <c r="C423" s="49"/>
      <c r="D423" s="49"/>
      <c r="E423" s="49"/>
      <c r="F423" s="49"/>
      <c r="G423" s="49"/>
      <c r="H423" s="48"/>
      <c r="I423" s="49"/>
      <c r="J423" s="50"/>
      <c r="K423" s="51"/>
      <c r="L423" s="49"/>
      <c r="M423" s="52"/>
      <c r="N423" s="51"/>
      <c r="O423" s="49"/>
      <c r="P423" s="49"/>
      <c r="Q423" s="49"/>
      <c r="R423" s="49"/>
      <c r="S423" s="49"/>
      <c r="T423" s="49"/>
      <c r="U423" s="49"/>
      <c r="V423" s="49"/>
      <c r="W423" s="49"/>
      <c r="X423" s="52"/>
      <c r="Y423" s="51"/>
      <c r="Z423" s="49"/>
      <c r="AA423" s="49"/>
      <c r="AB423" s="49"/>
      <c r="AC423" s="49"/>
      <c r="AD423" s="49"/>
      <c r="AE423" s="49"/>
      <c r="AF423" s="49"/>
      <c r="AG423" s="49"/>
      <c r="AH423" s="49"/>
      <c r="AI423" s="52"/>
      <c r="AJ423" s="51"/>
      <c r="AK423" s="52"/>
      <c r="AL423" s="51"/>
      <c r="AM423" s="49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52"/>
      <c r="AZ423" s="51"/>
      <c r="BA423" s="49"/>
      <c r="BB423" s="49"/>
      <c r="BC423" s="49"/>
      <c r="BD423" s="52"/>
      <c r="BE423" s="51"/>
      <c r="BF423" s="49"/>
      <c r="BG423" s="52"/>
      <c r="BH423" s="51"/>
      <c r="BI423" s="49"/>
      <c r="BJ423" s="49"/>
      <c r="BK423" s="49"/>
      <c r="BL423" s="49"/>
      <c r="BM423" s="49"/>
      <c r="BN423" s="52"/>
      <c r="BO423" s="53"/>
      <c r="BP423" s="50"/>
      <c r="BQ423" s="51"/>
      <c r="BR423" s="52"/>
      <c r="BS423" s="51"/>
      <c r="BT423" s="49"/>
      <c r="BU423" s="49"/>
      <c r="BV423" s="52"/>
      <c r="BW423" s="51"/>
      <c r="BX423" s="49"/>
      <c r="BY423" s="49"/>
      <c r="BZ423" s="52"/>
      <c r="CA423" s="55"/>
    </row>
    <row r="424" spans="1:79" s="41" customFormat="1" ht="13.5" customHeight="1" x14ac:dyDescent="0.3">
      <c r="A424" s="48"/>
      <c r="B424" s="49"/>
      <c r="C424" s="49"/>
      <c r="D424" s="49"/>
      <c r="E424" s="49"/>
      <c r="F424" s="49"/>
      <c r="G424" s="49"/>
      <c r="H424" s="48"/>
      <c r="I424" s="49"/>
      <c r="J424" s="50"/>
      <c r="K424" s="51"/>
      <c r="L424" s="49"/>
      <c r="M424" s="52"/>
      <c r="N424" s="51"/>
      <c r="O424" s="49"/>
      <c r="P424" s="49"/>
      <c r="Q424" s="49"/>
      <c r="R424" s="49"/>
      <c r="S424" s="49"/>
      <c r="T424" s="49"/>
      <c r="U424" s="49"/>
      <c r="V424" s="49"/>
      <c r="W424" s="49"/>
      <c r="X424" s="52"/>
      <c r="Y424" s="51"/>
      <c r="Z424" s="49"/>
      <c r="AA424" s="49"/>
      <c r="AB424" s="49"/>
      <c r="AC424" s="49"/>
      <c r="AD424" s="49"/>
      <c r="AE424" s="49"/>
      <c r="AF424" s="49"/>
      <c r="AG424" s="49"/>
      <c r="AH424" s="49"/>
      <c r="AI424" s="52"/>
      <c r="AJ424" s="51"/>
      <c r="AK424" s="52"/>
      <c r="AL424" s="51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52"/>
      <c r="AZ424" s="51"/>
      <c r="BA424" s="49"/>
      <c r="BB424" s="49"/>
      <c r="BC424" s="49"/>
      <c r="BD424" s="52"/>
      <c r="BE424" s="51"/>
      <c r="BF424" s="49"/>
      <c r="BG424" s="52"/>
      <c r="BH424" s="51"/>
      <c r="BI424" s="49"/>
      <c r="BJ424" s="49"/>
      <c r="BK424" s="49"/>
      <c r="BL424" s="49"/>
      <c r="BM424" s="49"/>
      <c r="BN424" s="52"/>
      <c r="BO424" s="53"/>
      <c r="BP424" s="50"/>
      <c r="BQ424" s="51"/>
      <c r="BR424" s="52"/>
      <c r="BS424" s="51"/>
      <c r="BT424" s="49"/>
      <c r="BU424" s="49"/>
      <c r="BV424" s="52"/>
      <c r="BW424" s="51"/>
      <c r="BX424" s="49"/>
      <c r="BY424" s="49"/>
      <c r="BZ424" s="52"/>
      <c r="CA424" s="55"/>
    </row>
    <row r="425" spans="1:79" s="41" customFormat="1" ht="13.5" customHeight="1" x14ac:dyDescent="0.3">
      <c r="A425" s="48"/>
      <c r="B425" s="49"/>
      <c r="C425" s="49"/>
      <c r="D425" s="49"/>
      <c r="E425" s="49"/>
      <c r="F425" s="49"/>
      <c r="G425" s="49"/>
      <c r="H425" s="48"/>
      <c r="I425" s="49"/>
      <c r="J425" s="50"/>
      <c r="K425" s="51"/>
      <c r="L425" s="49"/>
      <c r="M425" s="52"/>
      <c r="N425" s="51"/>
      <c r="O425" s="49"/>
      <c r="P425" s="49"/>
      <c r="Q425" s="49"/>
      <c r="R425" s="49"/>
      <c r="S425" s="49"/>
      <c r="T425" s="49"/>
      <c r="U425" s="49"/>
      <c r="V425" s="49"/>
      <c r="W425" s="49"/>
      <c r="X425" s="52"/>
      <c r="Y425" s="51"/>
      <c r="Z425" s="49"/>
      <c r="AA425" s="49"/>
      <c r="AB425" s="49"/>
      <c r="AC425" s="49"/>
      <c r="AD425" s="49"/>
      <c r="AE425" s="49"/>
      <c r="AF425" s="49"/>
      <c r="AG425" s="49"/>
      <c r="AH425" s="49"/>
      <c r="AI425" s="52"/>
      <c r="AJ425" s="51"/>
      <c r="AK425" s="52"/>
      <c r="AL425" s="51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52"/>
      <c r="AZ425" s="51"/>
      <c r="BA425" s="49"/>
      <c r="BB425" s="49"/>
      <c r="BC425" s="49"/>
      <c r="BD425" s="52"/>
      <c r="BE425" s="51"/>
      <c r="BF425" s="49"/>
      <c r="BG425" s="52"/>
      <c r="BH425" s="51"/>
      <c r="BI425" s="49"/>
      <c r="BJ425" s="49"/>
      <c r="BK425" s="49"/>
      <c r="BL425" s="49"/>
      <c r="BM425" s="49"/>
      <c r="BN425" s="52"/>
      <c r="BO425" s="53"/>
      <c r="BP425" s="50"/>
      <c r="BQ425" s="51"/>
      <c r="BR425" s="52"/>
      <c r="BS425" s="51"/>
      <c r="BT425" s="49"/>
      <c r="BU425" s="49"/>
      <c r="BV425" s="52"/>
      <c r="BW425" s="51"/>
      <c r="BX425" s="49"/>
      <c r="BY425" s="49"/>
      <c r="BZ425" s="52"/>
      <c r="CA425" s="55"/>
    </row>
    <row r="426" spans="1:79" s="41" customFormat="1" ht="13.5" customHeight="1" x14ac:dyDescent="0.3">
      <c r="A426" s="48"/>
      <c r="B426" s="49"/>
      <c r="C426" s="49"/>
      <c r="D426" s="49"/>
      <c r="E426" s="49"/>
      <c r="F426" s="49"/>
      <c r="G426" s="49"/>
      <c r="H426" s="48"/>
      <c r="I426" s="49"/>
      <c r="J426" s="50"/>
      <c r="K426" s="51"/>
      <c r="L426" s="49"/>
      <c r="M426" s="52"/>
      <c r="N426" s="51"/>
      <c r="O426" s="49"/>
      <c r="P426" s="49"/>
      <c r="Q426" s="49"/>
      <c r="R426" s="49"/>
      <c r="S426" s="49"/>
      <c r="T426" s="49"/>
      <c r="U426" s="49"/>
      <c r="V426" s="49"/>
      <c r="W426" s="49"/>
      <c r="X426" s="52"/>
      <c r="Y426" s="51"/>
      <c r="Z426" s="49"/>
      <c r="AA426" s="49"/>
      <c r="AB426" s="49"/>
      <c r="AC426" s="49"/>
      <c r="AD426" s="49"/>
      <c r="AE426" s="49"/>
      <c r="AF426" s="49"/>
      <c r="AG426" s="49"/>
      <c r="AH426" s="49"/>
      <c r="AI426" s="52"/>
      <c r="AJ426" s="51"/>
      <c r="AK426" s="52"/>
      <c r="AL426" s="51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52"/>
      <c r="AZ426" s="51"/>
      <c r="BA426" s="49"/>
      <c r="BB426" s="49"/>
      <c r="BC426" s="49"/>
      <c r="BD426" s="52"/>
      <c r="BE426" s="51"/>
      <c r="BF426" s="49"/>
      <c r="BG426" s="52"/>
      <c r="BH426" s="51"/>
      <c r="BI426" s="49"/>
      <c r="BJ426" s="49"/>
      <c r="BK426" s="49"/>
      <c r="BL426" s="49"/>
      <c r="BM426" s="49"/>
      <c r="BN426" s="52"/>
      <c r="BO426" s="53"/>
      <c r="BP426" s="50"/>
      <c r="BQ426" s="51"/>
      <c r="BR426" s="52"/>
      <c r="BS426" s="51"/>
      <c r="BT426" s="49"/>
      <c r="BU426" s="49"/>
      <c r="BV426" s="52"/>
      <c r="BW426" s="51"/>
      <c r="BX426" s="49"/>
      <c r="BY426" s="49"/>
      <c r="BZ426" s="52"/>
      <c r="CA426" s="55"/>
    </row>
    <row r="427" spans="1:79" s="41" customFormat="1" ht="13.5" customHeight="1" x14ac:dyDescent="0.3">
      <c r="A427" s="48"/>
      <c r="B427" s="49"/>
      <c r="C427" s="49"/>
      <c r="D427" s="49"/>
      <c r="E427" s="49"/>
      <c r="F427" s="49"/>
      <c r="G427" s="49"/>
      <c r="H427" s="48"/>
      <c r="I427" s="49"/>
      <c r="J427" s="50"/>
      <c r="K427" s="51"/>
      <c r="L427" s="49"/>
      <c r="M427" s="52"/>
      <c r="N427" s="51"/>
      <c r="O427" s="49"/>
      <c r="P427" s="49"/>
      <c r="Q427" s="49"/>
      <c r="R427" s="49"/>
      <c r="S427" s="49"/>
      <c r="T427" s="49"/>
      <c r="U427" s="49"/>
      <c r="V427" s="49"/>
      <c r="W427" s="49"/>
      <c r="X427" s="52"/>
      <c r="Y427" s="51"/>
      <c r="Z427" s="49"/>
      <c r="AA427" s="49"/>
      <c r="AB427" s="49"/>
      <c r="AC427" s="49"/>
      <c r="AD427" s="49"/>
      <c r="AE427" s="49"/>
      <c r="AF427" s="49"/>
      <c r="AG427" s="49"/>
      <c r="AH427" s="49"/>
      <c r="AI427" s="52"/>
      <c r="AJ427" s="51"/>
      <c r="AK427" s="52"/>
      <c r="AL427" s="51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52"/>
      <c r="AZ427" s="51"/>
      <c r="BA427" s="49"/>
      <c r="BB427" s="49"/>
      <c r="BC427" s="49"/>
      <c r="BD427" s="52"/>
      <c r="BE427" s="51"/>
      <c r="BF427" s="49"/>
      <c r="BG427" s="52"/>
      <c r="BH427" s="51"/>
      <c r="BI427" s="49"/>
      <c r="BJ427" s="49"/>
      <c r="BK427" s="49"/>
      <c r="BL427" s="49"/>
      <c r="BM427" s="49"/>
      <c r="BN427" s="52"/>
      <c r="BO427" s="53"/>
      <c r="BP427" s="50"/>
      <c r="BQ427" s="51"/>
      <c r="BR427" s="52"/>
      <c r="BS427" s="51"/>
      <c r="BT427" s="49"/>
      <c r="BU427" s="49"/>
      <c r="BV427" s="52"/>
      <c r="BW427" s="51"/>
      <c r="BX427" s="49"/>
      <c r="BY427" s="49"/>
      <c r="BZ427" s="52"/>
      <c r="CA427" s="55"/>
    </row>
    <row r="428" spans="1:79" s="41" customFormat="1" ht="13.5" customHeight="1" x14ac:dyDescent="0.3">
      <c r="A428" s="48"/>
      <c r="B428" s="49"/>
      <c r="C428" s="49"/>
      <c r="D428" s="49"/>
      <c r="E428" s="49"/>
      <c r="F428" s="49"/>
      <c r="G428" s="49"/>
      <c r="H428" s="48"/>
      <c r="I428" s="49"/>
      <c r="J428" s="50"/>
      <c r="K428" s="51"/>
      <c r="L428" s="49"/>
      <c r="M428" s="52"/>
      <c r="N428" s="51"/>
      <c r="O428" s="49"/>
      <c r="P428" s="49"/>
      <c r="Q428" s="49"/>
      <c r="R428" s="49"/>
      <c r="S428" s="49"/>
      <c r="T428" s="49"/>
      <c r="U428" s="49"/>
      <c r="V428" s="49"/>
      <c r="W428" s="49"/>
      <c r="X428" s="52"/>
      <c r="Y428" s="51"/>
      <c r="Z428" s="49"/>
      <c r="AA428" s="49"/>
      <c r="AB428" s="49"/>
      <c r="AC428" s="49"/>
      <c r="AD428" s="49"/>
      <c r="AE428" s="49"/>
      <c r="AF428" s="49"/>
      <c r="AG428" s="49"/>
      <c r="AH428" s="49"/>
      <c r="AI428" s="52"/>
      <c r="AJ428" s="51"/>
      <c r="AK428" s="52"/>
      <c r="AL428" s="51"/>
      <c r="AM428" s="49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52"/>
      <c r="AZ428" s="51"/>
      <c r="BA428" s="49"/>
      <c r="BB428" s="49"/>
      <c r="BC428" s="49"/>
      <c r="BD428" s="52"/>
      <c r="BE428" s="51"/>
      <c r="BF428" s="49"/>
      <c r="BG428" s="52"/>
      <c r="BH428" s="51"/>
      <c r="BI428" s="49"/>
      <c r="BJ428" s="49"/>
      <c r="BK428" s="49"/>
      <c r="BL428" s="49"/>
      <c r="BM428" s="49"/>
      <c r="BN428" s="52"/>
      <c r="BO428" s="53"/>
      <c r="BP428" s="50"/>
      <c r="BQ428" s="51"/>
      <c r="BR428" s="52"/>
      <c r="BS428" s="51"/>
      <c r="BT428" s="49"/>
      <c r="BU428" s="49"/>
      <c r="BV428" s="52"/>
      <c r="BW428" s="51"/>
      <c r="BX428" s="49"/>
      <c r="BY428" s="49"/>
      <c r="BZ428" s="52"/>
      <c r="CA428" s="55"/>
    </row>
    <row r="429" spans="1:79" s="41" customFormat="1" ht="13.5" customHeight="1" x14ac:dyDescent="0.3">
      <c r="A429" s="48"/>
      <c r="B429" s="49"/>
      <c r="C429" s="49"/>
      <c r="D429" s="49"/>
      <c r="E429" s="49"/>
      <c r="F429" s="49"/>
      <c r="G429" s="49"/>
      <c r="H429" s="48"/>
      <c r="I429" s="49"/>
      <c r="J429" s="50"/>
      <c r="K429" s="51"/>
      <c r="L429" s="49"/>
      <c r="M429" s="52"/>
      <c r="N429" s="51"/>
      <c r="O429" s="49"/>
      <c r="P429" s="49"/>
      <c r="Q429" s="49"/>
      <c r="R429" s="49"/>
      <c r="S429" s="49"/>
      <c r="T429" s="49"/>
      <c r="U429" s="49"/>
      <c r="V429" s="49"/>
      <c r="W429" s="49"/>
      <c r="X429" s="52"/>
      <c r="Y429" s="51"/>
      <c r="Z429" s="49"/>
      <c r="AA429" s="49"/>
      <c r="AB429" s="49"/>
      <c r="AC429" s="49"/>
      <c r="AD429" s="49"/>
      <c r="AE429" s="49"/>
      <c r="AF429" s="49"/>
      <c r="AG429" s="49"/>
      <c r="AH429" s="49"/>
      <c r="AI429" s="52"/>
      <c r="AJ429" s="51"/>
      <c r="AK429" s="52"/>
      <c r="AL429" s="51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52"/>
      <c r="AZ429" s="51"/>
      <c r="BA429" s="49"/>
      <c r="BB429" s="49"/>
      <c r="BC429" s="49"/>
      <c r="BD429" s="52"/>
      <c r="BE429" s="51"/>
      <c r="BF429" s="49"/>
      <c r="BG429" s="52"/>
      <c r="BH429" s="51"/>
      <c r="BI429" s="49"/>
      <c r="BJ429" s="49"/>
      <c r="BK429" s="49"/>
      <c r="BL429" s="49"/>
      <c r="BM429" s="49"/>
      <c r="BN429" s="52"/>
      <c r="BO429" s="53"/>
      <c r="BP429" s="50"/>
      <c r="BQ429" s="51"/>
      <c r="BR429" s="52"/>
      <c r="BS429" s="51"/>
      <c r="BT429" s="49"/>
      <c r="BU429" s="49"/>
      <c r="BV429" s="52"/>
      <c r="BW429" s="51"/>
      <c r="BX429" s="49"/>
      <c r="BY429" s="49"/>
      <c r="BZ429" s="52"/>
      <c r="CA429" s="55"/>
    </row>
    <row r="430" spans="1:79" s="41" customFormat="1" ht="13.5" customHeight="1" x14ac:dyDescent="0.3">
      <c r="A430" s="48"/>
      <c r="B430" s="49"/>
      <c r="C430" s="49"/>
      <c r="D430" s="49"/>
      <c r="E430" s="49"/>
      <c r="F430" s="49"/>
      <c r="G430" s="49"/>
      <c r="H430" s="48"/>
      <c r="I430" s="49"/>
      <c r="J430" s="50"/>
      <c r="K430" s="51"/>
      <c r="L430" s="49"/>
      <c r="M430" s="52"/>
      <c r="N430" s="51"/>
      <c r="O430" s="49"/>
      <c r="P430" s="49"/>
      <c r="Q430" s="49"/>
      <c r="R430" s="49"/>
      <c r="S430" s="49"/>
      <c r="T430" s="49"/>
      <c r="U430" s="49"/>
      <c r="V430" s="49"/>
      <c r="W430" s="49"/>
      <c r="X430" s="52"/>
      <c r="Y430" s="51"/>
      <c r="Z430" s="49"/>
      <c r="AA430" s="49"/>
      <c r="AB430" s="49"/>
      <c r="AC430" s="49"/>
      <c r="AD430" s="49"/>
      <c r="AE430" s="49"/>
      <c r="AF430" s="49"/>
      <c r="AG430" s="49"/>
      <c r="AH430" s="49"/>
      <c r="AI430" s="52"/>
      <c r="AJ430" s="51"/>
      <c r="AK430" s="52"/>
      <c r="AL430" s="51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52"/>
      <c r="AZ430" s="51"/>
      <c r="BA430" s="49"/>
      <c r="BB430" s="49"/>
      <c r="BC430" s="49"/>
      <c r="BD430" s="52"/>
      <c r="BE430" s="51"/>
      <c r="BF430" s="49"/>
      <c r="BG430" s="52"/>
      <c r="BH430" s="51"/>
      <c r="BI430" s="49"/>
      <c r="BJ430" s="49"/>
      <c r="BK430" s="49"/>
      <c r="BL430" s="49"/>
      <c r="BM430" s="49"/>
      <c r="BN430" s="52"/>
      <c r="BO430" s="53"/>
      <c r="BP430" s="50"/>
      <c r="BQ430" s="51"/>
      <c r="BR430" s="52"/>
      <c r="BS430" s="51"/>
      <c r="BT430" s="49"/>
      <c r="BU430" s="49"/>
      <c r="BV430" s="52"/>
      <c r="BW430" s="51"/>
      <c r="BX430" s="49"/>
      <c r="BY430" s="49"/>
      <c r="BZ430" s="52"/>
      <c r="CA430" s="55"/>
    </row>
    <row r="431" spans="1:79" s="41" customFormat="1" ht="13.5" customHeight="1" x14ac:dyDescent="0.3">
      <c r="A431" s="48"/>
      <c r="B431" s="49"/>
      <c r="C431" s="49"/>
      <c r="D431" s="49"/>
      <c r="E431" s="49"/>
      <c r="F431" s="49"/>
      <c r="G431" s="49"/>
      <c r="H431" s="48"/>
      <c r="I431" s="49"/>
      <c r="J431" s="50"/>
      <c r="K431" s="51"/>
      <c r="L431" s="49"/>
      <c r="M431" s="52"/>
      <c r="N431" s="51"/>
      <c r="O431" s="49"/>
      <c r="P431" s="49"/>
      <c r="Q431" s="49"/>
      <c r="R431" s="49"/>
      <c r="S431" s="49"/>
      <c r="T431" s="49"/>
      <c r="U431" s="49"/>
      <c r="V431" s="49"/>
      <c r="W431" s="49"/>
      <c r="X431" s="52"/>
      <c r="Y431" s="51"/>
      <c r="Z431" s="49"/>
      <c r="AA431" s="49"/>
      <c r="AB431" s="49"/>
      <c r="AC431" s="49"/>
      <c r="AD431" s="49"/>
      <c r="AE431" s="49"/>
      <c r="AF431" s="49"/>
      <c r="AG431" s="49"/>
      <c r="AH431" s="49"/>
      <c r="AI431" s="52"/>
      <c r="AJ431" s="51"/>
      <c r="AK431" s="52"/>
      <c r="AL431" s="51"/>
      <c r="AM431" s="49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52"/>
      <c r="AZ431" s="51"/>
      <c r="BA431" s="49"/>
      <c r="BB431" s="49"/>
      <c r="BC431" s="49"/>
      <c r="BD431" s="52"/>
      <c r="BE431" s="51"/>
      <c r="BF431" s="49"/>
      <c r="BG431" s="52"/>
      <c r="BH431" s="51"/>
      <c r="BI431" s="49"/>
      <c r="BJ431" s="49"/>
      <c r="BK431" s="49"/>
      <c r="BL431" s="49"/>
      <c r="BM431" s="49"/>
      <c r="BN431" s="52"/>
      <c r="BO431" s="53"/>
      <c r="BP431" s="50"/>
      <c r="BQ431" s="51"/>
      <c r="BR431" s="52"/>
      <c r="BS431" s="51"/>
      <c r="BT431" s="49"/>
      <c r="BU431" s="49"/>
      <c r="BV431" s="52"/>
      <c r="BW431" s="51"/>
      <c r="BX431" s="49"/>
      <c r="BY431" s="49"/>
      <c r="BZ431" s="52"/>
      <c r="CA431" s="55"/>
    </row>
    <row r="432" spans="1:79" s="41" customFormat="1" ht="13.5" customHeight="1" x14ac:dyDescent="0.3">
      <c r="A432" s="48"/>
      <c r="B432" s="49"/>
      <c r="C432" s="49"/>
      <c r="D432" s="49"/>
      <c r="E432" s="49"/>
      <c r="F432" s="49"/>
      <c r="G432" s="49"/>
      <c r="H432" s="48"/>
      <c r="I432" s="49"/>
      <c r="J432" s="50"/>
      <c r="K432" s="51"/>
      <c r="L432" s="49"/>
      <c r="M432" s="52"/>
      <c r="N432" s="51"/>
      <c r="O432" s="49"/>
      <c r="P432" s="49"/>
      <c r="Q432" s="49"/>
      <c r="R432" s="49"/>
      <c r="S432" s="49"/>
      <c r="T432" s="49"/>
      <c r="U432" s="49"/>
      <c r="V432" s="49"/>
      <c r="W432" s="49"/>
      <c r="X432" s="52"/>
      <c r="Y432" s="51"/>
      <c r="Z432" s="49"/>
      <c r="AA432" s="49"/>
      <c r="AB432" s="49"/>
      <c r="AC432" s="49"/>
      <c r="AD432" s="49"/>
      <c r="AE432" s="49"/>
      <c r="AF432" s="49"/>
      <c r="AG432" s="49"/>
      <c r="AH432" s="49"/>
      <c r="AI432" s="52"/>
      <c r="AJ432" s="51"/>
      <c r="AK432" s="52"/>
      <c r="AL432" s="51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52"/>
      <c r="AZ432" s="51"/>
      <c r="BA432" s="49"/>
      <c r="BB432" s="49"/>
      <c r="BC432" s="49"/>
      <c r="BD432" s="52"/>
      <c r="BE432" s="51"/>
      <c r="BF432" s="49"/>
      <c r="BG432" s="52"/>
      <c r="BH432" s="51"/>
      <c r="BI432" s="49"/>
      <c r="BJ432" s="49"/>
      <c r="BK432" s="49"/>
      <c r="BL432" s="49"/>
      <c r="BM432" s="49"/>
      <c r="BN432" s="52"/>
      <c r="BO432" s="53"/>
      <c r="BP432" s="50"/>
      <c r="BQ432" s="51"/>
      <c r="BR432" s="52"/>
      <c r="BS432" s="51"/>
      <c r="BT432" s="49"/>
      <c r="BU432" s="49"/>
      <c r="BV432" s="52"/>
      <c r="BW432" s="51"/>
      <c r="BX432" s="49"/>
      <c r="BY432" s="49"/>
      <c r="BZ432" s="52"/>
      <c r="CA432" s="55"/>
    </row>
    <row r="433" spans="1:79" s="41" customFormat="1" ht="13.5" customHeight="1" x14ac:dyDescent="0.3">
      <c r="A433" s="48"/>
      <c r="B433" s="49"/>
      <c r="C433" s="49"/>
      <c r="D433" s="49"/>
      <c r="E433" s="49"/>
      <c r="F433" s="49"/>
      <c r="G433" s="49"/>
      <c r="H433" s="48"/>
      <c r="I433" s="49"/>
      <c r="J433" s="50"/>
      <c r="K433" s="51"/>
      <c r="L433" s="49"/>
      <c r="M433" s="52"/>
      <c r="N433" s="51"/>
      <c r="O433" s="49"/>
      <c r="P433" s="49"/>
      <c r="Q433" s="49"/>
      <c r="R433" s="49"/>
      <c r="S433" s="49"/>
      <c r="T433" s="49"/>
      <c r="U433" s="49"/>
      <c r="V433" s="49"/>
      <c r="W433" s="49"/>
      <c r="X433" s="52"/>
      <c r="Y433" s="51"/>
      <c r="Z433" s="49"/>
      <c r="AA433" s="49"/>
      <c r="AB433" s="49"/>
      <c r="AC433" s="49"/>
      <c r="AD433" s="49"/>
      <c r="AE433" s="49"/>
      <c r="AF433" s="49"/>
      <c r="AG433" s="49"/>
      <c r="AH433" s="49"/>
      <c r="AI433" s="52"/>
      <c r="AJ433" s="51"/>
      <c r="AK433" s="52"/>
      <c r="AL433" s="51"/>
      <c r="AM433" s="49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52"/>
      <c r="AZ433" s="51"/>
      <c r="BA433" s="49"/>
      <c r="BB433" s="49"/>
      <c r="BC433" s="49"/>
      <c r="BD433" s="52"/>
      <c r="BE433" s="51"/>
      <c r="BF433" s="49"/>
      <c r="BG433" s="52"/>
      <c r="BH433" s="51"/>
      <c r="BI433" s="49"/>
      <c r="BJ433" s="49"/>
      <c r="BK433" s="49"/>
      <c r="BL433" s="49"/>
      <c r="BM433" s="49"/>
      <c r="BN433" s="52"/>
      <c r="BO433" s="53"/>
      <c r="BP433" s="50"/>
      <c r="BQ433" s="51"/>
      <c r="BR433" s="52"/>
      <c r="BS433" s="51"/>
      <c r="BT433" s="49"/>
      <c r="BU433" s="49"/>
      <c r="BV433" s="52"/>
      <c r="BW433" s="51"/>
      <c r="BX433" s="49"/>
      <c r="BY433" s="49"/>
      <c r="BZ433" s="52"/>
      <c r="CA433" s="55"/>
    </row>
    <row r="434" spans="1:79" s="41" customFormat="1" ht="13.5" customHeight="1" x14ac:dyDescent="0.3">
      <c r="A434" s="48"/>
      <c r="B434" s="49"/>
      <c r="C434" s="49"/>
      <c r="D434" s="49"/>
      <c r="E434" s="49"/>
      <c r="F434" s="49"/>
      <c r="G434" s="49"/>
      <c r="H434" s="48"/>
      <c r="I434" s="49"/>
      <c r="J434" s="50"/>
      <c r="K434" s="51"/>
      <c r="L434" s="49"/>
      <c r="M434" s="52"/>
      <c r="N434" s="51"/>
      <c r="O434" s="49"/>
      <c r="P434" s="49"/>
      <c r="Q434" s="49"/>
      <c r="R434" s="49"/>
      <c r="S434" s="49"/>
      <c r="T434" s="49"/>
      <c r="U434" s="49"/>
      <c r="V434" s="49"/>
      <c r="W434" s="49"/>
      <c r="X434" s="52"/>
      <c r="Y434" s="51"/>
      <c r="Z434" s="49"/>
      <c r="AA434" s="49"/>
      <c r="AB434" s="49"/>
      <c r="AC434" s="49"/>
      <c r="AD434" s="49"/>
      <c r="AE434" s="49"/>
      <c r="AF434" s="49"/>
      <c r="AG434" s="49"/>
      <c r="AH434" s="49"/>
      <c r="AI434" s="52"/>
      <c r="AJ434" s="51"/>
      <c r="AK434" s="52"/>
      <c r="AL434" s="51"/>
      <c r="AM434" s="49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52"/>
      <c r="AZ434" s="51"/>
      <c r="BA434" s="49"/>
      <c r="BB434" s="49"/>
      <c r="BC434" s="49"/>
      <c r="BD434" s="52"/>
      <c r="BE434" s="51"/>
      <c r="BF434" s="49"/>
      <c r="BG434" s="52"/>
      <c r="BH434" s="51"/>
      <c r="BI434" s="49"/>
      <c r="BJ434" s="49"/>
      <c r="BK434" s="49"/>
      <c r="BL434" s="49"/>
      <c r="BM434" s="49"/>
      <c r="BN434" s="52"/>
      <c r="BO434" s="53"/>
      <c r="BP434" s="50"/>
      <c r="BQ434" s="51"/>
      <c r="BR434" s="52"/>
      <c r="BS434" s="51"/>
      <c r="BT434" s="49"/>
      <c r="BU434" s="49"/>
      <c r="BV434" s="52"/>
      <c r="BW434" s="51"/>
      <c r="BX434" s="49"/>
      <c r="BY434" s="49"/>
      <c r="BZ434" s="52"/>
      <c r="CA434" s="55"/>
    </row>
    <row r="435" spans="1:79" s="41" customFormat="1" ht="13.5" customHeight="1" x14ac:dyDescent="0.3">
      <c r="A435" s="48"/>
      <c r="B435" s="49"/>
      <c r="C435" s="49"/>
      <c r="D435" s="49"/>
      <c r="E435" s="49"/>
      <c r="F435" s="49"/>
      <c r="G435" s="49"/>
      <c r="H435" s="48"/>
      <c r="I435" s="49"/>
      <c r="J435" s="50"/>
      <c r="K435" s="51"/>
      <c r="L435" s="49"/>
      <c r="M435" s="52"/>
      <c r="N435" s="51"/>
      <c r="O435" s="49"/>
      <c r="P435" s="49"/>
      <c r="Q435" s="49"/>
      <c r="R435" s="49"/>
      <c r="S435" s="49"/>
      <c r="T435" s="49"/>
      <c r="U435" s="49"/>
      <c r="V435" s="49"/>
      <c r="W435" s="49"/>
      <c r="X435" s="52"/>
      <c r="Y435" s="51"/>
      <c r="Z435" s="49"/>
      <c r="AA435" s="49"/>
      <c r="AB435" s="49"/>
      <c r="AC435" s="49"/>
      <c r="AD435" s="49"/>
      <c r="AE435" s="49"/>
      <c r="AF435" s="49"/>
      <c r="AG435" s="49"/>
      <c r="AH435" s="49"/>
      <c r="AI435" s="52"/>
      <c r="AJ435" s="51"/>
      <c r="AK435" s="52"/>
      <c r="AL435" s="51"/>
      <c r="AM435" s="49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52"/>
      <c r="AZ435" s="51"/>
      <c r="BA435" s="49"/>
      <c r="BB435" s="49"/>
      <c r="BC435" s="49"/>
      <c r="BD435" s="52"/>
      <c r="BE435" s="51"/>
      <c r="BF435" s="49"/>
      <c r="BG435" s="52"/>
      <c r="BH435" s="51"/>
      <c r="BI435" s="49"/>
      <c r="BJ435" s="49"/>
      <c r="BK435" s="49"/>
      <c r="BL435" s="49"/>
      <c r="BM435" s="49"/>
      <c r="BN435" s="52"/>
      <c r="BO435" s="53"/>
      <c r="BP435" s="50"/>
      <c r="BQ435" s="51"/>
      <c r="BR435" s="52"/>
      <c r="BS435" s="51"/>
      <c r="BT435" s="49"/>
      <c r="BU435" s="49"/>
      <c r="BV435" s="52"/>
      <c r="BW435" s="51"/>
      <c r="BX435" s="49"/>
      <c r="BY435" s="49"/>
      <c r="BZ435" s="52"/>
      <c r="CA435" s="55"/>
    </row>
    <row r="436" spans="1:79" s="41" customFormat="1" ht="13.5" customHeight="1" x14ac:dyDescent="0.3">
      <c r="A436" s="48"/>
      <c r="B436" s="49"/>
      <c r="C436" s="49"/>
      <c r="D436" s="49"/>
      <c r="E436" s="49"/>
      <c r="F436" s="49"/>
      <c r="G436" s="49"/>
      <c r="H436" s="48"/>
      <c r="I436" s="49"/>
      <c r="J436" s="50"/>
      <c r="K436" s="51"/>
      <c r="L436" s="49"/>
      <c r="M436" s="52"/>
      <c r="N436" s="51"/>
      <c r="O436" s="49"/>
      <c r="P436" s="49"/>
      <c r="Q436" s="49"/>
      <c r="R436" s="49"/>
      <c r="S436" s="49"/>
      <c r="T436" s="49"/>
      <c r="U436" s="49"/>
      <c r="V436" s="49"/>
      <c r="W436" s="49"/>
      <c r="X436" s="52"/>
      <c r="Y436" s="51"/>
      <c r="Z436" s="49"/>
      <c r="AA436" s="49"/>
      <c r="AB436" s="49"/>
      <c r="AC436" s="49"/>
      <c r="AD436" s="49"/>
      <c r="AE436" s="49"/>
      <c r="AF436" s="49"/>
      <c r="AG436" s="49"/>
      <c r="AH436" s="49"/>
      <c r="AI436" s="52"/>
      <c r="AJ436" s="51"/>
      <c r="AK436" s="52"/>
      <c r="AL436" s="51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52"/>
      <c r="AZ436" s="51"/>
      <c r="BA436" s="49"/>
      <c r="BB436" s="49"/>
      <c r="BC436" s="49"/>
      <c r="BD436" s="52"/>
      <c r="BE436" s="51"/>
      <c r="BF436" s="49"/>
      <c r="BG436" s="52"/>
      <c r="BH436" s="51"/>
      <c r="BI436" s="49"/>
      <c r="BJ436" s="49"/>
      <c r="BK436" s="49"/>
      <c r="BL436" s="49"/>
      <c r="BM436" s="49"/>
      <c r="BN436" s="52"/>
      <c r="BO436" s="53"/>
      <c r="BP436" s="50"/>
      <c r="BQ436" s="51"/>
      <c r="BR436" s="52"/>
      <c r="BS436" s="51"/>
      <c r="BT436" s="49"/>
      <c r="BU436" s="49"/>
      <c r="BV436" s="52"/>
      <c r="BW436" s="51"/>
      <c r="BX436" s="49"/>
      <c r="BY436" s="49"/>
      <c r="BZ436" s="52"/>
      <c r="CA436" s="55"/>
    </row>
    <row r="437" spans="1:79" s="41" customFormat="1" ht="13.5" customHeight="1" x14ac:dyDescent="0.3">
      <c r="A437" s="48"/>
      <c r="B437" s="49"/>
      <c r="C437" s="49"/>
      <c r="D437" s="49"/>
      <c r="E437" s="49"/>
      <c r="F437" s="49"/>
      <c r="G437" s="49"/>
      <c r="H437" s="48"/>
      <c r="I437" s="49"/>
      <c r="J437" s="50"/>
      <c r="K437" s="51"/>
      <c r="L437" s="49"/>
      <c r="M437" s="52"/>
      <c r="N437" s="51"/>
      <c r="O437" s="49"/>
      <c r="P437" s="49"/>
      <c r="Q437" s="49"/>
      <c r="R437" s="49"/>
      <c r="S437" s="49"/>
      <c r="T437" s="49"/>
      <c r="U437" s="49"/>
      <c r="V437" s="49"/>
      <c r="W437" s="49"/>
      <c r="X437" s="52"/>
      <c r="Y437" s="51"/>
      <c r="Z437" s="49"/>
      <c r="AA437" s="49"/>
      <c r="AB437" s="49"/>
      <c r="AC437" s="49"/>
      <c r="AD437" s="49"/>
      <c r="AE437" s="49"/>
      <c r="AF437" s="49"/>
      <c r="AG437" s="49"/>
      <c r="AH437" s="49"/>
      <c r="AI437" s="52"/>
      <c r="AJ437" s="51"/>
      <c r="AK437" s="52"/>
      <c r="AL437" s="51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52"/>
      <c r="AZ437" s="51"/>
      <c r="BA437" s="49"/>
      <c r="BB437" s="49"/>
      <c r="BC437" s="49"/>
      <c r="BD437" s="52"/>
      <c r="BE437" s="51"/>
      <c r="BF437" s="49"/>
      <c r="BG437" s="52"/>
      <c r="BH437" s="51"/>
      <c r="BI437" s="49"/>
      <c r="BJ437" s="49"/>
      <c r="BK437" s="49"/>
      <c r="BL437" s="49"/>
      <c r="BM437" s="49"/>
      <c r="BN437" s="52"/>
      <c r="BO437" s="53"/>
      <c r="BP437" s="50"/>
      <c r="BQ437" s="51"/>
      <c r="BR437" s="52"/>
      <c r="BS437" s="51"/>
      <c r="BT437" s="49"/>
      <c r="BU437" s="49"/>
      <c r="BV437" s="52"/>
      <c r="BW437" s="51"/>
      <c r="BX437" s="49"/>
      <c r="BY437" s="49"/>
      <c r="BZ437" s="52"/>
      <c r="CA437" s="55"/>
    </row>
    <row r="438" spans="1:79" s="41" customFormat="1" ht="13.5" customHeight="1" x14ac:dyDescent="0.3">
      <c r="A438" s="48"/>
      <c r="B438" s="49"/>
      <c r="C438" s="49"/>
      <c r="D438" s="49"/>
      <c r="E438" s="49"/>
      <c r="F438" s="49"/>
      <c r="G438" s="49"/>
      <c r="H438" s="48"/>
      <c r="I438" s="49"/>
      <c r="J438" s="50"/>
      <c r="K438" s="51"/>
      <c r="L438" s="49"/>
      <c r="M438" s="52"/>
      <c r="N438" s="51"/>
      <c r="O438" s="49"/>
      <c r="P438" s="49"/>
      <c r="Q438" s="49"/>
      <c r="R438" s="49"/>
      <c r="S438" s="49"/>
      <c r="T438" s="49"/>
      <c r="U438" s="49"/>
      <c r="V438" s="49"/>
      <c r="W438" s="49"/>
      <c r="X438" s="52"/>
      <c r="Y438" s="51"/>
      <c r="Z438" s="49"/>
      <c r="AA438" s="49"/>
      <c r="AB438" s="49"/>
      <c r="AC438" s="49"/>
      <c r="AD438" s="49"/>
      <c r="AE438" s="49"/>
      <c r="AF438" s="49"/>
      <c r="AG438" s="49"/>
      <c r="AH438" s="49"/>
      <c r="AI438" s="52"/>
      <c r="AJ438" s="51"/>
      <c r="AK438" s="52"/>
      <c r="AL438" s="51"/>
      <c r="AM438" s="49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52"/>
      <c r="AZ438" s="51"/>
      <c r="BA438" s="49"/>
      <c r="BB438" s="49"/>
      <c r="BC438" s="49"/>
      <c r="BD438" s="52"/>
      <c r="BE438" s="51"/>
      <c r="BF438" s="49"/>
      <c r="BG438" s="52"/>
      <c r="BH438" s="51"/>
      <c r="BI438" s="49"/>
      <c r="BJ438" s="49"/>
      <c r="BK438" s="49"/>
      <c r="BL438" s="49"/>
      <c r="BM438" s="49"/>
      <c r="BN438" s="52"/>
      <c r="BO438" s="53"/>
      <c r="BP438" s="50"/>
      <c r="BQ438" s="51"/>
      <c r="BR438" s="52"/>
      <c r="BS438" s="51"/>
      <c r="BT438" s="49"/>
      <c r="BU438" s="49"/>
      <c r="BV438" s="52"/>
      <c r="BW438" s="51"/>
      <c r="BX438" s="49"/>
      <c r="BY438" s="49"/>
      <c r="BZ438" s="52"/>
      <c r="CA438" s="55"/>
    </row>
    <row r="439" spans="1:79" s="41" customFormat="1" ht="13.5" customHeight="1" x14ac:dyDescent="0.3">
      <c r="A439" s="48"/>
      <c r="B439" s="49"/>
      <c r="C439" s="49"/>
      <c r="D439" s="49"/>
      <c r="E439" s="49"/>
      <c r="F439" s="49"/>
      <c r="G439" s="49"/>
      <c r="H439" s="48"/>
      <c r="I439" s="49"/>
      <c r="J439" s="50"/>
      <c r="K439" s="51"/>
      <c r="L439" s="49"/>
      <c r="M439" s="52"/>
      <c r="N439" s="51"/>
      <c r="O439" s="49"/>
      <c r="P439" s="49"/>
      <c r="Q439" s="49"/>
      <c r="R439" s="49"/>
      <c r="S439" s="49"/>
      <c r="T439" s="49"/>
      <c r="U439" s="49"/>
      <c r="V439" s="49"/>
      <c r="W439" s="49"/>
      <c r="X439" s="52"/>
      <c r="Y439" s="51"/>
      <c r="Z439" s="49"/>
      <c r="AA439" s="49"/>
      <c r="AB439" s="49"/>
      <c r="AC439" s="49"/>
      <c r="AD439" s="49"/>
      <c r="AE439" s="49"/>
      <c r="AF439" s="49"/>
      <c r="AG439" s="49"/>
      <c r="AH439" s="49"/>
      <c r="AI439" s="52"/>
      <c r="AJ439" s="51"/>
      <c r="AK439" s="52"/>
      <c r="AL439" s="51"/>
      <c r="AM439" s="49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52"/>
      <c r="AZ439" s="51"/>
      <c r="BA439" s="49"/>
      <c r="BB439" s="49"/>
      <c r="BC439" s="49"/>
      <c r="BD439" s="52"/>
      <c r="BE439" s="51"/>
      <c r="BF439" s="49"/>
      <c r="BG439" s="52"/>
      <c r="BH439" s="51"/>
      <c r="BI439" s="49"/>
      <c r="BJ439" s="49"/>
      <c r="BK439" s="49"/>
      <c r="BL439" s="49"/>
      <c r="BM439" s="49"/>
      <c r="BN439" s="52"/>
      <c r="BO439" s="53"/>
      <c r="BP439" s="50"/>
      <c r="BQ439" s="51"/>
      <c r="BR439" s="52"/>
      <c r="BS439" s="51"/>
      <c r="BT439" s="49"/>
      <c r="BU439" s="49"/>
      <c r="BV439" s="52"/>
      <c r="BW439" s="51"/>
      <c r="BX439" s="49"/>
      <c r="BY439" s="49"/>
      <c r="BZ439" s="52"/>
      <c r="CA439" s="55"/>
    </row>
    <row r="440" spans="1:79" s="41" customFormat="1" ht="13.5" customHeight="1" x14ac:dyDescent="0.3">
      <c r="A440" s="48"/>
      <c r="B440" s="49"/>
      <c r="C440" s="49"/>
      <c r="D440" s="49"/>
      <c r="E440" s="49"/>
      <c r="F440" s="49"/>
      <c r="G440" s="49"/>
      <c r="H440" s="48"/>
      <c r="I440" s="49"/>
      <c r="J440" s="50"/>
      <c r="K440" s="51"/>
      <c r="L440" s="49"/>
      <c r="M440" s="52"/>
      <c r="N440" s="51"/>
      <c r="O440" s="49"/>
      <c r="P440" s="49"/>
      <c r="Q440" s="49"/>
      <c r="R440" s="49"/>
      <c r="S440" s="49"/>
      <c r="T440" s="49"/>
      <c r="U440" s="49"/>
      <c r="V440" s="49"/>
      <c r="W440" s="49"/>
      <c r="X440" s="52"/>
      <c r="Y440" s="51"/>
      <c r="Z440" s="49"/>
      <c r="AA440" s="49"/>
      <c r="AB440" s="49"/>
      <c r="AC440" s="49"/>
      <c r="AD440" s="49"/>
      <c r="AE440" s="49"/>
      <c r="AF440" s="49"/>
      <c r="AG440" s="49"/>
      <c r="AH440" s="49"/>
      <c r="AI440" s="52"/>
      <c r="AJ440" s="51"/>
      <c r="AK440" s="52"/>
      <c r="AL440" s="51"/>
      <c r="AM440" s="49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52"/>
      <c r="AZ440" s="51"/>
      <c r="BA440" s="49"/>
      <c r="BB440" s="49"/>
      <c r="BC440" s="49"/>
      <c r="BD440" s="52"/>
      <c r="BE440" s="51"/>
      <c r="BF440" s="49"/>
      <c r="BG440" s="52"/>
      <c r="BH440" s="51"/>
      <c r="BI440" s="49"/>
      <c r="BJ440" s="49"/>
      <c r="BK440" s="49"/>
      <c r="BL440" s="49"/>
      <c r="BM440" s="49"/>
      <c r="BN440" s="52"/>
      <c r="BO440" s="53"/>
      <c r="BP440" s="50"/>
      <c r="BQ440" s="51"/>
      <c r="BR440" s="52"/>
      <c r="BS440" s="51"/>
      <c r="BT440" s="49"/>
      <c r="BU440" s="49"/>
      <c r="BV440" s="52"/>
      <c r="BW440" s="51"/>
      <c r="BX440" s="49"/>
      <c r="BY440" s="49"/>
      <c r="BZ440" s="52"/>
      <c r="CA440" s="55"/>
    </row>
    <row r="441" spans="1:79" s="41" customFormat="1" ht="13.5" customHeight="1" x14ac:dyDescent="0.3">
      <c r="A441" s="48"/>
      <c r="B441" s="49"/>
      <c r="C441" s="49"/>
      <c r="D441" s="49"/>
      <c r="E441" s="49"/>
      <c r="F441" s="49"/>
      <c r="G441" s="49"/>
      <c r="H441" s="48"/>
      <c r="I441" s="49"/>
      <c r="J441" s="50"/>
      <c r="K441" s="51"/>
      <c r="L441" s="49"/>
      <c r="M441" s="52"/>
      <c r="N441" s="51"/>
      <c r="O441" s="49"/>
      <c r="P441" s="49"/>
      <c r="Q441" s="49"/>
      <c r="R441" s="49"/>
      <c r="S441" s="49"/>
      <c r="T441" s="49"/>
      <c r="U441" s="49"/>
      <c r="V441" s="49"/>
      <c r="W441" s="49"/>
      <c r="X441" s="52"/>
      <c r="Y441" s="51"/>
      <c r="Z441" s="49"/>
      <c r="AA441" s="49"/>
      <c r="AB441" s="49"/>
      <c r="AC441" s="49"/>
      <c r="AD441" s="49"/>
      <c r="AE441" s="49"/>
      <c r="AF441" s="49"/>
      <c r="AG441" s="49"/>
      <c r="AH441" s="49"/>
      <c r="AI441" s="52"/>
      <c r="AJ441" s="51"/>
      <c r="AK441" s="52"/>
      <c r="AL441" s="51"/>
      <c r="AM441" s="49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52"/>
      <c r="AZ441" s="51"/>
      <c r="BA441" s="49"/>
      <c r="BB441" s="49"/>
      <c r="BC441" s="49"/>
      <c r="BD441" s="52"/>
      <c r="BE441" s="51"/>
      <c r="BF441" s="49"/>
      <c r="BG441" s="52"/>
      <c r="BH441" s="51"/>
      <c r="BI441" s="49"/>
      <c r="BJ441" s="49"/>
      <c r="BK441" s="49"/>
      <c r="BL441" s="49"/>
      <c r="BM441" s="49"/>
      <c r="BN441" s="52"/>
      <c r="BO441" s="53"/>
      <c r="BP441" s="50"/>
      <c r="BQ441" s="51"/>
      <c r="BR441" s="52"/>
      <c r="BS441" s="51"/>
      <c r="BT441" s="49"/>
      <c r="BU441" s="49"/>
      <c r="BV441" s="52"/>
      <c r="BW441" s="51"/>
      <c r="BX441" s="49"/>
      <c r="BY441" s="49"/>
      <c r="BZ441" s="52"/>
      <c r="CA441" s="55"/>
    </row>
    <row r="442" spans="1:79" s="41" customFormat="1" ht="13.5" customHeight="1" x14ac:dyDescent="0.3">
      <c r="A442" s="48"/>
      <c r="B442" s="49"/>
      <c r="C442" s="49"/>
      <c r="D442" s="49"/>
      <c r="E442" s="49"/>
      <c r="F442" s="49"/>
      <c r="G442" s="49"/>
      <c r="H442" s="48"/>
      <c r="I442" s="49"/>
      <c r="J442" s="50"/>
      <c r="K442" s="51"/>
      <c r="L442" s="49"/>
      <c r="M442" s="52"/>
      <c r="N442" s="51"/>
      <c r="O442" s="49"/>
      <c r="P442" s="49"/>
      <c r="Q442" s="49"/>
      <c r="R442" s="49"/>
      <c r="S442" s="49"/>
      <c r="T442" s="49"/>
      <c r="U442" s="49"/>
      <c r="V442" s="49"/>
      <c r="W442" s="49"/>
      <c r="X442" s="52"/>
      <c r="Y442" s="51"/>
      <c r="Z442" s="49"/>
      <c r="AA442" s="49"/>
      <c r="AB442" s="49"/>
      <c r="AC442" s="49"/>
      <c r="AD442" s="49"/>
      <c r="AE442" s="49"/>
      <c r="AF442" s="49"/>
      <c r="AG442" s="49"/>
      <c r="AH442" s="49"/>
      <c r="AI442" s="52"/>
      <c r="AJ442" s="51"/>
      <c r="AK442" s="52"/>
      <c r="AL442" s="51"/>
      <c r="AM442" s="49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52"/>
      <c r="AZ442" s="51"/>
      <c r="BA442" s="49"/>
      <c r="BB442" s="49"/>
      <c r="BC442" s="49"/>
      <c r="BD442" s="52"/>
      <c r="BE442" s="51"/>
      <c r="BF442" s="49"/>
      <c r="BG442" s="52"/>
      <c r="BH442" s="51"/>
      <c r="BI442" s="49"/>
      <c r="BJ442" s="49"/>
      <c r="BK442" s="49"/>
      <c r="BL442" s="49"/>
      <c r="BM442" s="49"/>
      <c r="BN442" s="52"/>
      <c r="BO442" s="53"/>
      <c r="BP442" s="50"/>
      <c r="BQ442" s="51"/>
      <c r="BR442" s="52"/>
      <c r="BS442" s="51"/>
      <c r="BT442" s="49"/>
      <c r="BU442" s="49"/>
      <c r="BV442" s="52"/>
      <c r="BW442" s="51"/>
      <c r="BX442" s="49"/>
      <c r="BY442" s="49"/>
      <c r="BZ442" s="52"/>
      <c r="CA442" s="55"/>
    </row>
    <row r="443" spans="1:79" s="41" customFormat="1" ht="13.5" customHeight="1" x14ac:dyDescent="0.3">
      <c r="A443" s="48"/>
      <c r="B443" s="49"/>
      <c r="C443" s="49"/>
      <c r="D443" s="49"/>
      <c r="E443" s="49"/>
      <c r="F443" s="49"/>
      <c r="G443" s="49"/>
      <c r="H443" s="48"/>
      <c r="I443" s="49"/>
      <c r="J443" s="50"/>
      <c r="K443" s="51"/>
      <c r="L443" s="49"/>
      <c r="M443" s="52"/>
      <c r="N443" s="51"/>
      <c r="O443" s="49"/>
      <c r="P443" s="49"/>
      <c r="Q443" s="49"/>
      <c r="R443" s="49"/>
      <c r="S443" s="49"/>
      <c r="T443" s="49"/>
      <c r="U443" s="49"/>
      <c r="V443" s="49"/>
      <c r="W443" s="49"/>
      <c r="X443" s="52"/>
      <c r="Y443" s="51"/>
      <c r="Z443" s="49"/>
      <c r="AA443" s="49"/>
      <c r="AB443" s="49"/>
      <c r="AC443" s="49"/>
      <c r="AD443" s="49"/>
      <c r="AE443" s="49"/>
      <c r="AF443" s="49"/>
      <c r="AG443" s="49"/>
      <c r="AH443" s="49"/>
      <c r="AI443" s="52"/>
      <c r="AJ443" s="51"/>
      <c r="AK443" s="52"/>
      <c r="AL443" s="51"/>
      <c r="AM443" s="49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52"/>
      <c r="AZ443" s="51"/>
      <c r="BA443" s="49"/>
      <c r="BB443" s="49"/>
      <c r="BC443" s="49"/>
      <c r="BD443" s="52"/>
      <c r="BE443" s="51"/>
      <c r="BF443" s="49"/>
      <c r="BG443" s="52"/>
      <c r="BH443" s="51"/>
      <c r="BI443" s="49"/>
      <c r="BJ443" s="49"/>
      <c r="BK443" s="49"/>
      <c r="BL443" s="49"/>
      <c r="BM443" s="49"/>
      <c r="BN443" s="52"/>
      <c r="BO443" s="53"/>
      <c r="BP443" s="50"/>
      <c r="BQ443" s="51"/>
      <c r="BR443" s="52"/>
      <c r="BS443" s="51"/>
      <c r="BT443" s="49"/>
      <c r="BU443" s="49"/>
      <c r="BV443" s="52"/>
      <c r="BW443" s="51"/>
      <c r="BX443" s="49"/>
      <c r="BY443" s="49"/>
      <c r="BZ443" s="52"/>
      <c r="CA443" s="55"/>
    </row>
    <row r="444" spans="1:79" s="41" customFormat="1" ht="13.5" customHeight="1" x14ac:dyDescent="0.3">
      <c r="A444" s="48"/>
      <c r="B444" s="49"/>
      <c r="C444" s="49"/>
      <c r="D444" s="49"/>
      <c r="E444" s="49"/>
      <c r="F444" s="49"/>
      <c r="G444" s="49"/>
      <c r="H444" s="48"/>
      <c r="I444" s="49"/>
      <c r="J444" s="50"/>
      <c r="K444" s="51"/>
      <c r="L444" s="49"/>
      <c r="M444" s="52"/>
      <c r="N444" s="51"/>
      <c r="O444" s="49"/>
      <c r="P444" s="49"/>
      <c r="Q444" s="49"/>
      <c r="R444" s="49"/>
      <c r="S444" s="49"/>
      <c r="T444" s="49"/>
      <c r="U444" s="49"/>
      <c r="V444" s="49"/>
      <c r="W444" s="49"/>
      <c r="X444" s="52"/>
      <c r="Y444" s="51"/>
      <c r="Z444" s="49"/>
      <c r="AA444" s="49"/>
      <c r="AB444" s="49"/>
      <c r="AC444" s="49"/>
      <c r="AD444" s="49"/>
      <c r="AE444" s="49"/>
      <c r="AF444" s="49"/>
      <c r="AG444" s="49"/>
      <c r="AH444" s="49"/>
      <c r="AI444" s="52"/>
      <c r="AJ444" s="51"/>
      <c r="AK444" s="52"/>
      <c r="AL444" s="51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52"/>
      <c r="AZ444" s="51"/>
      <c r="BA444" s="49"/>
      <c r="BB444" s="49"/>
      <c r="BC444" s="49"/>
      <c r="BD444" s="52"/>
      <c r="BE444" s="51"/>
      <c r="BF444" s="49"/>
      <c r="BG444" s="52"/>
      <c r="BH444" s="51"/>
      <c r="BI444" s="49"/>
      <c r="BJ444" s="49"/>
      <c r="BK444" s="49"/>
      <c r="BL444" s="49"/>
      <c r="BM444" s="49"/>
      <c r="BN444" s="52"/>
      <c r="BO444" s="53"/>
      <c r="BP444" s="50"/>
      <c r="BQ444" s="51"/>
      <c r="BR444" s="52"/>
      <c r="BS444" s="51"/>
      <c r="BT444" s="49"/>
      <c r="BU444" s="49"/>
      <c r="BV444" s="52"/>
      <c r="BW444" s="51"/>
      <c r="BX444" s="49"/>
      <c r="BY444" s="49"/>
      <c r="BZ444" s="52"/>
      <c r="CA444" s="55"/>
    </row>
    <row r="445" spans="1:79" s="41" customFormat="1" ht="13.5" customHeight="1" x14ac:dyDescent="0.3">
      <c r="A445" s="48"/>
      <c r="B445" s="49"/>
      <c r="C445" s="49"/>
      <c r="D445" s="49"/>
      <c r="E445" s="49"/>
      <c r="F445" s="49"/>
      <c r="G445" s="49"/>
      <c r="H445" s="48"/>
      <c r="I445" s="49"/>
      <c r="J445" s="50"/>
      <c r="K445" s="51"/>
      <c r="L445" s="49"/>
      <c r="M445" s="52"/>
      <c r="N445" s="51"/>
      <c r="O445" s="49"/>
      <c r="P445" s="49"/>
      <c r="Q445" s="49"/>
      <c r="R445" s="49"/>
      <c r="S445" s="49"/>
      <c r="T445" s="49"/>
      <c r="U445" s="49"/>
      <c r="V445" s="49"/>
      <c r="W445" s="49"/>
      <c r="X445" s="52"/>
      <c r="Y445" s="51"/>
      <c r="Z445" s="49"/>
      <c r="AA445" s="49"/>
      <c r="AB445" s="49"/>
      <c r="AC445" s="49"/>
      <c r="AD445" s="49"/>
      <c r="AE445" s="49"/>
      <c r="AF445" s="49"/>
      <c r="AG445" s="49"/>
      <c r="AH445" s="49"/>
      <c r="AI445" s="52"/>
      <c r="AJ445" s="51"/>
      <c r="AK445" s="52"/>
      <c r="AL445" s="51"/>
      <c r="AM445" s="49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52"/>
      <c r="AZ445" s="51"/>
      <c r="BA445" s="49"/>
      <c r="BB445" s="49"/>
      <c r="BC445" s="49"/>
      <c r="BD445" s="52"/>
      <c r="BE445" s="51"/>
      <c r="BF445" s="49"/>
      <c r="BG445" s="52"/>
      <c r="BH445" s="51"/>
      <c r="BI445" s="49"/>
      <c r="BJ445" s="49"/>
      <c r="BK445" s="49"/>
      <c r="BL445" s="49"/>
      <c r="BM445" s="49"/>
      <c r="BN445" s="52"/>
      <c r="BO445" s="53"/>
      <c r="BP445" s="50"/>
      <c r="BQ445" s="51"/>
      <c r="BR445" s="52"/>
      <c r="BS445" s="51"/>
      <c r="BT445" s="49"/>
      <c r="BU445" s="49"/>
      <c r="BV445" s="52"/>
      <c r="BW445" s="51"/>
      <c r="BX445" s="49"/>
      <c r="BY445" s="49"/>
      <c r="BZ445" s="52"/>
      <c r="CA445" s="55"/>
    </row>
    <row r="446" spans="1:79" s="41" customFormat="1" ht="13.5" customHeight="1" x14ac:dyDescent="0.3">
      <c r="A446" s="48"/>
      <c r="B446" s="49"/>
      <c r="C446" s="49"/>
      <c r="D446" s="49"/>
      <c r="E446" s="49"/>
      <c r="F446" s="49"/>
      <c r="G446" s="49"/>
      <c r="H446" s="48"/>
      <c r="I446" s="49"/>
      <c r="J446" s="50"/>
      <c r="K446" s="51"/>
      <c r="L446" s="49"/>
      <c r="M446" s="52"/>
      <c r="N446" s="51"/>
      <c r="O446" s="49"/>
      <c r="P446" s="49"/>
      <c r="Q446" s="49"/>
      <c r="R446" s="49"/>
      <c r="S446" s="49"/>
      <c r="T446" s="49"/>
      <c r="U446" s="49"/>
      <c r="V446" s="49"/>
      <c r="W446" s="49"/>
      <c r="X446" s="52"/>
      <c r="Y446" s="51"/>
      <c r="Z446" s="49"/>
      <c r="AA446" s="49"/>
      <c r="AB446" s="49"/>
      <c r="AC446" s="49"/>
      <c r="AD446" s="49"/>
      <c r="AE446" s="49"/>
      <c r="AF446" s="49"/>
      <c r="AG446" s="49"/>
      <c r="AH446" s="49"/>
      <c r="AI446" s="52"/>
      <c r="AJ446" s="51"/>
      <c r="AK446" s="52"/>
      <c r="AL446" s="51"/>
      <c r="AM446" s="49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52"/>
      <c r="AZ446" s="51"/>
      <c r="BA446" s="49"/>
      <c r="BB446" s="49"/>
      <c r="BC446" s="49"/>
      <c r="BD446" s="52"/>
      <c r="BE446" s="51"/>
      <c r="BF446" s="49"/>
      <c r="BG446" s="52"/>
      <c r="BH446" s="51"/>
      <c r="BI446" s="49"/>
      <c r="BJ446" s="49"/>
      <c r="BK446" s="49"/>
      <c r="BL446" s="49"/>
      <c r="BM446" s="49"/>
      <c r="BN446" s="52"/>
      <c r="BO446" s="53"/>
      <c r="BP446" s="50"/>
      <c r="BQ446" s="51"/>
      <c r="BR446" s="52"/>
      <c r="BS446" s="51"/>
      <c r="BT446" s="49"/>
      <c r="BU446" s="49"/>
      <c r="BV446" s="52"/>
      <c r="BW446" s="51"/>
      <c r="BX446" s="49"/>
      <c r="BY446" s="49"/>
      <c r="BZ446" s="52"/>
      <c r="CA446" s="55"/>
    </row>
    <row r="447" spans="1:79" s="41" customFormat="1" ht="13.5" customHeight="1" x14ac:dyDescent="0.3">
      <c r="A447" s="48"/>
      <c r="B447" s="49"/>
      <c r="C447" s="49"/>
      <c r="D447" s="49"/>
      <c r="E447" s="49"/>
      <c r="F447" s="49"/>
      <c r="G447" s="49"/>
      <c r="H447" s="48"/>
      <c r="I447" s="49"/>
      <c r="J447" s="50"/>
      <c r="K447" s="51"/>
      <c r="L447" s="49"/>
      <c r="M447" s="52"/>
      <c r="N447" s="51"/>
      <c r="O447" s="49"/>
      <c r="P447" s="49"/>
      <c r="Q447" s="49"/>
      <c r="R447" s="49"/>
      <c r="S447" s="49"/>
      <c r="T447" s="49"/>
      <c r="U447" s="49"/>
      <c r="V447" s="49"/>
      <c r="W447" s="49"/>
      <c r="X447" s="52"/>
      <c r="Y447" s="51"/>
      <c r="Z447" s="49"/>
      <c r="AA447" s="49"/>
      <c r="AB447" s="49"/>
      <c r="AC447" s="49"/>
      <c r="AD447" s="49"/>
      <c r="AE447" s="49"/>
      <c r="AF447" s="49"/>
      <c r="AG447" s="49"/>
      <c r="AH447" s="49"/>
      <c r="AI447" s="52"/>
      <c r="AJ447" s="51"/>
      <c r="AK447" s="52"/>
      <c r="AL447" s="51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52"/>
      <c r="AZ447" s="51"/>
      <c r="BA447" s="49"/>
      <c r="BB447" s="49"/>
      <c r="BC447" s="49"/>
      <c r="BD447" s="52"/>
      <c r="BE447" s="51"/>
      <c r="BF447" s="49"/>
      <c r="BG447" s="52"/>
      <c r="BH447" s="51"/>
      <c r="BI447" s="49"/>
      <c r="BJ447" s="49"/>
      <c r="BK447" s="49"/>
      <c r="BL447" s="49"/>
      <c r="BM447" s="49"/>
      <c r="BN447" s="52"/>
      <c r="BO447" s="53"/>
      <c r="BP447" s="50"/>
      <c r="BQ447" s="51"/>
      <c r="BR447" s="52"/>
      <c r="BS447" s="51"/>
      <c r="BT447" s="49"/>
      <c r="BU447" s="49"/>
      <c r="BV447" s="52"/>
      <c r="BW447" s="51"/>
      <c r="BX447" s="49"/>
      <c r="BY447" s="49"/>
      <c r="BZ447" s="52"/>
      <c r="CA447" s="55"/>
    </row>
    <row r="448" spans="1:79" s="41" customFormat="1" ht="13.5" customHeight="1" x14ac:dyDescent="0.3">
      <c r="A448" s="48"/>
      <c r="B448" s="49"/>
      <c r="C448" s="49"/>
      <c r="D448" s="49"/>
      <c r="E448" s="49"/>
      <c r="F448" s="49"/>
      <c r="G448" s="49"/>
      <c r="H448" s="48"/>
      <c r="I448" s="49"/>
      <c r="J448" s="50"/>
      <c r="K448" s="51"/>
      <c r="L448" s="49"/>
      <c r="M448" s="52"/>
      <c r="N448" s="51"/>
      <c r="O448" s="49"/>
      <c r="P448" s="49"/>
      <c r="Q448" s="49"/>
      <c r="R448" s="49"/>
      <c r="S448" s="49"/>
      <c r="T448" s="49"/>
      <c r="U448" s="49"/>
      <c r="V448" s="49"/>
      <c r="W448" s="49"/>
      <c r="X448" s="52"/>
      <c r="Y448" s="51"/>
      <c r="Z448" s="49"/>
      <c r="AA448" s="49"/>
      <c r="AB448" s="49"/>
      <c r="AC448" s="49"/>
      <c r="AD448" s="49"/>
      <c r="AE448" s="49"/>
      <c r="AF448" s="49"/>
      <c r="AG448" s="49"/>
      <c r="AH448" s="49"/>
      <c r="AI448" s="52"/>
      <c r="AJ448" s="51"/>
      <c r="AK448" s="52"/>
      <c r="AL448" s="51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52"/>
      <c r="AZ448" s="51"/>
      <c r="BA448" s="49"/>
      <c r="BB448" s="49"/>
      <c r="BC448" s="49"/>
      <c r="BD448" s="52"/>
      <c r="BE448" s="51"/>
      <c r="BF448" s="49"/>
      <c r="BG448" s="52"/>
      <c r="BH448" s="51"/>
      <c r="BI448" s="49"/>
      <c r="BJ448" s="49"/>
      <c r="BK448" s="49"/>
      <c r="BL448" s="49"/>
      <c r="BM448" s="49"/>
      <c r="BN448" s="52"/>
      <c r="BO448" s="53"/>
      <c r="BP448" s="50"/>
      <c r="BQ448" s="51"/>
      <c r="BR448" s="52"/>
      <c r="BS448" s="51"/>
      <c r="BT448" s="49"/>
      <c r="BU448" s="49"/>
      <c r="BV448" s="52"/>
      <c r="BW448" s="51"/>
      <c r="BX448" s="49"/>
      <c r="BY448" s="49"/>
      <c r="BZ448" s="52"/>
      <c r="CA448" s="55"/>
    </row>
    <row r="449" spans="1:79" s="41" customFormat="1" ht="13.5" customHeight="1" x14ac:dyDescent="0.3">
      <c r="A449" s="48"/>
      <c r="B449" s="49"/>
      <c r="C449" s="49"/>
      <c r="D449" s="49"/>
      <c r="E449" s="49"/>
      <c r="F449" s="49"/>
      <c r="G449" s="49"/>
      <c r="H449" s="48"/>
      <c r="I449" s="49"/>
      <c r="J449" s="50"/>
      <c r="K449" s="51"/>
      <c r="L449" s="49"/>
      <c r="M449" s="52"/>
      <c r="N449" s="51"/>
      <c r="O449" s="49"/>
      <c r="P449" s="49"/>
      <c r="Q449" s="49"/>
      <c r="R449" s="49"/>
      <c r="S449" s="49"/>
      <c r="T449" s="49"/>
      <c r="U449" s="49"/>
      <c r="V449" s="49"/>
      <c r="W449" s="49"/>
      <c r="X449" s="52"/>
      <c r="Y449" s="51"/>
      <c r="Z449" s="49"/>
      <c r="AA449" s="49"/>
      <c r="AB449" s="49"/>
      <c r="AC449" s="49"/>
      <c r="AD449" s="49"/>
      <c r="AE449" s="49"/>
      <c r="AF449" s="49"/>
      <c r="AG449" s="49"/>
      <c r="AH449" s="49"/>
      <c r="AI449" s="52"/>
      <c r="AJ449" s="51"/>
      <c r="AK449" s="52"/>
      <c r="AL449" s="51"/>
      <c r="AM449" s="49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52"/>
      <c r="AZ449" s="51"/>
      <c r="BA449" s="49"/>
      <c r="BB449" s="49"/>
      <c r="BC449" s="49"/>
      <c r="BD449" s="52"/>
      <c r="BE449" s="51"/>
      <c r="BF449" s="49"/>
      <c r="BG449" s="52"/>
      <c r="BH449" s="51"/>
      <c r="BI449" s="49"/>
      <c r="BJ449" s="49"/>
      <c r="BK449" s="49"/>
      <c r="BL449" s="49"/>
      <c r="BM449" s="49"/>
      <c r="BN449" s="52"/>
      <c r="BO449" s="53"/>
      <c r="BP449" s="50"/>
      <c r="BQ449" s="51"/>
      <c r="BR449" s="52"/>
      <c r="BS449" s="51"/>
      <c r="BT449" s="49"/>
      <c r="BU449" s="49"/>
      <c r="BV449" s="52"/>
      <c r="BW449" s="51"/>
      <c r="BX449" s="49"/>
      <c r="BY449" s="49"/>
      <c r="BZ449" s="52"/>
      <c r="CA449" s="55"/>
    </row>
    <row r="450" spans="1:79" s="41" customFormat="1" ht="13.5" customHeight="1" x14ac:dyDescent="0.3">
      <c r="A450" s="48"/>
      <c r="B450" s="49"/>
      <c r="C450" s="49"/>
      <c r="D450" s="49"/>
      <c r="E450" s="49"/>
      <c r="F450" s="49"/>
      <c r="G450" s="49"/>
      <c r="H450" s="49"/>
      <c r="I450" s="49"/>
      <c r="J450" s="50"/>
      <c r="K450" s="51"/>
      <c r="L450" s="49"/>
      <c r="M450" s="52"/>
      <c r="N450" s="51"/>
      <c r="O450" s="49"/>
      <c r="P450" s="49"/>
      <c r="Q450" s="49"/>
      <c r="R450" s="49"/>
      <c r="S450" s="49"/>
      <c r="T450" s="49"/>
      <c r="U450" s="49"/>
      <c r="V450" s="49"/>
      <c r="W450" s="49"/>
      <c r="X450" s="52"/>
      <c r="Y450" s="51"/>
      <c r="Z450" s="49"/>
      <c r="AA450" s="49"/>
      <c r="AB450" s="49"/>
      <c r="AC450" s="49"/>
      <c r="AD450" s="49"/>
      <c r="AE450" s="49"/>
      <c r="AF450" s="49"/>
      <c r="AG450" s="49"/>
      <c r="AH450" s="49"/>
      <c r="AI450" s="52"/>
      <c r="AJ450" s="51"/>
      <c r="AK450" s="52"/>
      <c r="AL450" s="51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52"/>
      <c r="AZ450" s="51"/>
      <c r="BA450" s="49"/>
      <c r="BB450" s="49"/>
      <c r="BC450" s="49"/>
      <c r="BD450" s="52"/>
      <c r="BE450" s="51"/>
      <c r="BF450" s="49"/>
      <c r="BG450" s="52"/>
      <c r="BH450" s="51"/>
      <c r="BI450" s="49"/>
      <c r="BJ450" s="49"/>
      <c r="BK450" s="49"/>
      <c r="BL450" s="49"/>
      <c r="BM450" s="49"/>
      <c r="BN450" s="52"/>
      <c r="BO450" s="53"/>
      <c r="BP450" s="50"/>
      <c r="BQ450" s="51"/>
      <c r="BR450" s="52"/>
      <c r="BS450" s="51"/>
      <c r="BT450" s="49"/>
      <c r="BU450" s="49"/>
      <c r="BV450" s="52"/>
      <c r="BW450" s="51"/>
      <c r="BX450" s="49"/>
      <c r="BY450" s="49"/>
      <c r="BZ450" s="52"/>
      <c r="CA450" s="55"/>
    </row>
    <row r="451" spans="1:79" s="41" customFormat="1" ht="13.5" customHeight="1" x14ac:dyDescent="0.3">
      <c r="A451" s="48"/>
      <c r="B451" s="49"/>
      <c r="C451" s="49"/>
      <c r="D451" s="49"/>
      <c r="E451" s="49"/>
      <c r="F451" s="49"/>
      <c r="G451" s="49"/>
      <c r="H451" s="49"/>
      <c r="I451" s="49"/>
      <c r="J451" s="50"/>
      <c r="K451" s="51"/>
      <c r="L451" s="49"/>
      <c r="M451" s="52"/>
      <c r="N451" s="51"/>
      <c r="O451" s="49"/>
      <c r="P451" s="49"/>
      <c r="Q451" s="49"/>
      <c r="R451" s="49"/>
      <c r="S451" s="49"/>
      <c r="T451" s="49"/>
      <c r="U451" s="49"/>
      <c r="V451" s="49"/>
      <c r="W451" s="49"/>
      <c r="X451" s="52"/>
      <c r="Y451" s="51"/>
      <c r="Z451" s="49"/>
      <c r="AA451" s="49"/>
      <c r="AB451" s="49"/>
      <c r="AC451" s="49"/>
      <c r="AD451" s="49"/>
      <c r="AE451" s="49"/>
      <c r="AF451" s="49"/>
      <c r="AG451" s="49"/>
      <c r="AH451" s="49"/>
      <c r="AI451" s="52"/>
      <c r="AJ451" s="51"/>
      <c r="AK451" s="52"/>
      <c r="AL451" s="51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52"/>
      <c r="AZ451" s="51"/>
      <c r="BA451" s="49"/>
      <c r="BB451" s="49"/>
      <c r="BC451" s="49"/>
      <c r="BD451" s="52"/>
      <c r="BE451" s="51"/>
      <c r="BF451" s="49"/>
      <c r="BG451" s="52"/>
      <c r="BH451" s="51"/>
      <c r="BI451" s="49"/>
      <c r="BJ451" s="49"/>
      <c r="BK451" s="49"/>
      <c r="BL451" s="49"/>
      <c r="BM451" s="49"/>
      <c r="BN451" s="52"/>
      <c r="BO451" s="53"/>
      <c r="BP451" s="50"/>
      <c r="BQ451" s="51"/>
      <c r="BR451" s="52"/>
      <c r="BS451" s="51"/>
      <c r="BT451" s="49"/>
      <c r="BU451" s="49"/>
      <c r="BV451" s="52"/>
      <c r="BW451" s="51"/>
      <c r="BX451" s="49"/>
      <c r="BY451" s="49"/>
      <c r="BZ451" s="52"/>
      <c r="CA451" s="55"/>
    </row>
    <row r="452" spans="1:79" s="41" customFormat="1" ht="13.5" customHeight="1" x14ac:dyDescent="0.3">
      <c r="A452" s="48"/>
      <c r="B452" s="49"/>
      <c r="C452" s="49"/>
      <c r="D452" s="49"/>
      <c r="E452" s="49"/>
      <c r="F452" s="49"/>
      <c r="G452" s="49"/>
      <c r="H452" s="49"/>
      <c r="I452" s="49"/>
      <c r="J452" s="50"/>
      <c r="K452" s="51"/>
      <c r="L452" s="49"/>
      <c r="M452" s="52"/>
      <c r="N452" s="51"/>
      <c r="O452" s="49"/>
      <c r="P452" s="49"/>
      <c r="Q452" s="49"/>
      <c r="R452" s="49"/>
      <c r="S452" s="49"/>
      <c r="T452" s="49"/>
      <c r="U452" s="49"/>
      <c r="V452" s="49"/>
      <c r="W452" s="49"/>
      <c r="X452" s="52"/>
      <c r="Y452" s="51"/>
      <c r="Z452" s="49"/>
      <c r="AA452" s="49"/>
      <c r="AB452" s="49"/>
      <c r="AC452" s="49"/>
      <c r="AD452" s="49"/>
      <c r="AE452" s="49"/>
      <c r="AF452" s="49"/>
      <c r="AG452" s="49"/>
      <c r="AH452" s="49"/>
      <c r="AI452" s="52"/>
      <c r="AJ452" s="51"/>
      <c r="AK452" s="52"/>
      <c r="AL452" s="51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52"/>
      <c r="AZ452" s="51"/>
      <c r="BA452" s="49"/>
      <c r="BB452" s="49"/>
      <c r="BC452" s="49"/>
      <c r="BD452" s="52"/>
      <c r="BE452" s="51"/>
      <c r="BF452" s="49"/>
      <c r="BG452" s="52"/>
      <c r="BH452" s="51"/>
      <c r="BI452" s="49"/>
      <c r="BJ452" s="49"/>
      <c r="BK452" s="49"/>
      <c r="BL452" s="49"/>
      <c r="BM452" s="49"/>
      <c r="BN452" s="52"/>
      <c r="BO452" s="53"/>
      <c r="BP452" s="50"/>
      <c r="BQ452" s="51"/>
      <c r="BR452" s="52"/>
      <c r="BS452" s="51"/>
      <c r="BT452" s="49"/>
      <c r="BU452" s="49"/>
      <c r="BV452" s="52"/>
      <c r="BW452" s="51"/>
      <c r="BX452" s="49"/>
      <c r="BY452" s="49"/>
      <c r="BZ452" s="52"/>
      <c r="CA452" s="55"/>
    </row>
    <row r="453" spans="1:79" s="41" customFormat="1" ht="13.5" customHeight="1" x14ac:dyDescent="0.3">
      <c r="A453" s="48"/>
      <c r="B453" s="49"/>
      <c r="C453" s="49"/>
      <c r="D453" s="49"/>
      <c r="E453" s="49"/>
      <c r="F453" s="49"/>
      <c r="G453" s="49"/>
      <c r="H453" s="49"/>
      <c r="I453" s="49"/>
      <c r="J453" s="50"/>
      <c r="K453" s="51"/>
      <c r="L453" s="49"/>
      <c r="M453" s="52"/>
      <c r="N453" s="51"/>
      <c r="O453" s="49"/>
      <c r="P453" s="49"/>
      <c r="Q453" s="49"/>
      <c r="R453" s="49"/>
      <c r="S453" s="49"/>
      <c r="T453" s="49"/>
      <c r="U453" s="49"/>
      <c r="V453" s="49"/>
      <c r="W453" s="49"/>
      <c r="X453" s="52"/>
      <c r="Y453" s="51"/>
      <c r="Z453" s="49"/>
      <c r="AA453" s="49"/>
      <c r="AB453" s="49"/>
      <c r="AC453" s="49"/>
      <c r="AD453" s="49"/>
      <c r="AE453" s="49"/>
      <c r="AF453" s="49"/>
      <c r="AG453" s="49"/>
      <c r="AH453" s="49"/>
      <c r="AI453" s="52"/>
      <c r="AJ453" s="51"/>
      <c r="AK453" s="52"/>
      <c r="AL453" s="51"/>
      <c r="AM453" s="49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52"/>
      <c r="AZ453" s="51"/>
      <c r="BA453" s="49"/>
      <c r="BB453" s="49"/>
      <c r="BC453" s="49"/>
      <c r="BD453" s="52"/>
      <c r="BE453" s="51"/>
      <c r="BF453" s="49"/>
      <c r="BG453" s="52"/>
      <c r="BH453" s="51"/>
      <c r="BI453" s="49"/>
      <c r="BJ453" s="49"/>
      <c r="BK453" s="49"/>
      <c r="BL453" s="49"/>
      <c r="BM453" s="49"/>
      <c r="BN453" s="52"/>
      <c r="BO453" s="53"/>
      <c r="BP453" s="50"/>
      <c r="BQ453" s="51"/>
      <c r="BR453" s="52"/>
      <c r="BS453" s="51"/>
      <c r="BT453" s="49"/>
      <c r="BU453" s="49"/>
      <c r="BV453" s="52"/>
      <c r="BW453" s="51"/>
      <c r="BX453" s="49"/>
      <c r="BY453" s="49"/>
      <c r="BZ453" s="52"/>
      <c r="CA453" s="55"/>
    </row>
    <row r="454" spans="1:79" s="41" customFormat="1" ht="13.5" customHeight="1" x14ac:dyDescent="0.3">
      <c r="A454" s="48"/>
      <c r="B454" s="49"/>
      <c r="C454" s="49"/>
      <c r="D454" s="49"/>
      <c r="E454" s="49"/>
      <c r="F454" s="49"/>
      <c r="G454" s="49"/>
      <c r="H454" s="49"/>
      <c r="I454" s="49"/>
      <c r="J454" s="50"/>
      <c r="K454" s="51"/>
      <c r="L454" s="49"/>
      <c r="M454" s="52"/>
      <c r="N454" s="51"/>
      <c r="O454" s="49"/>
      <c r="P454" s="49"/>
      <c r="Q454" s="49"/>
      <c r="R454" s="49"/>
      <c r="S454" s="49"/>
      <c r="T454" s="49"/>
      <c r="U454" s="49"/>
      <c r="V454" s="49"/>
      <c r="W454" s="49"/>
      <c r="X454" s="52"/>
      <c r="Y454" s="51"/>
      <c r="Z454" s="49"/>
      <c r="AA454" s="49"/>
      <c r="AB454" s="49"/>
      <c r="AC454" s="49"/>
      <c r="AD454" s="49"/>
      <c r="AE454" s="49"/>
      <c r="AF454" s="49"/>
      <c r="AG454" s="49"/>
      <c r="AH454" s="49"/>
      <c r="AI454" s="52"/>
      <c r="AJ454" s="51"/>
      <c r="AK454" s="52"/>
      <c r="AL454" s="51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52"/>
      <c r="AZ454" s="51"/>
      <c r="BA454" s="49"/>
      <c r="BB454" s="49"/>
      <c r="BC454" s="49"/>
      <c r="BD454" s="52"/>
      <c r="BE454" s="51"/>
      <c r="BF454" s="49"/>
      <c r="BG454" s="52"/>
      <c r="BH454" s="51"/>
      <c r="BI454" s="49"/>
      <c r="BJ454" s="49"/>
      <c r="BK454" s="49"/>
      <c r="BL454" s="49"/>
      <c r="BM454" s="49"/>
      <c r="BN454" s="52"/>
      <c r="BO454" s="53"/>
      <c r="BP454" s="50"/>
      <c r="BQ454" s="51"/>
      <c r="BR454" s="52"/>
      <c r="BS454" s="51"/>
      <c r="BT454" s="49"/>
      <c r="BU454" s="49"/>
      <c r="BV454" s="52"/>
      <c r="BW454" s="51"/>
      <c r="BX454" s="49"/>
      <c r="BY454" s="49"/>
      <c r="BZ454" s="52"/>
      <c r="CA454" s="55"/>
    </row>
    <row r="455" spans="1:79" s="41" customFormat="1" ht="13.5" customHeight="1" x14ac:dyDescent="0.3">
      <c r="A455" s="48"/>
      <c r="B455" s="49"/>
      <c r="C455" s="49"/>
      <c r="D455" s="49"/>
      <c r="E455" s="49"/>
      <c r="F455" s="49"/>
      <c r="G455" s="49"/>
      <c r="H455" s="49"/>
      <c r="I455" s="49"/>
      <c r="J455" s="50"/>
      <c r="K455" s="51"/>
      <c r="L455" s="49"/>
      <c r="M455" s="52"/>
      <c r="N455" s="51"/>
      <c r="O455" s="49"/>
      <c r="P455" s="49"/>
      <c r="Q455" s="49"/>
      <c r="R455" s="49"/>
      <c r="S455" s="49"/>
      <c r="T455" s="49"/>
      <c r="U455" s="49"/>
      <c r="V455" s="49"/>
      <c r="W455" s="49"/>
      <c r="X455" s="52"/>
      <c r="Y455" s="51"/>
      <c r="Z455" s="49"/>
      <c r="AA455" s="49"/>
      <c r="AB455" s="49"/>
      <c r="AC455" s="49"/>
      <c r="AD455" s="49"/>
      <c r="AE455" s="49"/>
      <c r="AF455" s="49"/>
      <c r="AG455" s="49"/>
      <c r="AH455" s="49"/>
      <c r="AI455" s="52"/>
      <c r="AJ455" s="51"/>
      <c r="AK455" s="52"/>
      <c r="AL455" s="51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52"/>
      <c r="AZ455" s="51"/>
      <c r="BA455" s="49"/>
      <c r="BB455" s="49"/>
      <c r="BC455" s="49"/>
      <c r="BD455" s="52"/>
      <c r="BE455" s="51"/>
      <c r="BF455" s="49"/>
      <c r="BG455" s="52"/>
      <c r="BH455" s="51"/>
      <c r="BI455" s="49"/>
      <c r="BJ455" s="49"/>
      <c r="BK455" s="49"/>
      <c r="BL455" s="49"/>
      <c r="BM455" s="49"/>
      <c r="BN455" s="52"/>
      <c r="BO455" s="53"/>
      <c r="BP455" s="50"/>
      <c r="BQ455" s="51"/>
      <c r="BR455" s="52"/>
      <c r="BS455" s="51"/>
      <c r="BT455" s="49"/>
      <c r="BU455" s="49"/>
      <c r="BV455" s="52"/>
      <c r="BW455" s="51"/>
      <c r="BX455" s="49"/>
      <c r="BY455" s="49"/>
      <c r="BZ455" s="52"/>
      <c r="CA455" s="55"/>
    </row>
    <row r="456" spans="1:79" s="41" customFormat="1" ht="13.5" customHeight="1" x14ac:dyDescent="0.3">
      <c r="A456" s="48"/>
      <c r="B456" s="49"/>
      <c r="C456" s="49"/>
      <c r="D456" s="49"/>
      <c r="E456" s="49"/>
      <c r="F456" s="49"/>
      <c r="G456" s="49"/>
      <c r="H456" s="49"/>
      <c r="I456" s="49"/>
      <c r="J456" s="50"/>
      <c r="K456" s="51"/>
      <c r="L456" s="49"/>
      <c r="M456" s="52"/>
      <c r="N456" s="51"/>
      <c r="O456" s="49"/>
      <c r="P456" s="49"/>
      <c r="Q456" s="49"/>
      <c r="R456" s="49"/>
      <c r="S456" s="49"/>
      <c r="T456" s="49"/>
      <c r="U456" s="49"/>
      <c r="V456" s="49"/>
      <c r="W456" s="49"/>
      <c r="X456" s="52"/>
      <c r="Y456" s="51"/>
      <c r="Z456" s="49"/>
      <c r="AA456" s="49"/>
      <c r="AB456" s="49"/>
      <c r="AC456" s="49"/>
      <c r="AD456" s="49"/>
      <c r="AE456" s="49"/>
      <c r="AF456" s="49"/>
      <c r="AG456" s="49"/>
      <c r="AH456" s="49"/>
      <c r="AI456" s="52"/>
      <c r="AJ456" s="51"/>
      <c r="AK456" s="52"/>
      <c r="AL456" s="51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52"/>
      <c r="AZ456" s="51"/>
      <c r="BA456" s="49"/>
      <c r="BB456" s="49"/>
      <c r="BC456" s="49"/>
      <c r="BD456" s="52"/>
      <c r="BE456" s="51"/>
      <c r="BF456" s="49"/>
      <c r="BG456" s="52"/>
      <c r="BH456" s="51"/>
      <c r="BI456" s="49"/>
      <c r="BJ456" s="49"/>
      <c r="BK456" s="49"/>
      <c r="BL456" s="49"/>
      <c r="BM456" s="49"/>
      <c r="BN456" s="52"/>
      <c r="BO456" s="53"/>
      <c r="BP456" s="50"/>
      <c r="BQ456" s="51"/>
      <c r="BR456" s="52"/>
      <c r="BS456" s="51"/>
      <c r="BT456" s="49"/>
      <c r="BU456" s="49"/>
      <c r="BV456" s="52"/>
      <c r="BW456" s="51"/>
      <c r="BX456" s="49"/>
      <c r="BY456" s="49"/>
      <c r="BZ456" s="52"/>
      <c r="CA456" s="55"/>
    </row>
    <row r="457" spans="1:79" s="41" customFormat="1" ht="13.5" customHeight="1" x14ac:dyDescent="0.3">
      <c r="A457" s="48"/>
      <c r="B457" s="49"/>
      <c r="C457" s="49"/>
      <c r="D457" s="49"/>
      <c r="E457" s="49"/>
      <c r="F457" s="49"/>
      <c r="G457" s="49"/>
      <c r="H457" s="49"/>
      <c r="I457" s="49"/>
      <c r="J457" s="50"/>
      <c r="K457" s="51"/>
      <c r="L457" s="49"/>
      <c r="M457" s="52"/>
      <c r="N457" s="51"/>
      <c r="O457" s="49"/>
      <c r="P457" s="49"/>
      <c r="Q457" s="49"/>
      <c r="R457" s="49"/>
      <c r="S457" s="49"/>
      <c r="T457" s="49"/>
      <c r="U457" s="49"/>
      <c r="V457" s="49"/>
      <c r="W457" s="49"/>
      <c r="X457" s="52"/>
      <c r="Y457" s="51"/>
      <c r="Z457" s="49"/>
      <c r="AA457" s="49"/>
      <c r="AB457" s="49"/>
      <c r="AC457" s="49"/>
      <c r="AD457" s="49"/>
      <c r="AE457" s="49"/>
      <c r="AF457" s="49"/>
      <c r="AG457" s="49"/>
      <c r="AH457" s="49"/>
      <c r="AI457" s="52"/>
      <c r="AJ457" s="51"/>
      <c r="AK457" s="52"/>
      <c r="AL457" s="51"/>
      <c r="AM457" s="49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52"/>
      <c r="AZ457" s="51"/>
      <c r="BA457" s="49"/>
      <c r="BB457" s="49"/>
      <c r="BC457" s="49"/>
      <c r="BD457" s="52"/>
      <c r="BE457" s="51"/>
      <c r="BF457" s="49"/>
      <c r="BG457" s="52"/>
      <c r="BH457" s="51"/>
      <c r="BI457" s="49"/>
      <c r="BJ457" s="49"/>
      <c r="BK457" s="49"/>
      <c r="BL457" s="49"/>
      <c r="BM457" s="49"/>
      <c r="BN457" s="52"/>
      <c r="BO457" s="53"/>
      <c r="BP457" s="50"/>
      <c r="BQ457" s="51"/>
      <c r="BR457" s="52"/>
      <c r="BS457" s="51"/>
      <c r="BT457" s="49"/>
      <c r="BU457" s="49"/>
      <c r="BV457" s="52"/>
      <c r="BW457" s="51"/>
      <c r="BX457" s="49"/>
      <c r="BY457" s="49"/>
      <c r="BZ457" s="52"/>
      <c r="CA457" s="55"/>
    </row>
    <row r="458" spans="1:79" s="41" customFormat="1" ht="13.5" customHeight="1" x14ac:dyDescent="0.3">
      <c r="A458" s="48"/>
      <c r="B458" s="49"/>
      <c r="C458" s="49"/>
      <c r="D458" s="49"/>
      <c r="E458" s="49"/>
      <c r="F458" s="49"/>
      <c r="G458" s="49"/>
      <c r="H458" s="49"/>
      <c r="I458" s="49"/>
      <c r="J458" s="50"/>
      <c r="K458" s="51"/>
      <c r="L458" s="49"/>
      <c r="M458" s="52"/>
      <c r="N458" s="51"/>
      <c r="O458" s="49"/>
      <c r="P458" s="49"/>
      <c r="Q458" s="49"/>
      <c r="R458" s="49"/>
      <c r="S458" s="49"/>
      <c r="T458" s="49"/>
      <c r="U458" s="49"/>
      <c r="V458" s="49"/>
      <c r="W458" s="49"/>
      <c r="X458" s="52"/>
      <c r="Y458" s="51"/>
      <c r="Z458" s="49"/>
      <c r="AA458" s="49"/>
      <c r="AB458" s="49"/>
      <c r="AC458" s="49"/>
      <c r="AD458" s="49"/>
      <c r="AE458" s="49"/>
      <c r="AF458" s="49"/>
      <c r="AG458" s="49"/>
      <c r="AH458" s="49"/>
      <c r="AI458" s="52"/>
      <c r="AJ458" s="51"/>
      <c r="AK458" s="52"/>
      <c r="AL458" s="51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52"/>
      <c r="AZ458" s="51"/>
      <c r="BA458" s="49"/>
      <c r="BB458" s="49"/>
      <c r="BC458" s="49"/>
      <c r="BD458" s="52"/>
      <c r="BE458" s="51"/>
      <c r="BF458" s="49"/>
      <c r="BG458" s="52"/>
      <c r="BH458" s="51"/>
      <c r="BI458" s="49"/>
      <c r="BJ458" s="49"/>
      <c r="BK458" s="49"/>
      <c r="BL458" s="49"/>
      <c r="BM458" s="49"/>
      <c r="BN458" s="52"/>
      <c r="BO458" s="53"/>
      <c r="BP458" s="50"/>
      <c r="BQ458" s="51"/>
      <c r="BR458" s="52"/>
      <c r="BS458" s="51"/>
      <c r="BT458" s="49"/>
      <c r="BU458" s="49"/>
      <c r="BV458" s="52"/>
      <c r="BW458" s="51"/>
      <c r="BX458" s="49"/>
      <c r="BY458" s="49"/>
      <c r="BZ458" s="52"/>
      <c r="CA458" s="55"/>
    </row>
    <row r="459" spans="1:79" s="41" customFormat="1" ht="13.5" customHeight="1" x14ac:dyDescent="0.3">
      <c r="A459" s="48"/>
      <c r="B459" s="49"/>
      <c r="C459" s="49"/>
      <c r="D459" s="49"/>
      <c r="E459" s="49"/>
      <c r="F459" s="49"/>
      <c r="G459" s="49"/>
      <c r="H459" s="49"/>
      <c r="I459" s="49"/>
      <c r="J459" s="50"/>
      <c r="K459" s="51"/>
      <c r="L459" s="49"/>
      <c r="M459" s="52"/>
      <c r="N459" s="51"/>
      <c r="O459" s="49"/>
      <c r="P459" s="49"/>
      <c r="Q459" s="49"/>
      <c r="R459" s="49"/>
      <c r="S459" s="49"/>
      <c r="T459" s="49"/>
      <c r="U459" s="49"/>
      <c r="V459" s="49"/>
      <c r="W459" s="49"/>
      <c r="X459" s="52"/>
      <c r="Y459" s="51"/>
      <c r="Z459" s="49"/>
      <c r="AA459" s="49"/>
      <c r="AB459" s="49"/>
      <c r="AC459" s="49"/>
      <c r="AD459" s="49"/>
      <c r="AE459" s="49"/>
      <c r="AF459" s="49"/>
      <c r="AG459" s="49"/>
      <c r="AH459" s="49"/>
      <c r="AI459" s="52"/>
      <c r="AJ459" s="51"/>
      <c r="AK459" s="52"/>
      <c r="AL459" s="51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52"/>
      <c r="AZ459" s="51"/>
      <c r="BA459" s="49"/>
      <c r="BB459" s="49"/>
      <c r="BC459" s="49"/>
      <c r="BD459" s="52"/>
      <c r="BE459" s="51"/>
      <c r="BF459" s="49"/>
      <c r="BG459" s="52"/>
      <c r="BH459" s="51"/>
      <c r="BI459" s="49"/>
      <c r="BJ459" s="49"/>
      <c r="BK459" s="49"/>
      <c r="BL459" s="49"/>
      <c r="BM459" s="49"/>
      <c r="BN459" s="52"/>
      <c r="BO459" s="53"/>
      <c r="BP459" s="50"/>
      <c r="BQ459" s="51"/>
      <c r="BR459" s="52"/>
      <c r="BS459" s="51"/>
      <c r="BT459" s="49"/>
      <c r="BU459" s="49"/>
      <c r="BV459" s="52"/>
      <c r="BW459" s="51"/>
      <c r="BX459" s="49"/>
      <c r="BY459" s="49"/>
      <c r="BZ459" s="52"/>
      <c r="CA459" s="55"/>
    </row>
    <row r="460" spans="1:79" s="41" customFormat="1" ht="13.5" customHeight="1" x14ac:dyDescent="0.3">
      <c r="A460" s="48"/>
      <c r="B460" s="49"/>
      <c r="C460" s="49"/>
      <c r="D460" s="49"/>
      <c r="E460" s="49"/>
      <c r="F460" s="49"/>
      <c r="G460" s="49"/>
      <c r="H460" s="49"/>
      <c r="I460" s="49"/>
      <c r="J460" s="50"/>
      <c r="K460" s="51"/>
      <c r="L460" s="49"/>
      <c r="M460" s="52"/>
      <c r="N460" s="51"/>
      <c r="O460" s="49"/>
      <c r="P460" s="49"/>
      <c r="Q460" s="49"/>
      <c r="R460" s="49"/>
      <c r="S460" s="49"/>
      <c r="T460" s="49"/>
      <c r="U460" s="49"/>
      <c r="V460" s="49"/>
      <c r="W460" s="49"/>
      <c r="X460" s="52"/>
      <c r="Y460" s="51"/>
      <c r="Z460" s="49"/>
      <c r="AA460" s="49"/>
      <c r="AB460" s="49"/>
      <c r="AC460" s="49"/>
      <c r="AD460" s="49"/>
      <c r="AE460" s="49"/>
      <c r="AF460" s="49"/>
      <c r="AG460" s="49"/>
      <c r="AH460" s="49"/>
      <c r="AI460" s="52"/>
      <c r="AJ460" s="51"/>
      <c r="AK460" s="52"/>
      <c r="AL460" s="51"/>
      <c r="AM460" s="49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52"/>
      <c r="AZ460" s="51"/>
      <c r="BA460" s="49"/>
      <c r="BB460" s="49"/>
      <c r="BC460" s="49"/>
      <c r="BD460" s="52"/>
      <c r="BE460" s="51"/>
      <c r="BF460" s="49"/>
      <c r="BG460" s="52"/>
      <c r="BH460" s="51"/>
      <c r="BI460" s="49"/>
      <c r="BJ460" s="49"/>
      <c r="BK460" s="49"/>
      <c r="BL460" s="49"/>
      <c r="BM460" s="49"/>
      <c r="BN460" s="52"/>
      <c r="BO460" s="53"/>
      <c r="BP460" s="50"/>
      <c r="BQ460" s="51"/>
      <c r="BR460" s="52"/>
      <c r="BS460" s="51"/>
      <c r="BT460" s="49"/>
      <c r="BU460" s="49"/>
      <c r="BV460" s="52"/>
      <c r="BW460" s="51"/>
      <c r="BX460" s="49"/>
      <c r="BY460" s="49"/>
      <c r="BZ460" s="52"/>
      <c r="CA460" s="55"/>
    </row>
    <row r="461" spans="1:79" s="41" customFormat="1" ht="13.5" customHeight="1" x14ac:dyDescent="0.3">
      <c r="A461" s="48"/>
      <c r="B461" s="49"/>
      <c r="C461" s="49"/>
      <c r="D461" s="49"/>
      <c r="E461" s="49"/>
      <c r="F461" s="49"/>
      <c r="G461" s="49"/>
      <c r="H461" s="49"/>
      <c r="I461" s="49"/>
      <c r="J461" s="50"/>
      <c r="K461" s="51"/>
      <c r="L461" s="49"/>
      <c r="M461" s="52"/>
      <c r="N461" s="51"/>
      <c r="O461" s="49"/>
      <c r="P461" s="49"/>
      <c r="Q461" s="49"/>
      <c r="R461" s="49"/>
      <c r="S461" s="49"/>
      <c r="T461" s="49"/>
      <c r="U461" s="49"/>
      <c r="V461" s="49"/>
      <c r="W461" s="49"/>
      <c r="X461" s="52"/>
      <c r="Y461" s="51"/>
      <c r="Z461" s="49"/>
      <c r="AA461" s="49"/>
      <c r="AB461" s="49"/>
      <c r="AC461" s="49"/>
      <c r="AD461" s="49"/>
      <c r="AE461" s="49"/>
      <c r="AF461" s="49"/>
      <c r="AG461" s="49"/>
      <c r="AH461" s="49"/>
      <c r="AI461" s="52"/>
      <c r="AJ461" s="51"/>
      <c r="AK461" s="52"/>
      <c r="AL461" s="51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52"/>
      <c r="AZ461" s="51"/>
      <c r="BA461" s="49"/>
      <c r="BB461" s="49"/>
      <c r="BC461" s="49"/>
      <c r="BD461" s="52"/>
      <c r="BE461" s="51"/>
      <c r="BF461" s="49"/>
      <c r="BG461" s="52"/>
      <c r="BH461" s="51"/>
      <c r="BI461" s="49"/>
      <c r="BJ461" s="49"/>
      <c r="BK461" s="49"/>
      <c r="BL461" s="49"/>
      <c r="BM461" s="49"/>
      <c r="BN461" s="52"/>
      <c r="BO461" s="53"/>
      <c r="BP461" s="50"/>
      <c r="BQ461" s="51"/>
      <c r="BR461" s="52"/>
      <c r="BS461" s="51"/>
      <c r="BT461" s="49"/>
      <c r="BU461" s="49"/>
      <c r="BV461" s="52"/>
      <c r="BW461" s="51"/>
      <c r="BX461" s="49"/>
      <c r="BY461" s="49"/>
      <c r="BZ461" s="52"/>
      <c r="CA461" s="55"/>
    </row>
    <row r="462" spans="1:79" s="41" customFormat="1" ht="13.5" customHeight="1" x14ac:dyDescent="0.3">
      <c r="A462" s="48"/>
      <c r="B462" s="49"/>
      <c r="C462" s="49"/>
      <c r="D462" s="49"/>
      <c r="E462" s="49"/>
      <c r="F462" s="49"/>
      <c r="G462" s="49"/>
      <c r="H462" s="49"/>
      <c r="I462" s="49"/>
      <c r="J462" s="50"/>
      <c r="K462" s="51"/>
      <c r="L462" s="49"/>
      <c r="M462" s="52"/>
      <c r="N462" s="51"/>
      <c r="O462" s="49"/>
      <c r="P462" s="49"/>
      <c r="Q462" s="49"/>
      <c r="R462" s="49"/>
      <c r="S462" s="49"/>
      <c r="T462" s="49"/>
      <c r="U462" s="49"/>
      <c r="V462" s="49"/>
      <c r="W462" s="49"/>
      <c r="X462" s="52"/>
      <c r="Y462" s="51"/>
      <c r="Z462" s="49"/>
      <c r="AA462" s="49"/>
      <c r="AB462" s="49"/>
      <c r="AC462" s="49"/>
      <c r="AD462" s="49"/>
      <c r="AE462" s="49"/>
      <c r="AF462" s="49"/>
      <c r="AG462" s="49"/>
      <c r="AH462" s="49"/>
      <c r="AI462" s="52"/>
      <c r="AJ462" s="51"/>
      <c r="AK462" s="52"/>
      <c r="AL462" s="51"/>
      <c r="AM462" s="49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52"/>
      <c r="AZ462" s="51"/>
      <c r="BA462" s="49"/>
      <c r="BB462" s="49"/>
      <c r="BC462" s="49"/>
      <c r="BD462" s="52"/>
      <c r="BE462" s="51"/>
      <c r="BF462" s="49"/>
      <c r="BG462" s="52"/>
      <c r="BH462" s="51"/>
      <c r="BI462" s="49"/>
      <c r="BJ462" s="49"/>
      <c r="BK462" s="49"/>
      <c r="BL462" s="49"/>
      <c r="BM462" s="49"/>
      <c r="BN462" s="52"/>
      <c r="BO462" s="53"/>
      <c r="BP462" s="50"/>
      <c r="BQ462" s="51"/>
      <c r="BR462" s="52"/>
      <c r="BS462" s="51"/>
      <c r="BT462" s="49"/>
      <c r="BU462" s="49"/>
      <c r="BV462" s="52"/>
      <c r="BW462" s="51"/>
      <c r="BX462" s="49"/>
      <c r="BY462" s="49"/>
      <c r="BZ462" s="52"/>
      <c r="CA462" s="55"/>
    </row>
    <row r="463" spans="1:79" s="41" customFormat="1" ht="13.5" customHeight="1" x14ac:dyDescent="0.3">
      <c r="A463" s="48"/>
      <c r="B463" s="49"/>
      <c r="C463" s="49"/>
      <c r="D463" s="49"/>
      <c r="E463" s="49"/>
      <c r="F463" s="49"/>
      <c r="G463" s="49"/>
      <c r="H463" s="49"/>
      <c r="I463" s="49"/>
      <c r="J463" s="50"/>
      <c r="K463" s="51"/>
      <c r="L463" s="49"/>
      <c r="M463" s="52"/>
      <c r="N463" s="51"/>
      <c r="O463" s="49"/>
      <c r="P463" s="49"/>
      <c r="Q463" s="49"/>
      <c r="R463" s="49"/>
      <c r="S463" s="49"/>
      <c r="T463" s="49"/>
      <c r="U463" s="49"/>
      <c r="V463" s="49"/>
      <c r="W463" s="49"/>
      <c r="X463" s="52"/>
      <c r="Y463" s="51"/>
      <c r="Z463" s="49"/>
      <c r="AA463" s="49"/>
      <c r="AB463" s="49"/>
      <c r="AC463" s="49"/>
      <c r="AD463" s="49"/>
      <c r="AE463" s="49"/>
      <c r="AF463" s="49"/>
      <c r="AG463" s="49"/>
      <c r="AH463" s="49"/>
      <c r="AI463" s="52"/>
      <c r="AJ463" s="51"/>
      <c r="AK463" s="52"/>
      <c r="AL463" s="51"/>
      <c r="AM463" s="49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52"/>
      <c r="AZ463" s="51"/>
      <c r="BA463" s="49"/>
      <c r="BB463" s="49"/>
      <c r="BC463" s="49"/>
      <c r="BD463" s="52"/>
      <c r="BE463" s="51"/>
      <c r="BF463" s="49"/>
      <c r="BG463" s="52"/>
      <c r="BH463" s="51"/>
      <c r="BI463" s="49"/>
      <c r="BJ463" s="49"/>
      <c r="BK463" s="49"/>
      <c r="BL463" s="49"/>
      <c r="BM463" s="49"/>
      <c r="BN463" s="52"/>
      <c r="BO463" s="53"/>
      <c r="BP463" s="50"/>
      <c r="BQ463" s="51"/>
      <c r="BR463" s="52"/>
      <c r="BS463" s="51"/>
      <c r="BT463" s="49"/>
      <c r="BU463" s="49"/>
      <c r="BV463" s="52"/>
      <c r="BW463" s="51"/>
      <c r="BX463" s="49"/>
      <c r="BY463" s="49"/>
      <c r="BZ463" s="52"/>
      <c r="CA463" s="55"/>
    </row>
    <row r="464" spans="1:79" s="41" customFormat="1" ht="13.5" customHeight="1" x14ac:dyDescent="0.3">
      <c r="A464" s="48"/>
      <c r="B464" s="49"/>
      <c r="C464" s="49"/>
      <c r="D464" s="49"/>
      <c r="E464" s="49"/>
      <c r="F464" s="49"/>
      <c r="G464" s="49"/>
      <c r="H464" s="49"/>
      <c r="I464" s="49"/>
      <c r="J464" s="50"/>
      <c r="K464" s="51"/>
      <c r="L464" s="49"/>
      <c r="M464" s="52"/>
      <c r="N464" s="51"/>
      <c r="O464" s="49"/>
      <c r="P464" s="49"/>
      <c r="Q464" s="49"/>
      <c r="R464" s="49"/>
      <c r="S464" s="49"/>
      <c r="T464" s="49"/>
      <c r="U464" s="49"/>
      <c r="V464" s="49"/>
      <c r="W464" s="49"/>
      <c r="X464" s="52"/>
      <c r="Y464" s="51"/>
      <c r="Z464" s="49"/>
      <c r="AA464" s="49"/>
      <c r="AB464" s="49"/>
      <c r="AC464" s="49"/>
      <c r="AD464" s="49"/>
      <c r="AE464" s="49"/>
      <c r="AF464" s="49"/>
      <c r="AG464" s="49"/>
      <c r="AH464" s="49"/>
      <c r="AI464" s="52"/>
      <c r="AJ464" s="51"/>
      <c r="AK464" s="52"/>
      <c r="AL464" s="51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52"/>
      <c r="AZ464" s="51"/>
      <c r="BA464" s="49"/>
      <c r="BB464" s="49"/>
      <c r="BC464" s="49"/>
      <c r="BD464" s="52"/>
      <c r="BE464" s="51"/>
      <c r="BF464" s="49"/>
      <c r="BG464" s="52"/>
      <c r="BH464" s="51"/>
      <c r="BI464" s="49"/>
      <c r="BJ464" s="49"/>
      <c r="BK464" s="49"/>
      <c r="BL464" s="49"/>
      <c r="BM464" s="49"/>
      <c r="BN464" s="52"/>
      <c r="BO464" s="53"/>
      <c r="BP464" s="50"/>
      <c r="BQ464" s="51"/>
      <c r="BR464" s="52"/>
      <c r="BS464" s="51"/>
      <c r="BT464" s="49"/>
      <c r="BU464" s="49"/>
      <c r="BV464" s="52"/>
      <c r="BW464" s="51"/>
      <c r="BX464" s="49"/>
      <c r="BY464" s="49"/>
      <c r="BZ464" s="52"/>
      <c r="CA464" s="55"/>
    </row>
    <row r="465" spans="1:79" s="41" customFormat="1" ht="13.5" customHeight="1" x14ac:dyDescent="0.3">
      <c r="A465" s="48"/>
      <c r="B465" s="49"/>
      <c r="C465" s="49"/>
      <c r="D465" s="49"/>
      <c r="E465" s="49"/>
      <c r="F465" s="49"/>
      <c r="G465" s="49"/>
      <c r="H465" s="49"/>
      <c r="I465" s="49"/>
      <c r="J465" s="50"/>
      <c r="K465" s="51"/>
      <c r="L465" s="49"/>
      <c r="M465" s="52"/>
      <c r="N465" s="51"/>
      <c r="O465" s="49"/>
      <c r="P465" s="49"/>
      <c r="Q465" s="49"/>
      <c r="R465" s="49"/>
      <c r="S465" s="49"/>
      <c r="T465" s="49"/>
      <c r="U465" s="49"/>
      <c r="V465" s="49"/>
      <c r="W465" s="49"/>
      <c r="X465" s="52"/>
      <c r="Y465" s="51"/>
      <c r="Z465" s="49"/>
      <c r="AA465" s="49"/>
      <c r="AB465" s="49"/>
      <c r="AC465" s="49"/>
      <c r="AD465" s="49"/>
      <c r="AE465" s="49"/>
      <c r="AF465" s="49"/>
      <c r="AG465" s="49"/>
      <c r="AH465" s="49"/>
      <c r="AI465" s="52"/>
      <c r="AJ465" s="51"/>
      <c r="AK465" s="52"/>
      <c r="AL465" s="51"/>
      <c r="AM465" s="49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52"/>
      <c r="AZ465" s="51"/>
      <c r="BA465" s="49"/>
      <c r="BB465" s="49"/>
      <c r="BC465" s="49"/>
      <c r="BD465" s="52"/>
      <c r="BE465" s="51"/>
      <c r="BF465" s="49"/>
      <c r="BG465" s="52"/>
      <c r="BH465" s="51"/>
      <c r="BI465" s="49"/>
      <c r="BJ465" s="49"/>
      <c r="BK465" s="49"/>
      <c r="BL465" s="49"/>
      <c r="BM465" s="49"/>
      <c r="BN465" s="52"/>
      <c r="BO465" s="53"/>
      <c r="BP465" s="50"/>
      <c r="BQ465" s="51"/>
      <c r="BR465" s="52"/>
      <c r="BS465" s="51"/>
      <c r="BT465" s="49"/>
      <c r="BU465" s="49"/>
      <c r="BV465" s="52"/>
      <c r="BW465" s="51"/>
      <c r="BX465" s="49"/>
      <c r="BY465" s="49"/>
      <c r="BZ465" s="52"/>
      <c r="CA465" s="55"/>
    </row>
    <row r="466" spans="1:79" s="41" customFormat="1" ht="13.5" customHeight="1" x14ac:dyDescent="0.3">
      <c r="A466" s="48"/>
      <c r="B466" s="49"/>
      <c r="C466" s="49"/>
      <c r="D466" s="49"/>
      <c r="E466" s="49"/>
      <c r="F466" s="49"/>
      <c r="G466" s="49"/>
      <c r="H466" s="49"/>
      <c r="I466" s="49"/>
      <c r="J466" s="50"/>
      <c r="K466" s="51"/>
      <c r="L466" s="49"/>
      <c r="M466" s="52"/>
      <c r="N466" s="51"/>
      <c r="O466" s="49"/>
      <c r="P466" s="49"/>
      <c r="Q466" s="49"/>
      <c r="R466" s="49"/>
      <c r="S466" s="49"/>
      <c r="T466" s="49"/>
      <c r="U466" s="49"/>
      <c r="V466" s="49"/>
      <c r="W466" s="49"/>
      <c r="X466" s="52"/>
      <c r="Y466" s="51"/>
      <c r="Z466" s="49"/>
      <c r="AA466" s="49"/>
      <c r="AB466" s="49"/>
      <c r="AC466" s="49"/>
      <c r="AD466" s="49"/>
      <c r="AE466" s="49"/>
      <c r="AF466" s="49"/>
      <c r="AG466" s="49"/>
      <c r="AH466" s="49"/>
      <c r="AI466" s="52"/>
      <c r="AJ466" s="51"/>
      <c r="AK466" s="52"/>
      <c r="AL466" s="51"/>
      <c r="AM466" s="49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52"/>
      <c r="AZ466" s="51"/>
      <c r="BA466" s="49"/>
      <c r="BB466" s="49"/>
      <c r="BC466" s="49"/>
      <c r="BD466" s="52"/>
      <c r="BE466" s="51"/>
      <c r="BF466" s="49"/>
      <c r="BG466" s="52"/>
      <c r="BH466" s="51"/>
      <c r="BI466" s="49"/>
      <c r="BJ466" s="49"/>
      <c r="BK466" s="49"/>
      <c r="BL466" s="49"/>
      <c r="BM466" s="49"/>
      <c r="BN466" s="52"/>
      <c r="BO466" s="53"/>
      <c r="BP466" s="50"/>
      <c r="BQ466" s="51"/>
      <c r="BR466" s="52"/>
      <c r="BS466" s="51"/>
      <c r="BT466" s="49"/>
      <c r="BU466" s="49"/>
      <c r="BV466" s="52"/>
      <c r="BW466" s="51"/>
      <c r="BX466" s="49"/>
      <c r="BY466" s="49"/>
      <c r="BZ466" s="52"/>
      <c r="CA466" s="55"/>
    </row>
    <row r="467" spans="1:79" s="41" customFormat="1" ht="13.5" customHeight="1" x14ac:dyDescent="0.3">
      <c r="A467" s="48"/>
      <c r="B467" s="49"/>
      <c r="C467" s="49"/>
      <c r="D467" s="49"/>
      <c r="E467" s="49"/>
      <c r="F467" s="49"/>
      <c r="G467" s="49"/>
      <c r="H467" s="49"/>
      <c r="I467" s="49"/>
      <c r="J467" s="50"/>
      <c r="K467" s="51"/>
      <c r="L467" s="49"/>
      <c r="M467" s="52"/>
      <c r="N467" s="51"/>
      <c r="O467" s="49"/>
      <c r="P467" s="49"/>
      <c r="Q467" s="49"/>
      <c r="R467" s="49"/>
      <c r="S467" s="49"/>
      <c r="T467" s="49"/>
      <c r="U467" s="49"/>
      <c r="V467" s="49"/>
      <c r="W467" s="49"/>
      <c r="X467" s="52"/>
      <c r="Y467" s="51"/>
      <c r="Z467" s="49"/>
      <c r="AA467" s="49"/>
      <c r="AB467" s="49"/>
      <c r="AC467" s="49"/>
      <c r="AD467" s="49"/>
      <c r="AE467" s="49"/>
      <c r="AF467" s="49"/>
      <c r="AG467" s="49"/>
      <c r="AH467" s="49"/>
      <c r="AI467" s="52"/>
      <c r="AJ467" s="51"/>
      <c r="AK467" s="52"/>
      <c r="AL467" s="51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52"/>
      <c r="AZ467" s="51"/>
      <c r="BA467" s="49"/>
      <c r="BB467" s="49"/>
      <c r="BC467" s="49"/>
      <c r="BD467" s="52"/>
      <c r="BE467" s="51"/>
      <c r="BF467" s="49"/>
      <c r="BG467" s="52"/>
      <c r="BH467" s="51"/>
      <c r="BI467" s="49"/>
      <c r="BJ467" s="49"/>
      <c r="BK467" s="49"/>
      <c r="BL467" s="49"/>
      <c r="BM467" s="49"/>
      <c r="BN467" s="52"/>
      <c r="BO467" s="53"/>
      <c r="BP467" s="50"/>
      <c r="BQ467" s="51"/>
      <c r="BR467" s="52"/>
      <c r="BS467" s="51"/>
      <c r="BT467" s="49"/>
      <c r="BU467" s="49"/>
      <c r="BV467" s="52"/>
      <c r="BW467" s="51"/>
      <c r="BX467" s="49"/>
      <c r="BY467" s="49"/>
      <c r="BZ467" s="52"/>
      <c r="CA467" s="55"/>
    </row>
    <row r="468" spans="1:79" s="41" customFormat="1" ht="13.5" customHeight="1" x14ac:dyDescent="0.3">
      <c r="A468" s="48"/>
      <c r="B468" s="49"/>
      <c r="C468" s="49"/>
      <c r="D468" s="49"/>
      <c r="E468" s="49"/>
      <c r="F468" s="49"/>
      <c r="G468" s="49"/>
      <c r="H468" s="49"/>
      <c r="I468" s="49"/>
      <c r="J468" s="50"/>
      <c r="K468" s="51"/>
      <c r="L468" s="49"/>
      <c r="M468" s="52"/>
      <c r="N468" s="51"/>
      <c r="O468" s="49"/>
      <c r="P468" s="49"/>
      <c r="Q468" s="49"/>
      <c r="R468" s="49"/>
      <c r="S468" s="49"/>
      <c r="T468" s="49"/>
      <c r="U468" s="49"/>
      <c r="V468" s="49"/>
      <c r="W468" s="49"/>
      <c r="X468" s="52"/>
      <c r="Y468" s="51"/>
      <c r="Z468" s="49"/>
      <c r="AA468" s="49"/>
      <c r="AB468" s="49"/>
      <c r="AC468" s="49"/>
      <c r="AD468" s="49"/>
      <c r="AE468" s="49"/>
      <c r="AF468" s="49"/>
      <c r="AG468" s="49"/>
      <c r="AH468" s="49"/>
      <c r="AI468" s="52"/>
      <c r="AJ468" s="51"/>
      <c r="AK468" s="52"/>
      <c r="AL468" s="51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52"/>
      <c r="AZ468" s="51"/>
      <c r="BA468" s="49"/>
      <c r="BB468" s="49"/>
      <c r="BC468" s="49"/>
      <c r="BD468" s="52"/>
      <c r="BE468" s="51"/>
      <c r="BF468" s="49"/>
      <c r="BG468" s="52"/>
      <c r="BH468" s="51"/>
      <c r="BI468" s="49"/>
      <c r="BJ468" s="49"/>
      <c r="BK468" s="49"/>
      <c r="BL468" s="49"/>
      <c r="BM468" s="49"/>
      <c r="BN468" s="52"/>
      <c r="BO468" s="53"/>
      <c r="BP468" s="50"/>
      <c r="BQ468" s="51"/>
      <c r="BR468" s="52"/>
      <c r="BS468" s="51"/>
      <c r="BT468" s="49"/>
      <c r="BU468" s="49"/>
      <c r="BV468" s="52"/>
      <c r="BW468" s="51"/>
      <c r="BX468" s="49"/>
      <c r="BY468" s="49"/>
      <c r="BZ468" s="52"/>
      <c r="CA468" s="55"/>
    </row>
    <row r="469" spans="1:79" s="41" customFormat="1" ht="13.5" customHeight="1" x14ac:dyDescent="0.3">
      <c r="A469" s="48"/>
      <c r="B469" s="49"/>
      <c r="C469" s="49"/>
      <c r="D469" s="49"/>
      <c r="E469" s="49"/>
      <c r="F469" s="49"/>
      <c r="G469" s="49"/>
      <c r="H469" s="49"/>
      <c r="I469" s="49"/>
      <c r="J469" s="50"/>
      <c r="K469" s="51"/>
      <c r="L469" s="49"/>
      <c r="M469" s="52"/>
      <c r="N469" s="51"/>
      <c r="O469" s="49"/>
      <c r="P469" s="49"/>
      <c r="Q469" s="49"/>
      <c r="R469" s="49"/>
      <c r="S469" s="49"/>
      <c r="T469" s="49"/>
      <c r="U469" s="49"/>
      <c r="V469" s="49"/>
      <c r="W469" s="49"/>
      <c r="X469" s="52"/>
      <c r="Y469" s="51"/>
      <c r="Z469" s="49"/>
      <c r="AA469" s="49"/>
      <c r="AB469" s="49"/>
      <c r="AC469" s="49"/>
      <c r="AD469" s="49"/>
      <c r="AE469" s="49"/>
      <c r="AF469" s="49"/>
      <c r="AG469" s="49"/>
      <c r="AH469" s="49"/>
      <c r="AI469" s="52"/>
      <c r="AJ469" s="51"/>
      <c r="AK469" s="52"/>
      <c r="AL469" s="51"/>
      <c r="AM469" s="49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52"/>
      <c r="AZ469" s="51"/>
      <c r="BA469" s="49"/>
      <c r="BB469" s="49"/>
      <c r="BC469" s="49"/>
      <c r="BD469" s="52"/>
      <c r="BE469" s="51"/>
      <c r="BF469" s="49"/>
      <c r="BG469" s="52"/>
      <c r="BH469" s="51"/>
      <c r="BI469" s="49"/>
      <c r="BJ469" s="49"/>
      <c r="BK469" s="49"/>
      <c r="BL469" s="49"/>
      <c r="BM469" s="49"/>
      <c r="BN469" s="52"/>
      <c r="BO469" s="53"/>
      <c r="BP469" s="50"/>
      <c r="BQ469" s="51"/>
      <c r="BR469" s="52"/>
      <c r="BS469" s="51"/>
      <c r="BT469" s="49"/>
      <c r="BU469" s="49"/>
      <c r="BV469" s="52"/>
      <c r="BW469" s="51"/>
      <c r="BX469" s="49"/>
      <c r="BY469" s="49"/>
      <c r="BZ469" s="52"/>
      <c r="CA469" s="55"/>
    </row>
    <row r="470" spans="1:79" s="41" customFormat="1" ht="13.5" customHeight="1" x14ac:dyDescent="0.3">
      <c r="A470" s="48"/>
      <c r="B470" s="49"/>
      <c r="C470" s="49"/>
      <c r="D470" s="49"/>
      <c r="E470" s="49"/>
      <c r="F470" s="49"/>
      <c r="G470" s="49"/>
      <c r="H470" s="49"/>
      <c r="I470" s="49"/>
      <c r="J470" s="50"/>
      <c r="K470" s="51"/>
      <c r="L470" s="49"/>
      <c r="M470" s="52"/>
      <c r="N470" s="51"/>
      <c r="O470" s="49"/>
      <c r="P470" s="49"/>
      <c r="Q470" s="49"/>
      <c r="R470" s="49"/>
      <c r="S470" s="49"/>
      <c r="T470" s="49"/>
      <c r="U470" s="49"/>
      <c r="V470" s="49"/>
      <c r="W470" s="49"/>
      <c r="X470" s="52"/>
      <c r="Y470" s="51"/>
      <c r="Z470" s="49"/>
      <c r="AA470" s="49"/>
      <c r="AB470" s="49"/>
      <c r="AC470" s="49"/>
      <c r="AD470" s="49"/>
      <c r="AE470" s="49"/>
      <c r="AF470" s="49"/>
      <c r="AG470" s="49"/>
      <c r="AH470" s="49"/>
      <c r="AI470" s="52"/>
      <c r="AJ470" s="51"/>
      <c r="AK470" s="52"/>
      <c r="AL470" s="51"/>
      <c r="AM470" s="49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52"/>
      <c r="AZ470" s="51"/>
      <c r="BA470" s="49"/>
      <c r="BB470" s="49"/>
      <c r="BC470" s="49"/>
      <c r="BD470" s="52"/>
      <c r="BE470" s="51"/>
      <c r="BF470" s="49"/>
      <c r="BG470" s="52"/>
      <c r="BH470" s="51"/>
      <c r="BI470" s="49"/>
      <c r="BJ470" s="49"/>
      <c r="BK470" s="49"/>
      <c r="BL470" s="49"/>
      <c r="BM470" s="49"/>
      <c r="BN470" s="52"/>
      <c r="BO470" s="53"/>
      <c r="BP470" s="50"/>
      <c r="BQ470" s="51"/>
      <c r="BR470" s="52"/>
      <c r="BS470" s="51"/>
      <c r="BT470" s="49"/>
      <c r="BU470" s="49"/>
      <c r="BV470" s="52"/>
      <c r="BW470" s="51"/>
      <c r="BX470" s="49"/>
      <c r="BY470" s="49"/>
      <c r="BZ470" s="52"/>
      <c r="CA470" s="55"/>
    </row>
    <row r="471" spans="1:79" s="41" customFormat="1" ht="13.5" customHeight="1" x14ac:dyDescent="0.3">
      <c r="A471" s="48"/>
      <c r="B471" s="49"/>
      <c r="C471" s="49"/>
      <c r="D471" s="49"/>
      <c r="E471" s="49"/>
      <c r="F471" s="49"/>
      <c r="G471" s="49"/>
      <c r="H471" s="49"/>
      <c r="I471" s="49"/>
      <c r="J471" s="50"/>
      <c r="K471" s="51"/>
      <c r="L471" s="49"/>
      <c r="M471" s="52"/>
      <c r="N471" s="51"/>
      <c r="O471" s="49"/>
      <c r="P471" s="49"/>
      <c r="Q471" s="49"/>
      <c r="R471" s="49"/>
      <c r="S471" s="49"/>
      <c r="T471" s="49"/>
      <c r="U471" s="49"/>
      <c r="V471" s="49"/>
      <c r="W471" s="49"/>
      <c r="X471" s="52"/>
      <c r="Y471" s="51"/>
      <c r="Z471" s="49"/>
      <c r="AA471" s="49"/>
      <c r="AB471" s="49"/>
      <c r="AC471" s="49"/>
      <c r="AD471" s="49"/>
      <c r="AE471" s="49"/>
      <c r="AF471" s="49"/>
      <c r="AG471" s="49"/>
      <c r="AH471" s="49"/>
      <c r="AI471" s="52"/>
      <c r="AJ471" s="51"/>
      <c r="AK471" s="52"/>
      <c r="AL471" s="51"/>
      <c r="AM471" s="49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52"/>
      <c r="AZ471" s="51"/>
      <c r="BA471" s="49"/>
      <c r="BB471" s="49"/>
      <c r="BC471" s="49"/>
      <c r="BD471" s="52"/>
      <c r="BE471" s="51"/>
      <c r="BF471" s="49"/>
      <c r="BG471" s="52"/>
      <c r="BH471" s="51"/>
      <c r="BI471" s="49"/>
      <c r="BJ471" s="49"/>
      <c r="BK471" s="49"/>
      <c r="BL471" s="49"/>
      <c r="BM471" s="49"/>
      <c r="BN471" s="52"/>
      <c r="BO471" s="53"/>
      <c r="BP471" s="50"/>
      <c r="BQ471" s="51"/>
      <c r="BR471" s="52"/>
      <c r="BS471" s="51"/>
      <c r="BT471" s="49"/>
      <c r="BU471" s="49"/>
      <c r="BV471" s="52"/>
      <c r="BW471" s="51"/>
      <c r="BX471" s="49"/>
      <c r="BY471" s="49"/>
      <c r="BZ471" s="52"/>
      <c r="CA471" s="55"/>
    </row>
    <row r="472" spans="1:79" s="41" customFormat="1" ht="13.5" customHeight="1" x14ac:dyDescent="0.3">
      <c r="A472" s="48"/>
      <c r="B472" s="49"/>
      <c r="C472" s="49"/>
      <c r="D472" s="49"/>
      <c r="E472" s="49"/>
      <c r="F472" s="49"/>
      <c r="G472" s="49"/>
      <c r="H472" s="49"/>
      <c r="I472" s="49"/>
      <c r="J472" s="50"/>
      <c r="K472" s="51"/>
      <c r="L472" s="49"/>
      <c r="M472" s="52"/>
      <c r="N472" s="51"/>
      <c r="O472" s="49"/>
      <c r="P472" s="49"/>
      <c r="Q472" s="49"/>
      <c r="R472" s="49"/>
      <c r="S472" s="49"/>
      <c r="T472" s="49"/>
      <c r="U472" s="49"/>
      <c r="V472" s="49"/>
      <c r="W472" s="49"/>
      <c r="X472" s="52"/>
      <c r="Y472" s="51"/>
      <c r="Z472" s="49"/>
      <c r="AA472" s="49"/>
      <c r="AB472" s="49"/>
      <c r="AC472" s="49"/>
      <c r="AD472" s="49"/>
      <c r="AE472" s="49"/>
      <c r="AF472" s="49"/>
      <c r="AG472" s="49"/>
      <c r="AH472" s="49"/>
      <c r="AI472" s="52"/>
      <c r="AJ472" s="51"/>
      <c r="AK472" s="52"/>
      <c r="AL472" s="51"/>
      <c r="AM472" s="49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52"/>
      <c r="AZ472" s="51"/>
      <c r="BA472" s="49"/>
      <c r="BB472" s="49"/>
      <c r="BC472" s="49"/>
      <c r="BD472" s="52"/>
      <c r="BE472" s="51"/>
      <c r="BF472" s="49"/>
      <c r="BG472" s="52"/>
      <c r="BH472" s="51"/>
      <c r="BI472" s="49"/>
      <c r="BJ472" s="49"/>
      <c r="BK472" s="49"/>
      <c r="BL472" s="49"/>
      <c r="BM472" s="49"/>
      <c r="BN472" s="52"/>
      <c r="BO472" s="53"/>
      <c r="BP472" s="50"/>
      <c r="BQ472" s="51"/>
      <c r="BR472" s="52"/>
      <c r="BS472" s="51"/>
      <c r="BT472" s="49"/>
      <c r="BU472" s="49"/>
      <c r="BV472" s="52"/>
      <c r="BW472" s="51"/>
      <c r="BX472" s="49"/>
      <c r="BY472" s="49"/>
      <c r="BZ472" s="52"/>
      <c r="CA472" s="55"/>
    </row>
    <row r="473" spans="1:79" s="41" customFormat="1" ht="13.5" customHeight="1" x14ac:dyDescent="0.3">
      <c r="A473" s="48"/>
      <c r="B473" s="49"/>
      <c r="C473" s="49"/>
      <c r="D473" s="49"/>
      <c r="E473" s="49"/>
      <c r="F473" s="49"/>
      <c r="G473" s="49"/>
      <c r="H473" s="49"/>
      <c r="I473" s="49"/>
      <c r="J473" s="50"/>
      <c r="K473" s="51"/>
      <c r="L473" s="49"/>
      <c r="M473" s="52"/>
      <c r="N473" s="51"/>
      <c r="O473" s="49"/>
      <c r="P473" s="49"/>
      <c r="Q473" s="49"/>
      <c r="R473" s="49"/>
      <c r="S473" s="49"/>
      <c r="T473" s="49"/>
      <c r="U473" s="49"/>
      <c r="V473" s="49"/>
      <c r="W473" s="49"/>
      <c r="X473" s="52"/>
      <c r="Y473" s="51"/>
      <c r="Z473" s="49"/>
      <c r="AA473" s="49"/>
      <c r="AB473" s="49"/>
      <c r="AC473" s="49"/>
      <c r="AD473" s="49"/>
      <c r="AE473" s="49"/>
      <c r="AF473" s="49"/>
      <c r="AG473" s="49"/>
      <c r="AH473" s="49"/>
      <c r="AI473" s="52"/>
      <c r="AJ473" s="51"/>
      <c r="AK473" s="52"/>
      <c r="AL473" s="51"/>
      <c r="AM473" s="49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52"/>
      <c r="AZ473" s="51"/>
      <c r="BA473" s="49"/>
      <c r="BB473" s="49"/>
      <c r="BC473" s="49"/>
      <c r="BD473" s="52"/>
      <c r="BE473" s="51"/>
      <c r="BF473" s="49"/>
      <c r="BG473" s="52"/>
      <c r="BH473" s="51"/>
      <c r="BI473" s="49"/>
      <c r="BJ473" s="49"/>
      <c r="BK473" s="49"/>
      <c r="BL473" s="49"/>
      <c r="BM473" s="49"/>
      <c r="BN473" s="52"/>
      <c r="BO473" s="53"/>
      <c r="BP473" s="50"/>
      <c r="BQ473" s="51"/>
      <c r="BR473" s="52"/>
      <c r="BS473" s="51"/>
      <c r="BT473" s="49"/>
      <c r="BU473" s="49"/>
      <c r="BV473" s="52"/>
      <c r="BW473" s="51"/>
      <c r="BX473" s="49"/>
      <c r="BY473" s="49"/>
      <c r="BZ473" s="52"/>
      <c r="CA473" s="55"/>
    </row>
    <row r="474" spans="1:79" s="41" customFormat="1" ht="13.5" customHeight="1" x14ac:dyDescent="0.3">
      <c r="A474" s="48"/>
      <c r="B474" s="49"/>
      <c r="C474" s="49"/>
      <c r="D474" s="49"/>
      <c r="E474" s="49"/>
      <c r="F474" s="49"/>
      <c r="G474" s="49"/>
      <c r="H474" s="49"/>
      <c r="I474" s="49"/>
      <c r="J474" s="50"/>
      <c r="K474" s="51"/>
      <c r="L474" s="49"/>
      <c r="M474" s="52"/>
      <c r="N474" s="51"/>
      <c r="O474" s="49"/>
      <c r="P474" s="49"/>
      <c r="Q474" s="49"/>
      <c r="R474" s="49"/>
      <c r="S474" s="49"/>
      <c r="T474" s="49"/>
      <c r="U474" s="49"/>
      <c r="V474" s="49"/>
      <c r="W474" s="49"/>
      <c r="X474" s="52"/>
      <c r="Y474" s="51"/>
      <c r="Z474" s="49"/>
      <c r="AA474" s="49"/>
      <c r="AB474" s="49"/>
      <c r="AC474" s="49"/>
      <c r="AD474" s="49"/>
      <c r="AE474" s="49"/>
      <c r="AF474" s="49"/>
      <c r="AG474" s="49"/>
      <c r="AH474" s="49"/>
      <c r="AI474" s="52"/>
      <c r="AJ474" s="51"/>
      <c r="AK474" s="52"/>
      <c r="AL474" s="51"/>
      <c r="AM474" s="49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52"/>
      <c r="AZ474" s="51"/>
      <c r="BA474" s="49"/>
      <c r="BB474" s="49"/>
      <c r="BC474" s="49"/>
      <c r="BD474" s="52"/>
      <c r="BE474" s="51"/>
      <c r="BF474" s="49"/>
      <c r="BG474" s="52"/>
      <c r="BH474" s="51"/>
      <c r="BI474" s="49"/>
      <c r="BJ474" s="49"/>
      <c r="BK474" s="49"/>
      <c r="BL474" s="49"/>
      <c r="BM474" s="49"/>
      <c r="BN474" s="52"/>
      <c r="BO474" s="53"/>
      <c r="BP474" s="50"/>
      <c r="BQ474" s="51"/>
      <c r="BR474" s="52"/>
      <c r="BS474" s="51"/>
      <c r="BT474" s="49"/>
      <c r="BU474" s="49"/>
      <c r="BV474" s="52"/>
      <c r="BW474" s="51"/>
      <c r="BX474" s="49"/>
      <c r="BY474" s="49"/>
      <c r="BZ474" s="52"/>
      <c r="CA474" s="55"/>
    </row>
    <row r="475" spans="1:79" s="41" customFormat="1" ht="13.5" customHeight="1" x14ac:dyDescent="0.3">
      <c r="A475" s="48"/>
      <c r="B475" s="49"/>
      <c r="C475" s="49"/>
      <c r="D475" s="49"/>
      <c r="E475" s="49"/>
      <c r="F475" s="49"/>
      <c r="G475" s="49"/>
      <c r="H475" s="49"/>
      <c r="I475" s="49"/>
      <c r="J475" s="50"/>
      <c r="K475" s="51"/>
      <c r="L475" s="49"/>
      <c r="M475" s="52"/>
      <c r="N475" s="51"/>
      <c r="O475" s="49"/>
      <c r="P475" s="49"/>
      <c r="Q475" s="49"/>
      <c r="R475" s="49"/>
      <c r="S475" s="49"/>
      <c r="T475" s="49"/>
      <c r="U475" s="49"/>
      <c r="V475" s="49"/>
      <c r="W475" s="49"/>
      <c r="X475" s="52"/>
      <c r="Y475" s="51"/>
      <c r="Z475" s="49"/>
      <c r="AA475" s="49"/>
      <c r="AB475" s="49"/>
      <c r="AC475" s="49"/>
      <c r="AD475" s="49"/>
      <c r="AE475" s="49"/>
      <c r="AF475" s="49"/>
      <c r="AG475" s="49"/>
      <c r="AH475" s="49"/>
      <c r="AI475" s="52"/>
      <c r="AJ475" s="51"/>
      <c r="AK475" s="52"/>
      <c r="AL475" s="51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52"/>
      <c r="AZ475" s="51"/>
      <c r="BA475" s="49"/>
      <c r="BB475" s="49"/>
      <c r="BC475" s="49"/>
      <c r="BD475" s="52"/>
      <c r="BE475" s="51"/>
      <c r="BF475" s="49"/>
      <c r="BG475" s="52"/>
      <c r="BH475" s="51"/>
      <c r="BI475" s="49"/>
      <c r="BJ475" s="49"/>
      <c r="BK475" s="49"/>
      <c r="BL475" s="49"/>
      <c r="BM475" s="49"/>
      <c r="BN475" s="52"/>
      <c r="BO475" s="53"/>
      <c r="BP475" s="50"/>
      <c r="BQ475" s="51"/>
      <c r="BR475" s="52"/>
      <c r="BS475" s="51"/>
      <c r="BT475" s="49"/>
      <c r="BU475" s="49"/>
      <c r="BV475" s="52"/>
      <c r="BW475" s="51"/>
      <c r="BX475" s="49"/>
      <c r="BY475" s="49"/>
      <c r="BZ475" s="52"/>
      <c r="CA475" s="55"/>
    </row>
    <row r="476" spans="1:79" s="41" customFormat="1" ht="13.5" customHeight="1" x14ac:dyDescent="0.3">
      <c r="A476" s="48"/>
      <c r="B476" s="49"/>
      <c r="C476" s="49"/>
      <c r="D476" s="49"/>
      <c r="E476" s="49"/>
      <c r="F476" s="49"/>
      <c r="G476" s="49"/>
      <c r="H476" s="49"/>
      <c r="I476" s="49"/>
      <c r="J476" s="50"/>
      <c r="K476" s="51"/>
      <c r="L476" s="49"/>
      <c r="M476" s="52"/>
      <c r="N476" s="51"/>
      <c r="O476" s="49"/>
      <c r="P476" s="49"/>
      <c r="Q476" s="49"/>
      <c r="R476" s="49"/>
      <c r="S476" s="49"/>
      <c r="T476" s="49"/>
      <c r="U476" s="49"/>
      <c r="V476" s="49"/>
      <c r="W476" s="49"/>
      <c r="X476" s="52"/>
      <c r="Y476" s="51"/>
      <c r="Z476" s="49"/>
      <c r="AA476" s="49"/>
      <c r="AB476" s="49"/>
      <c r="AC476" s="49"/>
      <c r="AD476" s="49"/>
      <c r="AE476" s="49"/>
      <c r="AF476" s="49"/>
      <c r="AG476" s="49"/>
      <c r="AH476" s="49"/>
      <c r="AI476" s="52"/>
      <c r="AJ476" s="51"/>
      <c r="AK476" s="52"/>
      <c r="AL476" s="51"/>
      <c r="AM476" s="49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52"/>
      <c r="AZ476" s="51"/>
      <c r="BA476" s="49"/>
      <c r="BB476" s="49"/>
      <c r="BC476" s="49"/>
      <c r="BD476" s="52"/>
      <c r="BE476" s="51"/>
      <c r="BF476" s="49"/>
      <c r="BG476" s="52"/>
      <c r="BH476" s="51"/>
      <c r="BI476" s="49"/>
      <c r="BJ476" s="49"/>
      <c r="BK476" s="49"/>
      <c r="BL476" s="49"/>
      <c r="BM476" s="49"/>
      <c r="BN476" s="52"/>
      <c r="BO476" s="53"/>
      <c r="BP476" s="50"/>
      <c r="BQ476" s="51"/>
      <c r="BR476" s="52"/>
      <c r="BS476" s="51"/>
      <c r="BT476" s="49"/>
      <c r="BU476" s="49"/>
      <c r="BV476" s="52"/>
      <c r="BW476" s="51"/>
      <c r="BX476" s="49"/>
      <c r="BY476" s="49"/>
      <c r="BZ476" s="52"/>
      <c r="CA476" s="55"/>
    </row>
    <row r="477" spans="1:79" s="41" customFormat="1" ht="13.5" customHeight="1" x14ac:dyDescent="0.3">
      <c r="A477" s="48"/>
      <c r="B477" s="49"/>
      <c r="C477" s="49"/>
      <c r="D477" s="49"/>
      <c r="E477" s="49"/>
      <c r="F477" s="49"/>
      <c r="G477" s="49"/>
      <c r="H477" s="49"/>
      <c r="I477" s="49"/>
      <c r="J477" s="50"/>
      <c r="K477" s="51"/>
      <c r="L477" s="49"/>
      <c r="M477" s="52"/>
      <c r="N477" s="51"/>
      <c r="O477" s="49"/>
      <c r="P477" s="49"/>
      <c r="Q477" s="49"/>
      <c r="R477" s="49"/>
      <c r="S477" s="49"/>
      <c r="T477" s="49"/>
      <c r="U477" s="49"/>
      <c r="V477" s="49"/>
      <c r="W477" s="49"/>
      <c r="X477" s="52"/>
      <c r="Y477" s="51"/>
      <c r="Z477" s="49"/>
      <c r="AA477" s="49"/>
      <c r="AB477" s="49"/>
      <c r="AC477" s="49"/>
      <c r="AD477" s="49"/>
      <c r="AE477" s="49"/>
      <c r="AF477" s="49"/>
      <c r="AG477" s="49"/>
      <c r="AH477" s="49"/>
      <c r="AI477" s="52"/>
      <c r="AJ477" s="51"/>
      <c r="AK477" s="52"/>
      <c r="AL477" s="51"/>
      <c r="AM477" s="49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52"/>
      <c r="AZ477" s="51"/>
      <c r="BA477" s="49"/>
      <c r="BB477" s="49"/>
      <c r="BC477" s="49"/>
      <c r="BD477" s="52"/>
      <c r="BE477" s="51"/>
      <c r="BF477" s="49"/>
      <c r="BG477" s="52"/>
      <c r="BH477" s="51"/>
      <c r="BI477" s="49"/>
      <c r="BJ477" s="49"/>
      <c r="BK477" s="49"/>
      <c r="BL477" s="49"/>
      <c r="BM477" s="49"/>
      <c r="BN477" s="52"/>
      <c r="BO477" s="53"/>
      <c r="BP477" s="50"/>
      <c r="BQ477" s="51"/>
      <c r="BR477" s="52"/>
      <c r="BS477" s="51"/>
      <c r="BT477" s="49"/>
      <c r="BU477" s="49"/>
      <c r="BV477" s="52"/>
      <c r="BW477" s="51"/>
      <c r="BX477" s="49"/>
      <c r="BY477" s="49"/>
      <c r="BZ477" s="52"/>
      <c r="CA477" s="55"/>
    </row>
    <row r="478" spans="1:79" s="41" customFormat="1" ht="13.5" customHeight="1" x14ac:dyDescent="0.3">
      <c r="A478" s="48"/>
      <c r="B478" s="49"/>
      <c r="C478" s="49"/>
      <c r="D478" s="49"/>
      <c r="E478" s="49"/>
      <c r="F478" s="49"/>
      <c r="G478" s="49"/>
      <c r="H478" s="49"/>
      <c r="I478" s="49"/>
      <c r="J478" s="50"/>
      <c r="K478" s="51"/>
      <c r="L478" s="49"/>
      <c r="M478" s="52"/>
      <c r="N478" s="51"/>
      <c r="O478" s="49"/>
      <c r="P478" s="49"/>
      <c r="Q478" s="49"/>
      <c r="R478" s="49"/>
      <c r="S478" s="49"/>
      <c r="T478" s="49"/>
      <c r="U478" s="49"/>
      <c r="V478" s="49"/>
      <c r="W478" s="49"/>
      <c r="X478" s="52"/>
      <c r="Y478" s="51"/>
      <c r="Z478" s="49"/>
      <c r="AA478" s="49"/>
      <c r="AB478" s="49"/>
      <c r="AC478" s="49"/>
      <c r="AD478" s="49"/>
      <c r="AE478" s="49"/>
      <c r="AF478" s="49"/>
      <c r="AG478" s="49"/>
      <c r="AH478" s="49"/>
      <c r="AI478" s="52"/>
      <c r="AJ478" s="51"/>
      <c r="AK478" s="52"/>
      <c r="AL478" s="51"/>
      <c r="AM478" s="49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52"/>
      <c r="AZ478" s="51"/>
      <c r="BA478" s="49"/>
      <c r="BB478" s="49"/>
      <c r="BC478" s="49"/>
      <c r="BD478" s="52"/>
      <c r="BE478" s="51"/>
      <c r="BF478" s="49"/>
      <c r="BG478" s="52"/>
      <c r="BH478" s="51"/>
      <c r="BI478" s="49"/>
      <c r="BJ478" s="49"/>
      <c r="BK478" s="49"/>
      <c r="BL478" s="49"/>
      <c r="BM478" s="49"/>
      <c r="BN478" s="52"/>
      <c r="BO478" s="53"/>
      <c r="BP478" s="50"/>
      <c r="BQ478" s="51"/>
      <c r="BR478" s="52"/>
      <c r="BS478" s="51"/>
      <c r="BT478" s="49"/>
      <c r="BU478" s="49"/>
      <c r="BV478" s="52"/>
      <c r="BW478" s="51"/>
      <c r="BX478" s="49"/>
      <c r="BY478" s="49"/>
      <c r="BZ478" s="52"/>
      <c r="CA478" s="55"/>
    </row>
    <row r="479" spans="1:79" s="41" customFormat="1" ht="13.5" customHeight="1" x14ac:dyDescent="0.3">
      <c r="A479" s="48"/>
      <c r="B479" s="49"/>
      <c r="C479" s="49"/>
      <c r="D479" s="49"/>
      <c r="E479" s="49"/>
      <c r="F479" s="49"/>
      <c r="G479" s="49"/>
      <c r="H479" s="49"/>
      <c r="I479" s="49"/>
      <c r="J479" s="50"/>
      <c r="K479" s="51"/>
      <c r="L479" s="49"/>
      <c r="M479" s="52"/>
      <c r="N479" s="51"/>
      <c r="O479" s="49"/>
      <c r="P479" s="49"/>
      <c r="Q479" s="49"/>
      <c r="R479" s="49"/>
      <c r="S479" s="49"/>
      <c r="T479" s="49"/>
      <c r="U479" s="49"/>
      <c r="V479" s="49"/>
      <c r="W479" s="49"/>
      <c r="X479" s="52"/>
      <c r="Y479" s="51"/>
      <c r="Z479" s="49"/>
      <c r="AA479" s="49"/>
      <c r="AB479" s="49"/>
      <c r="AC479" s="49"/>
      <c r="AD479" s="49"/>
      <c r="AE479" s="49"/>
      <c r="AF479" s="49"/>
      <c r="AG479" s="49"/>
      <c r="AH479" s="49"/>
      <c r="AI479" s="52"/>
      <c r="AJ479" s="51"/>
      <c r="AK479" s="52"/>
      <c r="AL479" s="51"/>
      <c r="AM479" s="49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52"/>
      <c r="AZ479" s="51"/>
      <c r="BA479" s="49"/>
      <c r="BB479" s="49"/>
      <c r="BC479" s="49"/>
      <c r="BD479" s="52"/>
      <c r="BE479" s="51"/>
      <c r="BF479" s="49"/>
      <c r="BG479" s="52"/>
      <c r="BH479" s="51"/>
      <c r="BI479" s="49"/>
      <c r="BJ479" s="49"/>
      <c r="BK479" s="49"/>
      <c r="BL479" s="49"/>
      <c r="BM479" s="49"/>
      <c r="BN479" s="52"/>
      <c r="BO479" s="53"/>
      <c r="BP479" s="50"/>
      <c r="BQ479" s="51"/>
      <c r="BR479" s="52"/>
      <c r="BS479" s="51"/>
      <c r="BT479" s="49"/>
      <c r="BU479" s="49"/>
      <c r="BV479" s="52"/>
      <c r="BW479" s="51"/>
      <c r="BX479" s="49"/>
      <c r="BY479" s="49"/>
      <c r="BZ479" s="52"/>
      <c r="CA479" s="55"/>
    </row>
    <row r="480" spans="1:79" s="41" customFormat="1" ht="13.5" customHeight="1" x14ac:dyDescent="0.3">
      <c r="A480" s="48"/>
      <c r="B480" s="49"/>
      <c r="C480" s="49"/>
      <c r="D480" s="49"/>
      <c r="E480" s="49"/>
      <c r="F480" s="49"/>
      <c r="G480" s="49"/>
      <c r="H480" s="49"/>
      <c r="I480" s="49"/>
      <c r="J480" s="50"/>
      <c r="K480" s="51"/>
      <c r="L480" s="49"/>
      <c r="M480" s="52"/>
      <c r="N480" s="51"/>
      <c r="O480" s="49"/>
      <c r="P480" s="49"/>
      <c r="Q480" s="49"/>
      <c r="R480" s="49"/>
      <c r="S480" s="49"/>
      <c r="T480" s="49"/>
      <c r="U480" s="49"/>
      <c r="V480" s="49"/>
      <c r="W480" s="49"/>
      <c r="X480" s="52"/>
      <c r="Y480" s="51"/>
      <c r="Z480" s="49"/>
      <c r="AA480" s="49"/>
      <c r="AB480" s="49"/>
      <c r="AC480" s="49"/>
      <c r="AD480" s="49"/>
      <c r="AE480" s="49"/>
      <c r="AF480" s="49"/>
      <c r="AG480" s="49"/>
      <c r="AH480" s="49"/>
      <c r="AI480" s="52"/>
      <c r="AJ480" s="51"/>
      <c r="AK480" s="52"/>
      <c r="AL480" s="51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52"/>
      <c r="AZ480" s="51"/>
      <c r="BA480" s="49"/>
      <c r="BB480" s="49"/>
      <c r="BC480" s="49"/>
      <c r="BD480" s="52"/>
      <c r="BE480" s="51"/>
      <c r="BF480" s="49"/>
      <c r="BG480" s="52"/>
      <c r="BH480" s="51"/>
      <c r="BI480" s="49"/>
      <c r="BJ480" s="49"/>
      <c r="BK480" s="49"/>
      <c r="BL480" s="49"/>
      <c r="BM480" s="49"/>
      <c r="BN480" s="52"/>
      <c r="BO480" s="53"/>
      <c r="BP480" s="50"/>
      <c r="BQ480" s="51"/>
      <c r="BR480" s="52"/>
      <c r="BS480" s="51"/>
      <c r="BT480" s="49"/>
      <c r="BU480" s="49"/>
      <c r="BV480" s="52"/>
      <c r="BW480" s="51"/>
      <c r="BX480" s="49"/>
      <c r="BY480" s="49"/>
      <c r="BZ480" s="52"/>
      <c r="CA480" s="55"/>
    </row>
    <row r="481" spans="1:79" s="41" customFormat="1" ht="13.5" customHeight="1" x14ac:dyDescent="0.3">
      <c r="A481" s="48"/>
      <c r="B481" s="49"/>
      <c r="C481" s="49"/>
      <c r="D481" s="49"/>
      <c r="E481" s="49"/>
      <c r="F481" s="49"/>
      <c r="G481" s="49"/>
      <c r="H481" s="49"/>
      <c r="I481" s="49"/>
      <c r="J481" s="50"/>
      <c r="K481" s="51"/>
      <c r="L481" s="49"/>
      <c r="M481" s="52"/>
      <c r="N481" s="51"/>
      <c r="O481" s="49"/>
      <c r="P481" s="49"/>
      <c r="Q481" s="49"/>
      <c r="R481" s="49"/>
      <c r="S481" s="49"/>
      <c r="T481" s="49"/>
      <c r="U481" s="49"/>
      <c r="V481" s="49"/>
      <c r="W481" s="49"/>
      <c r="X481" s="52"/>
      <c r="Y481" s="51"/>
      <c r="Z481" s="49"/>
      <c r="AA481" s="49"/>
      <c r="AB481" s="49"/>
      <c r="AC481" s="49"/>
      <c r="AD481" s="49"/>
      <c r="AE481" s="49"/>
      <c r="AF481" s="49"/>
      <c r="AG481" s="49"/>
      <c r="AH481" s="49"/>
      <c r="AI481" s="52"/>
      <c r="AJ481" s="51"/>
      <c r="AK481" s="52"/>
      <c r="AL481" s="51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52"/>
      <c r="AZ481" s="51"/>
      <c r="BA481" s="49"/>
      <c r="BB481" s="49"/>
      <c r="BC481" s="49"/>
      <c r="BD481" s="52"/>
      <c r="BE481" s="51"/>
      <c r="BF481" s="49"/>
      <c r="BG481" s="52"/>
      <c r="BH481" s="51"/>
      <c r="BI481" s="49"/>
      <c r="BJ481" s="49"/>
      <c r="BK481" s="49"/>
      <c r="BL481" s="49"/>
      <c r="BM481" s="49"/>
      <c r="BN481" s="52"/>
      <c r="BO481" s="53"/>
      <c r="BP481" s="50"/>
      <c r="BQ481" s="51"/>
      <c r="BR481" s="52"/>
      <c r="BS481" s="51"/>
      <c r="BT481" s="49"/>
      <c r="BU481" s="49"/>
      <c r="BV481" s="52"/>
      <c r="BW481" s="51"/>
      <c r="BX481" s="49"/>
      <c r="BY481" s="49"/>
      <c r="BZ481" s="52"/>
      <c r="CA481" s="55"/>
    </row>
    <row r="482" spans="1:79" s="41" customFormat="1" ht="13.5" customHeight="1" x14ac:dyDescent="0.3">
      <c r="A482" s="48"/>
      <c r="B482" s="49"/>
      <c r="C482" s="49"/>
      <c r="D482" s="49"/>
      <c r="E482" s="49"/>
      <c r="F482" s="49"/>
      <c r="G482" s="49"/>
      <c r="H482" s="49"/>
      <c r="I482" s="49"/>
      <c r="J482" s="50"/>
      <c r="K482" s="51"/>
      <c r="L482" s="49"/>
      <c r="M482" s="52"/>
      <c r="N482" s="51"/>
      <c r="O482" s="49"/>
      <c r="P482" s="49"/>
      <c r="Q482" s="49"/>
      <c r="R482" s="49"/>
      <c r="S482" s="49"/>
      <c r="T482" s="49"/>
      <c r="U482" s="49"/>
      <c r="V482" s="49"/>
      <c r="W482" s="49"/>
      <c r="X482" s="52"/>
      <c r="Y482" s="51"/>
      <c r="Z482" s="49"/>
      <c r="AA482" s="49"/>
      <c r="AB482" s="49"/>
      <c r="AC482" s="49"/>
      <c r="AD482" s="49"/>
      <c r="AE482" s="49"/>
      <c r="AF482" s="49"/>
      <c r="AG482" s="49"/>
      <c r="AH482" s="49"/>
      <c r="AI482" s="52"/>
      <c r="AJ482" s="51"/>
      <c r="AK482" s="52"/>
      <c r="AL482" s="51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52"/>
      <c r="AZ482" s="51"/>
      <c r="BA482" s="49"/>
      <c r="BB482" s="49"/>
      <c r="BC482" s="49"/>
      <c r="BD482" s="52"/>
      <c r="BE482" s="51"/>
      <c r="BF482" s="49"/>
      <c r="BG482" s="52"/>
      <c r="BH482" s="51"/>
      <c r="BI482" s="49"/>
      <c r="BJ482" s="49"/>
      <c r="BK482" s="49"/>
      <c r="BL482" s="49"/>
      <c r="BM482" s="49"/>
      <c r="BN482" s="52"/>
      <c r="BO482" s="53"/>
      <c r="BP482" s="50"/>
      <c r="BQ482" s="51"/>
      <c r="BR482" s="52"/>
      <c r="BS482" s="51"/>
      <c r="BT482" s="49"/>
      <c r="BU482" s="49"/>
      <c r="BV482" s="52"/>
      <c r="BW482" s="51"/>
      <c r="BX482" s="49"/>
      <c r="BY482" s="49"/>
      <c r="BZ482" s="52"/>
      <c r="CA482" s="55"/>
    </row>
    <row r="483" spans="1:79" s="41" customFormat="1" ht="13.5" customHeight="1" x14ac:dyDescent="0.3">
      <c r="A483" s="48"/>
      <c r="B483" s="49"/>
      <c r="C483" s="49"/>
      <c r="D483" s="49"/>
      <c r="E483" s="49"/>
      <c r="F483" s="49"/>
      <c r="G483" s="49"/>
      <c r="H483" s="49"/>
      <c r="I483" s="49"/>
      <c r="J483" s="50"/>
      <c r="K483" s="51"/>
      <c r="L483" s="49"/>
      <c r="M483" s="52"/>
      <c r="N483" s="51"/>
      <c r="O483" s="49"/>
      <c r="P483" s="49"/>
      <c r="Q483" s="49"/>
      <c r="R483" s="49"/>
      <c r="S483" s="49"/>
      <c r="T483" s="49"/>
      <c r="U483" s="49"/>
      <c r="V483" s="49"/>
      <c r="W483" s="49"/>
      <c r="X483" s="52"/>
      <c r="Y483" s="51"/>
      <c r="Z483" s="49"/>
      <c r="AA483" s="49"/>
      <c r="AB483" s="49"/>
      <c r="AC483" s="49"/>
      <c r="AD483" s="49"/>
      <c r="AE483" s="49"/>
      <c r="AF483" s="49"/>
      <c r="AG483" s="49"/>
      <c r="AH483" s="49"/>
      <c r="AI483" s="52"/>
      <c r="AJ483" s="51"/>
      <c r="AK483" s="52"/>
      <c r="AL483" s="51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52"/>
      <c r="AZ483" s="51"/>
      <c r="BA483" s="49"/>
      <c r="BB483" s="49"/>
      <c r="BC483" s="49"/>
      <c r="BD483" s="52"/>
      <c r="BE483" s="51"/>
      <c r="BF483" s="49"/>
      <c r="BG483" s="52"/>
      <c r="BH483" s="51"/>
      <c r="BI483" s="49"/>
      <c r="BJ483" s="49"/>
      <c r="BK483" s="49"/>
      <c r="BL483" s="49"/>
      <c r="BM483" s="49"/>
      <c r="BN483" s="52"/>
      <c r="BO483" s="53"/>
      <c r="BP483" s="50"/>
      <c r="BQ483" s="51"/>
      <c r="BR483" s="52"/>
      <c r="BS483" s="51"/>
      <c r="BT483" s="49"/>
      <c r="BU483" s="49"/>
      <c r="BV483" s="52"/>
      <c r="BW483" s="51"/>
      <c r="BX483" s="49"/>
      <c r="BY483" s="49"/>
      <c r="BZ483" s="52"/>
      <c r="CA483" s="55"/>
    </row>
    <row r="484" spans="1:79" s="41" customFormat="1" ht="13.5" customHeight="1" x14ac:dyDescent="0.3">
      <c r="A484" s="48"/>
      <c r="B484" s="49"/>
      <c r="C484" s="49"/>
      <c r="D484" s="49"/>
      <c r="E484" s="49"/>
      <c r="F484" s="49"/>
      <c r="G484" s="49"/>
      <c r="H484" s="49"/>
      <c r="I484" s="49"/>
      <c r="J484" s="50"/>
      <c r="K484" s="51"/>
      <c r="L484" s="49"/>
      <c r="M484" s="52"/>
      <c r="N484" s="51"/>
      <c r="O484" s="49"/>
      <c r="P484" s="49"/>
      <c r="Q484" s="49"/>
      <c r="R484" s="49"/>
      <c r="S484" s="49"/>
      <c r="T484" s="49"/>
      <c r="U484" s="49"/>
      <c r="V484" s="49"/>
      <c r="W484" s="49"/>
      <c r="X484" s="52"/>
      <c r="Y484" s="51"/>
      <c r="Z484" s="49"/>
      <c r="AA484" s="49"/>
      <c r="AB484" s="49"/>
      <c r="AC484" s="49"/>
      <c r="AD484" s="49"/>
      <c r="AE484" s="49"/>
      <c r="AF484" s="49"/>
      <c r="AG484" s="49"/>
      <c r="AH484" s="49"/>
      <c r="AI484" s="52"/>
      <c r="AJ484" s="51"/>
      <c r="AK484" s="52"/>
      <c r="AL484" s="51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52"/>
      <c r="AZ484" s="51"/>
      <c r="BA484" s="49"/>
      <c r="BB484" s="49"/>
      <c r="BC484" s="49"/>
      <c r="BD484" s="52"/>
      <c r="BE484" s="51"/>
      <c r="BF484" s="49"/>
      <c r="BG484" s="52"/>
      <c r="BH484" s="51"/>
      <c r="BI484" s="49"/>
      <c r="BJ484" s="49"/>
      <c r="BK484" s="49"/>
      <c r="BL484" s="49"/>
      <c r="BM484" s="49"/>
      <c r="BN484" s="52"/>
      <c r="BO484" s="53"/>
      <c r="BP484" s="50"/>
      <c r="BQ484" s="51"/>
      <c r="BR484" s="52"/>
      <c r="BS484" s="51"/>
      <c r="BT484" s="49"/>
      <c r="BU484" s="49"/>
      <c r="BV484" s="52"/>
      <c r="BW484" s="51"/>
      <c r="BX484" s="49"/>
      <c r="BY484" s="49"/>
      <c r="BZ484" s="52"/>
      <c r="CA484" s="55"/>
    </row>
    <row r="485" spans="1:79" s="41" customFormat="1" ht="13.5" customHeight="1" x14ac:dyDescent="0.3">
      <c r="A485" s="48"/>
      <c r="B485" s="49"/>
      <c r="C485" s="49"/>
      <c r="D485" s="49"/>
      <c r="E485" s="49"/>
      <c r="F485" s="49"/>
      <c r="G485" s="49"/>
      <c r="H485" s="49"/>
      <c r="I485" s="49"/>
      <c r="J485" s="50"/>
      <c r="K485" s="51"/>
      <c r="L485" s="49"/>
      <c r="M485" s="52"/>
      <c r="N485" s="51"/>
      <c r="O485" s="49"/>
      <c r="P485" s="49"/>
      <c r="Q485" s="49"/>
      <c r="R485" s="49"/>
      <c r="S485" s="49"/>
      <c r="T485" s="49"/>
      <c r="U485" s="49"/>
      <c r="V485" s="49"/>
      <c r="W485" s="49"/>
      <c r="X485" s="52"/>
      <c r="Y485" s="51"/>
      <c r="Z485" s="49"/>
      <c r="AA485" s="49"/>
      <c r="AB485" s="49"/>
      <c r="AC485" s="49"/>
      <c r="AD485" s="49"/>
      <c r="AE485" s="49"/>
      <c r="AF485" s="49"/>
      <c r="AG485" s="49"/>
      <c r="AH485" s="49"/>
      <c r="AI485" s="52"/>
      <c r="AJ485" s="51"/>
      <c r="AK485" s="52"/>
      <c r="AL485" s="51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52"/>
      <c r="AZ485" s="51"/>
      <c r="BA485" s="49"/>
      <c r="BB485" s="49"/>
      <c r="BC485" s="49"/>
      <c r="BD485" s="52"/>
      <c r="BE485" s="51"/>
      <c r="BF485" s="49"/>
      <c r="BG485" s="52"/>
      <c r="BH485" s="51"/>
      <c r="BI485" s="49"/>
      <c r="BJ485" s="49"/>
      <c r="BK485" s="49"/>
      <c r="BL485" s="49"/>
      <c r="BM485" s="49"/>
      <c r="BN485" s="52"/>
      <c r="BO485" s="53"/>
      <c r="BP485" s="50"/>
      <c r="BQ485" s="51"/>
      <c r="BR485" s="52"/>
      <c r="BS485" s="51"/>
      <c r="BT485" s="49"/>
      <c r="BU485" s="49"/>
      <c r="BV485" s="52"/>
      <c r="BW485" s="51"/>
      <c r="BX485" s="49"/>
      <c r="BY485" s="49"/>
      <c r="BZ485" s="52"/>
      <c r="CA485" s="55"/>
    </row>
    <row r="486" spans="1:79" s="41" customFormat="1" ht="13.5" customHeight="1" x14ac:dyDescent="0.3">
      <c r="A486" s="48"/>
      <c r="B486" s="49"/>
      <c r="C486" s="49"/>
      <c r="D486" s="49"/>
      <c r="E486" s="49"/>
      <c r="F486" s="49"/>
      <c r="G486" s="49"/>
      <c r="H486" s="49"/>
      <c r="I486" s="49"/>
      <c r="J486" s="50"/>
      <c r="K486" s="51"/>
      <c r="L486" s="49"/>
      <c r="M486" s="52"/>
      <c r="N486" s="51"/>
      <c r="O486" s="49"/>
      <c r="P486" s="49"/>
      <c r="Q486" s="49"/>
      <c r="R486" s="49"/>
      <c r="S486" s="49"/>
      <c r="T486" s="49"/>
      <c r="U486" s="49"/>
      <c r="V486" s="49"/>
      <c r="W486" s="49"/>
      <c r="X486" s="52"/>
      <c r="Y486" s="51"/>
      <c r="Z486" s="49"/>
      <c r="AA486" s="49"/>
      <c r="AB486" s="49"/>
      <c r="AC486" s="49"/>
      <c r="AD486" s="49"/>
      <c r="AE486" s="49"/>
      <c r="AF486" s="49"/>
      <c r="AG486" s="49"/>
      <c r="AH486" s="49"/>
      <c r="AI486" s="52"/>
      <c r="AJ486" s="51"/>
      <c r="AK486" s="52"/>
      <c r="AL486" s="51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52"/>
      <c r="AZ486" s="51"/>
      <c r="BA486" s="49"/>
      <c r="BB486" s="49"/>
      <c r="BC486" s="49"/>
      <c r="BD486" s="52"/>
      <c r="BE486" s="51"/>
      <c r="BF486" s="49"/>
      <c r="BG486" s="52"/>
      <c r="BH486" s="51"/>
      <c r="BI486" s="49"/>
      <c r="BJ486" s="49"/>
      <c r="BK486" s="49"/>
      <c r="BL486" s="49"/>
      <c r="BM486" s="49"/>
      <c r="BN486" s="52"/>
      <c r="BO486" s="53"/>
      <c r="BP486" s="50"/>
      <c r="BQ486" s="51"/>
      <c r="BR486" s="52"/>
      <c r="BS486" s="51"/>
      <c r="BT486" s="49"/>
      <c r="BU486" s="49"/>
      <c r="BV486" s="52"/>
      <c r="BW486" s="51"/>
      <c r="BX486" s="49"/>
      <c r="BY486" s="49"/>
      <c r="BZ486" s="52"/>
      <c r="CA486" s="55"/>
    </row>
    <row r="487" spans="1:79" s="41" customFormat="1" ht="13.5" customHeight="1" x14ac:dyDescent="0.3">
      <c r="A487" s="48"/>
      <c r="B487" s="49"/>
      <c r="C487" s="49"/>
      <c r="D487" s="49"/>
      <c r="E487" s="49"/>
      <c r="F487" s="49"/>
      <c r="G487" s="49"/>
      <c r="H487" s="49"/>
      <c r="I487" s="49"/>
      <c r="J487" s="50"/>
      <c r="K487" s="51"/>
      <c r="L487" s="49"/>
      <c r="M487" s="52"/>
      <c r="N487" s="51"/>
      <c r="O487" s="49"/>
      <c r="P487" s="49"/>
      <c r="Q487" s="49"/>
      <c r="R487" s="49"/>
      <c r="S487" s="49"/>
      <c r="T487" s="49"/>
      <c r="U487" s="49"/>
      <c r="V487" s="49"/>
      <c r="W487" s="49"/>
      <c r="X487" s="52"/>
      <c r="Y487" s="51"/>
      <c r="Z487" s="49"/>
      <c r="AA487" s="49"/>
      <c r="AB487" s="49"/>
      <c r="AC487" s="49"/>
      <c r="AD487" s="49"/>
      <c r="AE487" s="49"/>
      <c r="AF487" s="49"/>
      <c r="AG487" s="49"/>
      <c r="AH487" s="49"/>
      <c r="AI487" s="52"/>
      <c r="AJ487" s="51"/>
      <c r="AK487" s="52"/>
      <c r="AL487" s="51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52"/>
      <c r="AZ487" s="51"/>
      <c r="BA487" s="49"/>
      <c r="BB487" s="49"/>
      <c r="BC487" s="49"/>
      <c r="BD487" s="52"/>
      <c r="BE487" s="51"/>
      <c r="BF487" s="49"/>
      <c r="BG487" s="52"/>
      <c r="BH487" s="51"/>
      <c r="BI487" s="49"/>
      <c r="BJ487" s="49"/>
      <c r="BK487" s="49"/>
      <c r="BL487" s="49"/>
      <c r="BM487" s="49"/>
      <c r="BN487" s="52"/>
      <c r="BO487" s="53"/>
      <c r="BP487" s="50"/>
      <c r="BQ487" s="51"/>
      <c r="BR487" s="52"/>
      <c r="BS487" s="51"/>
      <c r="BT487" s="49"/>
      <c r="BU487" s="49"/>
      <c r="BV487" s="52"/>
      <c r="BW487" s="51"/>
      <c r="BX487" s="49"/>
      <c r="BY487" s="49"/>
      <c r="BZ487" s="52"/>
      <c r="CA487" s="55"/>
    </row>
    <row r="488" spans="1:79" s="41" customFormat="1" ht="13.5" customHeight="1" x14ac:dyDescent="0.3">
      <c r="A488" s="48"/>
      <c r="B488" s="49"/>
      <c r="C488" s="49"/>
      <c r="D488" s="49"/>
      <c r="E488" s="49"/>
      <c r="F488" s="49"/>
      <c r="G488" s="49"/>
      <c r="H488" s="49"/>
      <c r="I488" s="49"/>
      <c r="J488" s="50"/>
      <c r="K488" s="51"/>
      <c r="L488" s="49"/>
      <c r="M488" s="52"/>
      <c r="N488" s="51"/>
      <c r="O488" s="49"/>
      <c r="P488" s="49"/>
      <c r="Q488" s="49"/>
      <c r="R488" s="49"/>
      <c r="S488" s="49"/>
      <c r="T488" s="49"/>
      <c r="U488" s="49"/>
      <c r="V488" s="49"/>
      <c r="W488" s="49"/>
      <c r="X488" s="52"/>
      <c r="Y488" s="51"/>
      <c r="Z488" s="49"/>
      <c r="AA488" s="49"/>
      <c r="AB488" s="49"/>
      <c r="AC488" s="49"/>
      <c r="AD488" s="49"/>
      <c r="AE488" s="49"/>
      <c r="AF488" s="49"/>
      <c r="AG488" s="49"/>
      <c r="AH488" s="49"/>
      <c r="AI488" s="52"/>
      <c r="AJ488" s="51"/>
      <c r="AK488" s="52"/>
      <c r="AL488" s="51"/>
      <c r="AM488" s="49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52"/>
      <c r="AZ488" s="51"/>
      <c r="BA488" s="49"/>
      <c r="BB488" s="49"/>
      <c r="BC488" s="49"/>
      <c r="BD488" s="52"/>
      <c r="BE488" s="51"/>
      <c r="BF488" s="49"/>
      <c r="BG488" s="52"/>
      <c r="BH488" s="51"/>
      <c r="BI488" s="49"/>
      <c r="BJ488" s="49"/>
      <c r="BK488" s="49"/>
      <c r="BL488" s="49"/>
      <c r="BM488" s="49"/>
      <c r="BN488" s="52"/>
      <c r="BO488" s="53"/>
      <c r="BP488" s="50"/>
      <c r="BQ488" s="51"/>
      <c r="BR488" s="52"/>
      <c r="BS488" s="51"/>
      <c r="BT488" s="49"/>
      <c r="BU488" s="49"/>
      <c r="BV488" s="52"/>
      <c r="BW488" s="51"/>
      <c r="BX488" s="49"/>
      <c r="BY488" s="49"/>
      <c r="BZ488" s="52"/>
      <c r="CA488" s="55"/>
    </row>
    <row r="489" spans="1:79" s="41" customFormat="1" ht="13.5" customHeight="1" x14ac:dyDescent="0.3">
      <c r="A489" s="48"/>
      <c r="B489" s="49"/>
      <c r="C489" s="49"/>
      <c r="D489" s="49"/>
      <c r="E489" s="49"/>
      <c r="F489" s="49"/>
      <c r="G489" s="49"/>
      <c r="H489" s="49"/>
      <c r="I489" s="49"/>
      <c r="J489" s="50"/>
      <c r="K489" s="51"/>
      <c r="L489" s="49"/>
      <c r="M489" s="52"/>
      <c r="N489" s="51"/>
      <c r="O489" s="49"/>
      <c r="P489" s="49"/>
      <c r="Q489" s="49"/>
      <c r="R489" s="49"/>
      <c r="S489" s="49"/>
      <c r="T489" s="49"/>
      <c r="U489" s="49"/>
      <c r="V489" s="49"/>
      <c r="W489" s="49"/>
      <c r="X489" s="52"/>
      <c r="Y489" s="51"/>
      <c r="Z489" s="49"/>
      <c r="AA489" s="49"/>
      <c r="AB489" s="49"/>
      <c r="AC489" s="49"/>
      <c r="AD489" s="49"/>
      <c r="AE489" s="49"/>
      <c r="AF489" s="49"/>
      <c r="AG489" s="49"/>
      <c r="AH489" s="49"/>
      <c r="AI489" s="52"/>
      <c r="AJ489" s="51"/>
      <c r="AK489" s="52"/>
      <c r="AL489" s="51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52"/>
      <c r="AZ489" s="51"/>
      <c r="BA489" s="49"/>
      <c r="BB489" s="49"/>
      <c r="BC489" s="49"/>
      <c r="BD489" s="52"/>
      <c r="BE489" s="51"/>
      <c r="BF489" s="49"/>
      <c r="BG489" s="52"/>
      <c r="BH489" s="51"/>
      <c r="BI489" s="49"/>
      <c r="BJ489" s="49"/>
      <c r="BK489" s="49"/>
      <c r="BL489" s="49"/>
      <c r="BM489" s="49"/>
      <c r="BN489" s="52"/>
      <c r="BO489" s="53"/>
      <c r="BP489" s="50"/>
      <c r="BQ489" s="51"/>
      <c r="BR489" s="52"/>
      <c r="BS489" s="51"/>
      <c r="BT489" s="49"/>
      <c r="BU489" s="49"/>
      <c r="BV489" s="52"/>
      <c r="BW489" s="51"/>
      <c r="BX489" s="49"/>
      <c r="BY489" s="49"/>
      <c r="BZ489" s="52"/>
      <c r="CA489" s="55"/>
    </row>
    <row r="490" spans="1:79" s="41" customFormat="1" ht="13.5" customHeight="1" x14ac:dyDescent="0.3">
      <c r="A490" s="48"/>
      <c r="B490" s="49"/>
      <c r="C490" s="49"/>
      <c r="D490" s="49"/>
      <c r="E490" s="49"/>
      <c r="F490" s="49"/>
      <c r="G490" s="49"/>
      <c r="H490" s="49"/>
      <c r="I490" s="49"/>
      <c r="J490" s="50"/>
      <c r="K490" s="51"/>
      <c r="L490" s="49"/>
      <c r="M490" s="52"/>
      <c r="N490" s="51"/>
      <c r="O490" s="49"/>
      <c r="P490" s="49"/>
      <c r="Q490" s="49"/>
      <c r="R490" s="49"/>
      <c r="S490" s="49"/>
      <c r="T490" s="49"/>
      <c r="U490" s="49"/>
      <c r="V490" s="49"/>
      <c r="W490" s="49"/>
      <c r="X490" s="52"/>
      <c r="Y490" s="51"/>
      <c r="Z490" s="49"/>
      <c r="AA490" s="49"/>
      <c r="AB490" s="49"/>
      <c r="AC490" s="49"/>
      <c r="AD490" s="49"/>
      <c r="AE490" s="49"/>
      <c r="AF490" s="49"/>
      <c r="AG490" s="49"/>
      <c r="AH490" s="49"/>
      <c r="AI490" s="52"/>
      <c r="AJ490" s="51"/>
      <c r="AK490" s="52"/>
      <c r="AL490" s="51"/>
      <c r="AM490" s="49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52"/>
      <c r="AZ490" s="51"/>
      <c r="BA490" s="49"/>
      <c r="BB490" s="49"/>
      <c r="BC490" s="49"/>
      <c r="BD490" s="52"/>
      <c r="BE490" s="51"/>
      <c r="BF490" s="49"/>
      <c r="BG490" s="52"/>
      <c r="BH490" s="51"/>
      <c r="BI490" s="49"/>
      <c r="BJ490" s="49"/>
      <c r="BK490" s="49"/>
      <c r="BL490" s="49"/>
      <c r="BM490" s="49"/>
      <c r="BN490" s="52"/>
      <c r="BO490" s="53"/>
      <c r="BP490" s="50"/>
      <c r="BQ490" s="51"/>
      <c r="BR490" s="52"/>
      <c r="BS490" s="51"/>
      <c r="BT490" s="49"/>
      <c r="BU490" s="49"/>
      <c r="BV490" s="52"/>
      <c r="BW490" s="51"/>
      <c r="BX490" s="49"/>
      <c r="BY490" s="49"/>
      <c r="BZ490" s="52"/>
      <c r="CA490" s="55"/>
    </row>
    <row r="491" spans="1:79" s="41" customFormat="1" ht="13.5" customHeight="1" x14ac:dyDescent="0.3">
      <c r="A491" s="48"/>
      <c r="B491" s="49"/>
      <c r="C491" s="49"/>
      <c r="D491" s="49"/>
      <c r="E491" s="49"/>
      <c r="F491" s="49"/>
      <c r="G491" s="49"/>
      <c r="H491" s="49"/>
      <c r="I491" s="49"/>
      <c r="J491" s="50"/>
      <c r="K491" s="51"/>
      <c r="L491" s="49"/>
      <c r="M491" s="52"/>
      <c r="N491" s="51"/>
      <c r="O491" s="49"/>
      <c r="P491" s="49"/>
      <c r="Q491" s="49"/>
      <c r="R491" s="49"/>
      <c r="S491" s="49"/>
      <c r="T491" s="49"/>
      <c r="U491" s="49"/>
      <c r="V491" s="49"/>
      <c r="W491" s="49"/>
      <c r="X491" s="52"/>
      <c r="Y491" s="51"/>
      <c r="Z491" s="49"/>
      <c r="AA491" s="49"/>
      <c r="AB491" s="49"/>
      <c r="AC491" s="49"/>
      <c r="AD491" s="49"/>
      <c r="AE491" s="49"/>
      <c r="AF491" s="49"/>
      <c r="AG491" s="49"/>
      <c r="AH491" s="49"/>
      <c r="AI491" s="52"/>
      <c r="AJ491" s="51"/>
      <c r="AK491" s="52"/>
      <c r="AL491" s="51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52"/>
      <c r="AZ491" s="51"/>
      <c r="BA491" s="49"/>
      <c r="BB491" s="49"/>
      <c r="BC491" s="49"/>
      <c r="BD491" s="52"/>
      <c r="BE491" s="51"/>
      <c r="BF491" s="49"/>
      <c r="BG491" s="52"/>
      <c r="BH491" s="51"/>
      <c r="BI491" s="49"/>
      <c r="BJ491" s="49"/>
      <c r="BK491" s="49"/>
      <c r="BL491" s="49"/>
      <c r="BM491" s="49"/>
      <c r="BN491" s="52"/>
      <c r="BO491" s="53"/>
      <c r="BP491" s="50"/>
      <c r="BQ491" s="51"/>
      <c r="BR491" s="52"/>
      <c r="BS491" s="51"/>
      <c r="BT491" s="49"/>
      <c r="BU491" s="49"/>
      <c r="BV491" s="52"/>
      <c r="BW491" s="51"/>
      <c r="BX491" s="49"/>
      <c r="BY491" s="49"/>
      <c r="BZ491" s="52"/>
      <c r="CA491" s="55"/>
    </row>
    <row r="492" spans="1:79" s="41" customFormat="1" ht="13.5" customHeight="1" x14ac:dyDescent="0.3">
      <c r="A492" s="48"/>
      <c r="B492" s="49"/>
      <c r="C492" s="49"/>
      <c r="D492" s="49"/>
      <c r="E492" s="49"/>
      <c r="F492" s="49"/>
      <c r="G492" s="49"/>
      <c r="H492" s="49"/>
      <c r="I492" s="49"/>
      <c r="J492" s="50"/>
      <c r="K492" s="51"/>
      <c r="L492" s="49"/>
      <c r="M492" s="52"/>
      <c r="N492" s="51"/>
      <c r="O492" s="49"/>
      <c r="P492" s="49"/>
      <c r="Q492" s="49"/>
      <c r="R492" s="49"/>
      <c r="S492" s="49"/>
      <c r="T492" s="49"/>
      <c r="U492" s="49"/>
      <c r="V492" s="49"/>
      <c r="W492" s="49"/>
      <c r="X492" s="52"/>
      <c r="Y492" s="51"/>
      <c r="Z492" s="49"/>
      <c r="AA492" s="49"/>
      <c r="AB492" s="49"/>
      <c r="AC492" s="49"/>
      <c r="AD492" s="49"/>
      <c r="AE492" s="49"/>
      <c r="AF492" s="49"/>
      <c r="AG492" s="49"/>
      <c r="AH492" s="49"/>
      <c r="AI492" s="52"/>
      <c r="AJ492" s="51"/>
      <c r="AK492" s="52"/>
      <c r="AL492" s="51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52"/>
      <c r="AZ492" s="51"/>
      <c r="BA492" s="49"/>
      <c r="BB492" s="49"/>
      <c r="BC492" s="49"/>
      <c r="BD492" s="52"/>
      <c r="BE492" s="51"/>
      <c r="BF492" s="49"/>
      <c r="BG492" s="52"/>
      <c r="BH492" s="51"/>
      <c r="BI492" s="49"/>
      <c r="BJ492" s="49"/>
      <c r="BK492" s="49"/>
      <c r="BL492" s="49"/>
      <c r="BM492" s="49"/>
      <c r="BN492" s="52"/>
      <c r="BO492" s="53"/>
      <c r="BP492" s="50"/>
      <c r="BQ492" s="51"/>
      <c r="BR492" s="52"/>
      <c r="BS492" s="51"/>
      <c r="BT492" s="49"/>
      <c r="BU492" s="49"/>
      <c r="BV492" s="52"/>
      <c r="BW492" s="51"/>
      <c r="BX492" s="49"/>
      <c r="BY492" s="49"/>
      <c r="BZ492" s="52"/>
      <c r="CA492" s="55"/>
    </row>
    <row r="493" spans="1:79" s="41" customFormat="1" ht="13.5" customHeight="1" x14ac:dyDescent="0.3">
      <c r="A493" s="48"/>
      <c r="B493" s="49"/>
      <c r="C493" s="49"/>
      <c r="D493" s="49"/>
      <c r="E493" s="49"/>
      <c r="F493" s="49"/>
      <c r="G493" s="49"/>
      <c r="H493" s="49"/>
      <c r="I493" s="49"/>
      <c r="J493" s="50"/>
      <c r="K493" s="51"/>
      <c r="L493" s="49"/>
      <c r="M493" s="52"/>
      <c r="N493" s="51"/>
      <c r="O493" s="49"/>
      <c r="P493" s="49"/>
      <c r="Q493" s="49"/>
      <c r="R493" s="49"/>
      <c r="S493" s="49"/>
      <c r="T493" s="49"/>
      <c r="U493" s="49"/>
      <c r="V493" s="49"/>
      <c r="W493" s="49"/>
      <c r="X493" s="52"/>
      <c r="Y493" s="51"/>
      <c r="Z493" s="49"/>
      <c r="AA493" s="49"/>
      <c r="AB493" s="49"/>
      <c r="AC493" s="49"/>
      <c r="AD493" s="49"/>
      <c r="AE493" s="49"/>
      <c r="AF493" s="49"/>
      <c r="AG493" s="49"/>
      <c r="AH493" s="49"/>
      <c r="AI493" s="52"/>
      <c r="AJ493" s="51"/>
      <c r="AK493" s="52"/>
      <c r="AL493" s="51"/>
      <c r="AM493" s="49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52"/>
      <c r="AZ493" s="51"/>
      <c r="BA493" s="49"/>
      <c r="BB493" s="49"/>
      <c r="BC493" s="49"/>
      <c r="BD493" s="52"/>
      <c r="BE493" s="51"/>
      <c r="BF493" s="49"/>
      <c r="BG493" s="52"/>
      <c r="BH493" s="51"/>
      <c r="BI493" s="49"/>
      <c r="BJ493" s="49"/>
      <c r="BK493" s="49"/>
      <c r="BL493" s="49"/>
      <c r="BM493" s="49"/>
      <c r="BN493" s="52"/>
      <c r="BO493" s="53"/>
      <c r="BP493" s="50"/>
      <c r="BQ493" s="51"/>
      <c r="BR493" s="52"/>
      <c r="BS493" s="51"/>
      <c r="BT493" s="49"/>
      <c r="BU493" s="49"/>
      <c r="BV493" s="52"/>
      <c r="BW493" s="51"/>
      <c r="BX493" s="49"/>
      <c r="BY493" s="49"/>
      <c r="BZ493" s="52"/>
      <c r="CA493" s="55"/>
    </row>
    <row r="494" spans="1:79" s="41" customFormat="1" ht="13.5" customHeight="1" x14ac:dyDescent="0.3">
      <c r="A494" s="48"/>
      <c r="B494" s="49"/>
      <c r="C494" s="49"/>
      <c r="D494" s="49"/>
      <c r="E494" s="49"/>
      <c r="F494" s="49"/>
      <c r="G494" s="49"/>
      <c r="H494" s="49"/>
      <c r="I494" s="49"/>
      <c r="J494" s="50"/>
      <c r="K494" s="51"/>
      <c r="L494" s="49"/>
      <c r="M494" s="52"/>
      <c r="N494" s="51"/>
      <c r="O494" s="49"/>
      <c r="P494" s="49"/>
      <c r="Q494" s="49"/>
      <c r="R494" s="49"/>
      <c r="S494" s="49"/>
      <c r="T494" s="49"/>
      <c r="U494" s="49"/>
      <c r="V494" s="49"/>
      <c r="W494" s="49"/>
      <c r="X494" s="52"/>
      <c r="Y494" s="51"/>
      <c r="Z494" s="49"/>
      <c r="AA494" s="49"/>
      <c r="AB494" s="49"/>
      <c r="AC494" s="49"/>
      <c r="AD494" s="49"/>
      <c r="AE494" s="49"/>
      <c r="AF494" s="49"/>
      <c r="AG494" s="49"/>
      <c r="AH494" s="49"/>
      <c r="AI494" s="52"/>
      <c r="AJ494" s="51"/>
      <c r="AK494" s="52"/>
      <c r="AL494" s="51"/>
      <c r="AM494" s="49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52"/>
      <c r="AZ494" s="51"/>
      <c r="BA494" s="49"/>
      <c r="BB494" s="49"/>
      <c r="BC494" s="49"/>
      <c r="BD494" s="52"/>
      <c r="BE494" s="51"/>
      <c r="BF494" s="49"/>
      <c r="BG494" s="52"/>
      <c r="BH494" s="51"/>
      <c r="BI494" s="49"/>
      <c r="BJ494" s="49"/>
      <c r="BK494" s="49"/>
      <c r="BL494" s="49"/>
      <c r="BM494" s="49"/>
      <c r="BN494" s="52"/>
      <c r="BO494" s="53"/>
      <c r="BP494" s="50"/>
      <c r="BQ494" s="51"/>
      <c r="BR494" s="52"/>
      <c r="BS494" s="51"/>
      <c r="BT494" s="49"/>
      <c r="BU494" s="49"/>
      <c r="BV494" s="52"/>
      <c r="BW494" s="51"/>
      <c r="BX494" s="49"/>
      <c r="BY494" s="49"/>
      <c r="BZ494" s="52"/>
      <c r="CA494" s="55"/>
    </row>
    <row r="495" spans="1:79" s="41" customFormat="1" ht="13.5" customHeight="1" x14ac:dyDescent="0.3">
      <c r="A495" s="48"/>
      <c r="B495" s="49"/>
      <c r="C495" s="49"/>
      <c r="D495" s="49"/>
      <c r="E495" s="49"/>
      <c r="F495" s="49"/>
      <c r="G495" s="49"/>
      <c r="H495" s="49"/>
      <c r="I495" s="49"/>
      <c r="J495" s="50"/>
      <c r="K495" s="51"/>
      <c r="L495" s="49"/>
      <c r="M495" s="52"/>
      <c r="N495" s="51"/>
      <c r="O495" s="49"/>
      <c r="P495" s="49"/>
      <c r="Q495" s="49"/>
      <c r="R495" s="49"/>
      <c r="S495" s="49"/>
      <c r="T495" s="49"/>
      <c r="U495" s="49"/>
      <c r="V495" s="49"/>
      <c r="W495" s="49"/>
      <c r="X495" s="52"/>
      <c r="Y495" s="51"/>
      <c r="Z495" s="49"/>
      <c r="AA495" s="49"/>
      <c r="AB495" s="49"/>
      <c r="AC495" s="49"/>
      <c r="AD495" s="49"/>
      <c r="AE495" s="49"/>
      <c r="AF495" s="49"/>
      <c r="AG495" s="49"/>
      <c r="AH495" s="49"/>
      <c r="AI495" s="52"/>
      <c r="AJ495" s="51"/>
      <c r="AK495" s="52"/>
      <c r="AL495" s="51"/>
      <c r="AM495" s="49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52"/>
      <c r="AZ495" s="51"/>
      <c r="BA495" s="49"/>
      <c r="BB495" s="49"/>
      <c r="BC495" s="49"/>
      <c r="BD495" s="52"/>
      <c r="BE495" s="51"/>
      <c r="BF495" s="49"/>
      <c r="BG495" s="52"/>
      <c r="BH495" s="51"/>
      <c r="BI495" s="49"/>
      <c r="BJ495" s="49"/>
      <c r="BK495" s="49"/>
      <c r="BL495" s="49"/>
      <c r="BM495" s="49"/>
      <c r="BN495" s="52"/>
      <c r="BO495" s="53"/>
      <c r="BP495" s="50"/>
      <c r="BQ495" s="51"/>
      <c r="BR495" s="52"/>
      <c r="BS495" s="51"/>
      <c r="BT495" s="49"/>
      <c r="BU495" s="49"/>
      <c r="BV495" s="52"/>
      <c r="BW495" s="51"/>
      <c r="BX495" s="49"/>
      <c r="BY495" s="49"/>
      <c r="BZ495" s="52"/>
      <c r="CA495" s="55"/>
    </row>
    <row r="496" spans="1:79" s="41" customFormat="1" ht="13.5" customHeight="1" x14ac:dyDescent="0.3">
      <c r="A496" s="48"/>
      <c r="B496" s="49"/>
      <c r="C496" s="49"/>
      <c r="D496" s="49"/>
      <c r="E496" s="49"/>
      <c r="F496" s="49"/>
      <c r="G496" s="49"/>
      <c r="H496" s="49"/>
      <c r="I496" s="49"/>
      <c r="J496" s="50"/>
      <c r="K496" s="51"/>
      <c r="L496" s="49"/>
      <c r="M496" s="52"/>
      <c r="N496" s="51"/>
      <c r="O496" s="49"/>
      <c r="P496" s="49"/>
      <c r="Q496" s="49"/>
      <c r="R496" s="49"/>
      <c r="S496" s="49"/>
      <c r="T496" s="49"/>
      <c r="U496" s="49"/>
      <c r="V496" s="49"/>
      <c r="W496" s="49"/>
      <c r="X496" s="52"/>
      <c r="Y496" s="51"/>
      <c r="Z496" s="49"/>
      <c r="AA496" s="49"/>
      <c r="AB496" s="49"/>
      <c r="AC496" s="49"/>
      <c r="AD496" s="49"/>
      <c r="AE496" s="49"/>
      <c r="AF496" s="49"/>
      <c r="AG496" s="49"/>
      <c r="AH496" s="49"/>
      <c r="AI496" s="52"/>
      <c r="AJ496" s="51"/>
      <c r="AK496" s="52"/>
      <c r="AL496" s="51"/>
      <c r="AM496" s="49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52"/>
      <c r="AZ496" s="51"/>
      <c r="BA496" s="49"/>
      <c r="BB496" s="49"/>
      <c r="BC496" s="49"/>
      <c r="BD496" s="52"/>
      <c r="BE496" s="51"/>
      <c r="BF496" s="49"/>
      <c r="BG496" s="52"/>
      <c r="BH496" s="51"/>
      <c r="BI496" s="49"/>
      <c r="BJ496" s="49"/>
      <c r="BK496" s="49"/>
      <c r="BL496" s="49"/>
      <c r="BM496" s="49"/>
      <c r="BN496" s="52"/>
      <c r="BO496" s="53"/>
      <c r="BP496" s="50"/>
      <c r="BQ496" s="51"/>
      <c r="BR496" s="52"/>
      <c r="BS496" s="51"/>
      <c r="BT496" s="49"/>
      <c r="BU496" s="49"/>
      <c r="BV496" s="52"/>
      <c r="BW496" s="51"/>
      <c r="BX496" s="49"/>
      <c r="BY496" s="49"/>
      <c r="BZ496" s="52"/>
      <c r="CA496" s="55"/>
    </row>
    <row r="497" spans="1:79" s="41" customFormat="1" ht="13.5" customHeight="1" x14ac:dyDescent="0.3">
      <c r="A497" s="48"/>
      <c r="B497" s="49"/>
      <c r="C497" s="49"/>
      <c r="D497" s="49"/>
      <c r="E497" s="49"/>
      <c r="F497" s="49"/>
      <c r="G497" s="49"/>
      <c r="H497" s="49"/>
      <c r="I497" s="49"/>
      <c r="J497" s="50"/>
      <c r="K497" s="51"/>
      <c r="L497" s="49"/>
      <c r="M497" s="52"/>
      <c r="N497" s="51"/>
      <c r="O497" s="49"/>
      <c r="P497" s="49"/>
      <c r="Q497" s="49"/>
      <c r="R497" s="49"/>
      <c r="S497" s="49"/>
      <c r="T497" s="49"/>
      <c r="U497" s="49"/>
      <c r="V497" s="49"/>
      <c r="W497" s="49"/>
      <c r="X497" s="52"/>
      <c r="Y497" s="51"/>
      <c r="Z497" s="49"/>
      <c r="AA497" s="49"/>
      <c r="AB497" s="49"/>
      <c r="AC497" s="49"/>
      <c r="AD497" s="49"/>
      <c r="AE497" s="49"/>
      <c r="AF497" s="49"/>
      <c r="AG497" s="49"/>
      <c r="AH497" s="49"/>
      <c r="AI497" s="52"/>
      <c r="AJ497" s="51"/>
      <c r="AK497" s="52"/>
      <c r="AL497" s="51"/>
      <c r="AM497" s="49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52"/>
      <c r="AZ497" s="51"/>
      <c r="BA497" s="49"/>
      <c r="BB497" s="49"/>
      <c r="BC497" s="49"/>
      <c r="BD497" s="52"/>
      <c r="BE497" s="51"/>
      <c r="BF497" s="49"/>
      <c r="BG497" s="52"/>
      <c r="BH497" s="51"/>
      <c r="BI497" s="49"/>
      <c r="BJ497" s="49"/>
      <c r="BK497" s="49"/>
      <c r="BL497" s="49"/>
      <c r="BM497" s="49"/>
      <c r="BN497" s="52"/>
      <c r="BO497" s="53"/>
      <c r="BP497" s="50"/>
      <c r="BQ497" s="51"/>
      <c r="BR497" s="52"/>
      <c r="BS497" s="51"/>
      <c r="BT497" s="49"/>
      <c r="BU497" s="49"/>
      <c r="BV497" s="52"/>
      <c r="BW497" s="51"/>
      <c r="BX497" s="49"/>
      <c r="BY497" s="49"/>
      <c r="BZ497" s="52"/>
      <c r="CA497" s="55"/>
    </row>
    <row r="498" spans="1:79" s="41" customFormat="1" ht="13.5" customHeight="1" x14ac:dyDescent="0.3">
      <c r="A498" s="48"/>
      <c r="B498" s="49"/>
      <c r="C498" s="49"/>
      <c r="D498" s="49"/>
      <c r="E498" s="49"/>
      <c r="F498" s="49"/>
      <c r="G498" s="49"/>
      <c r="H498" s="49"/>
      <c r="I498" s="49"/>
      <c r="J498" s="50"/>
      <c r="K498" s="51"/>
      <c r="L498" s="49"/>
      <c r="M498" s="52"/>
      <c r="N498" s="51"/>
      <c r="O498" s="49"/>
      <c r="P498" s="49"/>
      <c r="Q498" s="49"/>
      <c r="R498" s="49"/>
      <c r="S498" s="49"/>
      <c r="T498" s="49"/>
      <c r="U498" s="49"/>
      <c r="V498" s="49"/>
      <c r="W498" s="49"/>
      <c r="X498" s="52"/>
      <c r="Y498" s="51"/>
      <c r="Z498" s="49"/>
      <c r="AA498" s="49"/>
      <c r="AB498" s="49"/>
      <c r="AC498" s="49"/>
      <c r="AD498" s="49"/>
      <c r="AE498" s="49"/>
      <c r="AF498" s="49"/>
      <c r="AG498" s="49"/>
      <c r="AH498" s="49"/>
      <c r="AI498" s="52"/>
      <c r="AJ498" s="51"/>
      <c r="AK498" s="52"/>
      <c r="AL498" s="51"/>
      <c r="AM498" s="49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52"/>
      <c r="AZ498" s="51"/>
      <c r="BA498" s="49"/>
      <c r="BB498" s="49"/>
      <c r="BC498" s="49"/>
      <c r="BD498" s="52"/>
      <c r="BE498" s="51"/>
      <c r="BF498" s="49"/>
      <c r="BG498" s="52"/>
      <c r="BH498" s="51"/>
      <c r="BI498" s="49"/>
      <c r="BJ498" s="49"/>
      <c r="BK498" s="49"/>
      <c r="BL498" s="49"/>
      <c r="BM498" s="49"/>
      <c r="BN498" s="52"/>
      <c r="BO498" s="53"/>
      <c r="BP498" s="50"/>
      <c r="BQ498" s="51"/>
      <c r="BR498" s="52"/>
      <c r="BS498" s="51"/>
      <c r="BT498" s="49"/>
      <c r="BU498" s="49"/>
      <c r="BV498" s="52"/>
      <c r="BW498" s="51"/>
      <c r="BX498" s="49"/>
      <c r="BY498" s="49"/>
      <c r="BZ498" s="52"/>
      <c r="CA498" s="55"/>
    </row>
    <row r="499" spans="1:79" s="41" customFormat="1" ht="13.5" customHeight="1" x14ac:dyDescent="0.3">
      <c r="A499" s="48"/>
      <c r="B499" s="49"/>
      <c r="C499" s="49"/>
      <c r="D499" s="49"/>
      <c r="E499" s="49"/>
      <c r="F499" s="49"/>
      <c r="G499" s="49"/>
      <c r="H499" s="49"/>
      <c r="I499" s="49"/>
      <c r="J499" s="50"/>
      <c r="K499" s="51"/>
      <c r="L499" s="49"/>
      <c r="M499" s="52"/>
      <c r="N499" s="51"/>
      <c r="O499" s="49"/>
      <c r="P499" s="49"/>
      <c r="Q499" s="49"/>
      <c r="R499" s="49"/>
      <c r="S499" s="49"/>
      <c r="T499" s="49"/>
      <c r="U499" s="49"/>
      <c r="V499" s="49"/>
      <c r="W499" s="49"/>
      <c r="X499" s="52"/>
      <c r="Y499" s="51"/>
      <c r="Z499" s="49"/>
      <c r="AA499" s="49"/>
      <c r="AB499" s="49"/>
      <c r="AC499" s="49"/>
      <c r="AD499" s="49"/>
      <c r="AE499" s="49"/>
      <c r="AF499" s="49"/>
      <c r="AG499" s="49"/>
      <c r="AH499" s="49"/>
      <c r="AI499" s="52"/>
      <c r="AJ499" s="51"/>
      <c r="AK499" s="52"/>
      <c r="AL499" s="51"/>
      <c r="AM499" s="49"/>
      <c r="AN499" s="49"/>
      <c r="AO499" s="49"/>
      <c r="AP499" s="49"/>
      <c r="AQ499" s="49"/>
      <c r="AR499" s="49"/>
      <c r="AS499" s="49"/>
      <c r="AT499" s="49"/>
      <c r="AU499" s="49"/>
      <c r="AV499" s="49"/>
      <c r="AW499" s="49"/>
      <c r="AX499" s="49"/>
      <c r="AY499" s="52"/>
      <c r="AZ499" s="51"/>
      <c r="BA499" s="49"/>
      <c r="BB499" s="49"/>
      <c r="BC499" s="49"/>
      <c r="BD499" s="52"/>
      <c r="BE499" s="51"/>
      <c r="BF499" s="49"/>
      <c r="BG499" s="52"/>
      <c r="BH499" s="51"/>
      <c r="BI499" s="49"/>
      <c r="BJ499" s="49"/>
      <c r="BK499" s="49"/>
      <c r="BL499" s="49"/>
      <c r="BM499" s="49"/>
      <c r="BN499" s="52"/>
      <c r="BO499" s="53"/>
      <c r="BP499" s="50"/>
      <c r="BQ499" s="51"/>
      <c r="BR499" s="52"/>
      <c r="BS499" s="51"/>
      <c r="BT499" s="49"/>
      <c r="BU499" s="49"/>
      <c r="BV499" s="52"/>
      <c r="BW499" s="51"/>
      <c r="BX499" s="49"/>
      <c r="BY499" s="49"/>
      <c r="BZ499" s="52"/>
      <c r="CA499" s="55"/>
    </row>
    <row r="500" spans="1:79" s="41" customFormat="1" ht="13.5" customHeight="1" x14ac:dyDescent="0.3">
      <c r="A500" s="48"/>
      <c r="B500" s="49"/>
      <c r="C500" s="49"/>
      <c r="D500" s="49"/>
      <c r="E500" s="49"/>
      <c r="F500" s="49"/>
      <c r="G500" s="49"/>
      <c r="H500" s="49"/>
      <c r="I500" s="49"/>
      <c r="J500" s="50"/>
      <c r="K500" s="51"/>
      <c r="L500" s="49"/>
      <c r="M500" s="52"/>
      <c r="N500" s="51"/>
      <c r="O500" s="49"/>
      <c r="P500" s="49"/>
      <c r="Q500" s="49"/>
      <c r="R500" s="49"/>
      <c r="S500" s="49"/>
      <c r="T500" s="49"/>
      <c r="U500" s="49"/>
      <c r="V500" s="49"/>
      <c r="W500" s="49"/>
      <c r="X500" s="52"/>
      <c r="Y500" s="51"/>
      <c r="Z500" s="49"/>
      <c r="AA500" s="49"/>
      <c r="AB500" s="49"/>
      <c r="AC500" s="49"/>
      <c r="AD500" s="49"/>
      <c r="AE500" s="49"/>
      <c r="AF500" s="49"/>
      <c r="AG500" s="49"/>
      <c r="AH500" s="49"/>
      <c r="AI500" s="52"/>
      <c r="AJ500" s="51"/>
      <c r="AK500" s="52"/>
      <c r="AL500" s="51"/>
      <c r="AM500" s="49"/>
      <c r="AN500" s="49"/>
      <c r="AO500" s="49"/>
      <c r="AP500" s="49"/>
      <c r="AQ500" s="49"/>
      <c r="AR500" s="49"/>
      <c r="AS500" s="49"/>
      <c r="AT500" s="49"/>
      <c r="AU500" s="49"/>
      <c r="AV500" s="49"/>
      <c r="AW500" s="49"/>
      <c r="AX500" s="49"/>
      <c r="AY500" s="52"/>
      <c r="AZ500" s="51"/>
      <c r="BA500" s="49"/>
      <c r="BB500" s="49"/>
      <c r="BC500" s="49"/>
      <c r="BD500" s="52"/>
      <c r="BE500" s="51"/>
      <c r="BF500" s="49"/>
      <c r="BG500" s="52"/>
      <c r="BH500" s="51"/>
      <c r="BI500" s="49"/>
      <c r="BJ500" s="49"/>
      <c r="BK500" s="49"/>
      <c r="BL500" s="49"/>
      <c r="BM500" s="49"/>
      <c r="BN500" s="52"/>
      <c r="BO500" s="53"/>
      <c r="BP500" s="50"/>
      <c r="BQ500" s="51"/>
      <c r="BR500" s="52"/>
      <c r="BS500" s="51"/>
      <c r="BT500" s="49"/>
      <c r="BU500" s="49"/>
      <c r="BV500" s="52"/>
      <c r="BW500" s="51"/>
      <c r="BX500" s="49"/>
      <c r="BY500" s="49"/>
      <c r="BZ500" s="52"/>
      <c r="CA500" s="55"/>
    </row>
    <row r="501" spans="1:79" s="41" customFormat="1" ht="13.5" customHeight="1" x14ac:dyDescent="0.3">
      <c r="A501" s="48"/>
      <c r="B501" s="49"/>
      <c r="C501" s="49"/>
      <c r="D501" s="49"/>
      <c r="E501" s="49"/>
      <c r="F501" s="49"/>
      <c r="G501" s="49"/>
      <c r="H501" s="49"/>
      <c r="I501" s="49"/>
      <c r="J501" s="50"/>
      <c r="K501" s="51"/>
      <c r="L501" s="49"/>
      <c r="M501" s="52"/>
      <c r="N501" s="51"/>
      <c r="O501" s="49"/>
      <c r="P501" s="49"/>
      <c r="Q501" s="49"/>
      <c r="R501" s="49"/>
      <c r="S501" s="49"/>
      <c r="T501" s="49"/>
      <c r="U501" s="49"/>
      <c r="V501" s="49"/>
      <c r="W501" s="49"/>
      <c r="X501" s="52"/>
      <c r="Y501" s="51"/>
      <c r="Z501" s="49"/>
      <c r="AA501" s="49"/>
      <c r="AB501" s="49"/>
      <c r="AC501" s="49"/>
      <c r="AD501" s="49"/>
      <c r="AE501" s="49"/>
      <c r="AF501" s="49"/>
      <c r="AG501" s="49"/>
      <c r="AH501" s="49"/>
      <c r="AI501" s="52"/>
      <c r="AJ501" s="51"/>
      <c r="AK501" s="52"/>
      <c r="AL501" s="51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52"/>
      <c r="AZ501" s="51"/>
      <c r="BA501" s="49"/>
      <c r="BB501" s="49"/>
      <c r="BC501" s="49"/>
      <c r="BD501" s="52"/>
      <c r="BE501" s="51"/>
      <c r="BF501" s="49"/>
      <c r="BG501" s="52"/>
      <c r="BH501" s="51"/>
      <c r="BI501" s="49"/>
      <c r="BJ501" s="49"/>
      <c r="BK501" s="49"/>
      <c r="BL501" s="49"/>
      <c r="BM501" s="49"/>
      <c r="BN501" s="52"/>
      <c r="BO501" s="53"/>
      <c r="BP501" s="50"/>
      <c r="BQ501" s="51"/>
      <c r="BR501" s="52"/>
      <c r="BS501" s="51"/>
      <c r="BT501" s="49"/>
      <c r="BU501" s="49"/>
      <c r="BV501" s="52"/>
      <c r="BW501" s="51"/>
      <c r="BX501" s="49"/>
      <c r="BY501" s="49"/>
      <c r="BZ501" s="52"/>
      <c r="CA501" s="55"/>
    </row>
    <row r="502" spans="1:79" s="41" customFormat="1" ht="13.5" customHeight="1" x14ac:dyDescent="0.3">
      <c r="A502" s="48"/>
      <c r="B502" s="49"/>
      <c r="C502" s="49"/>
      <c r="D502" s="49"/>
      <c r="E502" s="49"/>
      <c r="F502" s="49"/>
      <c r="G502" s="49"/>
      <c r="H502" s="49"/>
      <c r="I502" s="49"/>
      <c r="J502" s="50"/>
      <c r="K502" s="51"/>
      <c r="L502" s="49"/>
      <c r="M502" s="52"/>
      <c r="N502" s="51"/>
      <c r="O502" s="49"/>
      <c r="P502" s="49"/>
      <c r="Q502" s="49"/>
      <c r="R502" s="49"/>
      <c r="S502" s="49"/>
      <c r="T502" s="49"/>
      <c r="U502" s="49"/>
      <c r="V502" s="49"/>
      <c r="W502" s="49"/>
      <c r="X502" s="52"/>
      <c r="Y502" s="51"/>
      <c r="Z502" s="49"/>
      <c r="AA502" s="49"/>
      <c r="AB502" s="49"/>
      <c r="AC502" s="49"/>
      <c r="AD502" s="49"/>
      <c r="AE502" s="49"/>
      <c r="AF502" s="49"/>
      <c r="AG502" s="49"/>
      <c r="AH502" s="49"/>
      <c r="AI502" s="52"/>
      <c r="AJ502" s="51"/>
      <c r="AK502" s="52"/>
      <c r="AL502" s="51"/>
      <c r="AM502" s="49"/>
      <c r="AN502" s="49"/>
      <c r="AO502" s="49"/>
      <c r="AP502" s="49"/>
      <c r="AQ502" s="49"/>
      <c r="AR502" s="49"/>
      <c r="AS502" s="49"/>
      <c r="AT502" s="49"/>
      <c r="AU502" s="49"/>
      <c r="AV502" s="49"/>
      <c r="AW502" s="49"/>
      <c r="AX502" s="49"/>
      <c r="AY502" s="52"/>
      <c r="AZ502" s="51"/>
      <c r="BA502" s="49"/>
      <c r="BB502" s="49"/>
      <c r="BC502" s="49"/>
      <c r="BD502" s="52"/>
      <c r="BE502" s="51"/>
      <c r="BF502" s="49"/>
      <c r="BG502" s="52"/>
      <c r="BH502" s="51"/>
      <c r="BI502" s="49"/>
      <c r="BJ502" s="49"/>
      <c r="BK502" s="49"/>
      <c r="BL502" s="49"/>
      <c r="BM502" s="49"/>
      <c r="BN502" s="52"/>
      <c r="BO502" s="53"/>
      <c r="BP502" s="50"/>
      <c r="BQ502" s="51"/>
      <c r="BR502" s="52"/>
      <c r="BS502" s="51"/>
      <c r="BT502" s="49"/>
      <c r="BU502" s="49"/>
      <c r="BV502" s="52"/>
      <c r="BW502" s="51"/>
      <c r="BX502" s="49"/>
      <c r="BY502" s="49"/>
      <c r="BZ502" s="52"/>
      <c r="CA502" s="55"/>
    </row>
    <row r="503" spans="1:79" s="41" customFormat="1" ht="13.5" customHeight="1" x14ac:dyDescent="0.3">
      <c r="A503" s="48"/>
      <c r="B503" s="49"/>
      <c r="C503" s="49"/>
      <c r="D503" s="49"/>
      <c r="E503" s="49"/>
      <c r="F503" s="49"/>
      <c r="G503" s="49"/>
      <c r="H503" s="49"/>
      <c r="I503" s="49"/>
      <c r="J503" s="50"/>
      <c r="K503" s="51"/>
      <c r="L503" s="49"/>
      <c r="M503" s="52"/>
      <c r="N503" s="51"/>
      <c r="O503" s="49"/>
      <c r="P503" s="49"/>
      <c r="Q503" s="49"/>
      <c r="R503" s="49"/>
      <c r="S503" s="49"/>
      <c r="T503" s="49"/>
      <c r="U503" s="49"/>
      <c r="V503" s="49"/>
      <c r="W503" s="49"/>
      <c r="X503" s="52"/>
      <c r="Y503" s="51"/>
      <c r="Z503" s="49"/>
      <c r="AA503" s="49"/>
      <c r="AB503" s="49"/>
      <c r="AC503" s="49"/>
      <c r="AD503" s="49"/>
      <c r="AE503" s="49"/>
      <c r="AF503" s="49"/>
      <c r="AG503" s="49"/>
      <c r="AH503" s="49"/>
      <c r="AI503" s="52"/>
      <c r="AJ503" s="51"/>
      <c r="AK503" s="52"/>
      <c r="AL503" s="51"/>
      <c r="AM503" s="49"/>
      <c r="AN503" s="49"/>
      <c r="AO503" s="49"/>
      <c r="AP503" s="49"/>
      <c r="AQ503" s="49"/>
      <c r="AR503" s="49"/>
      <c r="AS503" s="49"/>
      <c r="AT503" s="49"/>
      <c r="AU503" s="49"/>
      <c r="AV503" s="49"/>
      <c r="AW503" s="49"/>
      <c r="AX503" s="49"/>
      <c r="AY503" s="52"/>
      <c r="AZ503" s="51"/>
      <c r="BA503" s="49"/>
      <c r="BB503" s="49"/>
      <c r="BC503" s="49"/>
      <c r="BD503" s="52"/>
      <c r="BE503" s="51"/>
      <c r="BF503" s="49"/>
      <c r="BG503" s="52"/>
      <c r="BH503" s="51"/>
      <c r="BI503" s="49"/>
      <c r="BJ503" s="49"/>
      <c r="BK503" s="49"/>
      <c r="BL503" s="49"/>
      <c r="BM503" s="49"/>
      <c r="BN503" s="52"/>
      <c r="BO503" s="53"/>
      <c r="BP503" s="50"/>
      <c r="BQ503" s="51"/>
      <c r="BR503" s="52"/>
      <c r="BS503" s="51"/>
      <c r="BT503" s="49"/>
      <c r="BU503" s="49"/>
      <c r="BV503" s="52"/>
      <c r="BW503" s="51"/>
      <c r="BX503" s="49"/>
      <c r="BY503" s="49"/>
      <c r="BZ503" s="52"/>
      <c r="CA503" s="55"/>
    </row>
    <row r="504" spans="1:79" s="41" customFormat="1" ht="13.5" customHeight="1" x14ac:dyDescent="0.3">
      <c r="A504" s="48"/>
      <c r="B504" s="49"/>
      <c r="C504" s="49"/>
      <c r="D504" s="49"/>
      <c r="E504" s="49"/>
      <c r="F504" s="49"/>
      <c r="G504" s="49"/>
      <c r="H504" s="49"/>
      <c r="I504" s="49"/>
      <c r="J504" s="50"/>
      <c r="K504" s="51"/>
      <c r="L504" s="49"/>
      <c r="M504" s="52"/>
      <c r="N504" s="51"/>
      <c r="O504" s="49"/>
      <c r="P504" s="49"/>
      <c r="Q504" s="49"/>
      <c r="R504" s="49"/>
      <c r="S504" s="49"/>
      <c r="T504" s="49"/>
      <c r="U504" s="49"/>
      <c r="V504" s="49"/>
      <c r="W504" s="49"/>
      <c r="X504" s="52"/>
      <c r="Y504" s="51"/>
      <c r="Z504" s="49"/>
      <c r="AA504" s="49"/>
      <c r="AB504" s="49"/>
      <c r="AC504" s="49"/>
      <c r="AD504" s="49"/>
      <c r="AE504" s="49"/>
      <c r="AF504" s="49"/>
      <c r="AG504" s="49"/>
      <c r="AH504" s="49"/>
      <c r="AI504" s="52"/>
      <c r="AJ504" s="51"/>
      <c r="AK504" s="52"/>
      <c r="AL504" s="51"/>
      <c r="AM504" s="49"/>
      <c r="AN504" s="49"/>
      <c r="AO504" s="49"/>
      <c r="AP504" s="49"/>
      <c r="AQ504" s="49"/>
      <c r="AR504" s="49"/>
      <c r="AS504" s="49"/>
      <c r="AT504" s="49"/>
      <c r="AU504" s="49"/>
      <c r="AV504" s="49"/>
      <c r="AW504" s="49"/>
      <c r="AX504" s="49"/>
      <c r="AY504" s="52"/>
      <c r="AZ504" s="51"/>
      <c r="BA504" s="49"/>
      <c r="BB504" s="49"/>
      <c r="BC504" s="49"/>
      <c r="BD504" s="52"/>
      <c r="BE504" s="51"/>
      <c r="BF504" s="49"/>
      <c r="BG504" s="52"/>
      <c r="BH504" s="51"/>
      <c r="BI504" s="49"/>
      <c r="BJ504" s="49"/>
      <c r="BK504" s="49"/>
      <c r="BL504" s="49"/>
      <c r="BM504" s="49"/>
      <c r="BN504" s="52"/>
      <c r="BO504" s="53"/>
      <c r="BP504" s="50"/>
      <c r="BQ504" s="51"/>
      <c r="BR504" s="52"/>
      <c r="BS504" s="51"/>
      <c r="BT504" s="49"/>
      <c r="BU504" s="49"/>
      <c r="BV504" s="52"/>
      <c r="BW504" s="51"/>
      <c r="BX504" s="49"/>
      <c r="BY504" s="49"/>
      <c r="BZ504" s="52"/>
      <c r="CA504" s="55"/>
    </row>
    <row r="505" spans="1:79" s="41" customFormat="1" ht="13.5" customHeight="1" x14ac:dyDescent="0.3">
      <c r="A505" s="48"/>
      <c r="B505" s="49"/>
      <c r="C505" s="49"/>
      <c r="D505" s="49"/>
      <c r="E505" s="49"/>
      <c r="F505" s="49"/>
      <c r="G505" s="49"/>
      <c r="H505" s="49"/>
      <c r="I505" s="49"/>
      <c r="J505" s="50"/>
      <c r="K505" s="51"/>
      <c r="L505" s="49"/>
      <c r="M505" s="52"/>
      <c r="N505" s="51"/>
      <c r="O505" s="49"/>
      <c r="P505" s="49"/>
      <c r="Q505" s="49"/>
      <c r="R505" s="49"/>
      <c r="S505" s="49"/>
      <c r="T505" s="49"/>
      <c r="U505" s="49"/>
      <c r="V505" s="49"/>
      <c r="W505" s="49"/>
      <c r="X505" s="52"/>
      <c r="Y505" s="51"/>
      <c r="Z505" s="49"/>
      <c r="AA505" s="49"/>
      <c r="AB505" s="49"/>
      <c r="AC505" s="49"/>
      <c r="AD505" s="49"/>
      <c r="AE505" s="49"/>
      <c r="AF505" s="49"/>
      <c r="AG505" s="49"/>
      <c r="AH505" s="49"/>
      <c r="AI505" s="52"/>
      <c r="AJ505" s="51"/>
      <c r="AK505" s="52"/>
      <c r="AL505" s="51"/>
      <c r="AM505" s="49"/>
      <c r="AN505" s="49"/>
      <c r="AO505" s="49"/>
      <c r="AP505" s="49"/>
      <c r="AQ505" s="49"/>
      <c r="AR505" s="49"/>
      <c r="AS505" s="49"/>
      <c r="AT505" s="49"/>
      <c r="AU505" s="49"/>
      <c r="AV505" s="49"/>
      <c r="AW505" s="49"/>
      <c r="AX505" s="49"/>
      <c r="AY505" s="52"/>
      <c r="AZ505" s="51"/>
      <c r="BA505" s="49"/>
      <c r="BB505" s="49"/>
      <c r="BC505" s="49"/>
      <c r="BD505" s="52"/>
      <c r="BE505" s="51"/>
      <c r="BF505" s="49"/>
      <c r="BG505" s="52"/>
      <c r="BH505" s="51"/>
      <c r="BI505" s="49"/>
      <c r="BJ505" s="49"/>
      <c r="BK505" s="49"/>
      <c r="BL505" s="49"/>
      <c r="BM505" s="49"/>
      <c r="BN505" s="52"/>
      <c r="BO505" s="53"/>
      <c r="BP505" s="50"/>
      <c r="BQ505" s="51"/>
      <c r="BR505" s="52"/>
      <c r="BS505" s="51"/>
      <c r="BT505" s="49"/>
      <c r="BU505" s="49"/>
      <c r="BV505" s="52"/>
      <c r="BW505" s="51"/>
      <c r="BX505" s="49"/>
      <c r="BY505" s="49"/>
      <c r="BZ505" s="52"/>
      <c r="CA505" s="55"/>
    </row>
    <row r="506" spans="1:79" s="41" customFormat="1" ht="13.5" customHeight="1" x14ac:dyDescent="0.3">
      <c r="A506" s="48"/>
      <c r="B506" s="49"/>
      <c r="C506" s="49"/>
      <c r="D506" s="49"/>
      <c r="E506" s="49"/>
      <c r="F506" s="49"/>
      <c r="G506" s="49"/>
      <c r="H506" s="49"/>
      <c r="I506" s="49"/>
      <c r="J506" s="50"/>
      <c r="K506" s="51"/>
      <c r="L506" s="49"/>
      <c r="M506" s="52"/>
      <c r="N506" s="51"/>
      <c r="O506" s="49"/>
      <c r="P506" s="49"/>
      <c r="Q506" s="49"/>
      <c r="R506" s="49"/>
      <c r="S506" s="49"/>
      <c r="T506" s="49"/>
      <c r="U506" s="49"/>
      <c r="V506" s="49"/>
      <c r="W506" s="49"/>
      <c r="X506" s="52"/>
      <c r="Y506" s="51"/>
      <c r="Z506" s="49"/>
      <c r="AA506" s="49"/>
      <c r="AB506" s="49"/>
      <c r="AC506" s="49"/>
      <c r="AD506" s="49"/>
      <c r="AE506" s="49"/>
      <c r="AF506" s="49"/>
      <c r="AG506" s="49"/>
      <c r="AH506" s="49"/>
      <c r="AI506" s="52"/>
      <c r="AJ506" s="51"/>
      <c r="AK506" s="52"/>
      <c r="AL506" s="51"/>
      <c r="AM506" s="49"/>
      <c r="AN506" s="49"/>
      <c r="AO506" s="49"/>
      <c r="AP506" s="49"/>
      <c r="AQ506" s="49"/>
      <c r="AR506" s="49"/>
      <c r="AS506" s="49"/>
      <c r="AT506" s="49"/>
      <c r="AU506" s="49"/>
      <c r="AV506" s="49"/>
      <c r="AW506" s="49"/>
      <c r="AX506" s="49"/>
      <c r="AY506" s="52"/>
      <c r="AZ506" s="51"/>
      <c r="BA506" s="49"/>
      <c r="BB506" s="49"/>
      <c r="BC506" s="49"/>
      <c r="BD506" s="52"/>
      <c r="BE506" s="51"/>
      <c r="BF506" s="49"/>
      <c r="BG506" s="52"/>
      <c r="BH506" s="51"/>
      <c r="BI506" s="49"/>
      <c r="BJ506" s="49"/>
      <c r="BK506" s="49"/>
      <c r="BL506" s="49"/>
      <c r="BM506" s="49"/>
      <c r="BN506" s="52"/>
      <c r="BO506" s="53"/>
      <c r="BP506" s="50"/>
      <c r="BQ506" s="51"/>
      <c r="BR506" s="52"/>
      <c r="BS506" s="51"/>
      <c r="BT506" s="49"/>
      <c r="BU506" s="49"/>
      <c r="BV506" s="52"/>
      <c r="BW506" s="51"/>
      <c r="BX506" s="49"/>
      <c r="BY506" s="49"/>
      <c r="BZ506" s="52"/>
      <c r="CA506" s="55"/>
    </row>
    <row r="507" spans="1:79" s="41" customFormat="1" ht="13.5" customHeight="1" x14ac:dyDescent="0.3">
      <c r="A507" s="48"/>
      <c r="B507" s="49"/>
      <c r="C507" s="49"/>
      <c r="D507" s="49"/>
      <c r="E507" s="49"/>
      <c r="F507" s="49"/>
      <c r="G507" s="49"/>
      <c r="H507" s="49"/>
      <c r="I507" s="49"/>
      <c r="J507" s="50"/>
      <c r="K507" s="51"/>
      <c r="L507" s="49"/>
      <c r="M507" s="52"/>
      <c r="N507" s="51"/>
      <c r="O507" s="49"/>
      <c r="P507" s="49"/>
      <c r="Q507" s="49"/>
      <c r="R507" s="49"/>
      <c r="S507" s="49"/>
      <c r="T507" s="49"/>
      <c r="U507" s="49"/>
      <c r="V507" s="49"/>
      <c r="W507" s="49"/>
      <c r="X507" s="52"/>
      <c r="Y507" s="51"/>
      <c r="Z507" s="49"/>
      <c r="AA507" s="49"/>
      <c r="AB507" s="49"/>
      <c r="AC507" s="49"/>
      <c r="AD507" s="49"/>
      <c r="AE507" s="49"/>
      <c r="AF507" s="49"/>
      <c r="AG507" s="49"/>
      <c r="AH507" s="49"/>
      <c r="AI507" s="52"/>
      <c r="AJ507" s="51"/>
      <c r="AK507" s="52"/>
      <c r="AL507" s="51"/>
      <c r="AM507" s="49"/>
      <c r="AN507" s="49"/>
      <c r="AO507" s="49"/>
      <c r="AP507" s="49"/>
      <c r="AQ507" s="49"/>
      <c r="AR507" s="49"/>
      <c r="AS507" s="49"/>
      <c r="AT507" s="49"/>
      <c r="AU507" s="49"/>
      <c r="AV507" s="49"/>
      <c r="AW507" s="49"/>
      <c r="AX507" s="49"/>
      <c r="AY507" s="52"/>
      <c r="AZ507" s="51"/>
      <c r="BA507" s="49"/>
      <c r="BB507" s="49"/>
      <c r="BC507" s="49"/>
      <c r="BD507" s="52"/>
      <c r="BE507" s="51"/>
      <c r="BF507" s="49"/>
      <c r="BG507" s="52"/>
      <c r="BH507" s="51"/>
      <c r="BI507" s="49"/>
      <c r="BJ507" s="49"/>
      <c r="BK507" s="49"/>
      <c r="BL507" s="49"/>
      <c r="BM507" s="49"/>
      <c r="BN507" s="52"/>
      <c r="BO507" s="53"/>
      <c r="BP507" s="50"/>
      <c r="BQ507" s="51"/>
      <c r="BR507" s="52"/>
      <c r="BS507" s="51"/>
      <c r="BT507" s="49"/>
      <c r="BU507" s="49"/>
      <c r="BV507" s="52"/>
      <c r="BW507" s="51"/>
      <c r="BX507" s="49"/>
      <c r="BY507" s="49"/>
      <c r="BZ507" s="52"/>
      <c r="CA507" s="55"/>
    </row>
    <row r="508" spans="1:79" s="41" customFormat="1" ht="13.5" customHeight="1" x14ac:dyDescent="0.3">
      <c r="A508" s="48"/>
      <c r="B508" s="49"/>
      <c r="C508" s="49"/>
      <c r="D508" s="49"/>
      <c r="E508" s="49"/>
      <c r="F508" s="49"/>
      <c r="G508" s="49"/>
      <c r="H508" s="49"/>
      <c r="I508" s="49"/>
      <c r="J508" s="50"/>
      <c r="K508" s="51"/>
      <c r="L508" s="49"/>
      <c r="M508" s="52"/>
      <c r="N508" s="51"/>
      <c r="O508" s="49"/>
      <c r="P508" s="49"/>
      <c r="Q508" s="49"/>
      <c r="R508" s="49"/>
      <c r="S508" s="49"/>
      <c r="T508" s="49"/>
      <c r="U508" s="49"/>
      <c r="V508" s="49"/>
      <c r="W508" s="49"/>
      <c r="X508" s="52"/>
      <c r="Y508" s="51"/>
      <c r="Z508" s="49"/>
      <c r="AA508" s="49"/>
      <c r="AB508" s="49"/>
      <c r="AC508" s="49"/>
      <c r="AD508" s="49"/>
      <c r="AE508" s="49"/>
      <c r="AF508" s="49"/>
      <c r="AG508" s="49"/>
      <c r="AH508" s="49"/>
      <c r="AI508" s="52"/>
      <c r="AJ508" s="51"/>
      <c r="AK508" s="52"/>
      <c r="AL508" s="51"/>
      <c r="AM508" s="49"/>
      <c r="AN508" s="49"/>
      <c r="AO508" s="49"/>
      <c r="AP508" s="49"/>
      <c r="AQ508" s="49"/>
      <c r="AR508" s="49"/>
      <c r="AS508" s="49"/>
      <c r="AT508" s="49"/>
      <c r="AU508" s="49"/>
      <c r="AV508" s="49"/>
      <c r="AW508" s="49"/>
      <c r="AX508" s="49"/>
      <c r="AY508" s="52"/>
      <c r="AZ508" s="51"/>
      <c r="BA508" s="49"/>
      <c r="BB508" s="49"/>
      <c r="BC508" s="49"/>
      <c r="BD508" s="52"/>
      <c r="BE508" s="51"/>
      <c r="BF508" s="49"/>
      <c r="BG508" s="52"/>
      <c r="BH508" s="51"/>
      <c r="BI508" s="49"/>
      <c r="BJ508" s="49"/>
      <c r="BK508" s="49"/>
      <c r="BL508" s="49"/>
      <c r="BM508" s="49"/>
      <c r="BN508" s="52"/>
      <c r="BO508" s="53"/>
      <c r="BP508" s="50"/>
      <c r="BQ508" s="51"/>
      <c r="BR508" s="52"/>
      <c r="BS508" s="51"/>
      <c r="BT508" s="49"/>
      <c r="BU508" s="49"/>
      <c r="BV508" s="52"/>
      <c r="BW508" s="51"/>
      <c r="BX508" s="49"/>
      <c r="BY508" s="49"/>
      <c r="BZ508" s="52"/>
      <c r="CA508" s="55"/>
    </row>
    <row r="509" spans="1:79" s="41" customFormat="1" ht="13.5" customHeight="1" x14ac:dyDescent="0.3">
      <c r="A509" s="48"/>
      <c r="B509" s="49"/>
      <c r="C509" s="49"/>
      <c r="D509" s="49"/>
      <c r="E509" s="49"/>
      <c r="F509" s="49"/>
      <c r="G509" s="49"/>
      <c r="H509" s="49"/>
      <c r="I509" s="49"/>
      <c r="J509" s="50"/>
      <c r="K509" s="51"/>
      <c r="L509" s="49"/>
      <c r="M509" s="52"/>
      <c r="N509" s="51"/>
      <c r="O509" s="49"/>
      <c r="P509" s="49"/>
      <c r="Q509" s="49"/>
      <c r="R509" s="49"/>
      <c r="S509" s="49"/>
      <c r="T509" s="49"/>
      <c r="U509" s="49"/>
      <c r="V509" s="49"/>
      <c r="W509" s="49"/>
      <c r="X509" s="52"/>
      <c r="Y509" s="51"/>
      <c r="Z509" s="49"/>
      <c r="AA509" s="49"/>
      <c r="AB509" s="49"/>
      <c r="AC509" s="49"/>
      <c r="AD509" s="49"/>
      <c r="AE509" s="49"/>
      <c r="AF509" s="49"/>
      <c r="AG509" s="49"/>
      <c r="AH509" s="49"/>
      <c r="AI509" s="52"/>
      <c r="AJ509" s="51"/>
      <c r="AK509" s="52"/>
      <c r="AL509" s="51"/>
      <c r="AM509" s="49"/>
      <c r="AN509" s="49"/>
      <c r="AO509" s="49"/>
      <c r="AP509" s="49"/>
      <c r="AQ509" s="49"/>
      <c r="AR509" s="49"/>
      <c r="AS509" s="49"/>
      <c r="AT509" s="49"/>
      <c r="AU509" s="49"/>
      <c r="AV509" s="49"/>
      <c r="AW509" s="49"/>
      <c r="AX509" s="49"/>
      <c r="AY509" s="52"/>
      <c r="AZ509" s="51"/>
      <c r="BA509" s="49"/>
      <c r="BB509" s="49"/>
      <c r="BC509" s="49"/>
      <c r="BD509" s="52"/>
      <c r="BE509" s="51"/>
      <c r="BF509" s="49"/>
      <c r="BG509" s="52"/>
      <c r="BH509" s="51"/>
      <c r="BI509" s="49"/>
      <c r="BJ509" s="49"/>
      <c r="BK509" s="49"/>
      <c r="BL509" s="49"/>
      <c r="BM509" s="49"/>
      <c r="BN509" s="52"/>
      <c r="BO509" s="53"/>
      <c r="BP509" s="50"/>
      <c r="BQ509" s="51"/>
      <c r="BR509" s="52"/>
      <c r="BS509" s="51"/>
      <c r="BT509" s="49"/>
      <c r="BU509" s="49"/>
      <c r="BV509" s="52"/>
      <c r="BW509" s="51"/>
      <c r="BX509" s="49"/>
      <c r="BY509" s="49"/>
      <c r="BZ509" s="52"/>
      <c r="CA509" s="55"/>
    </row>
    <row r="510" spans="1:79" s="41" customFormat="1" ht="13.5" customHeight="1" x14ac:dyDescent="0.3">
      <c r="A510" s="48"/>
      <c r="B510" s="49"/>
      <c r="C510" s="49"/>
      <c r="D510" s="49"/>
      <c r="E510" s="49"/>
      <c r="F510" s="49"/>
      <c r="G510" s="49"/>
      <c r="H510" s="49"/>
      <c r="I510" s="49"/>
      <c r="J510" s="50"/>
      <c r="K510" s="51"/>
      <c r="L510" s="49"/>
      <c r="M510" s="52"/>
      <c r="N510" s="51"/>
      <c r="O510" s="49"/>
      <c r="P510" s="49"/>
      <c r="Q510" s="49"/>
      <c r="R510" s="49"/>
      <c r="S510" s="49"/>
      <c r="T510" s="49"/>
      <c r="U510" s="49"/>
      <c r="V510" s="49"/>
      <c r="W510" s="49"/>
      <c r="X510" s="52"/>
      <c r="Y510" s="51"/>
      <c r="Z510" s="49"/>
      <c r="AA510" s="49"/>
      <c r="AB510" s="49"/>
      <c r="AC510" s="49"/>
      <c r="AD510" s="49"/>
      <c r="AE510" s="49"/>
      <c r="AF510" s="49"/>
      <c r="AG510" s="49"/>
      <c r="AH510" s="49"/>
      <c r="AI510" s="52"/>
      <c r="AJ510" s="51"/>
      <c r="AK510" s="52"/>
      <c r="AL510" s="51"/>
      <c r="AM510" s="49"/>
      <c r="AN510" s="49"/>
      <c r="AO510" s="49"/>
      <c r="AP510" s="49"/>
      <c r="AQ510" s="49"/>
      <c r="AR510" s="49"/>
      <c r="AS510" s="49"/>
      <c r="AT510" s="49"/>
      <c r="AU510" s="49"/>
      <c r="AV510" s="49"/>
      <c r="AW510" s="49"/>
      <c r="AX510" s="49"/>
      <c r="AY510" s="52"/>
      <c r="AZ510" s="51"/>
      <c r="BA510" s="49"/>
      <c r="BB510" s="49"/>
      <c r="BC510" s="49"/>
      <c r="BD510" s="52"/>
      <c r="BE510" s="51"/>
      <c r="BF510" s="49"/>
      <c r="BG510" s="52"/>
      <c r="BH510" s="51"/>
      <c r="BI510" s="49"/>
      <c r="BJ510" s="49"/>
      <c r="BK510" s="49"/>
      <c r="BL510" s="49"/>
      <c r="BM510" s="49"/>
      <c r="BN510" s="52"/>
      <c r="BO510" s="53"/>
      <c r="BP510" s="50"/>
      <c r="BQ510" s="51"/>
      <c r="BR510" s="52"/>
      <c r="BS510" s="51"/>
      <c r="BT510" s="49"/>
      <c r="BU510" s="49"/>
      <c r="BV510" s="52"/>
      <c r="BW510" s="51"/>
      <c r="BX510" s="49"/>
      <c r="BY510" s="49"/>
      <c r="BZ510" s="52"/>
      <c r="CA510" s="55"/>
    </row>
    <row r="511" spans="1:79" s="41" customFormat="1" ht="13.5" customHeight="1" x14ac:dyDescent="0.3">
      <c r="A511" s="48"/>
      <c r="B511" s="49"/>
      <c r="C511" s="49"/>
      <c r="D511" s="49"/>
      <c r="E511" s="49"/>
      <c r="F511" s="49"/>
      <c r="G511" s="49"/>
      <c r="H511" s="49"/>
      <c r="I511" s="49"/>
      <c r="J511" s="50"/>
      <c r="K511" s="51"/>
      <c r="L511" s="49"/>
      <c r="M511" s="52"/>
      <c r="N511" s="51"/>
      <c r="O511" s="49"/>
      <c r="P511" s="49"/>
      <c r="Q511" s="49"/>
      <c r="R511" s="49"/>
      <c r="S511" s="49"/>
      <c r="T511" s="49"/>
      <c r="U511" s="49"/>
      <c r="V511" s="49"/>
      <c r="W511" s="49"/>
      <c r="X511" s="52"/>
      <c r="Y511" s="51"/>
      <c r="Z511" s="49"/>
      <c r="AA511" s="49"/>
      <c r="AB511" s="49"/>
      <c r="AC511" s="49"/>
      <c r="AD511" s="49"/>
      <c r="AE511" s="49"/>
      <c r="AF511" s="49"/>
      <c r="AG511" s="49"/>
      <c r="AH511" s="49"/>
      <c r="AI511" s="52"/>
      <c r="AJ511" s="51"/>
      <c r="AK511" s="52"/>
      <c r="AL511" s="51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52"/>
      <c r="AZ511" s="51"/>
      <c r="BA511" s="49"/>
      <c r="BB511" s="49"/>
      <c r="BC511" s="49"/>
      <c r="BD511" s="52"/>
      <c r="BE511" s="51"/>
      <c r="BF511" s="49"/>
      <c r="BG511" s="52"/>
      <c r="BH511" s="51"/>
      <c r="BI511" s="49"/>
      <c r="BJ511" s="49"/>
      <c r="BK511" s="49"/>
      <c r="BL511" s="49"/>
      <c r="BM511" s="49"/>
      <c r="BN511" s="52"/>
      <c r="BO511" s="53"/>
      <c r="BP511" s="50"/>
      <c r="BQ511" s="51"/>
      <c r="BR511" s="52"/>
      <c r="BS511" s="51"/>
      <c r="BT511" s="49"/>
      <c r="BU511" s="49"/>
      <c r="BV511" s="52"/>
      <c r="BW511" s="51"/>
      <c r="BX511" s="49"/>
      <c r="BY511" s="49"/>
      <c r="BZ511" s="52"/>
      <c r="CA511" s="55"/>
    </row>
    <row r="512" spans="1:79" s="41" customFormat="1" ht="13.5" customHeight="1" x14ac:dyDescent="0.3">
      <c r="A512" s="48"/>
      <c r="B512" s="49"/>
      <c r="C512" s="49"/>
      <c r="D512" s="49"/>
      <c r="E512" s="49"/>
      <c r="F512" s="49"/>
      <c r="G512" s="49"/>
      <c r="H512" s="49"/>
      <c r="I512" s="49"/>
      <c r="J512" s="50"/>
      <c r="K512" s="51"/>
      <c r="L512" s="49"/>
      <c r="M512" s="52"/>
      <c r="N512" s="51"/>
      <c r="O512" s="49"/>
      <c r="P512" s="49"/>
      <c r="Q512" s="49"/>
      <c r="R512" s="49"/>
      <c r="S512" s="49"/>
      <c r="T512" s="49"/>
      <c r="U512" s="49"/>
      <c r="V512" s="49"/>
      <c r="W512" s="49"/>
      <c r="X512" s="52"/>
      <c r="Y512" s="51"/>
      <c r="Z512" s="49"/>
      <c r="AA512" s="49"/>
      <c r="AB512" s="49"/>
      <c r="AC512" s="49"/>
      <c r="AD512" s="49"/>
      <c r="AE512" s="49"/>
      <c r="AF512" s="49"/>
      <c r="AG512" s="49"/>
      <c r="AH512" s="49"/>
      <c r="AI512" s="52"/>
      <c r="AJ512" s="51"/>
      <c r="AK512" s="52"/>
      <c r="AL512" s="51"/>
      <c r="AM512" s="49"/>
      <c r="AN512" s="49"/>
      <c r="AO512" s="49"/>
      <c r="AP512" s="49"/>
      <c r="AQ512" s="49"/>
      <c r="AR512" s="49"/>
      <c r="AS512" s="49"/>
      <c r="AT512" s="49"/>
      <c r="AU512" s="49"/>
      <c r="AV512" s="49"/>
      <c r="AW512" s="49"/>
      <c r="AX512" s="49"/>
      <c r="AY512" s="52"/>
      <c r="AZ512" s="51"/>
      <c r="BA512" s="49"/>
      <c r="BB512" s="49"/>
      <c r="BC512" s="49"/>
      <c r="BD512" s="52"/>
      <c r="BE512" s="51"/>
      <c r="BF512" s="49"/>
      <c r="BG512" s="52"/>
      <c r="BH512" s="51"/>
      <c r="BI512" s="49"/>
      <c r="BJ512" s="49"/>
      <c r="BK512" s="49"/>
      <c r="BL512" s="49"/>
      <c r="BM512" s="49"/>
      <c r="BN512" s="52"/>
      <c r="BO512" s="53"/>
      <c r="BP512" s="50"/>
      <c r="BQ512" s="51"/>
      <c r="BR512" s="52"/>
      <c r="BS512" s="51"/>
      <c r="BT512" s="49"/>
      <c r="BU512" s="49"/>
      <c r="BV512" s="52"/>
      <c r="BW512" s="51"/>
      <c r="BX512" s="49"/>
      <c r="BY512" s="49"/>
      <c r="BZ512" s="52"/>
      <c r="CA512" s="55"/>
    </row>
    <row r="513" spans="1:79" s="41" customFormat="1" ht="13.5" customHeight="1" x14ac:dyDescent="0.3">
      <c r="A513" s="48"/>
      <c r="B513" s="49"/>
      <c r="C513" s="49"/>
      <c r="D513" s="49"/>
      <c r="E513" s="49"/>
      <c r="F513" s="49"/>
      <c r="G513" s="49"/>
      <c r="H513" s="49"/>
      <c r="I513" s="49"/>
      <c r="J513" s="50"/>
      <c r="K513" s="51"/>
      <c r="L513" s="49"/>
      <c r="M513" s="52"/>
      <c r="N513" s="51"/>
      <c r="O513" s="49"/>
      <c r="P513" s="49"/>
      <c r="Q513" s="49"/>
      <c r="R513" s="49"/>
      <c r="S513" s="49"/>
      <c r="T513" s="49"/>
      <c r="U513" s="49"/>
      <c r="V513" s="49"/>
      <c r="W513" s="49"/>
      <c r="X513" s="52"/>
      <c r="Y513" s="51"/>
      <c r="Z513" s="49"/>
      <c r="AA513" s="49"/>
      <c r="AB513" s="49"/>
      <c r="AC513" s="49"/>
      <c r="AD513" s="49"/>
      <c r="AE513" s="49"/>
      <c r="AF513" s="49"/>
      <c r="AG513" s="49"/>
      <c r="AH513" s="49"/>
      <c r="AI513" s="52"/>
      <c r="AJ513" s="51"/>
      <c r="AK513" s="52"/>
      <c r="AL513" s="51"/>
      <c r="AM513" s="49"/>
      <c r="AN513" s="49"/>
      <c r="AO513" s="49"/>
      <c r="AP513" s="49"/>
      <c r="AQ513" s="49"/>
      <c r="AR513" s="49"/>
      <c r="AS513" s="49"/>
      <c r="AT513" s="49"/>
      <c r="AU513" s="49"/>
      <c r="AV513" s="49"/>
      <c r="AW513" s="49"/>
      <c r="AX513" s="49"/>
      <c r="AY513" s="52"/>
      <c r="AZ513" s="51"/>
      <c r="BA513" s="49"/>
      <c r="BB513" s="49"/>
      <c r="BC513" s="49"/>
      <c r="BD513" s="52"/>
      <c r="BE513" s="51"/>
      <c r="BF513" s="49"/>
      <c r="BG513" s="52"/>
      <c r="BH513" s="51"/>
      <c r="BI513" s="49"/>
      <c r="BJ513" s="49"/>
      <c r="BK513" s="49"/>
      <c r="BL513" s="49"/>
      <c r="BM513" s="49"/>
      <c r="BN513" s="52"/>
      <c r="BO513" s="53"/>
      <c r="BP513" s="50"/>
      <c r="BQ513" s="51"/>
      <c r="BR513" s="52"/>
      <c r="BS513" s="51"/>
      <c r="BT513" s="49"/>
      <c r="BU513" s="49"/>
      <c r="BV513" s="52"/>
      <c r="BW513" s="51"/>
      <c r="BX513" s="49"/>
      <c r="BY513" s="49"/>
      <c r="BZ513" s="52"/>
      <c r="CA513" s="55"/>
    </row>
    <row r="514" spans="1:79" s="41" customFormat="1" ht="13.5" customHeight="1" x14ac:dyDescent="0.3">
      <c r="A514" s="48"/>
      <c r="B514" s="49"/>
      <c r="C514" s="49"/>
      <c r="D514" s="49"/>
      <c r="E514" s="49"/>
      <c r="F514" s="49"/>
      <c r="G514" s="49"/>
      <c r="H514" s="49"/>
      <c r="I514" s="49"/>
      <c r="J514" s="50"/>
      <c r="K514" s="51"/>
      <c r="L514" s="49"/>
      <c r="M514" s="52"/>
      <c r="N514" s="51"/>
      <c r="O514" s="49"/>
      <c r="P514" s="49"/>
      <c r="Q514" s="49"/>
      <c r="R514" s="49"/>
      <c r="S514" s="49"/>
      <c r="T514" s="49"/>
      <c r="U514" s="49"/>
      <c r="V514" s="49"/>
      <c r="W514" s="49"/>
      <c r="X514" s="52"/>
      <c r="Y514" s="51"/>
      <c r="Z514" s="49"/>
      <c r="AA514" s="49"/>
      <c r="AB514" s="49"/>
      <c r="AC514" s="49"/>
      <c r="AD514" s="49"/>
      <c r="AE514" s="49"/>
      <c r="AF514" s="49"/>
      <c r="AG514" s="49"/>
      <c r="AH514" s="49"/>
      <c r="AI514" s="52"/>
      <c r="AJ514" s="51"/>
      <c r="AK514" s="52"/>
      <c r="AL514" s="51"/>
      <c r="AM514" s="49"/>
      <c r="AN514" s="49"/>
      <c r="AO514" s="49"/>
      <c r="AP514" s="49"/>
      <c r="AQ514" s="49"/>
      <c r="AR514" s="49"/>
      <c r="AS514" s="49"/>
      <c r="AT514" s="49"/>
      <c r="AU514" s="49"/>
      <c r="AV514" s="49"/>
      <c r="AW514" s="49"/>
      <c r="AX514" s="49"/>
      <c r="AY514" s="52"/>
      <c r="AZ514" s="51"/>
      <c r="BA514" s="49"/>
      <c r="BB514" s="49"/>
      <c r="BC514" s="49"/>
      <c r="BD514" s="52"/>
      <c r="BE514" s="51"/>
      <c r="BF514" s="49"/>
      <c r="BG514" s="52"/>
      <c r="BH514" s="51"/>
      <c r="BI514" s="49"/>
      <c r="BJ514" s="49"/>
      <c r="BK514" s="49"/>
      <c r="BL514" s="49"/>
      <c r="BM514" s="49"/>
      <c r="BN514" s="52"/>
      <c r="BO514" s="53"/>
      <c r="BP514" s="50"/>
      <c r="BQ514" s="51"/>
      <c r="BR514" s="52"/>
      <c r="BS514" s="51"/>
      <c r="BT514" s="49"/>
      <c r="BU514" s="49"/>
      <c r="BV514" s="52"/>
      <c r="BW514" s="51"/>
      <c r="BX514" s="49"/>
      <c r="BY514" s="49"/>
      <c r="BZ514" s="52"/>
      <c r="CA514" s="55"/>
    </row>
    <row r="515" spans="1:79" s="41" customFormat="1" ht="13.5" customHeight="1" x14ac:dyDescent="0.3">
      <c r="A515" s="48"/>
      <c r="B515" s="49"/>
      <c r="C515" s="49"/>
      <c r="D515" s="49"/>
      <c r="E515" s="49"/>
      <c r="F515" s="49"/>
      <c r="G515" s="49"/>
      <c r="H515" s="49"/>
      <c r="I515" s="49"/>
      <c r="J515" s="50"/>
      <c r="K515" s="51"/>
      <c r="L515" s="49"/>
      <c r="M515" s="52"/>
      <c r="N515" s="51"/>
      <c r="O515" s="49"/>
      <c r="P515" s="49"/>
      <c r="Q515" s="49"/>
      <c r="R515" s="49"/>
      <c r="S515" s="49"/>
      <c r="T515" s="49"/>
      <c r="U515" s="49"/>
      <c r="V515" s="49"/>
      <c r="W515" s="49"/>
      <c r="X515" s="52"/>
      <c r="Y515" s="51"/>
      <c r="Z515" s="49"/>
      <c r="AA515" s="49"/>
      <c r="AB515" s="49"/>
      <c r="AC515" s="49"/>
      <c r="AD515" s="49"/>
      <c r="AE515" s="49"/>
      <c r="AF515" s="49"/>
      <c r="AG515" s="49"/>
      <c r="AH515" s="49"/>
      <c r="AI515" s="52"/>
      <c r="AJ515" s="51"/>
      <c r="AK515" s="52"/>
      <c r="AL515" s="51"/>
      <c r="AM515" s="49"/>
      <c r="AN515" s="49"/>
      <c r="AO515" s="49"/>
      <c r="AP515" s="49"/>
      <c r="AQ515" s="49"/>
      <c r="AR515" s="49"/>
      <c r="AS515" s="49"/>
      <c r="AT515" s="49"/>
      <c r="AU515" s="49"/>
      <c r="AV515" s="49"/>
      <c r="AW515" s="49"/>
      <c r="AX515" s="49"/>
      <c r="AY515" s="52"/>
      <c r="AZ515" s="51"/>
      <c r="BA515" s="49"/>
      <c r="BB515" s="49"/>
      <c r="BC515" s="49"/>
      <c r="BD515" s="52"/>
      <c r="BE515" s="51"/>
      <c r="BF515" s="49"/>
      <c r="BG515" s="52"/>
      <c r="BH515" s="51"/>
      <c r="BI515" s="49"/>
      <c r="BJ515" s="49"/>
      <c r="BK515" s="49"/>
      <c r="BL515" s="49"/>
      <c r="BM515" s="49"/>
      <c r="BN515" s="52"/>
      <c r="BO515" s="53"/>
      <c r="BP515" s="50"/>
      <c r="BQ515" s="51"/>
      <c r="BR515" s="52"/>
      <c r="BS515" s="51"/>
      <c r="BT515" s="49"/>
      <c r="BU515" s="49"/>
      <c r="BV515" s="52"/>
      <c r="BW515" s="51"/>
      <c r="BX515" s="49"/>
      <c r="BY515" s="49"/>
      <c r="BZ515" s="52"/>
      <c r="CA515" s="55"/>
    </row>
    <row r="516" spans="1:79" s="41" customFormat="1" ht="13.5" customHeight="1" x14ac:dyDescent="0.3">
      <c r="A516" s="48"/>
      <c r="B516" s="49"/>
      <c r="C516" s="49"/>
      <c r="D516" s="49"/>
      <c r="E516" s="49"/>
      <c r="F516" s="49"/>
      <c r="G516" s="49"/>
      <c r="H516" s="49"/>
      <c r="I516" s="49"/>
      <c r="J516" s="50"/>
      <c r="K516" s="51"/>
      <c r="L516" s="49"/>
      <c r="M516" s="52"/>
      <c r="N516" s="51"/>
      <c r="O516" s="49"/>
      <c r="P516" s="49"/>
      <c r="Q516" s="49"/>
      <c r="R516" s="49"/>
      <c r="S516" s="49"/>
      <c r="T516" s="49"/>
      <c r="U516" s="49"/>
      <c r="V516" s="49"/>
      <c r="W516" s="49"/>
      <c r="X516" s="52"/>
      <c r="Y516" s="51"/>
      <c r="Z516" s="49"/>
      <c r="AA516" s="49"/>
      <c r="AB516" s="49"/>
      <c r="AC516" s="49"/>
      <c r="AD516" s="49"/>
      <c r="AE516" s="49"/>
      <c r="AF516" s="49"/>
      <c r="AG516" s="49"/>
      <c r="AH516" s="49"/>
      <c r="AI516" s="52"/>
      <c r="AJ516" s="51"/>
      <c r="AK516" s="52"/>
      <c r="AL516" s="51"/>
      <c r="AM516" s="49"/>
      <c r="AN516" s="49"/>
      <c r="AO516" s="49"/>
      <c r="AP516" s="49"/>
      <c r="AQ516" s="49"/>
      <c r="AR516" s="49"/>
      <c r="AS516" s="49"/>
      <c r="AT516" s="49"/>
      <c r="AU516" s="49"/>
      <c r="AV516" s="49"/>
      <c r="AW516" s="49"/>
      <c r="AX516" s="49"/>
      <c r="AY516" s="52"/>
      <c r="AZ516" s="51"/>
      <c r="BA516" s="49"/>
      <c r="BB516" s="49"/>
      <c r="BC516" s="49"/>
      <c r="BD516" s="52"/>
      <c r="BE516" s="51"/>
      <c r="BF516" s="49"/>
      <c r="BG516" s="52"/>
      <c r="BH516" s="51"/>
      <c r="BI516" s="49"/>
      <c r="BJ516" s="49"/>
      <c r="BK516" s="49"/>
      <c r="BL516" s="49"/>
      <c r="BM516" s="49"/>
      <c r="BN516" s="52"/>
      <c r="BO516" s="53"/>
      <c r="BP516" s="50"/>
      <c r="BQ516" s="51"/>
      <c r="BR516" s="52"/>
      <c r="BS516" s="51"/>
      <c r="BT516" s="49"/>
      <c r="BU516" s="49"/>
      <c r="BV516" s="52"/>
      <c r="BW516" s="51"/>
      <c r="BX516" s="49"/>
      <c r="BY516" s="49"/>
      <c r="BZ516" s="52"/>
      <c r="CA516" s="55"/>
    </row>
    <row r="517" spans="1:79" s="41" customFormat="1" ht="13.5" customHeight="1" x14ac:dyDescent="0.3">
      <c r="A517" s="48"/>
      <c r="B517" s="49"/>
      <c r="C517" s="49"/>
      <c r="D517" s="49"/>
      <c r="E517" s="49"/>
      <c r="F517" s="49"/>
      <c r="G517" s="49"/>
      <c r="H517" s="49"/>
      <c r="I517" s="49"/>
      <c r="J517" s="50"/>
      <c r="K517" s="51"/>
      <c r="L517" s="49"/>
      <c r="M517" s="52"/>
      <c r="N517" s="51"/>
      <c r="O517" s="49"/>
      <c r="P517" s="49"/>
      <c r="Q517" s="49"/>
      <c r="R517" s="49"/>
      <c r="S517" s="49"/>
      <c r="T517" s="49"/>
      <c r="U517" s="49"/>
      <c r="V517" s="49"/>
      <c r="W517" s="49"/>
      <c r="X517" s="52"/>
      <c r="Y517" s="51"/>
      <c r="Z517" s="49"/>
      <c r="AA517" s="49"/>
      <c r="AB517" s="49"/>
      <c r="AC517" s="49"/>
      <c r="AD517" s="49"/>
      <c r="AE517" s="49"/>
      <c r="AF517" s="49"/>
      <c r="AG517" s="49"/>
      <c r="AH517" s="49"/>
      <c r="AI517" s="52"/>
      <c r="AJ517" s="51"/>
      <c r="AK517" s="52"/>
      <c r="AL517" s="51"/>
      <c r="AM517" s="49"/>
      <c r="AN517" s="49"/>
      <c r="AO517" s="49"/>
      <c r="AP517" s="49"/>
      <c r="AQ517" s="49"/>
      <c r="AR517" s="49"/>
      <c r="AS517" s="49"/>
      <c r="AT517" s="49"/>
      <c r="AU517" s="49"/>
      <c r="AV517" s="49"/>
      <c r="AW517" s="49"/>
      <c r="AX517" s="49"/>
      <c r="AY517" s="52"/>
      <c r="AZ517" s="51"/>
      <c r="BA517" s="49"/>
      <c r="BB517" s="49"/>
      <c r="BC517" s="49"/>
      <c r="BD517" s="52"/>
      <c r="BE517" s="51"/>
      <c r="BF517" s="49"/>
      <c r="BG517" s="52"/>
      <c r="BH517" s="51"/>
      <c r="BI517" s="49"/>
      <c r="BJ517" s="49"/>
      <c r="BK517" s="49"/>
      <c r="BL517" s="49"/>
      <c r="BM517" s="49"/>
      <c r="BN517" s="52"/>
      <c r="BO517" s="53"/>
      <c r="BP517" s="50"/>
      <c r="BQ517" s="51"/>
      <c r="BR517" s="52"/>
      <c r="BS517" s="51"/>
      <c r="BT517" s="49"/>
      <c r="BU517" s="49"/>
      <c r="BV517" s="52"/>
      <c r="BW517" s="51"/>
      <c r="BX517" s="49"/>
      <c r="BY517" s="49"/>
      <c r="BZ517" s="52"/>
      <c r="CA517" s="55"/>
    </row>
  </sheetData>
  <sheetProtection sheet="1" objects="1" scenarios="1" selectLockedCells="1"/>
  <dataConsolidate/>
  <mergeCells count="111">
    <mergeCell ref="CA11:CA14"/>
    <mergeCell ref="BQ11:BR14"/>
    <mergeCell ref="BS11:BV14"/>
    <mergeCell ref="BW11:BZ14"/>
    <mergeCell ref="AZ11:BD14"/>
    <mergeCell ref="BE11:BG14"/>
    <mergeCell ref="BH11:BN14"/>
    <mergeCell ref="A7:E7"/>
    <mergeCell ref="A8:E8"/>
    <mergeCell ref="A9:E9"/>
    <mergeCell ref="A10:E10"/>
    <mergeCell ref="N11:X14"/>
    <mergeCell ref="AJ11:AK14"/>
    <mergeCell ref="AL11:AY14"/>
    <mergeCell ref="K11:M14"/>
    <mergeCell ref="Y11:AI14"/>
    <mergeCell ref="BQ15:BQ17"/>
    <mergeCell ref="BR15:BR17"/>
    <mergeCell ref="BS15:BS17"/>
    <mergeCell ref="BT15:BT17"/>
    <mergeCell ref="BU15:BU17"/>
    <mergeCell ref="BL15:BL17"/>
    <mergeCell ref="BM15:BM17"/>
    <mergeCell ref="BN15:BN17"/>
    <mergeCell ref="BO15:BO17"/>
    <mergeCell ref="BP15:BP17"/>
    <mergeCell ref="CA15:CA17"/>
    <mergeCell ref="BV15:BV17"/>
    <mergeCell ref="BW15:BW17"/>
    <mergeCell ref="BX15:BX17"/>
    <mergeCell ref="BY15:BY17"/>
    <mergeCell ref="AT15:AT17"/>
    <mergeCell ref="AU15:AU17"/>
    <mergeCell ref="AV15:AV17"/>
    <mergeCell ref="AW15:AW17"/>
    <mergeCell ref="AX15:AX17"/>
    <mergeCell ref="AY15:AY17"/>
    <mergeCell ref="AZ15:AZ17"/>
    <mergeCell ref="BA15:BA17"/>
    <mergeCell ref="BH15:BH17"/>
    <mergeCell ref="BG15:BG17"/>
    <mergeCell ref="BI15:BI17"/>
    <mergeCell ref="BJ15:BJ17"/>
    <mergeCell ref="BK15:BK17"/>
    <mergeCell ref="BB15:BB17"/>
    <mergeCell ref="BC15:BC17"/>
    <mergeCell ref="BD15:BD17"/>
    <mergeCell ref="BE15:BE17"/>
    <mergeCell ref="BF15:BF17"/>
    <mergeCell ref="BZ15:BZ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Q15:Q17"/>
    <mergeCell ref="R15:R17"/>
    <mergeCell ref="S15:S17"/>
    <mergeCell ref="T15:T17"/>
    <mergeCell ref="U15:U17"/>
    <mergeCell ref="V15:V17"/>
    <mergeCell ref="W15:W17"/>
    <mergeCell ref="X15:X17"/>
    <mergeCell ref="AJ15:AJ17"/>
    <mergeCell ref="Y15:Y17"/>
    <mergeCell ref="Z15:Z17"/>
    <mergeCell ref="AA15:AA17"/>
    <mergeCell ref="AB15:AB17"/>
    <mergeCell ref="AC15:AC17"/>
    <mergeCell ref="AD15:AD17"/>
    <mergeCell ref="AE15:AE17"/>
    <mergeCell ref="AF15:AF17"/>
    <mergeCell ref="AG15:AG17"/>
    <mergeCell ref="AH15:AH17"/>
    <mergeCell ref="AI15:AI17"/>
    <mergeCell ref="H15:H17"/>
    <mergeCell ref="I15:I17"/>
    <mergeCell ref="J15:J17"/>
    <mergeCell ref="K15:K17"/>
    <mergeCell ref="L15:L17"/>
    <mergeCell ref="M15:M17"/>
    <mergeCell ref="N15:N17"/>
    <mergeCell ref="O15:O17"/>
    <mergeCell ref="P15:P17"/>
    <mergeCell ref="F2:G2"/>
    <mergeCell ref="F4:G4"/>
    <mergeCell ref="F5:G5"/>
    <mergeCell ref="F10:G10"/>
    <mergeCell ref="F6:G6"/>
    <mergeCell ref="F7:G7"/>
    <mergeCell ref="F8:G8"/>
    <mergeCell ref="F9:G9"/>
    <mergeCell ref="A15:A17"/>
    <mergeCell ref="B15:B17"/>
    <mergeCell ref="F11:G11"/>
    <mergeCell ref="F12:G12"/>
    <mergeCell ref="C15:C17"/>
    <mergeCell ref="D15:D17"/>
    <mergeCell ref="E15:E17"/>
    <mergeCell ref="F15:F17"/>
    <mergeCell ref="G15:G17"/>
    <mergeCell ref="F13:G13"/>
    <mergeCell ref="A2:E2"/>
    <mergeCell ref="A3:E3"/>
    <mergeCell ref="A4:E4"/>
    <mergeCell ref="A5:E5"/>
    <mergeCell ref="A6:E6"/>
  </mergeCells>
  <phoneticPr fontId="1" type="noConversion"/>
  <dataValidations count="18">
    <dataValidation type="list" errorStyle="information" allowBlank="1" sqref="BR18:BR517">
      <formula1>RATING_CONTENT</formula1>
    </dataValidation>
    <dataValidation type="list" allowBlank="1" showInputMessage="1" showErrorMessage="1" sqref="AJ18:AJ517">
      <formula1>GENERO</formula1>
    </dataValidation>
    <dataValidation type="list" allowBlank="1" showInputMessage="1" showErrorMessage="1" sqref="L18:L517">
      <formula1>stream_content_component_type</formula1>
    </dataValidation>
    <dataValidation type="list" allowBlank="1" showInputMessage="1" showErrorMessage="1" sqref="P18:Q517 BV18:BV517 BS18:BT517 J18:J517 AA18:AB517">
      <formula1>flag</formula1>
    </dataValidation>
    <dataValidation type="list" allowBlank="1" showInputMessage="1" showErrorMessage="1" sqref="BQ18:BQ517">
      <formula1>country</formula1>
    </dataValidation>
    <dataValidation type="list" allowBlank="1" showInputMessage="1" showErrorMessage="1" sqref="AT18:AT517 AO18:AO517 AY18:AY517">
      <formula1>copy_control_type_info</formula1>
    </dataValidation>
    <dataValidation type="list" allowBlank="1" showInputMessage="1" showErrorMessage="1" sqref="AL18:AL517 AQ18:AQ517 AV18:AV517">
      <formula1>dig_rec_ctrl_data</formula1>
    </dataValidation>
    <dataValidation type="list" allowBlank="1" showInputMessage="1" showErrorMessage="1" sqref="AR18:AR517 AM18:AM517 AW18:AW517">
      <formula1>aps_control_data</formula1>
    </dataValidation>
    <dataValidation type="list" allowBlank="1" showInputMessage="1" showErrorMessage="1" sqref="O18:O517 Z18:Z517">
      <formula1>audio_component_type</formula1>
    </dataValidation>
    <dataValidation type="list" allowBlank="1" showInputMessage="1" showErrorMessage="1" sqref="R18:R517 AC18:AC517">
      <formula1>quality_indicator</formula1>
    </dataValidation>
    <dataValidation type="list" allowBlank="1" showInputMessage="1" showErrorMessage="1" sqref="S18:S517 AD18:AD517">
      <formula1>sampling_rate</formula1>
    </dataValidation>
    <dataValidation type="list" allowBlank="1" showInputMessage="1" showErrorMessage="1" sqref="V18:V517 AG18:AG517">
      <formula1>audio_text</formula1>
    </dataValidation>
    <dataValidation type="list" allowBlank="1" showInputMessage="1" showErrorMessage="1" sqref="T18:U517 AE18:AF517">
      <formula1>language_code</formula1>
    </dataValidation>
    <dataValidation type="list" allowBlank="1" showInputMessage="1" showErrorMessage="1" sqref="BE18:BE517">
      <formula1>group_type_tab</formula1>
    </dataValidation>
    <dataValidation type="list" allowBlank="1" showInputMessage="1" showErrorMessage="1" sqref="BJ18:BJ517">
      <formula1>program_pattern_tab</formula1>
    </dataValidation>
    <dataValidation type="list" allowBlank="1" showInputMessage="1" showErrorMessage="1" sqref="BU18:BU517">
      <formula1>retention_state_tab</formula1>
    </dataValidation>
    <dataValidation type="list" allowBlank="1" showInputMessage="1" showErrorMessage="1" sqref="BZ18:BZ517">
      <formula1>linkage_type_tab</formula1>
    </dataValidation>
    <dataValidation type="list" allowBlank="1" showInputMessage="1" showErrorMessage="1" sqref="X18:X517 AI18:AI517">
      <formula1>stream_type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4" r:id="rId4" name="Check Box 16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4</xdr:row>
                    <xdr:rowOff>57150</xdr:rowOff>
                  </from>
                  <to>
                    <xdr:col>8</xdr:col>
                    <xdr:colOff>1524000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5" name="Check Box 17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6</xdr:row>
                    <xdr:rowOff>28575</xdr:rowOff>
                  </from>
                  <to>
                    <xdr:col>8</xdr:col>
                    <xdr:colOff>1524000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6" name="Check Box 18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7</xdr:row>
                    <xdr:rowOff>152400</xdr:rowOff>
                  </from>
                  <to>
                    <xdr:col>8</xdr:col>
                    <xdr:colOff>1524000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Check Box 19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9</xdr:row>
                    <xdr:rowOff>123825</xdr:rowOff>
                  </from>
                  <to>
                    <xdr:col>8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8" name="Check Box 20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11</xdr:row>
                    <xdr:rowOff>104775</xdr:rowOff>
                  </from>
                  <to>
                    <xdr:col>8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Check Box 21">
              <controlPr defaultSize="0" autoFill="0" autoLine="0" autoPict="0" macro="[0]!Descriptors_Selected_HD">
                <anchor moveWithCells="1" sizeWithCells="1">
                  <from>
                    <xdr:col>8</xdr:col>
                    <xdr:colOff>2228850</xdr:colOff>
                    <xdr:row>4</xdr:row>
                    <xdr:rowOff>57150</xdr:rowOff>
                  </from>
                  <to>
                    <xdr:col>9</xdr:col>
                    <xdr:colOff>714375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0" name="Check Box 22">
              <controlPr defaultSize="0" autoFill="0" autoLine="0" autoPict="0" macro="[0]!Descriptors_Selected_HD">
                <anchor moveWithCells="1" sizeWithCells="1">
                  <from>
                    <xdr:col>8</xdr:col>
                    <xdr:colOff>2228850</xdr:colOff>
                    <xdr:row>6</xdr:row>
                    <xdr:rowOff>28575</xdr:rowOff>
                  </from>
                  <to>
                    <xdr:col>9</xdr:col>
                    <xdr:colOff>714375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1" name="Check Box 23">
              <controlPr defaultSize="0" autoFill="0" autoLine="0" autoPict="0" macro="[0]!Descriptors_Selected_HD">
                <anchor moveWithCells="1" sizeWithCells="1">
                  <from>
                    <xdr:col>8</xdr:col>
                    <xdr:colOff>2228850</xdr:colOff>
                    <xdr:row>7</xdr:row>
                    <xdr:rowOff>142875</xdr:rowOff>
                  </from>
                  <to>
                    <xdr:col>9</xdr:col>
                    <xdr:colOff>714375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2" name="Check Box 24">
              <controlPr defaultSize="0" autoFill="0" autoLine="0" autoPict="0" macro="[0]!Descriptors_Selected_HD">
                <anchor moveWithCells="1" sizeWithCells="1">
                  <from>
                    <xdr:col>8</xdr:col>
                    <xdr:colOff>2228850</xdr:colOff>
                    <xdr:row>9</xdr:row>
                    <xdr:rowOff>123825</xdr:rowOff>
                  </from>
                  <to>
                    <xdr:col>9</xdr:col>
                    <xdr:colOff>714375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3" name="Check Box 26">
              <controlPr defaultSize="0" autoFill="0" autoLine="0" autoPict="0" macro="[0]!Descriptors_Selected_HD">
                <anchor moveWithCells="1" sizeWithCells="1">
                  <from>
                    <xdr:col>8</xdr:col>
                    <xdr:colOff>2228850</xdr:colOff>
                    <xdr:row>11</xdr:row>
                    <xdr:rowOff>85725</xdr:rowOff>
                  </from>
                  <to>
                    <xdr:col>9</xdr:col>
                    <xdr:colOff>714375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14" name="Check Box 27">
              <controlPr defaultSize="0" autoFill="0" autoLine="0" autoPict="0" macro="[0]!Module6.Descriptors_HD">
                <anchor moveWithCells="1" sizeWithCells="1">
                  <from>
                    <xdr:col>8</xdr:col>
                    <xdr:colOff>1276350</xdr:colOff>
                    <xdr:row>2</xdr:row>
                    <xdr:rowOff>76200</xdr:rowOff>
                  </from>
                  <to>
                    <xdr:col>8</xdr:col>
                    <xdr:colOff>2647950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15" name="Option Button 28">
              <controlPr defaultSize="0" autoFill="0" autoLine="0" autoPict="0">
                <anchor moveWithCells="1">
                  <from>
                    <xdr:col>8</xdr:col>
                    <xdr:colOff>390525</xdr:colOff>
                    <xdr:row>6</xdr:row>
                    <xdr:rowOff>28575</xdr:rowOff>
                  </from>
                  <to>
                    <xdr:col>8</xdr:col>
                    <xdr:colOff>676275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16" name="Option Button 29">
              <controlPr defaultSize="0" autoFill="0" autoLine="0" autoPict="0" altText="2">
                <anchor moveWithCells="1">
                  <from>
                    <xdr:col>8</xdr:col>
                    <xdr:colOff>695325</xdr:colOff>
                    <xdr:row>6</xdr:row>
                    <xdr:rowOff>28575</xdr:rowOff>
                  </from>
                  <to>
                    <xdr:col>8</xdr:col>
                    <xdr:colOff>981075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J517"/>
  <sheetViews>
    <sheetView showGridLines="0" zoomScale="85" zoomScaleNormal="85" workbookViewId="0">
      <pane xSplit="8" ySplit="17" topLeftCell="I18" activePane="bottomRight" state="frozen"/>
      <selection pane="topRight" activeCell="I1" sqref="I1"/>
      <selection pane="bottomLeft" activeCell="A13" sqref="A13"/>
      <selection pane="bottomRight" activeCell="A18" sqref="A18"/>
    </sheetView>
  </sheetViews>
  <sheetFormatPr defaultColWidth="9.140625" defaultRowHeight="13.5" customHeight="1" x14ac:dyDescent="0.3"/>
  <cols>
    <col min="1" max="1" width="8.7109375" style="39" customWidth="1"/>
    <col min="2" max="4" width="8.7109375" style="39" hidden="1" customWidth="1"/>
    <col min="5" max="7" width="12.7109375" style="39" customWidth="1"/>
    <col min="8" max="9" width="40.7109375" style="39" customWidth="1"/>
    <col min="10" max="10" width="10.7109375" style="39" customWidth="1"/>
    <col min="11" max="11" width="14.7109375" style="39" customWidth="1"/>
    <col min="12" max="12" width="39.7109375" style="39" customWidth="1"/>
    <col min="13" max="13" width="10.7109375" style="39" customWidth="1"/>
    <col min="14" max="15" width="40.7109375" style="39" customWidth="1"/>
    <col min="16" max="16" width="10.7109375" style="39" customWidth="1"/>
    <col min="17" max="17" width="40.7109375" style="39" customWidth="1"/>
    <col min="18" max="18" width="17.5703125" style="39" customWidth="1"/>
    <col min="19" max="20" width="40.7109375" style="39" customWidth="1"/>
    <col min="21" max="21" width="10.28515625" style="39" customWidth="1"/>
    <col min="22" max="22" width="40.7109375" style="39" customWidth="1"/>
    <col min="23" max="23" width="14.7109375" style="39" customWidth="1"/>
    <col min="24" max="25" width="40.7109375" style="39" customWidth="1"/>
    <col min="26" max="26" width="10.7109375" style="39" customWidth="1"/>
    <col min="27" max="27" width="40.7109375" style="39" customWidth="1"/>
    <col min="28" max="28" width="25.7109375" style="39" customWidth="1"/>
    <col min="29" max="29" width="29.85546875" style="39" bestFit="1" customWidth="1"/>
    <col min="30" max="31" width="10.7109375" style="39" customWidth="1"/>
    <col min="32" max="32" width="14.7109375" style="39" customWidth="1"/>
    <col min="33" max="33" width="10.7109375" style="39" customWidth="1"/>
    <col min="34" max="34" width="16.7109375" style="39" customWidth="1"/>
    <col min="35" max="16384" width="9.140625" style="39"/>
  </cols>
  <sheetData>
    <row r="2" spans="1:34" ht="13.5" customHeight="1" x14ac:dyDescent="0.3">
      <c r="A2" s="173" t="s">
        <v>734</v>
      </c>
      <c r="B2" s="174"/>
      <c r="C2" s="174"/>
      <c r="D2" s="174"/>
      <c r="E2" s="174"/>
      <c r="F2" s="170">
        <f>'NETWORK INFO'!$C5</f>
        <v>0</v>
      </c>
      <c r="G2" s="170"/>
    </row>
    <row r="3" spans="1:34" ht="13.5" customHeight="1" x14ac:dyDescent="0.3">
      <c r="A3" s="173" t="s">
        <v>735</v>
      </c>
      <c r="B3" s="174"/>
      <c r="C3" s="174"/>
      <c r="D3" s="174"/>
      <c r="E3" s="174"/>
      <c r="F3" s="40">
        <f>'NETWORK INFO'!C6</f>
        <v>0</v>
      </c>
      <c r="G3" s="41">
        <f>'NETWORK INFO'!D6</f>
        <v>0</v>
      </c>
    </row>
    <row r="4" spans="1:34" ht="13.5" customHeight="1" x14ac:dyDescent="0.3">
      <c r="A4" s="173" t="s">
        <v>736</v>
      </c>
      <c r="B4" s="174"/>
      <c r="C4" s="174"/>
      <c r="D4" s="174"/>
      <c r="E4" s="174"/>
      <c r="F4" s="170">
        <f>'NETWORK INFO'!$C7</f>
        <v>0</v>
      </c>
      <c r="G4" s="170"/>
    </row>
    <row r="5" spans="1:34" ht="13.5" customHeight="1" x14ac:dyDescent="0.3">
      <c r="A5" s="173" t="s">
        <v>737</v>
      </c>
      <c r="B5" s="174"/>
      <c r="C5" s="174"/>
      <c r="D5" s="174"/>
      <c r="E5" s="174"/>
      <c r="F5" s="170">
        <f>'NETWORK INFO'!$C8</f>
        <v>0</v>
      </c>
      <c r="G5" s="170"/>
    </row>
    <row r="6" spans="1:34" ht="13.5" customHeight="1" x14ac:dyDescent="0.3">
      <c r="A6" s="173" t="s">
        <v>2224</v>
      </c>
      <c r="B6" s="174"/>
      <c r="C6" s="174"/>
      <c r="D6" s="174"/>
      <c r="E6" s="174"/>
      <c r="F6" s="170">
        <f>'NETWORK INFO'!C15</f>
        <v>0</v>
      </c>
      <c r="G6" s="170"/>
    </row>
    <row r="7" spans="1:34" ht="13.5" customHeight="1" x14ac:dyDescent="0.3">
      <c r="A7" s="173" t="s">
        <v>2225</v>
      </c>
      <c r="B7" s="174"/>
      <c r="C7" s="174"/>
      <c r="D7" s="174"/>
      <c r="E7" s="174"/>
      <c r="F7" s="170">
        <f>'NETWORK INFO'!C16</f>
        <v>0</v>
      </c>
      <c r="G7" s="170"/>
    </row>
    <row r="8" spans="1:34" ht="13.5" customHeight="1" x14ac:dyDescent="0.3">
      <c r="A8" s="173" t="s">
        <v>2226</v>
      </c>
      <c r="B8" s="174"/>
      <c r="C8" s="174"/>
      <c r="D8" s="174"/>
      <c r="E8" s="174"/>
      <c r="F8" s="170">
        <f>'NETWORK INFO'!C17</f>
        <v>0</v>
      </c>
      <c r="G8" s="170"/>
    </row>
    <row r="9" spans="1:34" ht="13.5" customHeight="1" x14ac:dyDescent="0.3">
      <c r="A9" s="173" t="s">
        <v>738</v>
      </c>
      <c r="B9" s="174"/>
      <c r="C9" s="174"/>
      <c r="D9" s="174"/>
      <c r="E9" s="174"/>
      <c r="F9" s="170" t="e">
        <f>'NETWORK INFO'!C18</f>
        <v>#N/A</v>
      </c>
      <c r="G9" s="170"/>
    </row>
    <row r="10" spans="1:34" ht="13.5" customHeight="1" thickBot="1" x14ac:dyDescent="0.35">
      <c r="A10" s="173" t="s">
        <v>2227</v>
      </c>
      <c r="B10" s="174"/>
      <c r="C10" s="174"/>
      <c r="D10" s="174"/>
      <c r="E10" s="174"/>
      <c r="F10" s="170" t="e">
        <f>'NETWORK INFO'!C19</f>
        <v>#N/A</v>
      </c>
      <c r="G10" s="170"/>
    </row>
    <row r="11" spans="1:34" ht="13.5" customHeight="1" thickTop="1" x14ac:dyDescent="0.3">
      <c r="A11" s="44" t="s">
        <v>2228</v>
      </c>
      <c r="B11" s="45"/>
      <c r="C11" s="45"/>
      <c r="D11" s="45"/>
      <c r="E11" s="45"/>
      <c r="F11" s="170" t="e">
        <f>'NETWORK INFO'!C22</f>
        <v>#N/A</v>
      </c>
      <c r="G11" s="170"/>
      <c r="L11" s="186" t="s">
        <v>682</v>
      </c>
      <c r="M11" s="183"/>
      <c r="N11" s="186" t="s">
        <v>683</v>
      </c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83"/>
      <c r="AB11" s="182" t="s">
        <v>684</v>
      </c>
      <c r="AC11" s="183"/>
      <c r="AD11" s="186" t="s">
        <v>691</v>
      </c>
      <c r="AE11" s="187"/>
      <c r="AF11" s="187"/>
      <c r="AG11" s="188"/>
      <c r="AH11" s="180" t="s">
        <v>730</v>
      </c>
    </row>
    <row r="12" spans="1:34" ht="13.5" customHeight="1" x14ac:dyDescent="0.3">
      <c r="F12" s="170"/>
      <c r="G12" s="170"/>
      <c r="L12" s="184"/>
      <c r="M12" s="185"/>
      <c r="N12" s="184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5"/>
      <c r="AB12" s="184"/>
      <c r="AC12" s="185"/>
      <c r="AD12" s="184"/>
      <c r="AE12" s="189"/>
      <c r="AF12" s="189"/>
      <c r="AG12" s="185"/>
      <c r="AH12" s="181"/>
    </row>
    <row r="13" spans="1:34" ht="13.5" customHeight="1" x14ac:dyDescent="0.3">
      <c r="L13" s="184"/>
      <c r="M13" s="185"/>
      <c r="N13" s="184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5"/>
      <c r="AB13" s="184"/>
      <c r="AC13" s="185"/>
      <c r="AD13" s="184"/>
      <c r="AE13" s="189"/>
      <c r="AF13" s="189"/>
      <c r="AG13" s="185"/>
      <c r="AH13" s="181"/>
    </row>
    <row r="14" spans="1:34" ht="13.5" customHeight="1" x14ac:dyDescent="0.3">
      <c r="E14" s="58"/>
      <c r="F14" s="58"/>
      <c r="G14" s="58"/>
      <c r="H14" s="58"/>
      <c r="L14" s="184"/>
      <c r="M14" s="185"/>
      <c r="N14" s="184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5"/>
      <c r="AB14" s="184"/>
      <c r="AC14" s="185"/>
      <c r="AD14" s="184"/>
      <c r="AE14" s="189"/>
      <c r="AF14" s="189"/>
      <c r="AG14" s="185"/>
      <c r="AH14" s="181"/>
    </row>
    <row r="15" spans="1:34" s="59" customFormat="1" ht="13.5" customHeight="1" x14ac:dyDescent="0.35">
      <c r="A15" s="198" t="s">
        <v>31</v>
      </c>
      <c r="B15" s="198" t="s">
        <v>32</v>
      </c>
      <c r="C15" s="198" t="s">
        <v>33</v>
      </c>
      <c r="D15" s="198" t="s">
        <v>34</v>
      </c>
      <c r="E15" s="198" t="s">
        <v>35</v>
      </c>
      <c r="F15" s="198" t="s">
        <v>36</v>
      </c>
      <c r="G15" s="198" t="s">
        <v>37</v>
      </c>
      <c r="H15" s="198" t="s">
        <v>38</v>
      </c>
      <c r="I15" s="198" t="s">
        <v>39</v>
      </c>
      <c r="J15" s="198" t="s">
        <v>40</v>
      </c>
      <c r="K15" s="209" t="s">
        <v>49</v>
      </c>
      <c r="L15" s="204" t="s">
        <v>53</v>
      </c>
      <c r="M15" s="201" t="s">
        <v>54</v>
      </c>
      <c r="N15" s="204" t="s">
        <v>100</v>
      </c>
      <c r="O15" s="198" t="s">
        <v>55</v>
      </c>
      <c r="P15" s="198" t="s">
        <v>56</v>
      </c>
      <c r="Q15" s="198" t="s">
        <v>57</v>
      </c>
      <c r="R15" s="198" t="s">
        <v>58</v>
      </c>
      <c r="S15" s="198" t="s">
        <v>59</v>
      </c>
      <c r="T15" s="198" t="s">
        <v>60</v>
      </c>
      <c r="U15" s="198" t="s">
        <v>61</v>
      </c>
      <c r="V15" s="198" t="s">
        <v>62</v>
      </c>
      <c r="W15" s="198" t="s">
        <v>63</v>
      </c>
      <c r="X15" s="198" t="s">
        <v>64</v>
      </c>
      <c r="Y15" s="198" t="s">
        <v>65</v>
      </c>
      <c r="Z15" s="198" t="s">
        <v>66</v>
      </c>
      <c r="AA15" s="201" t="s">
        <v>67</v>
      </c>
      <c r="AB15" s="204" t="s">
        <v>83</v>
      </c>
      <c r="AC15" s="201" t="s">
        <v>84</v>
      </c>
      <c r="AD15" s="204" t="s">
        <v>85</v>
      </c>
      <c r="AE15" s="198" t="s">
        <v>86</v>
      </c>
      <c r="AF15" s="198" t="s">
        <v>191</v>
      </c>
      <c r="AG15" s="201" t="s">
        <v>192</v>
      </c>
      <c r="AH15" s="195" t="s">
        <v>87</v>
      </c>
    </row>
    <row r="16" spans="1:34" s="59" customFormat="1" ht="13.5" customHeight="1" x14ac:dyDescent="0.35">
      <c r="A16" s="207"/>
      <c r="B16" s="207"/>
      <c r="C16" s="207"/>
      <c r="D16" s="207"/>
      <c r="E16" s="207"/>
      <c r="F16" s="207"/>
      <c r="G16" s="207"/>
      <c r="H16" s="207"/>
      <c r="I16" s="207"/>
      <c r="J16" s="199"/>
      <c r="K16" s="210"/>
      <c r="L16" s="205"/>
      <c r="M16" s="202"/>
      <c r="N16" s="205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202"/>
      <c r="AB16" s="205"/>
      <c r="AC16" s="202"/>
      <c r="AD16" s="205"/>
      <c r="AE16" s="199"/>
      <c r="AF16" s="199"/>
      <c r="AG16" s="202"/>
      <c r="AH16" s="196"/>
    </row>
    <row r="17" spans="1:36" s="59" customFormat="1" ht="13.5" customHeight="1" x14ac:dyDescent="0.35">
      <c r="A17" s="208"/>
      <c r="B17" s="208"/>
      <c r="C17" s="208"/>
      <c r="D17" s="208"/>
      <c r="E17" s="208"/>
      <c r="F17" s="208"/>
      <c r="G17" s="208"/>
      <c r="H17" s="208"/>
      <c r="I17" s="208"/>
      <c r="J17" s="200"/>
      <c r="K17" s="211"/>
      <c r="L17" s="206"/>
      <c r="M17" s="203"/>
      <c r="N17" s="206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3"/>
      <c r="AB17" s="206"/>
      <c r="AC17" s="203"/>
      <c r="AD17" s="206"/>
      <c r="AE17" s="200"/>
      <c r="AF17" s="200"/>
      <c r="AG17" s="203"/>
      <c r="AH17" s="197"/>
    </row>
    <row r="18" spans="1:36" s="41" customFormat="1" ht="13.5" customHeight="1" x14ac:dyDescent="0.3">
      <c r="A18" s="48"/>
      <c r="B18" s="49"/>
      <c r="C18" s="49"/>
      <c r="D18" s="49"/>
      <c r="E18" s="49"/>
      <c r="F18" s="49"/>
      <c r="G18" s="49"/>
      <c r="H18" s="49"/>
      <c r="I18" s="49"/>
      <c r="J18" s="49"/>
      <c r="K18" s="50"/>
      <c r="L18" s="51"/>
      <c r="M18" s="52"/>
      <c r="N18" s="51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2"/>
      <c r="AB18" s="51"/>
      <c r="AC18" s="52"/>
      <c r="AD18" s="51"/>
      <c r="AE18" s="49"/>
      <c r="AF18" s="49"/>
      <c r="AG18" s="52"/>
      <c r="AH18" s="55"/>
      <c r="AI18" s="60"/>
      <c r="AJ18" s="60"/>
    </row>
    <row r="19" spans="1:36" s="41" customFormat="1" ht="13.5" customHeight="1" x14ac:dyDescent="0.3">
      <c r="A19" s="48"/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51"/>
      <c r="M19" s="52"/>
      <c r="N19" s="51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2"/>
      <c r="AB19" s="51"/>
      <c r="AC19" s="52"/>
      <c r="AD19" s="51"/>
      <c r="AE19" s="49"/>
      <c r="AF19" s="49"/>
      <c r="AG19" s="52"/>
      <c r="AH19" s="55"/>
      <c r="AI19" s="60"/>
      <c r="AJ19" s="60"/>
    </row>
    <row r="20" spans="1:36" s="41" customFormat="1" ht="13.5" customHeight="1" x14ac:dyDescent="0.3">
      <c r="A20" s="48"/>
      <c r="B20" s="49"/>
      <c r="C20" s="49"/>
      <c r="D20" s="49"/>
      <c r="E20" s="49"/>
      <c r="F20" s="49"/>
      <c r="G20" s="49"/>
      <c r="H20" s="49"/>
      <c r="I20" s="49"/>
      <c r="J20" s="49"/>
      <c r="K20" s="50"/>
      <c r="L20" s="51"/>
      <c r="M20" s="52"/>
      <c r="N20" s="51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2"/>
      <c r="AB20" s="51"/>
      <c r="AC20" s="52"/>
      <c r="AD20" s="51"/>
      <c r="AE20" s="49"/>
      <c r="AF20" s="49"/>
      <c r="AG20" s="52"/>
      <c r="AH20" s="55"/>
      <c r="AI20" s="60"/>
      <c r="AJ20" s="60"/>
    </row>
    <row r="21" spans="1:36" s="41" customFormat="1" ht="13.5" customHeight="1" x14ac:dyDescent="0.3">
      <c r="A21" s="48"/>
      <c r="B21" s="49"/>
      <c r="C21" s="49"/>
      <c r="D21" s="49"/>
      <c r="E21" s="49"/>
      <c r="F21" s="49"/>
      <c r="G21" s="49"/>
      <c r="H21" s="49"/>
      <c r="I21" s="49"/>
      <c r="J21" s="49"/>
      <c r="K21" s="50"/>
      <c r="L21" s="51"/>
      <c r="M21" s="52"/>
      <c r="N21" s="51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2"/>
      <c r="AB21" s="51"/>
      <c r="AC21" s="52"/>
      <c r="AD21" s="51"/>
      <c r="AE21" s="49"/>
      <c r="AF21" s="49"/>
      <c r="AG21" s="52"/>
      <c r="AH21" s="55"/>
      <c r="AI21" s="60"/>
      <c r="AJ21" s="60"/>
    </row>
    <row r="22" spans="1:36" s="41" customFormat="1" ht="13.5" customHeight="1" x14ac:dyDescent="0.3">
      <c r="A22" s="48"/>
      <c r="B22" s="49"/>
      <c r="C22" s="49"/>
      <c r="D22" s="49"/>
      <c r="E22" s="49"/>
      <c r="F22" s="49"/>
      <c r="G22" s="49"/>
      <c r="H22" s="49"/>
      <c r="I22" s="49"/>
      <c r="J22" s="49"/>
      <c r="K22" s="50"/>
      <c r="L22" s="51"/>
      <c r="M22" s="52"/>
      <c r="N22" s="51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2"/>
      <c r="AB22" s="51"/>
      <c r="AC22" s="52"/>
      <c r="AD22" s="51"/>
      <c r="AE22" s="49"/>
      <c r="AF22" s="49"/>
      <c r="AG22" s="52"/>
      <c r="AH22" s="55"/>
      <c r="AI22" s="60"/>
      <c r="AJ22" s="60"/>
    </row>
    <row r="23" spans="1:36" s="41" customFormat="1" ht="13.5" customHeight="1" x14ac:dyDescent="0.3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50"/>
      <c r="L23" s="51"/>
      <c r="M23" s="52"/>
      <c r="N23" s="51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2"/>
      <c r="AB23" s="51"/>
      <c r="AC23" s="52"/>
      <c r="AD23" s="51"/>
      <c r="AE23" s="49"/>
      <c r="AF23" s="49"/>
      <c r="AG23" s="52"/>
      <c r="AH23" s="55"/>
      <c r="AI23" s="60"/>
      <c r="AJ23" s="60"/>
    </row>
    <row r="24" spans="1:36" s="41" customFormat="1" ht="13.5" customHeight="1" x14ac:dyDescent="0.3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50"/>
      <c r="L24" s="51"/>
      <c r="M24" s="52"/>
      <c r="N24" s="51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2"/>
      <c r="AB24" s="51"/>
      <c r="AC24" s="52"/>
      <c r="AD24" s="51"/>
      <c r="AE24" s="49"/>
      <c r="AF24" s="49"/>
      <c r="AG24" s="52"/>
      <c r="AH24" s="55"/>
      <c r="AI24" s="60"/>
      <c r="AJ24" s="60"/>
    </row>
    <row r="25" spans="1:36" s="41" customFormat="1" ht="13.5" customHeight="1" x14ac:dyDescent="0.3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50"/>
      <c r="L25" s="51"/>
      <c r="M25" s="52"/>
      <c r="N25" s="51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2"/>
      <c r="AB25" s="51"/>
      <c r="AC25" s="52"/>
      <c r="AD25" s="51"/>
      <c r="AE25" s="49"/>
      <c r="AF25" s="49"/>
      <c r="AG25" s="52"/>
      <c r="AH25" s="55"/>
      <c r="AI25" s="60"/>
      <c r="AJ25" s="60"/>
    </row>
    <row r="26" spans="1:36" s="41" customFormat="1" ht="13.5" customHeight="1" x14ac:dyDescent="0.3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50"/>
      <c r="L26" s="51"/>
      <c r="M26" s="52"/>
      <c r="N26" s="51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2"/>
      <c r="AB26" s="51"/>
      <c r="AC26" s="52"/>
      <c r="AD26" s="51"/>
      <c r="AE26" s="49"/>
      <c r="AF26" s="49"/>
      <c r="AG26" s="52"/>
      <c r="AH26" s="55"/>
      <c r="AI26" s="60"/>
      <c r="AJ26" s="60"/>
    </row>
    <row r="27" spans="1:36" s="41" customFormat="1" ht="13.5" customHeight="1" x14ac:dyDescent="0.3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50"/>
      <c r="L27" s="51"/>
      <c r="M27" s="52"/>
      <c r="N27" s="51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2"/>
      <c r="AB27" s="51"/>
      <c r="AC27" s="52"/>
      <c r="AD27" s="51"/>
      <c r="AE27" s="49"/>
      <c r="AF27" s="49"/>
      <c r="AG27" s="52"/>
      <c r="AH27" s="55"/>
      <c r="AI27" s="60"/>
      <c r="AJ27" s="60"/>
    </row>
    <row r="28" spans="1:36" s="41" customFormat="1" ht="13.5" customHeigh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  <c r="L28" s="51"/>
      <c r="M28" s="52"/>
      <c r="N28" s="51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2"/>
      <c r="AB28" s="51"/>
      <c r="AC28" s="52"/>
      <c r="AD28" s="51"/>
      <c r="AE28" s="49"/>
      <c r="AF28" s="49"/>
      <c r="AG28" s="52"/>
      <c r="AH28" s="55"/>
      <c r="AI28" s="60"/>
      <c r="AJ28" s="60"/>
    </row>
    <row r="29" spans="1:36" s="41" customFormat="1" ht="13.5" customHeight="1" x14ac:dyDescent="0.3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50"/>
      <c r="L29" s="51"/>
      <c r="M29" s="52"/>
      <c r="N29" s="51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2"/>
      <c r="AB29" s="51"/>
      <c r="AC29" s="52"/>
      <c r="AD29" s="51"/>
      <c r="AE29" s="49"/>
      <c r="AF29" s="49"/>
      <c r="AG29" s="52"/>
      <c r="AH29" s="55"/>
      <c r="AI29" s="60"/>
      <c r="AJ29" s="60"/>
    </row>
    <row r="30" spans="1:36" s="41" customFormat="1" ht="13.5" customHeight="1" x14ac:dyDescent="0.3">
      <c r="A30" s="48"/>
      <c r="B30" s="49"/>
      <c r="C30" s="49"/>
      <c r="D30" s="49"/>
      <c r="E30" s="49"/>
      <c r="F30" s="49"/>
      <c r="G30" s="49"/>
      <c r="H30" s="49"/>
      <c r="I30" s="49"/>
      <c r="J30" s="49"/>
      <c r="K30" s="50"/>
      <c r="L30" s="51"/>
      <c r="M30" s="52"/>
      <c r="N30" s="51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2"/>
      <c r="AB30" s="51"/>
      <c r="AC30" s="52"/>
      <c r="AD30" s="51"/>
      <c r="AE30" s="49"/>
      <c r="AF30" s="49"/>
      <c r="AG30" s="52"/>
      <c r="AH30" s="55"/>
      <c r="AI30" s="60"/>
      <c r="AJ30" s="60"/>
    </row>
    <row r="31" spans="1:36" s="41" customFormat="1" ht="13.5" customHeight="1" x14ac:dyDescent="0.3">
      <c r="A31" s="48"/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51"/>
      <c r="M31" s="52"/>
      <c r="N31" s="51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2"/>
      <c r="AB31" s="51"/>
      <c r="AC31" s="52"/>
      <c r="AD31" s="51"/>
      <c r="AE31" s="49"/>
      <c r="AF31" s="49"/>
      <c r="AG31" s="52"/>
      <c r="AH31" s="55"/>
      <c r="AI31" s="60"/>
      <c r="AJ31" s="60"/>
    </row>
    <row r="32" spans="1:36" s="41" customFormat="1" ht="13.5" customHeight="1" x14ac:dyDescent="0.3">
      <c r="A32" s="48"/>
      <c r="B32" s="49"/>
      <c r="C32" s="49"/>
      <c r="D32" s="49"/>
      <c r="E32" s="49"/>
      <c r="F32" s="49"/>
      <c r="G32" s="49"/>
      <c r="H32" s="49"/>
      <c r="I32" s="49"/>
      <c r="J32" s="49"/>
      <c r="K32" s="50"/>
      <c r="L32" s="51"/>
      <c r="M32" s="52"/>
      <c r="N32" s="51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2"/>
      <c r="AB32" s="51"/>
      <c r="AC32" s="52"/>
      <c r="AD32" s="51"/>
      <c r="AE32" s="49"/>
      <c r="AF32" s="49"/>
      <c r="AG32" s="52"/>
      <c r="AH32" s="55"/>
      <c r="AI32" s="60"/>
      <c r="AJ32" s="60"/>
    </row>
    <row r="33" spans="1:36" s="41" customFormat="1" ht="13.5" customHeight="1" x14ac:dyDescent="0.3">
      <c r="A33" s="48"/>
      <c r="B33" s="49"/>
      <c r="C33" s="49"/>
      <c r="D33" s="49"/>
      <c r="E33" s="49"/>
      <c r="F33" s="49"/>
      <c r="G33" s="49"/>
      <c r="H33" s="49"/>
      <c r="I33" s="49"/>
      <c r="J33" s="49"/>
      <c r="K33" s="50"/>
      <c r="L33" s="51"/>
      <c r="M33" s="52"/>
      <c r="N33" s="51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2"/>
      <c r="AB33" s="51"/>
      <c r="AC33" s="52"/>
      <c r="AD33" s="51"/>
      <c r="AE33" s="49"/>
      <c r="AF33" s="49"/>
      <c r="AG33" s="52"/>
      <c r="AH33" s="55"/>
      <c r="AI33" s="60"/>
      <c r="AJ33" s="60"/>
    </row>
    <row r="34" spans="1:36" s="41" customFormat="1" ht="13.5" customHeight="1" x14ac:dyDescent="0.3">
      <c r="A34" s="48"/>
      <c r="B34" s="49"/>
      <c r="C34" s="49"/>
      <c r="D34" s="49"/>
      <c r="E34" s="49"/>
      <c r="F34" s="49"/>
      <c r="G34" s="49"/>
      <c r="H34" s="49"/>
      <c r="I34" s="49"/>
      <c r="J34" s="49"/>
      <c r="K34" s="50"/>
      <c r="L34" s="51"/>
      <c r="M34" s="52"/>
      <c r="N34" s="51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2"/>
      <c r="AB34" s="51"/>
      <c r="AC34" s="52"/>
      <c r="AD34" s="51"/>
      <c r="AE34" s="49"/>
      <c r="AF34" s="49"/>
      <c r="AG34" s="52"/>
      <c r="AH34" s="55"/>
      <c r="AI34" s="60"/>
      <c r="AJ34" s="60"/>
    </row>
    <row r="35" spans="1:36" s="41" customFormat="1" ht="13.5" customHeight="1" x14ac:dyDescent="0.3">
      <c r="A35" s="48"/>
      <c r="B35" s="49"/>
      <c r="C35" s="49"/>
      <c r="D35" s="49"/>
      <c r="E35" s="49"/>
      <c r="F35" s="49"/>
      <c r="G35" s="49"/>
      <c r="H35" s="49"/>
      <c r="I35" s="49"/>
      <c r="J35" s="49"/>
      <c r="K35" s="50"/>
      <c r="L35" s="51"/>
      <c r="M35" s="52"/>
      <c r="N35" s="51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2"/>
      <c r="AB35" s="51"/>
      <c r="AC35" s="52"/>
      <c r="AD35" s="51"/>
      <c r="AE35" s="49"/>
      <c r="AF35" s="49"/>
      <c r="AG35" s="52"/>
      <c r="AH35" s="55"/>
      <c r="AI35" s="60"/>
      <c r="AJ35" s="60"/>
    </row>
    <row r="36" spans="1:36" s="41" customFormat="1" ht="13.5" customHeight="1" x14ac:dyDescent="0.3">
      <c r="A36" s="48"/>
      <c r="B36" s="49"/>
      <c r="C36" s="49"/>
      <c r="D36" s="49"/>
      <c r="E36" s="49"/>
      <c r="F36" s="49"/>
      <c r="G36" s="49"/>
      <c r="H36" s="49"/>
      <c r="I36" s="150"/>
      <c r="J36" s="49"/>
      <c r="K36" s="50"/>
      <c r="L36" s="51"/>
      <c r="M36" s="52"/>
      <c r="N36" s="51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2"/>
      <c r="AB36" s="51"/>
      <c r="AC36" s="52"/>
      <c r="AD36" s="51"/>
      <c r="AE36" s="49"/>
      <c r="AF36" s="49"/>
      <c r="AG36" s="52"/>
      <c r="AH36" s="55"/>
      <c r="AI36" s="60"/>
      <c r="AJ36" s="60"/>
    </row>
    <row r="37" spans="1:36" s="41" customFormat="1" ht="13.5" customHeight="1" x14ac:dyDescent="0.3">
      <c r="A37" s="48"/>
      <c r="B37" s="49"/>
      <c r="C37" s="49"/>
      <c r="D37" s="49"/>
      <c r="E37" s="49"/>
      <c r="F37" s="49"/>
      <c r="G37" s="49"/>
      <c r="H37" s="49"/>
      <c r="I37" s="49"/>
      <c r="J37" s="49"/>
      <c r="K37" s="50"/>
      <c r="L37" s="51"/>
      <c r="M37" s="52"/>
      <c r="N37" s="51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2"/>
      <c r="AB37" s="51"/>
      <c r="AC37" s="52"/>
      <c r="AD37" s="51"/>
      <c r="AE37" s="49"/>
      <c r="AF37" s="49"/>
      <c r="AG37" s="52"/>
      <c r="AH37" s="55"/>
      <c r="AI37" s="60"/>
      <c r="AJ37" s="60"/>
    </row>
    <row r="38" spans="1:36" s="41" customFormat="1" ht="13.5" customHeight="1" x14ac:dyDescent="0.3">
      <c r="A38" s="48"/>
      <c r="B38" s="49"/>
      <c r="C38" s="49"/>
      <c r="D38" s="49"/>
      <c r="E38" s="49"/>
      <c r="F38" s="49"/>
      <c r="G38" s="49"/>
      <c r="H38" s="49"/>
      <c r="I38" s="49"/>
      <c r="J38" s="49"/>
      <c r="K38" s="50"/>
      <c r="L38" s="51"/>
      <c r="M38" s="52"/>
      <c r="N38" s="51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2"/>
      <c r="AB38" s="51"/>
      <c r="AC38" s="52"/>
      <c r="AD38" s="51"/>
      <c r="AE38" s="49"/>
      <c r="AF38" s="49"/>
      <c r="AG38" s="52"/>
      <c r="AH38" s="55"/>
      <c r="AI38" s="60"/>
      <c r="AJ38" s="60"/>
    </row>
    <row r="39" spans="1:36" s="41" customFormat="1" ht="13.5" customHeight="1" x14ac:dyDescent="0.3">
      <c r="A39" s="48"/>
      <c r="B39" s="49"/>
      <c r="C39" s="49"/>
      <c r="D39" s="49"/>
      <c r="E39" s="49"/>
      <c r="F39" s="49"/>
      <c r="G39" s="49"/>
      <c r="H39" s="49"/>
      <c r="I39" s="49"/>
      <c r="J39" s="49"/>
      <c r="K39" s="50"/>
      <c r="L39" s="51"/>
      <c r="M39" s="52"/>
      <c r="N39" s="51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2"/>
      <c r="AB39" s="51"/>
      <c r="AC39" s="52"/>
      <c r="AD39" s="51"/>
      <c r="AE39" s="49"/>
      <c r="AF39" s="49"/>
      <c r="AG39" s="52"/>
      <c r="AH39" s="55"/>
      <c r="AI39" s="60"/>
      <c r="AJ39" s="60"/>
    </row>
    <row r="40" spans="1:36" s="41" customFormat="1" ht="13.5" customHeight="1" x14ac:dyDescent="0.3">
      <c r="A40" s="48"/>
      <c r="B40" s="49"/>
      <c r="C40" s="49"/>
      <c r="D40" s="49"/>
      <c r="E40" s="49"/>
      <c r="F40" s="49"/>
      <c r="G40" s="49"/>
      <c r="H40" s="49"/>
      <c r="I40" s="49"/>
      <c r="J40" s="49"/>
      <c r="K40" s="50"/>
      <c r="L40" s="51"/>
      <c r="M40" s="52"/>
      <c r="N40" s="51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2"/>
      <c r="AB40" s="51"/>
      <c r="AC40" s="52"/>
      <c r="AD40" s="51"/>
      <c r="AE40" s="49"/>
      <c r="AF40" s="49"/>
      <c r="AG40" s="52"/>
      <c r="AH40" s="55"/>
      <c r="AI40" s="60"/>
      <c r="AJ40" s="60"/>
    </row>
    <row r="41" spans="1:36" s="41" customFormat="1" ht="13.5" customHeight="1" x14ac:dyDescent="0.3">
      <c r="A41" s="48"/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51"/>
      <c r="M41" s="52"/>
      <c r="N41" s="51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2"/>
      <c r="AB41" s="51"/>
      <c r="AC41" s="52"/>
      <c r="AD41" s="51"/>
      <c r="AE41" s="49"/>
      <c r="AF41" s="49"/>
      <c r="AG41" s="52"/>
      <c r="AH41" s="55"/>
      <c r="AI41" s="60"/>
      <c r="AJ41" s="60"/>
    </row>
    <row r="42" spans="1:36" s="41" customFormat="1" ht="13.5" customHeight="1" x14ac:dyDescent="0.3">
      <c r="A42" s="48"/>
      <c r="B42" s="49"/>
      <c r="C42" s="49"/>
      <c r="D42" s="49"/>
      <c r="E42" s="49"/>
      <c r="F42" s="49"/>
      <c r="G42" s="49"/>
      <c r="H42" s="49"/>
      <c r="I42" s="49"/>
      <c r="J42" s="49"/>
      <c r="K42" s="50"/>
      <c r="L42" s="51"/>
      <c r="M42" s="52"/>
      <c r="N42" s="51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2"/>
      <c r="AB42" s="51"/>
      <c r="AC42" s="52"/>
      <c r="AD42" s="51"/>
      <c r="AE42" s="49"/>
      <c r="AF42" s="49"/>
      <c r="AG42" s="52"/>
      <c r="AH42" s="55"/>
      <c r="AI42" s="60"/>
      <c r="AJ42" s="60"/>
    </row>
    <row r="43" spans="1:36" s="41" customFormat="1" ht="13.5" customHeight="1" x14ac:dyDescent="0.3">
      <c r="A43" s="48"/>
      <c r="B43" s="49"/>
      <c r="C43" s="49"/>
      <c r="D43" s="49"/>
      <c r="E43" s="49"/>
      <c r="F43" s="49"/>
      <c r="G43" s="49"/>
      <c r="H43" s="49"/>
      <c r="I43" s="49"/>
      <c r="J43" s="49"/>
      <c r="K43" s="50"/>
      <c r="L43" s="51"/>
      <c r="M43" s="52"/>
      <c r="N43" s="51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2"/>
      <c r="AB43" s="51"/>
      <c r="AC43" s="52"/>
      <c r="AD43" s="51"/>
      <c r="AE43" s="49"/>
      <c r="AF43" s="49"/>
      <c r="AG43" s="52"/>
      <c r="AH43" s="55"/>
      <c r="AI43" s="60"/>
      <c r="AJ43" s="60"/>
    </row>
    <row r="44" spans="1:36" s="41" customFormat="1" ht="13.5" customHeight="1" x14ac:dyDescent="0.3">
      <c r="A44" s="48"/>
      <c r="B44" s="49"/>
      <c r="C44" s="49"/>
      <c r="D44" s="49"/>
      <c r="E44" s="49"/>
      <c r="F44" s="49"/>
      <c r="G44" s="49"/>
      <c r="H44" s="49"/>
      <c r="I44" s="49"/>
      <c r="J44" s="49"/>
      <c r="K44" s="50"/>
      <c r="L44" s="51"/>
      <c r="M44" s="52"/>
      <c r="N44" s="51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2"/>
      <c r="AB44" s="51"/>
      <c r="AC44" s="52"/>
      <c r="AD44" s="51"/>
      <c r="AE44" s="49"/>
      <c r="AF44" s="49"/>
      <c r="AG44" s="52"/>
      <c r="AH44" s="55"/>
      <c r="AI44" s="60"/>
      <c r="AJ44" s="60"/>
    </row>
    <row r="45" spans="1:36" s="41" customFormat="1" ht="13.5" customHeight="1" x14ac:dyDescent="0.3">
      <c r="A45" s="48"/>
      <c r="B45" s="49"/>
      <c r="C45" s="49"/>
      <c r="D45" s="49"/>
      <c r="E45" s="49"/>
      <c r="F45" s="49"/>
      <c r="G45" s="49"/>
      <c r="H45" s="49"/>
      <c r="I45" s="49"/>
      <c r="J45" s="49"/>
      <c r="K45" s="50"/>
      <c r="L45" s="51"/>
      <c r="M45" s="52"/>
      <c r="N45" s="51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2"/>
      <c r="AB45" s="51"/>
      <c r="AC45" s="52"/>
      <c r="AD45" s="51"/>
      <c r="AE45" s="49"/>
      <c r="AF45" s="49"/>
      <c r="AG45" s="52"/>
      <c r="AH45" s="55"/>
      <c r="AI45" s="60"/>
      <c r="AJ45" s="60"/>
    </row>
    <row r="46" spans="1:36" s="41" customFormat="1" ht="13.5" customHeight="1" x14ac:dyDescent="0.3">
      <c r="A46" s="48"/>
      <c r="B46" s="49"/>
      <c r="C46" s="49"/>
      <c r="D46" s="49"/>
      <c r="E46" s="49"/>
      <c r="F46" s="49"/>
      <c r="G46" s="49"/>
      <c r="H46" s="49"/>
      <c r="I46" s="49"/>
      <c r="J46" s="49"/>
      <c r="K46" s="50"/>
      <c r="L46" s="51"/>
      <c r="M46" s="52"/>
      <c r="N46" s="51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2"/>
      <c r="AB46" s="51"/>
      <c r="AC46" s="52"/>
      <c r="AD46" s="51"/>
      <c r="AE46" s="49"/>
      <c r="AF46" s="49"/>
      <c r="AG46" s="52"/>
      <c r="AH46" s="55"/>
      <c r="AI46" s="60"/>
      <c r="AJ46" s="60"/>
    </row>
    <row r="47" spans="1:36" s="41" customFormat="1" ht="13.5" customHeight="1" x14ac:dyDescent="0.3">
      <c r="A47" s="48"/>
      <c r="B47" s="49"/>
      <c r="C47" s="49"/>
      <c r="D47" s="49"/>
      <c r="E47" s="49"/>
      <c r="F47" s="49"/>
      <c r="G47" s="49"/>
      <c r="H47" s="49"/>
      <c r="I47" s="49"/>
      <c r="J47" s="49"/>
      <c r="K47" s="50"/>
      <c r="L47" s="51"/>
      <c r="M47" s="52"/>
      <c r="N47" s="51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2"/>
      <c r="AB47" s="51"/>
      <c r="AC47" s="52"/>
      <c r="AD47" s="51"/>
      <c r="AE47" s="49"/>
      <c r="AF47" s="49"/>
      <c r="AG47" s="52"/>
      <c r="AH47" s="55"/>
      <c r="AI47" s="60"/>
      <c r="AJ47" s="60"/>
    </row>
    <row r="48" spans="1:36" s="41" customFormat="1" ht="13.5" customHeight="1" x14ac:dyDescent="0.3">
      <c r="A48" s="48"/>
      <c r="B48" s="49"/>
      <c r="C48" s="49"/>
      <c r="D48" s="49"/>
      <c r="E48" s="49"/>
      <c r="F48" s="49"/>
      <c r="G48" s="49"/>
      <c r="H48" s="49"/>
      <c r="I48" s="49"/>
      <c r="J48" s="49"/>
      <c r="K48" s="50"/>
      <c r="L48" s="51"/>
      <c r="M48" s="52"/>
      <c r="N48" s="51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2"/>
      <c r="AB48" s="51"/>
      <c r="AC48" s="52"/>
      <c r="AD48" s="51"/>
      <c r="AE48" s="49"/>
      <c r="AF48" s="49"/>
      <c r="AG48" s="52"/>
      <c r="AH48" s="55"/>
      <c r="AI48" s="60"/>
      <c r="AJ48" s="60"/>
    </row>
    <row r="49" spans="1:36" s="41" customFormat="1" ht="13.5" customHeight="1" x14ac:dyDescent="0.3">
      <c r="A49" s="48"/>
      <c r="B49" s="49"/>
      <c r="C49" s="49"/>
      <c r="D49" s="49"/>
      <c r="E49" s="49"/>
      <c r="F49" s="49"/>
      <c r="G49" s="49"/>
      <c r="H49" s="49"/>
      <c r="I49" s="49"/>
      <c r="J49" s="49"/>
      <c r="K49" s="50"/>
      <c r="L49" s="51"/>
      <c r="M49" s="52"/>
      <c r="N49" s="51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2"/>
      <c r="AB49" s="51"/>
      <c r="AC49" s="52"/>
      <c r="AD49" s="51"/>
      <c r="AE49" s="49"/>
      <c r="AF49" s="49"/>
      <c r="AG49" s="52"/>
      <c r="AH49" s="55"/>
      <c r="AI49" s="60"/>
      <c r="AJ49" s="60"/>
    </row>
    <row r="50" spans="1:36" s="41" customFormat="1" ht="13.5" customHeight="1" x14ac:dyDescent="0.3">
      <c r="A50" s="48"/>
      <c r="B50" s="49"/>
      <c r="C50" s="49"/>
      <c r="D50" s="49"/>
      <c r="E50" s="49"/>
      <c r="F50" s="49"/>
      <c r="G50" s="49"/>
      <c r="H50" s="49"/>
      <c r="I50" s="49"/>
      <c r="J50" s="49"/>
      <c r="K50" s="50"/>
      <c r="L50" s="51"/>
      <c r="M50" s="52"/>
      <c r="N50" s="51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2"/>
      <c r="AB50" s="51"/>
      <c r="AC50" s="52"/>
      <c r="AD50" s="51"/>
      <c r="AE50" s="49"/>
      <c r="AF50" s="49"/>
      <c r="AG50" s="52"/>
      <c r="AH50" s="55"/>
    </row>
    <row r="51" spans="1:36" s="41" customFormat="1" ht="13.5" customHeight="1" x14ac:dyDescent="0.3">
      <c r="A51" s="48"/>
      <c r="B51" s="49"/>
      <c r="C51" s="49"/>
      <c r="D51" s="49"/>
      <c r="E51" s="49"/>
      <c r="F51" s="49"/>
      <c r="G51" s="49"/>
      <c r="H51" s="49"/>
      <c r="I51" s="49"/>
      <c r="J51" s="49"/>
      <c r="K51" s="50"/>
      <c r="L51" s="51"/>
      <c r="M51" s="52"/>
      <c r="N51" s="51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2"/>
      <c r="AB51" s="51"/>
      <c r="AC51" s="52"/>
      <c r="AD51" s="51"/>
      <c r="AE51" s="49"/>
      <c r="AF51" s="49"/>
      <c r="AG51" s="52"/>
      <c r="AH51" s="55"/>
    </row>
    <row r="52" spans="1:36" s="41" customFormat="1" ht="13.5" customHeight="1" x14ac:dyDescent="0.3">
      <c r="A52" s="48"/>
      <c r="B52" s="49"/>
      <c r="C52" s="49"/>
      <c r="D52" s="49"/>
      <c r="E52" s="49"/>
      <c r="F52" s="49"/>
      <c r="G52" s="49"/>
      <c r="H52" s="49"/>
      <c r="I52" s="49"/>
      <c r="J52" s="49"/>
      <c r="K52" s="50"/>
      <c r="L52" s="51"/>
      <c r="M52" s="52"/>
      <c r="N52" s="51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2"/>
      <c r="AB52" s="51"/>
      <c r="AC52" s="52"/>
      <c r="AD52" s="51"/>
      <c r="AE52" s="49"/>
      <c r="AF52" s="49"/>
      <c r="AG52" s="52"/>
      <c r="AH52" s="55"/>
    </row>
    <row r="53" spans="1:36" s="41" customFormat="1" ht="13.5" customHeight="1" x14ac:dyDescent="0.3">
      <c r="A53" s="48"/>
      <c r="B53" s="49"/>
      <c r="C53" s="49"/>
      <c r="D53" s="49"/>
      <c r="E53" s="49"/>
      <c r="F53" s="49"/>
      <c r="G53" s="49"/>
      <c r="H53" s="49"/>
      <c r="I53" s="49"/>
      <c r="J53" s="49"/>
      <c r="K53" s="50"/>
      <c r="L53" s="51"/>
      <c r="M53" s="52"/>
      <c r="N53" s="51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2"/>
      <c r="AB53" s="51"/>
      <c r="AC53" s="52"/>
      <c r="AD53" s="51"/>
      <c r="AE53" s="49"/>
      <c r="AF53" s="49"/>
      <c r="AG53" s="52"/>
      <c r="AH53" s="55"/>
    </row>
    <row r="54" spans="1:36" s="41" customFormat="1" ht="13.5" customHeight="1" x14ac:dyDescent="0.3">
      <c r="A54" s="48"/>
      <c r="B54" s="49"/>
      <c r="C54" s="49"/>
      <c r="D54" s="49"/>
      <c r="E54" s="49"/>
      <c r="F54" s="49"/>
      <c r="G54" s="49"/>
      <c r="H54" s="49"/>
      <c r="I54" s="49"/>
      <c r="J54" s="49"/>
      <c r="K54" s="50"/>
      <c r="L54" s="51"/>
      <c r="M54" s="52"/>
      <c r="N54" s="51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2"/>
      <c r="AB54" s="51"/>
      <c r="AC54" s="52"/>
      <c r="AD54" s="51"/>
      <c r="AE54" s="49"/>
      <c r="AF54" s="49"/>
      <c r="AG54" s="52"/>
      <c r="AH54" s="55"/>
    </row>
    <row r="55" spans="1:36" s="41" customFormat="1" ht="13.5" customHeight="1" x14ac:dyDescent="0.3">
      <c r="A55" s="48"/>
      <c r="B55" s="49"/>
      <c r="C55" s="49"/>
      <c r="D55" s="49"/>
      <c r="E55" s="49"/>
      <c r="F55" s="49"/>
      <c r="G55" s="49"/>
      <c r="H55" s="49"/>
      <c r="I55" s="49"/>
      <c r="J55" s="49"/>
      <c r="K55" s="50"/>
      <c r="L55" s="51"/>
      <c r="M55" s="52"/>
      <c r="N55" s="51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2"/>
      <c r="AB55" s="51"/>
      <c r="AC55" s="52"/>
      <c r="AD55" s="51"/>
      <c r="AE55" s="49"/>
      <c r="AF55" s="49"/>
      <c r="AG55" s="52"/>
      <c r="AH55" s="55"/>
    </row>
    <row r="56" spans="1:36" s="41" customFormat="1" ht="13.5" customHeight="1" x14ac:dyDescent="0.3">
      <c r="A56" s="48"/>
      <c r="B56" s="49"/>
      <c r="C56" s="49"/>
      <c r="D56" s="49"/>
      <c r="E56" s="49"/>
      <c r="F56" s="49"/>
      <c r="G56" s="49"/>
      <c r="H56" s="49"/>
      <c r="I56" s="49"/>
      <c r="J56" s="49"/>
      <c r="K56" s="50"/>
      <c r="L56" s="51"/>
      <c r="M56" s="52"/>
      <c r="N56" s="51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2"/>
      <c r="AB56" s="51"/>
      <c r="AC56" s="52"/>
      <c r="AD56" s="51"/>
      <c r="AE56" s="49"/>
      <c r="AF56" s="49"/>
      <c r="AG56" s="52"/>
      <c r="AH56" s="55"/>
    </row>
    <row r="57" spans="1:36" s="41" customFormat="1" ht="13.5" customHeight="1" x14ac:dyDescent="0.3">
      <c r="A57" s="48"/>
      <c r="B57" s="49"/>
      <c r="C57" s="49"/>
      <c r="D57" s="49"/>
      <c r="E57" s="49"/>
      <c r="F57" s="49"/>
      <c r="G57" s="49"/>
      <c r="H57" s="49"/>
      <c r="I57" s="49"/>
      <c r="J57" s="49"/>
      <c r="K57" s="50"/>
      <c r="L57" s="51"/>
      <c r="M57" s="52"/>
      <c r="N57" s="51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2"/>
      <c r="AB57" s="51"/>
      <c r="AC57" s="52"/>
      <c r="AD57" s="51"/>
      <c r="AE57" s="49"/>
      <c r="AF57" s="49"/>
      <c r="AG57" s="52"/>
      <c r="AH57" s="55"/>
    </row>
    <row r="58" spans="1:36" s="41" customFormat="1" ht="13.5" customHeight="1" x14ac:dyDescent="0.3">
      <c r="A58" s="48"/>
      <c r="B58" s="49"/>
      <c r="C58" s="49"/>
      <c r="D58" s="49"/>
      <c r="E58" s="49"/>
      <c r="F58" s="49"/>
      <c r="G58" s="49"/>
      <c r="H58" s="49"/>
      <c r="I58" s="49"/>
      <c r="J58" s="49"/>
      <c r="K58" s="50"/>
      <c r="L58" s="51"/>
      <c r="M58" s="52"/>
      <c r="N58" s="51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2"/>
      <c r="AB58" s="51"/>
      <c r="AC58" s="52"/>
      <c r="AD58" s="51"/>
      <c r="AE58" s="49"/>
      <c r="AF58" s="49"/>
      <c r="AG58" s="52"/>
      <c r="AH58" s="55"/>
    </row>
    <row r="59" spans="1:36" s="41" customFormat="1" ht="13.5" customHeight="1" x14ac:dyDescent="0.3">
      <c r="A59" s="48"/>
      <c r="B59" s="49"/>
      <c r="C59" s="49"/>
      <c r="D59" s="49"/>
      <c r="E59" s="49"/>
      <c r="F59" s="49"/>
      <c r="G59" s="49"/>
      <c r="H59" s="49"/>
      <c r="I59" s="49"/>
      <c r="J59" s="49"/>
      <c r="K59" s="50"/>
      <c r="L59" s="51"/>
      <c r="M59" s="52"/>
      <c r="N59" s="51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2"/>
      <c r="AB59" s="51"/>
      <c r="AC59" s="52"/>
      <c r="AD59" s="51"/>
      <c r="AE59" s="49"/>
      <c r="AF59" s="49"/>
      <c r="AG59" s="52"/>
      <c r="AH59" s="55"/>
    </row>
    <row r="60" spans="1:36" s="41" customFormat="1" ht="13.5" customHeight="1" x14ac:dyDescent="0.3">
      <c r="A60" s="48"/>
      <c r="B60" s="49"/>
      <c r="C60" s="49"/>
      <c r="D60" s="49"/>
      <c r="E60" s="49"/>
      <c r="F60" s="49"/>
      <c r="G60" s="49"/>
      <c r="H60" s="49"/>
      <c r="I60" s="49"/>
      <c r="J60" s="49"/>
      <c r="K60" s="50"/>
      <c r="L60" s="51"/>
      <c r="M60" s="52"/>
      <c r="N60" s="51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2"/>
      <c r="AB60" s="51"/>
      <c r="AC60" s="52"/>
      <c r="AD60" s="51"/>
      <c r="AE60" s="49"/>
      <c r="AF60" s="49"/>
      <c r="AG60" s="52"/>
      <c r="AH60" s="55"/>
    </row>
    <row r="61" spans="1:36" s="41" customFormat="1" ht="13.5" customHeight="1" x14ac:dyDescent="0.3">
      <c r="A61" s="48"/>
      <c r="B61" s="49"/>
      <c r="C61" s="49"/>
      <c r="D61" s="49"/>
      <c r="E61" s="49"/>
      <c r="F61" s="49"/>
      <c r="G61" s="49"/>
      <c r="H61" s="49"/>
      <c r="I61" s="49"/>
      <c r="J61" s="49"/>
      <c r="K61" s="50"/>
      <c r="L61" s="51"/>
      <c r="M61" s="52"/>
      <c r="N61" s="51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2"/>
      <c r="AB61" s="51"/>
      <c r="AC61" s="52"/>
      <c r="AD61" s="51"/>
      <c r="AE61" s="49"/>
      <c r="AF61" s="49"/>
      <c r="AG61" s="52"/>
      <c r="AH61" s="55"/>
    </row>
    <row r="62" spans="1:36" s="41" customFormat="1" ht="13.5" customHeight="1" x14ac:dyDescent="0.3">
      <c r="A62" s="48"/>
      <c r="B62" s="49"/>
      <c r="C62" s="49"/>
      <c r="D62" s="49"/>
      <c r="E62" s="49"/>
      <c r="F62" s="49"/>
      <c r="G62" s="49"/>
      <c r="H62" s="49"/>
      <c r="I62" s="49"/>
      <c r="J62" s="49"/>
      <c r="K62" s="50"/>
      <c r="L62" s="51"/>
      <c r="M62" s="52"/>
      <c r="N62" s="51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2"/>
      <c r="AB62" s="51"/>
      <c r="AC62" s="52"/>
      <c r="AD62" s="51"/>
      <c r="AE62" s="49"/>
      <c r="AF62" s="49"/>
      <c r="AG62" s="52"/>
      <c r="AH62" s="55"/>
    </row>
    <row r="63" spans="1:36" s="41" customFormat="1" ht="13.5" customHeight="1" x14ac:dyDescent="0.3">
      <c r="A63" s="48"/>
      <c r="B63" s="49"/>
      <c r="C63" s="49"/>
      <c r="D63" s="49"/>
      <c r="E63" s="49"/>
      <c r="F63" s="49"/>
      <c r="G63" s="49"/>
      <c r="H63" s="49"/>
      <c r="I63" s="49"/>
      <c r="J63" s="49"/>
      <c r="K63" s="50"/>
      <c r="L63" s="51"/>
      <c r="M63" s="52"/>
      <c r="N63" s="51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2"/>
      <c r="AB63" s="51"/>
      <c r="AC63" s="52"/>
      <c r="AD63" s="51"/>
      <c r="AE63" s="49"/>
      <c r="AF63" s="49"/>
      <c r="AG63" s="52"/>
      <c r="AH63" s="55"/>
    </row>
    <row r="64" spans="1:36" s="41" customFormat="1" ht="13.5" customHeight="1" x14ac:dyDescent="0.3">
      <c r="A64" s="48"/>
      <c r="B64" s="49"/>
      <c r="C64" s="49"/>
      <c r="D64" s="49"/>
      <c r="E64" s="49"/>
      <c r="F64" s="49"/>
      <c r="G64" s="49"/>
      <c r="H64" s="49"/>
      <c r="I64" s="49"/>
      <c r="J64" s="49"/>
      <c r="K64" s="50"/>
      <c r="L64" s="51"/>
      <c r="M64" s="52"/>
      <c r="N64" s="51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2"/>
      <c r="AB64" s="51"/>
      <c r="AC64" s="52"/>
      <c r="AD64" s="51"/>
      <c r="AE64" s="49"/>
      <c r="AF64" s="49"/>
      <c r="AG64" s="52"/>
      <c r="AH64" s="55"/>
    </row>
    <row r="65" spans="1:34" s="41" customFormat="1" ht="13.5" customHeight="1" x14ac:dyDescent="0.3">
      <c r="A65" s="48"/>
      <c r="B65" s="49"/>
      <c r="C65" s="49"/>
      <c r="D65" s="49"/>
      <c r="E65" s="49"/>
      <c r="F65" s="49"/>
      <c r="G65" s="49"/>
      <c r="H65" s="49"/>
      <c r="I65" s="49"/>
      <c r="J65" s="49"/>
      <c r="K65" s="50"/>
      <c r="L65" s="51"/>
      <c r="M65" s="52"/>
      <c r="N65" s="51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2"/>
      <c r="AB65" s="51"/>
      <c r="AC65" s="52"/>
      <c r="AD65" s="51"/>
      <c r="AE65" s="49"/>
      <c r="AF65" s="49"/>
      <c r="AG65" s="52"/>
      <c r="AH65" s="55"/>
    </row>
    <row r="66" spans="1:34" s="41" customFormat="1" ht="13.5" customHeight="1" x14ac:dyDescent="0.3">
      <c r="A66" s="48"/>
      <c r="B66" s="49"/>
      <c r="C66" s="49"/>
      <c r="D66" s="49"/>
      <c r="E66" s="49"/>
      <c r="F66" s="49"/>
      <c r="G66" s="49"/>
      <c r="H66" s="49"/>
      <c r="I66" s="49"/>
      <c r="J66" s="49"/>
      <c r="K66" s="50"/>
      <c r="L66" s="51"/>
      <c r="M66" s="52"/>
      <c r="N66" s="51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2"/>
      <c r="AB66" s="51"/>
      <c r="AC66" s="52"/>
      <c r="AD66" s="51"/>
      <c r="AE66" s="49"/>
      <c r="AF66" s="49"/>
      <c r="AG66" s="52"/>
      <c r="AH66" s="55"/>
    </row>
    <row r="67" spans="1:34" s="41" customFormat="1" ht="13.5" customHeight="1" x14ac:dyDescent="0.3">
      <c r="A67" s="48"/>
      <c r="B67" s="49"/>
      <c r="C67" s="49"/>
      <c r="D67" s="49"/>
      <c r="E67" s="49"/>
      <c r="F67" s="49"/>
      <c r="G67" s="49"/>
      <c r="H67" s="49"/>
      <c r="I67" s="49"/>
      <c r="J67" s="49"/>
      <c r="K67" s="50"/>
      <c r="L67" s="51"/>
      <c r="M67" s="52"/>
      <c r="N67" s="51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2"/>
      <c r="AB67" s="51"/>
      <c r="AC67" s="52"/>
      <c r="AD67" s="51"/>
      <c r="AE67" s="49"/>
      <c r="AF67" s="49"/>
      <c r="AG67" s="52"/>
      <c r="AH67" s="55"/>
    </row>
    <row r="68" spans="1:34" s="41" customFormat="1" ht="13.5" customHeight="1" x14ac:dyDescent="0.3">
      <c r="A68" s="48"/>
      <c r="B68" s="49"/>
      <c r="C68" s="49"/>
      <c r="D68" s="49"/>
      <c r="E68" s="49"/>
      <c r="F68" s="49"/>
      <c r="G68" s="49"/>
      <c r="H68" s="49"/>
      <c r="I68" s="49"/>
      <c r="J68" s="49"/>
      <c r="K68" s="50"/>
      <c r="L68" s="51"/>
      <c r="M68" s="52"/>
      <c r="N68" s="51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2"/>
      <c r="AB68" s="51"/>
      <c r="AC68" s="52"/>
      <c r="AD68" s="51"/>
      <c r="AE68" s="49"/>
      <c r="AF68" s="49"/>
      <c r="AG68" s="52"/>
      <c r="AH68" s="55"/>
    </row>
    <row r="69" spans="1:34" s="41" customFormat="1" ht="13.5" customHeight="1" x14ac:dyDescent="0.3">
      <c r="A69" s="48"/>
      <c r="B69" s="49"/>
      <c r="C69" s="49"/>
      <c r="D69" s="49"/>
      <c r="E69" s="49"/>
      <c r="F69" s="49"/>
      <c r="G69" s="49"/>
      <c r="H69" s="49"/>
      <c r="I69" s="49"/>
      <c r="J69" s="49"/>
      <c r="K69" s="50"/>
      <c r="L69" s="51"/>
      <c r="M69" s="52"/>
      <c r="N69" s="51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2"/>
      <c r="AB69" s="51"/>
      <c r="AC69" s="52"/>
      <c r="AD69" s="51"/>
      <c r="AE69" s="49"/>
      <c r="AF69" s="49"/>
      <c r="AG69" s="52"/>
      <c r="AH69" s="55"/>
    </row>
    <row r="70" spans="1:34" s="41" customFormat="1" ht="13.5" customHeight="1" x14ac:dyDescent="0.3">
      <c r="A70" s="48"/>
      <c r="B70" s="49"/>
      <c r="C70" s="49"/>
      <c r="D70" s="49"/>
      <c r="E70" s="49"/>
      <c r="F70" s="49"/>
      <c r="G70" s="49"/>
      <c r="H70" s="49"/>
      <c r="I70" s="49"/>
      <c r="J70" s="49"/>
      <c r="K70" s="50"/>
      <c r="L70" s="51"/>
      <c r="M70" s="52"/>
      <c r="N70" s="51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2"/>
      <c r="AB70" s="51"/>
      <c r="AC70" s="52"/>
      <c r="AD70" s="51"/>
      <c r="AE70" s="49"/>
      <c r="AF70" s="49"/>
      <c r="AG70" s="52"/>
      <c r="AH70" s="55"/>
    </row>
    <row r="71" spans="1:34" s="41" customFormat="1" ht="13.5" customHeight="1" x14ac:dyDescent="0.3">
      <c r="A71" s="48"/>
      <c r="B71" s="49"/>
      <c r="C71" s="49"/>
      <c r="D71" s="49"/>
      <c r="E71" s="49"/>
      <c r="F71" s="49"/>
      <c r="G71" s="49"/>
      <c r="H71" s="49"/>
      <c r="I71" s="49"/>
      <c r="J71" s="49"/>
      <c r="K71" s="50"/>
      <c r="L71" s="51"/>
      <c r="M71" s="52"/>
      <c r="N71" s="51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2"/>
      <c r="AB71" s="51"/>
      <c r="AC71" s="52"/>
      <c r="AD71" s="51"/>
      <c r="AE71" s="49"/>
      <c r="AF71" s="49"/>
      <c r="AG71" s="52"/>
      <c r="AH71" s="55"/>
    </row>
    <row r="72" spans="1:34" s="41" customFormat="1" ht="13.5" customHeight="1" x14ac:dyDescent="0.3">
      <c r="A72" s="48"/>
      <c r="B72" s="49"/>
      <c r="C72" s="49"/>
      <c r="D72" s="49"/>
      <c r="E72" s="49"/>
      <c r="F72" s="49"/>
      <c r="G72" s="49"/>
      <c r="H72" s="49"/>
      <c r="I72" s="49"/>
      <c r="J72" s="49"/>
      <c r="K72" s="50"/>
      <c r="L72" s="51"/>
      <c r="M72" s="52"/>
      <c r="N72" s="51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2"/>
      <c r="AB72" s="51"/>
      <c r="AC72" s="52"/>
      <c r="AD72" s="51"/>
      <c r="AE72" s="49"/>
      <c r="AF72" s="49"/>
      <c r="AG72" s="52"/>
      <c r="AH72" s="55"/>
    </row>
    <row r="73" spans="1:34" s="41" customFormat="1" ht="13.5" customHeight="1" x14ac:dyDescent="0.3">
      <c r="A73" s="48"/>
      <c r="B73" s="49"/>
      <c r="C73" s="49"/>
      <c r="D73" s="49"/>
      <c r="E73" s="49"/>
      <c r="F73" s="49"/>
      <c r="G73" s="49"/>
      <c r="H73" s="49"/>
      <c r="I73" s="49"/>
      <c r="J73" s="49"/>
      <c r="K73" s="50"/>
      <c r="L73" s="51"/>
      <c r="M73" s="52"/>
      <c r="N73" s="51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2"/>
      <c r="AB73" s="51"/>
      <c r="AC73" s="52"/>
      <c r="AD73" s="51"/>
      <c r="AE73" s="49"/>
      <c r="AF73" s="49"/>
      <c r="AG73" s="52"/>
      <c r="AH73" s="55"/>
    </row>
    <row r="74" spans="1:34" s="41" customFormat="1" ht="13.5" customHeight="1" x14ac:dyDescent="0.3">
      <c r="A74" s="48"/>
      <c r="B74" s="49"/>
      <c r="C74" s="49"/>
      <c r="D74" s="49"/>
      <c r="E74" s="49"/>
      <c r="F74" s="49"/>
      <c r="G74" s="49"/>
      <c r="H74" s="49"/>
      <c r="I74" s="49"/>
      <c r="J74" s="49"/>
      <c r="K74" s="50"/>
      <c r="L74" s="51"/>
      <c r="M74" s="52"/>
      <c r="N74" s="51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2"/>
      <c r="AB74" s="51"/>
      <c r="AC74" s="52"/>
      <c r="AD74" s="51"/>
      <c r="AE74" s="49"/>
      <c r="AF74" s="49"/>
      <c r="AG74" s="52"/>
      <c r="AH74" s="55"/>
    </row>
    <row r="75" spans="1:34" s="41" customFormat="1" ht="13.5" customHeight="1" x14ac:dyDescent="0.3">
      <c r="A75" s="48"/>
      <c r="B75" s="49"/>
      <c r="C75" s="49"/>
      <c r="D75" s="49"/>
      <c r="E75" s="49"/>
      <c r="F75" s="49"/>
      <c r="G75" s="49"/>
      <c r="H75" s="49"/>
      <c r="I75" s="49"/>
      <c r="J75" s="49"/>
      <c r="K75" s="50"/>
      <c r="L75" s="51"/>
      <c r="M75" s="52"/>
      <c r="N75" s="51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2"/>
      <c r="AB75" s="51"/>
      <c r="AC75" s="52"/>
      <c r="AD75" s="51"/>
      <c r="AE75" s="49"/>
      <c r="AF75" s="49"/>
      <c r="AG75" s="52"/>
      <c r="AH75" s="55"/>
    </row>
    <row r="76" spans="1:34" s="41" customFormat="1" ht="13.5" customHeight="1" x14ac:dyDescent="0.3">
      <c r="A76" s="48"/>
      <c r="B76" s="49"/>
      <c r="C76" s="49"/>
      <c r="D76" s="49"/>
      <c r="E76" s="49"/>
      <c r="F76" s="49"/>
      <c r="G76" s="49"/>
      <c r="H76" s="49"/>
      <c r="I76" s="49"/>
      <c r="J76" s="49"/>
      <c r="K76" s="50"/>
      <c r="L76" s="51"/>
      <c r="M76" s="52"/>
      <c r="N76" s="51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2"/>
      <c r="AB76" s="51"/>
      <c r="AC76" s="52"/>
      <c r="AD76" s="51"/>
      <c r="AE76" s="49"/>
      <c r="AF76" s="49"/>
      <c r="AG76" s="52"/>
      <c r="AH76" s="55"/>
    </row>
    <row r="77" spans="1:34" s="41" customFormat="1" ht="13.5" customHeight="1" x14ac:dyDescent="0.3">
      <c r="A77" s="48"/>
      <c r="B77" s="49"/>
      <c r="C77" s="49"/>
      <c r="D77" s="49"/>
      <c r="E77" s="49"/>
      <c r="F77" s="49"/>
      <c r="G77" s="49"/>
      <c r="H77" s="49"/>
      <c r="I77" s="49"/>
      <c r="J77" s="49"/>
      <c r="K77" s="50"/>
      <c r="L77" s="51"/>
      <c r="M77" s="52"/>
      <c r="N77" s="51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2"/>
      <c r="AB77" s="51"/>
      <c r="AC77" s="52"/>
      <c r="AD77" s="51"/>
      <c r="AE77" s="49"/>
      <c r="AF77" s="49"/>
      <c r="AG77" s="52"/>
      <c r="AH77" s="55"/>
    </row>
    <row r="78" spans="1:34" s="41" customFormat="1" ht="13.5" customHeight="1" x14ac:dyDescent="0.3">
      <c r="A78" s="48"/>
      <c r="B78" s="49"/>
      <c r="C78" s="49"/>
      <c r="D78" s="49"/>
      <c r="E78" s="49"/>
      <c r="F78" s="49"/>
      <c r="G78" s="49"/>
      <c r="H78" s="49"/>
      <c r="I78" s="49"/>
      <c r="J78" s="49"/>
      <c r="K78" s="50"/>
      <c r="L78" s="51"/>
      <c r="M78" s="52"/>
      <c r="N78" s="51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2"/>
      <c r="AB78" s="51"/>
      <c r="AC78" s="52"/>
      <c r="AD78" s="51"/>
      <c r="AE78" s="49"/>
      <c r="AF78" s="49"/>
      <c r="AG78" s="52"/>
      <c r="AH78" s="55"/>
    </row>
    <row r="79" spans="1:34" s="41" customFormat="1" ht="13.5" customHeight="1" x14ac:dyDescent="0.3">
      <c r="A79" s="48"/>
      <c r="B79" s="49"/>
      <c r="C79" s="49"/>
      <c r="D79" s="49"/>
      <c r="E79" s="49"/>
      <c r="F79" s="49"/>
      <c r="G79" s="49"/>
      <c r="H79" s="49"/>
      <c r="I79" s="49"/>
      <c r="J79" s="49"/>
      <c r="K79" s="50"/>
      <c r="L79" s="51"/>
      <c r="M79" s="52"/>
      <c r="N79" s="51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2"/>
      <c r="AB79" s="51"/>
      <c r="AC79" s="52"/>
      <c r="AD79" s="51"/>
      <c r="AE79" s="49"/>
      <c r="AF79" s="49"/>
      <c r="AG79" s="52"/>
      <c r="AH79" s="55"/>
    </row>
    <row r="80" spans="1:34" s="41" customFormat="1" ht="13.5" customHeight="1" x14ac:dyDescent="0.3">
      <c r="A80" s="48"/>
      <c r="B80" s="49"/>
      <c r="C80" s="49"/>
      <c r="D80" s="49"/>
      <c r="E80" s="49"/>
      <c r="F80" s="49"/>
      <c r="G80" s="49"/>
      <c r="H80" s="49"/>
      <c r="I80" s="49"/>
      <c r="J80" s="49"/>
      <c r="K80" s="50"/>
      <c r="L80" s="51"/>
      <c r="M80" s="52"/>
      <c r="N80" s="51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2"/>
      <c r="AB80" s="51"/>
      <c r="AC80" s="52"/>
      <c r="AD80" s="51"/>
      <c r="AE80" s="49"/>
      <c r="AF80" s="49"/>
      <c r="AG80" s="52"/>
      <c r="AH80" s="55"/>
    </row>
    <row r="81" spans="1:34" s="41" customFormat="1" ht="13.5" customHeight="1" x14ac:dyDescent="0.3">
      <c r="A81" s="48"/>
      <c r="B81" s="49"/>
      <c r="C81" s="49"/>
      <c r="D81" s="49"/>
      <c r="E81" s="49"/>
      <c r="F81" s="49"/>
      <c r="G81" s="49"/>
      <c r="H81" s="49"/>
      <c r="I81" s="49"/>
      <c r="J81" s="49"/>
      <c r="K81" s="50"/>
      <c r="L81" s="51"/>
      <c r="M81" s="52"/>
      <c r="N81" s="51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2"/>
      <c r="AB81" s="51"/>
      <c r="AC81" s="52"/>
      <c r="AD81" s="51"/>
      <c r="AE81" s="49"/>
      <c r="AF81" s="49"/>
      <c r="AG81" s="52"/>
      <c r="AH81" s="55"/>
    </row>
    <row r="82" spans="1:34" s="41" customFormat="1" ht="13.5" customHeight="1" x14ac:dyDescent="0.3">
      <c r="A82" s="48"/>
      <c r="B82" s="49"/>
      <c r="C82" s="49"/>
      <c r="D82" s="49"/>
      <c r="E82" s="49"/>
      <c r="F82" s="49"/>
      <c r="G82" s="49"/>
      <c r="H82" s="49"/>
      <c r="I82" s="49"/>
      <c r="J82" s="49"/>
      <c r="K82" s="50"/>
      <c r="L82" s="51"/>
      <c r="M82" s="52"/>
      <c r="N82" s="51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2"/>
      <c r="AB82" s="51"/>
      <c r="AC82" s="52"/>
      <c r="AD82" s="51"/>
      <c r="AE82" s="49"/>
      <c r="AF82" s="49"/>
      <c r="AG82" s="52"/>
      <c r="AH82" s="55"/>
    </row>
    <row r="83" spans="1:34" s="41" customFormat="1" ht="13.5" customHeight="1" x14ac:dyDescent="0.3">
      <c r="A83" s="48"/>
      <c r="B83" s="49"/>
      <c r="C83" s="49"/>
      <c r="D83" s="49"/>
      <c r="E83" s="49"/>
      <c r="F83" s="49"/>
      <c r="G83" s="49"/>
      <c r="H83" s="49"/>
      <c r="I83" s="49"/>
      <c r="J83" s="49"/>
      <c r="K83" s="50"/>
      <c r="L83" s="51"/>
      <c r="M83" s="52"/>
      <c r="N83" s="51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2"/>
      <c r="AB83" s="51"/>
      <c r="AC83" s="52"/>
      <c r="AD83" s="51"/>
      <c r="AE83" s="49"/>
      <c r="AF83" s="49"/>
      <c r="AG83" s="52"/>
      <c r="AH83" s="55"/>
    </row>
    <row r="84" spans="1:34" s="41" customFormat="1" ht="13.5" customHeight="1" x14ac:dyDescent="0.3">
      <c r="A84" s="48"/>
      <c r="B84" s="49"/>
      <c r="C84" s="49"/>
      <c r="D84" s="49"/>
      <c r="E84" s="49"/>
      <c r="F84" s="49"/>
      <c r="G84" s="49"/>
      <c r="H84" s="49"/>
      <c r="I84" s="49"/>
      <c r="J84" s="49"/>
      <c r="K84" s="50"/>
      <c r="L84" s="51"/>
      <c r="M84" s="52"/>
      <c r="N84" s="51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2"/>
      <c r="AB84" s="51"/>
      <c r="AC84" s="52"/>
      <c r="AD84" s="51"/>
      <c r="AE84" s="49"/>
      <c r="AF84" s="49"/>
      <c r="AG84" s="52"/>
      <c r="AH84" s="55"/>
    </row>
    <row r="85" spans="1:34" s="41" customFormat="1" ht="13.5" customHeight="1" x14ac:dyDescent="0.3">
      <c r="A85" s="48"/>
      <c r="B85" s="49"/>
      <c r="C85" s="49"/>
      <c r="D85" s="49"/>
      <c r="E85" s="49"/>
      <c r="F85" s="49"/>
      <c r="G85" s="49"/>
      <c r="H85" s="49"/>
      <c r="I85" s="49"/>
      <c r="J85" s="49"/>
      <c r="K85" s="50"/>
      <c r="L85" s="51"/>
      <c r="M85" s="52"/>
      <c r="N85" s="51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2"/>
      <c r="AB85" s="51"/>
      <c r="AC85" s="52"/>
      <c r="AD85" s="51"/>
      <c r="AE85" s="49"/>
      <c r="AF85" s="49"/>
      <c r="AG85" s="52"/>
      <c r="AH85" s="55"/>
    </row>
    <row r="86" spans="1:34" s="41" customFormat="1" ht="13.5" customHeight="1" x14ac:dyDescent="0.3">
      <c r="A86" s="48"/>
      <c r="B86" s="49"/>
      <c r="C86" s="49"/>
      <c r="D86" s="49"/>
      <c r="E86" s="49"/>
      <c r="F86" s="49"/>
      <c r="G86" s="49"/>
      <c r="H86" s="49"/>
      <c r="I86" s="49"/>
      <c r="J86" s="49"/>
      <c r="K86" s="50"/>
      <c r="L86" s="51"/>
      <c r="M86" s="52"/>
      <c r="N86" s="51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2"/>
      <c r="AB86" s="51"/>
      <c r="AC86" s="52"/>
      <c r="AD86" s="51"/>
      <c r="AE86" s="49"/>
      <c r="AF86" s="49"/>
      <c r="AG86" s="52"/>
      <c r="AH86" s="55"/>
    </row>
    <row r="87" spans="1:34" s="41" customFormat="1" ht="13.5" customHeight="1" x14ac:dyDescent="0.3">
      <c r="A87" s="48"/>
      <c r="B87" s="49"/>
      <c r="C87" s="49"/>
      <c r="D87" s="49"/>
      <c r="E87" s="49"/>
      <c r="F87" s="49"/>
      <c r="G87" s="49"/>
      <c r="H87" s="49"/>
      <c r="I87" s="49"/>
      <c r="J87" s="49"/>
      <c r="K87" s="50"/>
      <c r="L87" s="51"/>
      <c r="M87" s="52"/>
      <c r="N87" s="51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2"/>
      <c r="AB87" s="51"/>
      <c r="AC87" s="52"/>
      <c r="AD87" s="51"/>
      <c r="AE87" s="49"/>
      <c r="AF87" s="49"/>
      <c r="AG87" s="52"/>
      <c r="AH87" s="55"/>
    </row>
    <row r="88" spans="1:34" s="41" customFormat="1" ht="13.5" customHeight="1" x14ac:dyDescent="0.3">
      <c r="A88" s="48"/>
      <c r="B88" s="49"/>
      <c r="C88" s="49"/>
      <c r="D88" s="49"/>
      <c r="E88" s="49"/>
      <c r="F88" s="49"/>
      <c r="G88" s="49"/>
      <c r="H88" s="49"/>
      <c r="I88" s="49"/>
      <c r="J88" s="49"/>
      <c r="K88" s="50"/>
      <c r="L88" s="51"/>
      <c r="M88" s="52"/>
      <c r="N88" s="51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2"/>
      <c r="AB88" s="51"/>
      <c r="AC88" s="52"/>
      <c r="AD88" s="51"/>
      <c r="AE88" s="49"/>
      <c r="AF88" s="49"/>
      <c r="AG88" s="52"/>
      <c r="AH88" s="55"/>
    </row>
    <row r="89" spans="1:34" s="41" customFormat="1" ht="13.5" customHeight="1" x14ac:dyDescent="0.3">
      <c r="A89" s="48"/>
      <c r="B89" s="49"/>
      <c r="C89" s="49"/>
      <c r="D89" s="49"/>
      <c r="E89" s="49"/>
      <c r="F89" s="49"/>
      <c r="G89" s="49"/>
      <c r="H89" s="49"/>
      <c r="I89" s="49"/>
      <c r="J89" s="49"/>
      <c r="K89" s="50"/>
      <c r="L89" s="51"/>
      <c r="M89" s="52"/>
      <c r="N89" s="51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2"/>
      <c r="AB89" s="51"/>
      <c r="AC89" s="52"/>
      <c r="AD89" s="51"/>
      <c r="AE89" s="49"/>
      <c r="AF89" s="49"/>
      <c r="AG89" s="52"/>
      <c r="AH89" s="55"/>
    </row>
    <row r="90" spans="1:34" s="41" customFormat="1" ht="13.5" customHeight="1" x14ac:dyDescent="0.3">
      <c r="A90" s="48"/>
      <c r="B90" s="49"/>
      <c r="C90" s="49"/>
      <c r="D90" s="49"/>
      <c r="E90" s="49"/>
      <c r="F90" s="49"/>
      <c r="G90" s="49"/>
      <c r="H90" s="49"/>
      <c r="I90" s="49"/>
      <c r="J90" s="49"/>
      <c r="K90" s="50"/>
      <c r="L90" s="51"/>
      <c r="M90" s="52"/>
      <c r="N90" s="51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2"/>
      <c r="AB90" s="51"/>
      <c r="AC90" s="52"/>
      <c r="AD90" s="51"/>
      <c r="AE90" s="49"/>
      <c r="AF90" s="49"/>
      <c r="AG90" s="52"/>
      <c r="AH90" s="55"/>
    </row>
    <row r="91" spans="1:34" s="41" customFormat="1" ht="13.5" customHeight="1" x14ac:dyDescent="0.3">
      <c r="A91" s="48"/>
      <c r="B91" s="49"/>
      <c r="C91" s="49"/>
      <c r="D91" s="49"/>
      <c r="E91" s="49"/>
      <c r="F91" s="49"/>
      <c r="G91" s="49"/>
      <c r="H91" s="49"/>
      <c r="I91" s="49"/>
      <c r="J91" s="49"/>
      <c r="K91" s="50"/>
      <c r="L91" s="51"/>
      <c r="M91" s="52"/>
      <c r="N91" s="51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2"/>
      <c r="AB91" s="51"/>
      <c r="AC91" s="52"/>
      <c r="AD91" s="51"/>
      <c r="AE91" s="49"/>
      <c r="AF91" s="49"/>
      <c r="AG91" s="52"/>
      <c r="AH91" s="55"/>
    </row>
    <row r="92" spans="1:34" s="41" customFormat="1" ht="13.5" customHeight="1" x14ac:dyDescent="0.3">
      <c r="A92" s="48"/>
      <c r="B92" s="49"/>
      <c r="C92" s="49"/>
      <c r="D92" s="49"/>
      <c r="E92" s="49"/>
      <c r="F92" s="49"/>
      <c r="G92" s="49"/>
      <c r="H92" s="49"/>
      <c r="I92" s="49"/>
      <c r="J92" s="49"/>
      <c r="K92" s="50"/>
      <c r="L92" s="51"/>
      <c r="M92" s="52"/>
      <c r="N92" s="51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2"/>
      <c r="AB92" s="51"/>
      <c r="AC92" s="52"/>
      <c r="AD92" s="51"/>
      <c r="AE92" s="49"/>
      <c r="AF92" s="49"/>
      <c r="AG92" s="52"/>
      <c r="AH92" s="55"/>
    </row>
    <row r="93" spans="1:34" s="41" customFormat="1" ht="13.5" customHeight="1" x14ac:dyDescent="0.3">
      <c r="A93" s="48"/>
      <c r="B93" s="49"/>
      <c r="C93" s="49"/>
      <c r="D93" s="49"/>
      <c r="E93" s="49"/>
      <c r="F93" s="49"/>
      <c r="G93" s="49"/>
      <c r="H93" s="49"/>
      <c r="I93" s="49"/>
      <c r="J93" s="49"/>
      <c r="K93" s="50"/>
      <c r="L93" s="51"/>
      <c r="M93" s="52"/>
      <c r="N93" s="51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2"/>
      <c r="AB93" s="51"/>
      <c r="AC93" s="52"/>
      <c r="AD93" s="51"/>
      <c r="AE93" s="49"/>
      <c r="AF93" s="49"/>
      <c r="AG93" s="52"/>
      <c r="AH93" s="55"/>
    </row>
    <row r="94" spans="1:34" s="41" customFormat="1" ht="13.5" customHeight="1" x14ac:dyDescent="0.3">
      <c r="A94" s="48"/>
      <c r="B94" s="49"/>
      <c r="C94" s="49"/>
      <c r="D94" s="49"/>
      <c r="E94" s="49"/>
      <c r="F94" s="49"/>
      <c r="G94" s="49"/>
      <c r="H94" s="49"/>
      <c r="I94" s="49"/>
      <c r="J94" s="49"/>
      <c r="K94" s="50"/>
      <c r="L94" s="51"/>
      <c r="M94" s="52"/>
      <c r="N94" s="51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2"/>
      <c r="AB94" s="51"/>
      <c r="AC94" s="52"/>
      <c r="AD94" s="51"/>
      <c r="AE94" s="49"/>
      <c r="AF94" s="49"/>
      <c r="AG94" s="52"/>
      <c r="AH94" s="55"/>
    </row>
    <row r="95" spans="1:34" s="41" customFormat="1" ht="13.5" customHeight="1" x14ac:dyDescent="0.3">
      <c r="A95" s="48"/>
      <c r="B95" s="49"/>
      <c r="C95" s="49"/>
      <c r="D95" s="49"/>
      <c r="E95" s="49"/>
      <c r="F95" s="49"/>
      <c r="G95" s="49"/>
      <c r="H95" s="49"/>
      <c r="I95" s="49"/>
      <c r="J95" s="49"/>
      <c r="K95" s="50"/>
      <c r="L95" s="51"/>
      <c r="M95" s="52"/>
      <c r="N95" s="51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2"/>
      <c r="AB95" s="51"/>
      <c r="AC95" s="52"/>
      <c r="AD95" s="51"/>
      <c r="AE95" s="49"/>
      <c r="AF95" s="49"/>
      <c r="AG95" s="52"/>
      <c r="AH95" s="55"/>
    </row>
    <row r="96" spans="1:34" s="41" customFormat="1" ht="13.5" customHeight="1" x14ac:dyDescent="0.3">
      <c r="A96" s="48"/>
      <c r="B96" s="49"/>
      <c r="C96" s="49"/>
      <c r="D96" s="49"/>
      <c r="E96" s="49"/>
      <c r="F96" s="49"/>
      <c r="G96" s="49"/>
      <c r="H96" s="49"/>
      <c r="I96" s="49"/>
      <c r="J96" s="49"/>
      <c r="K96" s="50"/>
      <c r="L96" s="51"/>
      <c r="M96" s="52"/>
      <c r="N96" s="51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2"/>
      <c r="AB96" s="51"/>
      <c r="AC96" s="52"/>
      <c r="AD96" s="51"/>
      <c r="AE96" s="49"/>
      <c r="AF96" s="49"/>
      <c r="AG96" s="52"/>
      <c r="AH96" s="55"/>
    </row>
    <row r="97" spans="1:34" s="41" customFormat="1" ht="13.5" customHeight="1" x14ac:dyDescent="0.3">
      <c r="A97" s="48"/>
      <c r="B97" s="49"/>
      <c r="C97" s="49"/>
      <c r="D97" s="49"/>
      <c r="E97" s="49"/>
      <c r="F97" s="49"/>
      <c r="G97" s="49"/>
      <c r="H97" s="49"/>
      <c r="I97" s="49"/>
      <c r="J97" s="49"/>
      <c r="K97" s="50"/>
      <c r="L97" s="51"/>
      <c r="M97" s="52"/>
      <c r="N97" s="51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2"/>
      <c r="AB97" s="51"/>
      <c r="AC97" s="52"/>
      <c r="AD97" s="51"/>
      <c r="AE97" s="49"/>
      <c r="AF97" s="49"/>
      <c r="AG97" s="52"/>
      <c r="AH97" s="55"/>
    </row>
    <row r="98" spans="1:34" s="41" customFormat="1" ht="13.5" customHeight="1" x14ac:dyDescent="0.3">
      <c r="A98" s="48"/>
      <c r="B98" s="49"/>
      <c r="C98" s="49"/>
      <c r="D98" s="49"/>
      <c r="E98" s="49"/>
      <c r="F98" s="49"/>
      <c r="G98" s="49"/>
      <c r="H98" s="49"/>
      <c r="I98" s="49"/>
      <c r="J98" s="49"/>
      <c r="K98" s="50"/>
      <c r="L98" s="51"/>
      <c r="M98" s="52"/>
      <c r="N98" s="51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2"/>
      <c r="AB98" s="51"/>
      <c r="AC98" s="52"/>
      <c r="AD98" s="51"/>
      <c r="AE98" s="49"/>
      <c r="AF98" s="49"/>
      <c r="AG98" s="52"/>
      <c r="AH98" s="55"/>
    </row>
    <row r="99" spans="1:34" s="41" customFormat="1" ht="13.5" customHeight="1" x14ac:dyDescent="0.3">
      <c r="A99" s="48"/>
      <c r="B99" s="49"/>
      <c r="C99" s="49"/>
      <c r="D99" s="49"/>
      <c r="E99" s="49"/>
      <c r="F99" s="49"/>
      <c r="G99" s="49"/>
      <c r="H99" s="49"/>
      <c r="I99" s="49"/>
      <c r="J99" s="49"/>
      <c r="K99" s="50"/>
      <c r="L99" s="51"/>
      <c r="M99" s="52"/>
      <c r="N99" s="51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2"/>
      <c r="AB99" s="51"/>
      <c r="AC99" s="52"/>
      <c r="AD99" s="51"/>
      <c r="AE99" s="49"/>
      <c r="AF99" s="49"/>
      <c r="AG99" s="52"/>
      <c r="AH99" s="55"/>
    </row>
    <row r="100" spans="1:34" s="41" customFormat="1" ht="13.5" customHeight="1" x14ac:dyDescent="0.3">
      <c r="A100" s="48"/>
      <c r="B100" s="49"/>
      <c r="C100" s="49"/>
      <c r="D100" s="49"/>
      <c r="E100" s="49"/>
      <c r="F100" s="49"/>
      <c r="G100" s="49"/>
      <c r="H100" s="49"/>
      <c r="I100" s="49"/>
      <c r="J100" s="49"/>
      <c r="K100" s="50"/>
      <c r="L100" s="51"/>
      <c r="M100" s="52"/>
      <c r="N100" s="51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2"/>
      <c r="AB100" s="51"/>
      <c r="AC100" s="52"/>
      <c r="AD100" s="51"/>
      <c r="AE100" s="49"/>
      <c r="AF100" s="49"/>
      <c r="AG100" s="52"/>
      <c r="AH100" s="55"/>
    </row>
    <row r="101" spans="1:34" s="41" customFormat="1" ht="13.5" customHeight="1" x14ac:dyDescent="0.3">
      <c r="A101" s="48"/>
      <c r="B101" s="49"/>
      <c r="C101" s="49"/>
      <c r="D101" s="49"/>
      <c r="E101" s="49"/>
      <c r="F101" s="49"/>
      <c r="G101" s="49"/>
      <c r="H101" s="49"/>
      <c r="I101" s="49"/>
      <c r="J101" s="49"/>
      <c r="K101" s="50"/>
      <c r="L101" s="51"/>
      <c r="M101" s="52"/>
      <c r="N101" s="51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2"/>
      <c r="AB101" s="51"/>
      <c r="AC101" s="52"/>
      <c r="AD101" s="51"/>
      <c r="AE101" s="49"/>
      <c r="AF101" s="49"/>
      <c r="AG101" s="52"/>
      <c r="AH101" s="55"/>
    </row>
    <row r="102" spans="1:34" s="41" customFormat="1" ht="13.5" customHeight="1" x14ac:dyDescent="0.3">
      <c r="A102" s="48"/>
      <c r="B102" s="49"/>
      <c r="C102" s="49"/>
      <c r="D102" s="49"/>
      <c r="E102" s="49"/>
      <c r="F102" s="49"/>
      <c r="G102" s="49"/>
      <c r="H102" s="49"/>
      <c r="I102" s="49"/>
      <c r="J102" s="49"/>
      <c r="K102" s="50"/>
      <c r="L102" s="51"/>
      <c r="M102" s="52"/>
      <c r="N102" s="51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2"/>
      <c r="AB102" s="51"/>
      <c r="AC102" s="52"/>
      <c r="AD102" s="51"/>
      <c r="AE102" s="49"/>
      <c r="AF102" s="49"/>
      <c r="AG102" s="52"/>
      <c r="AH102" s="55"/>
    </row>
    <row r="103" spans="1:34" s="41" customFormat="1" ht="13.5" customHeight="1" x14ac:dyDescent="0.3">
      <c r="A103" s="48"/>
      <c r="B103" s="49"/>
      <c r="C103" s="49"/>
      <c r="D103" s="49"/>
      <c r="E103" s="49"/>
      <c r="F103" s="49"/>
      <c r="G103" s="49"/>
      <c r="H103" s="49"/>
      <c r="I103" s="49"/>
      <c r="J103" s="49"/>
      <c r="K103" s="50"/>
      <c r="L103" s="51"/>
      <c r="M103" s="52"/>
      <c r="N103" s="51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2"/>
      <c r="AB103" s="51"/>
      <c r="AC103" s="52"/>
      <c r="AD103" s="51"/>
      <c r="AE103" s="49"/>
      <c r="AF103" s="49"/>
      <c r="AG103" s="52"/>
      <c r="AH103" s="55"/>
    </row>
    <row r="104" spans="1:34" s="41" customFormat="1" ht="13.5" customHeight="1" x14ac:dyDescent="0.3">
      <c r="A104" s="48"/>
      <c r="B104" s="49"/>
      <c r="C104" s="49"/>
      <c r="D104" s="49"/>
      <c r="E104" s="49"/>
      <c r="F104" s="49"/>
      <c r="G104" s="49"/>
      <c r="H104" s="49"/>
      <c r="I104" s="49"/>
      <c r="J104" s="49"/>
      <c r="K104" s="50"/>
      <c r="L104" s="51"/>
      <c r="M104" s="52"/>
      <c r="N104" s="51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2"/>
      <c r="AB104" s="51"/>
      <c r="AC104" s="52"/>
      <c r="AD104" s="51"/>
      <c r="AE104" s="49"/>
      <c r="AF104" s="49"/>
      <c r="AG104" s="52"/>
      <c r="AH104" s="55"/>
    </row>
    <row r="105" spans="1:34" s="41" customFormat="1" ht="13.5" customHeight="1" x14ac:dyDescent="0.3">
      <c r="A105" s="48"/>
      <c r="B105" s="49"/>
      <c r="C105" s="49"/>
      <c r="D105" s="49"/>
      <c r="E105" s="49"/>
      <c r="F105" s="49"/>
      <c r="G105" s="49"/>
      <c r="H105" s="49"/>
      <c r="I105" s="49"/>
      <c r="J105" s="49"/>
      <c r="K105" s="50"/>
      <c r="L105" s="51"/>
      <c r="M105" s="52"/>
      <c r="N105" s="51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2"/>
      <c r="AB105" s="51"/>
      <c r="AC105" s="52"/>
      <c r="AD105" s="51"/>
      <c r="AE105" s="49"/>
      <c r="AF105" s="49"/>
      <c r="AG105" s="52"/>
      <c r="AH105" s="55"/>
    </row>
    <row r="106" spans="1:34" s="41" customFormat="1" ht="13.5" customHeight="1" x14ac:dyDescent="0.3">
      <c r="A106" s="48"/>
      <c r="B106" s="49"/>
      <c r="C106" s="49"/>
      <c r="D106" s="49"/>
      <c r="E106" s="49"/>
      <c r="F106" s="49"/>
      <c r="G106" s="49"/>
      <c r="H106" s="49"/>
      <c r="I106" s="49"/>
      <c r="J106" s="49"/>
      <c r="K106" s="50"/>
      <c r="L106" s="51"/>
      <c r="M106" s="52"/>
      <c r="N106" s="51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2"/>
      <c r="AB106" s="51"/>
      <c r="AC106" s="52"/>
      <c r="AD106" s="51"/>
      <c r="AE106" s="49"/>
      <c r="AF106" s="49"/>
      <c r="AG106" s="52"/>
      <c r="AH106" s="55"/>
    </row>
    <row r="107" spans="1:34" s="41" customFormat="1" ht="13.5" customHeight="1" x14ac:dyDescent="0.3">
      <c r="A107" s="48"/>
      <c r="B107" s="49"/>
      <c r="C107" s="49"/>
      <c r="D107" s="49"/>
      <c r="E107" s="49"/>
      <c r="F107" s="49"/>
      <c r="G107" s="49"/>
      <c r="H107" s="49"/>
      <c r="I107" s="49"/>
      <c r="J107" s="49"/>
      <c r="K107" s="50"/>
      <c r="L107" s="51"/>
      <c r="M107" s="52"/>
      <c r="N107" s="51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2"/>
      <c r="AB107" s="51"/>
      <c r="AC107" s="52"/>
      <c r="AD107" s="51"/>
      <c r="AE107" s="49"/>
      <c r="AF107" s="49"/>
      <c r="AG107" s="52"/>
      <c r="AH107" s="55"/>
    </row>
    <row r="108" spans="1:34" s="41" customFormat="1" ht="13.5" customHeight="1" x14ac:dyDescent="0.3">
      <c r="A108" s="48"/>
      <c r="B108" s="49"/>
      <c r="C108" s="49"/>
      <c r="D108" s="49"/>
      <c r="E108" s="49"/>
      <c r="F108" s="49"/>
      <c r="G108" s="49"/>
      <c r="H108" s="49"/>
      <c r="I108" s="49"/>
      <c r="J108" s="49"/>
      <c r="K108" s="50"/>
      <c r="L108" s="51"/>
      <c r="M108" s="52"/>
      <c r="N108" s="51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2"/>
      <c r="AB108" s="51"/>
      <c r="AC108" s="52"/>
      <c r="AD108" s="51"/>
      <c r="AE108" s="49"/>
      <c r="AF108" s="49"/>
      <c r="AG108" s="52"/>
      <c r="AH108" s="55"/>
    </row>
    <row r="109" spans="1:34" s="41" customFormat="1" ht="13.5" customHeight="1" x14ac:dyDescent="0.3">
      <c r="A109" s="48"/>
      <c r="B109" s="49"/>
      <c r="C109" s="49"/>
      <c r="D109" s="49"/>
      <c r="E109" s="49"/>
      <c r="F109" s="49"/>
      <c r="G109" s="49"/>
      <c r="H109" s="49"/>
      <c r="I109" s="49"/>
      <c r="J109" s="49"/>
      <c r="K109" s="50"/>
      <c r="L109" s="51"/>
      <c r="M109" s="52"/>
      <c r="N109" s="51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2"/>
      <c r="AB109" s="51"/>
      <c r="AC109" s="52"/>
      <c r="AD109" s="51"/>
      <c r="AE109" s="49"/>
      <c r="AF109" s="49"/>
      <c r="AG109" s="52"/>
      <c r="AH109" s="55"/>
    </row>
    <row r="110" spans="1:34" s="41" customFormat="1" ht="13.5" customHeight="1" x14ac:dyDescent="0.3">
      <c r="A110" s="48"/>
      <c r="B110" s="49"/>
      <c r="C110" s="49"/>
      <c r="D110" s="49"/>
      <c r="E110" s="49"/>
      <c r="F110" s="49"/>
      <c r="G110" s="49"/>
      <c r="H110" s="49"/>
      <c r="I110" s="49"/>
      <c r="J110" s="49"/>
      <c r="K110" s="50"/>
      <c r="L110" s="51"/>
      <c r="M110" s="52"/>
      <c r="N110" s="51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2"/>
      <c r="AB110" s="51"/>
      <c r="AC110" s="52"/>
      <c r="AD110" s="51"/>
      <c r="AE110" s="49"/>
      <c r="AF110" s="49"/>
      <c r="AG110" s="52"/>
      <c r="AH110" s="55"/>
    </row>
    <row r="111" spans="1:34" s="41" customFormat="1" ht="13.5" customHeight="1" x14ac:dyDescent="0.3">
      <c r="A111" s="48"/>
      <c r="B111" s="49"/>
      <c r="C111" s="49"/>
      <c r="D111" s="49"/>
      <c r="E111" s="49"/>
      <c r="F111" s="49"/>
      <c r="G111" s="49"/>
      <c r="H111" s="49"/>
      <c r="I111" s="49"/>
      <c r="J111" s="49"/>
      <c r="K111" s="50"/>
      <c r="L111" s="51"/>
      <c r="M111" s="52"/>
      <c r="N111" s="51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2"/>
      <c r="AB111" s="51"/>
      <c r="AC111" s="52"/>
      <c r="AD111" s="51"/>
      <c r="AE111" s="49"/>
      <c r="AF111" s="49"/>
      <c r="AG111" s="52"/>
      <c r="AH111" s="55"/>
    </row>
    <row r="112" spans="1:34" s="41" customFormat="1" ht="13.5" customHeight="1" x14ac:dyDescent="0.3">
      <c r="A112" s="48"/>
      <c r="B112" s="49"/>
      <c r="C112" s="49"/>
      <c r="D112" s="49"/>
      <c r="E112" s="49"/>
      <c r="F112" s="49"/>
      <c r="G112" s="49"/>
      <c r="H112" s="49"/>
      <c r="I112" s="49"/>
      <c r="J112" s="49"/>
      <c r="K112" s="50"/>
      <c r="L112" s="51"/>
      <c r="M112" s="52"/>
      <c r="N112" s="51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2"/>
      <c r="AB112" s="51"/>
      <c r="AC112" s="52"/>
      <c r="AD112" s="51"/>
      <c r="AE112" s="49"/>
      <c r="AF112" s="49"/>
      <c r="AG112" s="52"/>
      <c r="AH112" s="55"/>
    </row>
    <row r="113" spans="1:34" s="41" customFormat="1" ht="13.5" customHeight="1" x14ac:dyDescent="0.3">
      <c r="A113" s="48"/>
      <c r="B113" s="49"/>
      <c r="C113" s="49"/>
      <c r="D113" s="49"/>
      <c r="E113" s="49"/>
      <c r="F113" s="49"/>
      <c r="G113" s="49"/>
      <c r="H113" s="49"/>
      <c r="I113" s="49"/>
      <c r="J113" s="49"/>
      <c r="K113" s="50"/>
      <c r="L113" s="51"/>
      <c r="M113" s="52"/>
      <c r="N113" s="51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2"/>
      <c r="AB113" s="51"/>
      <c r="AC113" s="52"/>
      <c r="AD113" s="51"/>
      <c r="AE113" s="49"/>
      <c r="AF113" s="49"/>
      <c r="AG113" s="52"/>
      <c r="AH113" s="55"/>
    </row>
    <row r="114" spans="1:34" s="41" customFormat="1" ht="13.5" customHeight="1" x14ac:dyDescent="0.3">
      <c r="A114" s="48"/>
      <c r="B114" s="49"/>
      <c r="C114" s="49"/>
      <c r="D114" s="49"/>
      <c r="E114" s="49"/>
      <c r="F114" s="49"/>
      <c r="G114" s="49"/>
      <c r="H114" s="49"/>
      <c r="I114" s="49"/>
      <c r="J114" s="49"/>
      <c r="K114" s="50"/>
      <c r="L114" s="51"/>
      <c r="M114" s="52"/>
      <c r="N114" s="51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2"/>
      <c r="AB114" s="51"/>
      <c r="AC114" s="52"/>
      <c r="AD114" s="51"/>
      <c r="AE114" s="49"/>
      <c r="AF114" s="49"/>
      <c r="AG114" s="52"/>
      <c r="AH114" s="55"/>
    </row>
    <row r="115" spans="1:34" s="41" customFormat="1" ht="13.5" customHeight="1" x14ac:dyDescent="0.3">
      <c r="A115" s="48"/>
      <c r="B115" s="49"/>
      <c r="C115" s="49"/>
      <c r="D115" s="49"/>
      <c r="E115" s="49"/>
      <c r="F115" s="49"/>
      <c r="G115" s="49"/>
      <c r="H115" s="49"/>
      <c r="I115" s="49"/>
      <c r="J115" s="49"/>
      <c r="K115" s="50"/>
      <c r="L115" s="51"/>
      <c r="M115" s="52"/>
      <c r="N115" s="51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2"/>
      <c r="AB115" s="51"/>
      <c r="AC115" s="52"/>
      <c r="AD115" s="51"/>
      <c r="AE115" s="49"/>
      <c r="AF115" s="49"/>
      <c r="AG115" s="52"/>
      <c r="AH115" s="55"/>
    </row>
    <row r="116" spans="1:34" s="41" customFormat="1" ht="13.5" customHeight="1" x14ac:dyDescent="0.3">
      <c r="A116" s="48"/>
      <c r="B116" s="49"/>
      <c r="C116" s="49"/>
      <c r="D116" s="49"/>
      <c r="E116" s="49"/>
      <c r="F116" s="49"/>
      <c r="G116" s="49"/>
      <c r="H116" s="49"/>
      <c r="I116" s="49"/>
      <c r="J116" s="49"/>
      <c r="K116" s="50"/>
      <c r="L116" s="51"/>
      <c r="M116" s="52"/>
      <c r="N116" s="51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2"/>
      <c r="AB116" s="51"/>
      <c r="AC116" s="52"/>
      <c r="AD116" s="51"/>
      <c r="AE116" s="49"/>
      <c r="AF116" s="49"/>
      <c r="AG116" s="52"/>
      <c r="AH116" s="55"/>
    </row>
    <row r="117" spans="1:34" s="41" customFormat="1" ht="13.5" customHeight="1" x14ac:dyDescent="0.3">
      <c r="A117" s="48"/>
      <c r="B117" s="49"/>
      <c r="C117" s="49"/>
      <c r="D117" s="49"/>
      <c r="E117" s="49"/>
      <c r="F117" s="49"/>
      <c r="G117" s="49"/>
      <c r="H117" s="49"/>
      <c r="I117" s="49"/>
      <c r="J117" s="49"/>
      <c r="K117" s="50"/>
      <c r="L117" s="51"/>
      <c r="M117" s="52"/>
      <c r="N117" s="51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2"/>
      <c r="AB117" s="51"/>
      <c r="AC117" s="52"/>
      <c r="AD117" s="51"/>
      <c r="AE117" s="49"/>
      <c r="AF117" s="49"/>
      <c r="AG117" s="52"/>
      <c r="AH117" s="55"/>
    </row>
    <row r="118" spans="1:34" s="41" customFormat="1" ht="13.5" customHeight="1" x14ac:dyDescent="0.3">
      <c r="A118" s="48"/>
      <c r="B118" s="49"/>
      <c r="C118" s="49"/>
      <c r="D118" s="49"/>
      <c r="E118" s="49"/>
      <c r="F118" s="49"/>
      <c r="G118" s="49"/>
      <c r="H118" s="49"/>
      <c r="I118" s="49"/>
      <c r="J118" s="49"/>
      <c r="K118" s="50"/>
      <c r="L118" s="51"/>
      <c r="M118" s="52"/>
      <c r="N118" s="51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2"/>
      <c r="AB118" s="51"/>
      <c r="AC118" s="52"/>
      <c r="AD118" s="51"/>
      <c r="AE118" s="49"/>
      <c r="AF118" s="49"/>
      <c r="AG118" s="52"/>
      <c r="AH118" s="55"/>
    </row>
    <row r="119" spans="1:34" s="41" customFormat="1" ht="13.5" customHeight="1" x14ac:dyDescent="0.3">
      <c r="A119" s="48"/>
      <c r="B119" s="49"/>
      <c r="C119" s="49"/>
      <c r="D119" s="49"/>
      <c r="E119" s="49"/>
      <c r="F119" s="49"/>
      <c r="G119" s="49"/>
      <c r="H119" s="49"/>
      <c r="I119" s="49"/>
      <c r="J119" s="49"/>
      <c r="K119" s="50"/>
      <c r="L119" s="51"/>
      <c r="M119" s="52"/>
      <c r="N119" s="51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2"/>
      <c r="AB119" s="51"/>
      <c r="AC119" s="52"/>
      <c r="AD119" s="51"/>
      <c r="AE119" s="49"/>
      <c r="AF119" s="49"/>
      <c r="AG119" s="52"/>
      <c r="AH119" s="55"/>
    </row>
    <row r="120" spans="1:34" s="41" customFormat="1" ht="13.5" customHeight="1" x14ac:dyDescent="0.3">
      <c r="A120" s="48"/>
      <c r="B120" s="49"/>
      <c r="C120" s="49"/>
      <c r="D120" s="49"/>
      <c r="E120" s="49"/>
      <c r="F120" s="49"/>
      <c r="G120" s="49"/>
      <c r="H120" s="49"/>
      <c r="I120" s="49"/>
      <c r="J120" s="49"/>
      <c r="K120" s="50"/>
      <c r="L120" s="51"/>
      <c r="M120" s="52"/>
      <c r="N120" s="51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2"/>
      <c r="AB120" s="51"/>
      <c r="AC120" s="52"/>
      <c r="AD120" s="51"/>
      <c r="AE120" s="49"/>
      <c r="AF120" s="49"/>
      <c r="AG120" s="52"/>
      <c r="AH120" s="55"/>
    </row>
    <row r="121" spans="1:34" s="41" customFormat="1" ht="13.5" customHeight="1" x14ac:dyDescent="0.3">
      <c r="A121" s="48"/>
      <c r="B121" s="49"/>
      <c r="C121" s="49"/>
      <c r="D121" s="49"/>
      <c r="E121" s="49"/>
      <c r="F121" s="49"/>
      <c r="G121" s="49"/>
      <c r="H121" s="49"/>
      <c r="I121" s="49"/>
      <c r="J121" s="49"/>
      <c r="K121" s="50"/>
      <c r="L121" s="51"/>
      <c r="M121" s="52"/>
      <c r="N121" s="51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2"/>
      <c r="AB121" s="51"/>
      <c r="AC121" s="52"/>
      <c r="AD121" s="51"/>
      <c r="AE121" s="49"/>
      <c r="AF121" s="49"/>
      <c r="AG121" s="52"/>
      <c r="AH121" s="55"/>
    </row>
    <row r="122" spans="1:34" s="41" customFormat="1" ht="13.5" customHeight="1" x14ac:dyDescent="0.3">
      <c r="A122" s="48"/>
      <c r="B122" s="49"/>
      <c r="C122" s="49"/>
      <c r="D122" s="49"/>
      <c r="E122" s="49"/>
      <c r="F122" s="49"/>
      <c r="G122" s="49"/>
      <c r="H122" s="49"/>
      <c r="I122" s="49"/>
      <c r="J122" s="49"/>
      <c r="K122" s="50"/>
      <c r="L122" s="51"/>
      <c r="M122" s="52"/>
      <c r="N122" s="51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2"/>
      <c r="AB122" s="51"/>
      <c r="AC122" s="52"/>
      <c r="AD122" s="51"/>
      <c r="AE122" s="49"/>
      <c r="AF122" s="49"/>
      <c r="AG122" s="52"/>
      <c r="AH122" s="55"/>
    </row>
    <row r="123" spans="1:34" s="41" customFormat="1" ht="13.5" customHeight="1" x14ac:dyDescent="0.3">
      <c r="A123" s="48"/>
      <c r="B123" s="49"/>
      <c r="C123" s="49"/>
      <c r="D123" s="49"/>
      <c r="E123" s="49"/>
      <c r="F123" s="49"/>
      <c r="G123" s="49"/>
      <c r="H123" s="49"/>
      <c r="I123" s="49"/>
      <c r="J123" s="49"/>
      <c r="K123" s="50"/>
      <c r="L123" s="51"/>
      <c r="M123" s="52"/>
      <c r="N123" s="51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2"/>
      <c r="AB123" s="51"/>
      <c r="AC123" s="52"/>
      <c r="AD123" s="51"/>
      <c r="AE123" s="49"/>
      <c r="AF123" s="49"/>
      <c r="AG123" s="52"/>
      <c r="AH123" s="55"/>
    </row>
    <row r="124" spans="1:34" s="41" customFormat="1" ht="13.5" customHeight="1" x14ac:dyDescent="0.3">
      <c r="A124" s="48"/>
      <c r="B124" s="49"/>
      <c r="C124" s="49"/>
      <c r="D124" s="49"/>
      <c r="E124" s="49"/>
      <c r="F124" s="49"/>
      <c r="G124" s="49"/>
      <c r="H124" s="49"/>
      <c r="I124" s="49"/>
      <c r="J124" s="49"/>
      <c r="K124" s="50"/>
      <c r="L124" s="51"/>
      <c r="M124" s="52"/>
      <c r="N124" s="51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2"/>
      <c r="AB124" s="51"/>
      <c r="AC124" s="52"/>
      <c r="AD124" s="51"/>
      <c r="AE124" s="49"/>
      <c r="AF124" s="49"/>
      <c r="AG124" s="52"/>
      <c r="AH124" s="55"/>
    </row>
    <row r="125" spans="1:34" s="41" customFormat="1" ht="13.5" customHeight="1" x14ac:dyDescent="0.3">
      <c r="A125" s="48"/>
      <c r="B125" s="49"/>
      <c r="C125" s="49"/>
      <c r="D125" s="49"/>
      <c r="E125" s="49"/>
      <c r="F125" s="49"/>
      <c r="G125" s="49"/>
      <c r="H125" s="49"/>
      <c r="I125" s="49"/>
      <c r="J125" s="49"/>
      <c r="K125" s="50"/>
      <c r="L125" s="51"/>
      <c r="M125" s="52"/>
      <c r="N125" s="51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2"/>
      <c r="AB125" s="51"/>
      <c r="AC125" s="52"/>
      <c r="AD125" s="51"/>
      <c r="AE125" s="49"/>
      <c r="AF125" s="49"/>
      <c r="AG125" s="52"/>
      <c r="AH125" s="55"/>
    </row>
    <row r="126" spans="1:34" s="41" customFormat="1" ht="13.5" customHeight="1" x14ac:dyDescent="0.3">
      <c r="A126" s="48"/>
      <c r="B126" s="49"/>
      <c r="C126" s="49"/>
      <c r="D126" s="49"/>
      <c r="E126" s="49"/>
      <c r="F126" s="49"/>
      <c r="G126" s="49"/>
      <c r="H126" s="49"/>
      <c r="I126" s="49"/>
      <c r="J126" s="49"/>
      <c r="K126" s="50"/>
      <c r="L126" s="51"/>
      <c r="M126" s="52"/>
      <c r="N126" s="51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2"/>
      <c r="AB126" s="51"/>
      <c r="AC126" s="52"/>
      <c r="AD126" s="51"/>
      <c r="AE126" s="49"/>
      <c r="AF126" s="49"/>
      <c r="AG126" s="52"/>
      <c r="AH126" s="55"/>
    </row>
    <row r="127" spans="1:34" s="41" customFormat="1" ht="13.5" customHeight="1" x14ac:dyDescent="0.3">
      <c r="A127" s="48"/>
      <c r="B127" s="49"/>
      <c r="C127" s="49"/>
      <c r="D127" s="49"/>
      <c r="E127" s="49"/>
      <c r="F127" s="49"/>
      <c r="G127" s="49"/>
      <c r="H127" s="49"/>
      <c r="I127" s="49"/>
      <c r="J127" s="49"/>
      <c r="K127" s="50"/>
      <c r="L127" s="51"/>
      <c r="M127" s="52"/>
      <c r="N127" s="51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2"/>
      <c r="AB127" s="51"/>
      <c r="AC127" s="52"/>
      <c r="AD127" s="51"/>
      <c r="AE127" s="49"/>
      <c r="AF127" s="49"/>
      <c r="AG127" s="52"/>
      <c r="AH127" s="55"/>
    </row>
    <row r="128" spans="1:34" s="41" customFormat="1" ht="13.5" customHeight="1" x14ac:dyDescent="0.3">
      <c r="A128" s="48"/>
      <c r="B128" s="49"/>
      <c r="C128" s="49"/>
      <c r="D128" s="49"/>
      <c r="E128" s="49"/>
      <c r="F128" s="49"/>
      <c r="G128" s="49"/>
      <c r="H128" s="49"/>
      <c r="I128" s="49"/>
      <c r="J128" s="49"/>
      <c r="K128" s="50"/>
      <c r="L128" s="51"/>
      <c r="M128" s="52"/>
      <c r="N128" s="51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2"/>
      <c r="AB128" s="51"/>
      <c r="AC128" s="52"/>
      <c r="AD128" s="51"/>
      <c r="AE128" s="49"/>
      <c r="AF128" s="49"/>
      <c r="AG128" s="52"/>
      <c r="AH128" s="55"/>
    </row>
    <row r="129" spans="1:34" s="41" customFormat="1" ht="13.5" customHeight="1" x14ac:dyDescent="0.3">
      <c r="A129" s="48"/>
      <c r="B129" s="49"/>
      <c r="C129" s="49"/>
      <c r="D129" s="49"/>
      <c r="E129" s="49"/>
      <c r="F129" s="49"/>
      <c r="G129" s="49"/>
      <c r="H129" s="49"/>
      <c r="I129" s="49"/>
      <c r="J129" s="49"/>
      <c r="K129" s="50"/>
      <c r="L129" s="51"/>
      <c r="M129" s="52"/>
      <c r="N129" s="51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2"/>
      <c r="AB129" s="51"/>
      <c r="AC129" s="52"/>
      <c r="AD129" s="51"/>
      <c r="AE129" s="49"/>
      <c r="AF129" s="49"/>
      <c r="AG129" s="52"/>
      <c r="AH129" s="55"/>
    </row>
    <row r="130" spans="1:34" s="41" customFormat="1" ht="13.5" customHeight="1" x14ac:dyDescent="0.3">
      <c r="A130" s="48"/>
      <c r="B130" s="49"/>
      <c r="C130" s="49"/>
      <c r="D130" s="49"/>
      <c r="E130" s="49"/>
      <c r="F130" s="49"/>
      <c r="G130" s="49"/>
      <c r="H130" s="49"/>
      <c r="I130" s="49"/>
      <c r="J130" s="49"/>
      <c r="K130" s="50"/>
      <c r="L130" s="51"/>
      <c r="M130" s="52"/>
      <c r="N130" s="51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2"/>
      <c r="AB130" s="51"/>
      <c r="AC130" s="52"/>
      <c r="AD130" s="51"/>
      <c r="AE130" s="49"/>
      <c r="AF130" s="49"/>
      <c r="AG130" s="52"/>
      <c r="AH130" s="55"/>
    </row>
    <row r="131" spans="1:34" s="41" customFormat="1" ht="13.5" customHeight="1" x14ac:dyDescent="0.3">
      <c r="A131" s="48"/>
      <c r="B131" s="49"/>
      <c r="C131" s="49"/>
      <c r="D131" s="49"/>
      <c r="E131" s="49"/>
      <c r="F131" s="49"/>
      <c r="G131" s="49"/>
      <c r="H131" s="49"/>
      <c r="I131" s="49"/>
      <c r="J131" s="49"/>
      <c r="K131" s="50"/>
      <c r="L131" s="51"/>
      <c r="M131" s="52"/>
      <c r="N131" s="51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2"/>
      <c r="AB131" s="51"/>
      <c r="AC131" s="52"/>
      <c r="AD131" s="51"/>
      <c r="AE131" s="49"/>
      <c r="AF131" s="49"/>
      <c r="AG131" s="52"/>
      <c r="AH131" s="55"/>
    </row>
    <row r="132" spans="1:34" s="41" customFormat="1" ht="13.5" customHeight="1" x14ac:dyDescent="0.3">
      <c r="A132" s="48"/>
      <c r="B132" s="49"/>
      <c r="C132" s="49"/>
      <c r="D132" s="49"/>
      <c r="E132" s="49"/>
      <c r="F132" s="49"/>
      <c r="G132" s="49"/>
      <c r="H132" s="49"/>
      <c r="I132" s="49"/>
      <c r="J132" s="49"/>
      <c r="K132" s="50"/>
      <c r="L132" s="51"/>
      <c r="M132" s="52"/>
      <c r="N132" s="51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2"/>
      <c r="AB132" s="51"/>
      <c r="AC132" s="52"/>
      <c r="AD132" s="51"/>
      <c r="AE132" s="49"/>
      <c r="AF132" s="49"/>
      <c r="AG132" s="52"/>
      <c r="AH132" s="55"/>
    </row>
    <row r="133" spans="1:34" s="41" customFormat="1" ht="13.5" customHeight="1" x14ac:dyDescent="0.3">
      <c r="A133" s="48"/>
      <c r="B133" s="49"/>
      <c r="C133" s="49"/>
      <c r="D133" s="49"/>
      <c r="E133" s="49"/>
      <c r="F133" s="49"/>
      <c r="G133" s="49"/>
      <c r="H133" s="49"/>
      <c r="I133" s="49"/>
      <c r="J133" s="49"/>
      <c r="K133" s="50"/>
      <c r="L133" s="51"/>
      <c r="M133" s="52"/>
      <c r="N133" s="51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2"/>
      <c r="AB133" s="51"/>
      <c r="AC133" s="52"/>
      <c r="AD133" s="51"/>
      <c r="AE133" s="49"/>
      <c r="AF133" s="49"/>
      <c r="AG133" s="52"/>
      <c r="AH133" s="55"/>
    </row>
    <row r="134" spans="1:34" s="41" customFormat="1" ht="13.5" customHeight="1" x14ac:dyDescent="0.3">
      <c r="A134" s="48"/>
      <c r="B134" s="49"/>
      <c r="C134" s="49"/>
      <c r="D134" s="49"/>
      <c r="E134" s="49"/>
      <c r="F134" s="49"/>
      <c r="G134" s="49"/>
      <c r="H134" s="49"/>
      <c r="I134" s="49"/>
      <c r="J134" s="49"/>
      <c r="K134" s="50"/>
      <c r="L134" s="51"/>
      <c r="M134" s="52"/>
      <c r="N134" s="51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2"/>
      <c r="AB134" s="51"/>
      <c r="AC134" s="52"/>
      <c r="AD134" s="51"/>
      <c r="AE134" s="49"/>
      <c r="AF134" s="49"/>
      <c r="AG134" s="52"/>
      <c r="AH134" s="55"/>
    </row>
    <row r="135" spans="1:34" s="41" customFormat="1" ht="13.5" customHeight="1" x14ac:dyDescent="0.3">
      <c r="A135" s="48"/>
      <c r="B135" s="49"/>
      <c r="C135" s="49"/>
      <c r="D135" s="49"/>
      <c r="E135" s="49"/>
      <c r="F135" s="49"/>
      <c r="G135" s="49"/>
      <c r="H135" s="49"/>
      <c r="I135" s="49"/>
      <c r="J135" s="49"/>
      <c r="K135" s="50"/>
      <c r="L135" s="51"/>
      <c r="M135" s="52"/>
      <c r="N135" s="51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2"/>
      <c r="AB135" s="51"/>
      <c r="AC135" s="52"/>
      <c r="AD135" s="51"/>
      <c r="AE135" s="49"/>
      <c r="AF135" s="49"/>
      <c r="AG135" s="52"/>
      <c r="AH135" s="55"/>
    </row>
    <row r="136" spans="1:34" s="41" customFormat="1" ht="13.5" customHeight="1" x14ac:dyDescent="0.3">
      <c r="A136" s="48"/>
      <c r="B136" s="49"/>
      <c r="C136" s="49"/>
      <c r="D136" s="49"/>
      <c r="E136" s="49"/>
      <c r="F136" s="49"/>
      <c r="G136" s="49"/>
      <c r="H136" s="49"/>
      <c r="I136" s="49"/>
      <c r="J136" s="49"/>
      <c r="K136" s="50"/>
      <c r="L136" s="51"/>
      <c r="M136" s="52"/>
      <c r="N136" s="51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2"/>
      <c r="AB136" s="51"/>
      <c r="AC136" s="52"/>
      <c r="AD136" s="51"/>
      <c r="AE136" s="49"/>
      <c r="AF136" s="49"/>
      <c r="AG136" s="52"/>
      <c r="AH136" s="55"/>
    </row>
    <row r="137" spans="1:34" s="41" customFormat="1" ht="13.5" customHeight="1" x14ac:dyDescent="0.3">
      <c r="A137" s="48"/>
      <c r="B137" s="49"/>
      <c r="C137" s="49"/>
      <c r="D137" s="49"/>
      <c r="E137" s="49"/>
      <c r="F137" s="49"/>
      <c r="G137" s="49"/>
      <c r="H137" s="49"/>
      <c r="I137" s="49"/>
      <c r="J137" s="49"/>
      <c r="K137" s="50"/>
      <c r="L137" s="51"/>
      <c r="M137" s="52"/>
      <c r="N137" s="51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2"/>
      <c r="AB137" s="51"/>
      <c r="AC137" s="52"/>
      <c r="AD137" s="51"/>
      <c r="AE137" s="49"/>
      <c r="AF137" s="49"/>
      <c r="AG137" s="52"/>
      <c r="AH137" s="55"/>
    </row>
    <row r="138" spans="1:34" s="41" customFormat="1" ht="13.5" customHeight="1" x14ac:dyDescent="0.3">
      <c r="A138" s="48"/>
      <c r="B138" s="49"/>
      <c r="C138" s="49"/>
      <c r="D138" s="49"/>
      <c r="E138" s="49"/>
      <c r="F138" s="49"/>
      <c r="G138" s="49"/>
      <c r="H138" s="49"/>
      <c r="I138" s="49"/>
      <c r="J138" s="49"/>
      <c r="K138" s="50"/>
      <c r="L138" s="51"/>
      <c r="M138" s="52"/>
      <c r="N138" s="51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2"/>
      <c r="AB138" s="51"/>
      <c r="AC138" s="52"/>
      <c r="AD138" s="51"/>
      <c r="AE138" s="49"/>
      <c r="AF138" s="49"/>
      <c r="AG138" s="52"/>
      <c r="AH138" s="55"/>
    </row>
    <row r="139" spans="1:34" s="41" customFormat="1" ht="13.5" customHeight="1" x14ac:dyDescent="0.3">
      <c r="A139" s="48"/>
      <c r="B139" s="49"/>
      <c r="C139" s="49"/>
      <c r="D139" s="49"/>
      <c r="E139" s="49"/>
      <c r="F139" s="49"/>
      <c r="G139" s="49"/>
      <c r="H139" s="49"/>
      <c r="I139" s="49"/>
      <c r="J139" s="49"/>
      <c r="K139" s="50"/>
      <c r="L139" s="51"/>
      <c r="M139" s="52"/>
      <c r="N139" s="51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2"/>
      <c r="AB139" s="51"/>
      <c r="AC139" s="52"/>
      <c r="AD139" s="51"/>
      <c r="AE139" s="49"/>
      <c r="AF139" s="49"/>
      <c r="AG139" s="52"/>
      <c r="AH139" s="55"/>
    </row>
    <row r="140" spans="1:34" s="41" customFormat="1" ht="13.5" customHeight="1" x14ac:dyDescent="0.3">
      <c r="A140" s="48"/>
      <c r="B140" s="49"/>
      <c r="C140" s="49"/>
      <c r="D140" s="49"/>
      <c r="E140" s="49"/>
      <c r="F140" s="49"/>
      <c r="G140" s="49"/>
      <c r="H140" s="49"/>
      <c r="I140" s="49"/>
      <c r="J140" s="49"/>
      <c r="K140" s="50"/>
      <c r="L140" s="51"/>
      <c r="M140" s="52"/>
      <c r="N140" s="51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2"/>
      <c r="AB140" s="51"/>
      <c r="AC140" s="52"/>
      <c r="AD140" s="51"/>
      <c r="AE140" s="49"/>
      <c r="AF140" s="49"/>
      <c r="AG140" s="52"/>
      <c r="AH140" s="55"/>
    </row>
    <row r="141" spans="1:34" s="41" customFormat="1" ht="13.5" customHeight="1" x14ac:dyDescent="0.3">
      <c r="A141" s="48"/>
      <c r="B141" s="49"/>
      <c r="C141" s="49"/>
      <c r="D141" s="49"/>
      <c r="E141" s="49"/>
      <c r="F141" s="49"/>
      <c r="G141" s="49"/>
      <c r="H141" s="49"/>
      <c r="I141" s="49"/>
      <c r="J141" s="49"/>
      <c r="K141" s="50"/>
      <c r="L141" s="51"/>
      <c r="M141" s="52"/>
      <c r="N141" s="51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2"/>
      <c r="AB141" s="51"/>
      <c r="AC141" s="52"/>
      <c r="AD141" s="51"/>
      <c r="AE141" s="49"/>
      <c r="AF141" s="49"/>
      <c r="AG141" s="52"/>
      <c r="AH141" s="55"/>
    </row>
    <row r="142" spans="1:34" s="41" customFormat="1" ht="13.5" customHeight="1" x14ac:dyDescent="0.3">
      <c r="A142" s="48"/>
      <c r="B142" s="49"/>
      <c r="C142" s="49"/>
      <c r="D142" s="49"/>
      <c r="E142" s="49"/>
      <c r="F142" s="49"/>
      <c r="G142" s="49"/>
      <c r="H142" s="49"/>
      <c r="I142" s="49"/>
      <c r="J142" s="49"/>
      <c r="K142" s="50"/>
      <c r="L142" s="51"/>
      <c r="M142" s="52"/>
      <c r="N142" s="51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2"/>
      <c r="AB142" s="51"/>
      <c r="AC142" s="52"/>
      <c r="AD142" s="51"/>
      <c r="AE142" s="49"/>
      <c r="AF142" s="49"/>
      <c r="AG142" s="52"/>
      <c r="AH142" s="55"/>
    </row>
    <row r="143" spans="1:34" s="41" customFormat="1" ht="13.5" customHeight="1" x14ac:dyDescent="0.3">
      <c r="A143" s="48"/>
      <c r="B143" s="49"/>
      <c r="C143" s="49"/>
      <c r="D143" s="49"/>
      <c r="E143" s="49"/>
      <c r="F143" s="49"/>
      <c r="G143" s="49"/>
      <c r="H143" s="49"/>
      <c r="I143" s="49"/>
      <c r="J143" s="49"/>
      <c r="K143" s="50"/>
      <c r="L143" s="51"/>
      <c r="M143" s="52"/>
      <c r="N143" s="51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2"/>
      <c r="AB143" s="51"/>
      <c r="AC143" s="52"/>
      <c r="AD143" s="51"/>
      <c r="AE143" s="49"/>
      <c r="AF143" s="49"/>
      <c r="AG143" s="52"/>
      <c r="AH143" s="55"/>
    </row>
    <row r="144" spans="1:34" s="41" customFormat="1" ht="13.5" customHeight="1" x14ac:dyDescent="0.3">
      <c r="A144" s="48"/>
      <c r="B144" s="49"/>
      <c r="C144" s="49"/>
      <c r="D144" s="49"/>
      <c r="E144" s="49"/>
      <c r="F144" s="49"/>
      <c r="G144" s="49"/>
      <c r="H144" s="49"/>
      <c r="I144" s="49"/>
      <c r="J144" s="49"/>
      <c r="K144" s="50"/>
      <c r="L144" s="51"/>
      <c r="M144" s="52"/>
      <c r="N144" s="51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52"/>
      <c r="AB144" s="51"/>
      <c r="AC144" s="52"/>
      <c r="AD144" s="51"/>
      <c r="AE144" s="49"/>
      <c r="AF144" s="49"/>
      <c r="AG144" s="52"/>
      <c r="AH144" s="55"/>
    </row>
    <row r="145" spans="1:34" s="41" customFormat="1" ht="13.5" customHeight="1" x14ac:dyDescent="0.3">
      <c r="A145" s="48"/>
      <c r="B145" s="49"/>
      <c r="C145" s="49"/>
      <c r="D145" s="49"/>
      <c r="E145" s="49"/>
      <c r="F145" s="49"/>
      <c r="G145" s="49"/>
      <c r="H145" s="49"/>
      <c r="I145" s="49"/>
      <c r="J145" s="49"/>
      <c r="K145" s="50"/>
      <c r="L145" s="51"/>
      <c r="M145" s="52"/>
      <c r="N145" s="51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52"/>
      <c r="AB145" s="51"/>
      <c r="AC145" s="52"/>
      <c r="AD145" s="51"/>
      <c r="AE145" s="49"/>
      <c r="AF145" s="49"/>
      <c r="AG145" s="52"/>
      <c r="AH145" s="55"/>
    </row>
    <row r="146" spans="1:34" s="41" customFormat="1" ht="13.5" customHeight="1" x14ac:dyDescent="0.3">
      <c r="A146" s="48"/>
      <c r="B146" s="49"/>
      <c r="C146" s="49"/>
      <c r="D146" s="49"/>
      <c r="E146" s="49"/>
      <c r="F146" s="49"/>
      <c r="G146" s="49"/>
      <c r="H146" s="49"/>
      <c r="I146" s="49"/>
      <c r="J146" s="49"/>
      <c r="K146" s="50"/>
      <c r="L146" s="51"/>
      <c r="M146" s="52"/>
      <c r="N146" s="51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52"/>
      <c r="AB146" s="51"/>
      <c r="AC146" s="52"/>
      <c r="AD146" s="51"/>
      <c r="AE146" s="49"/>
      <c r="AF146" s="49"/>
      <c r="AG146" s="52"/>
      <c r="AH146" s="55"/>
    </row>
    <row r="147" spans="1:34" s="41" customFormat="1" ht="13.5" customHeight="1" x14ac:dyDescent="0.3">
      <c r="A147" s="48"/>
      <c r="B147" s="49"/>
      <c r="C147" s="49"/>
      <c r="D147" s="49"/>
      <c r="E147" s="49"/>
      <c r="F147" s="49"/>
      <c r="G147" s="49"/>
      <c r="H147" s="49"/>
      <c r="I147" s="49"/>
      <c r="J147" s="49"/>
      <c r="K147" s="50"/>
      <c r="L147" s="51"/>
      <c r="M147" s="52"/>
      <c r="N147" s="51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52"/>
      <c r="AB147" s="51"/>
      <c r="AC147" s="52"/>
      <c r="AD147" s="51"/>
      <c r="AE147" s="49"/>
      <c r="AF147" s="49"/>
      <c r="AG147" s="52"/>
      <c r="AH147" s="55"/>
    </row>
    <row r="148" spans="1:34" s="41" customFormat="1" ht="13.5" customHeight="1" x14ac:dyDescent="0.3">
      <c r="A148" s="48"/>
      <c r="B148" s="49"/>
      <c r="C148" s="49"/>
      <c r="D148" s="49"/>
      <c r="E148" s="49"/>
      <c r="F148" s="49"/>
      <c r="G148" s="49"/>
      <c r="H148" s="49"/>
      <c r="I148" s="49"/>
      <c r="J148" s="49"/>
      <c r="K148" s="50"/>
      <c r="L148" s="51"/>
      <c r="M148" s="52"/>
      <c r="N148" s="51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52"/>
      <c r="AB148" s="51"/>
      <c r="AC148" s="52"/>
      <c r="AD148" s="51"/>
      <c r="AE148" s="49"/>
      <c r="AF148" s="49"/>
      <c r="AG148" s="52"/>
      <c r="AH148" s="55"/>
    </row>
    <row r="149" spans="1:34" s="41" customFormat="1" ht="13.5" customHeight="1" x14ac:dyDescent="0.3">
      <c r="A149" s="48"/>
      <c r="B149" s="49"/>
      <c r="C149" s="49"/>
      <c r="D149" s="49"/>
      <c r="E149" s="49"/>
      <c r="F149" s="49"/>
      <c r="G149" s="49"/>
      <c r="H149" s="49"/>
      <c r="I149" s="49"/>
      <c r="J149" s="49"/>
      <c r="K149" s="50"/>
      <c r="L149" s="51"/>
      <c r="M149" s="52"/>
      <c r="N149" s="51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52"/>
      <c r="AB149" s="51"/>
      <c r="AC149" s="52"/>
      <c r="AD149" s="51"/>
      <c r="AE149" s="49"/>
      <c r="AF149" s="49"/>
      <c r="AG149" s="52"/>
      <c r="AH149" s="55"/>
    </row>
    <row r="150" spans="1:34" s="41" customFormat="1" ht="13.5" customHeight="1" x14ac:dyDescent="0.3">
      <c r="A150" s="48"/>
      <c r="B150" s="49"/>
      <c r="C150" s="49"/>
      <c r="D150" s="49"/>
      <c r="E150" s="49"/>
      <c r="F150" s="49"/>
      <c r="G150" s="49"/>
      <c r="H150" s="49"/>
      <c r="I150" s="49"/>
      <c r="J150" s="49"/>
      <c r="K150" s="50"/>
      <c r="L150" s="51"/>
      <c r="M150" s="52"/>
      <c r="N150" s="51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52"/>
      <c r="AB150" s="51"/>
      <c r="AC150" s="52"/>
      <c r="AD150" s="51"/>
      <c r="AE150" s="49"/>
      <c r="AF150" s="49"/>
      <c r="AG150" s="52"/>
      <c r="AH150" s="55"/>
    </row>
    <row r="151" spans="1:34" s="41" customFormat="1" ht="13.5" customHeight="1" x14ac:dyDescent="0.3">
      <c r="A151" s="48"/>
      <c r="B151" s="49"/>
      <c r="C151" s="49"/>
      <c r="D151" s="49"/>
      <c r="E151" s="49"/>
      <c r="F151" s="49"/>
      <c r="G151" s="49"/>
      <c r="H151" s="49"/>
      <c r="I151" s="49"/>
      <c r="J151" s="49"/>
      <c r="K151" s="50"/>
      <c r="L151" s="51"/>
      <c r="M151" s="52"/>
      <c r="N151" s="51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52"/>
      <c r="AB151" s="51"/>
      <c r="AC151" s="52"/>
      <c r="AD151" s="51"/>
      <c r="AE151" s="49"/>
      <c r="AF151" s="49"/>
      <c r="AG151" s="52"/>
      <c r="AH151" s="55"/>
    </row>
    <row r="152" spans="1:34" s="41" customFormat="1" ht="13.5" customHeight="1" x14ac:dyDescent="0.3">
      <c r="A152" s="48"/>
      <c r="B152" s="49"/>
      <c r="C152" s="49"/>
      <c r="D152" s="49"/>
      <c r="E152" s="49"/>
      <c r="F152" s="49"/>
      <c r="G152" s="49"/>
      <c r="H152" s="49"/>
      <c r="I152" s="49"/>
      <c r="J152" s="49"/>
      <c r="K152" s="50"/>
      <c r="L152" s="51"/>
      <c r="M152" s="52"/>
      <c r="N152" s="51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52"/>
      <c r="AB152" s="51"/>
      <c r="AC152" s="52"/>
      <c r="AD152" s="51"/>
      <c r="AE152" s="49"/>
      <c r="AF152" s="49"/>
      <c r="AG152" s="52"/>
      <c r="AH152" s="55"/>
    </row>
    <row r="153" spans="1:34" s="41" customFormat="1" ht="13.5" customHeight="1" x14ac:dyDescent="0.3">
      <c r="A153" s="48"/>
      <c r="B153" s="49"/>
      <c r="C153" s="49"/>
      <c r="D153" s="49"/>
      <c r="E153" s="49"/>
      <c r="F153" s="49"/>
      <c r="G153" s="49"/>
      <c r="H153" s="49"/>
      <c r="I153" s="49"/>
      <c r="J153" s="49"/>
      <c r="K153" s="50"/>
      <c r="L153" s="51"/>
      <c r="M153" s="52"/>
      <c r="N153" s="51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52"/>
      <c r="AB153" s="51"/>
      <c r="AC153" s="52"/>
      <c r="AD153" s="51"/>
      <c r="AE153" s="49"/>
      <c r="AF153" s="49"/>
      <c r="AG153" s="52"/>
      <c r="AH153" s="55"/>
    </row>
    <row r="154" spans="1:34" s="41" customFormat="1" ht="13.5" customHeight="1" x14ac:dyDescent="0.3">
      <c r="A154" s="48"/>
      <c r="B154" s="49"/>
      <c r="C154" s="49"/>
      <c r="D154" s="49"/>
      <c r="E154" s="49"/>
      <c r="F154" s="49"/>
      <c r="G154" s="49"/>
      <c r="H154" s="49"/>
      <c r="I154" s="49"/>
      <c r="J154" s="49"/>
      <c r="K154" s="50"/>
      <c r="L154" s="51"/>
      <c r="M154" s="52"/>
      <c r="N154" s="51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52"/>
      <c r="AB154" s="51"/>
      <c r="AC154" s="52"/>
      <c r="AD154" s="51"/>
      <c r="AE154" s="49"/>
      <c r="AF154" s="49"/>
      <c r="AG154" s="52"/>
      <c r="AH154" s="55"/>
    </row>
    <row r="155" spans="1:34" s="41" customFormat="1" ht="13.5" customHeight="1" x14ac:dyDescent="0.3">
      <c r="A155" s="48"/>
      <c r="B155" s="49"/>
      <c r="C155" s="49"/>
      <c r="D155" s="49"/>
      <c r="E155" s="49"/>
      <c r="F155" s="49"/>
      <c r="G155" s="49"/>
      <c r="H155" s="49"/>
      <c r="I155" s="49"/>
      <c r="J155" s="49"/>
      <c r="K155" s="50"/>
      <c r="L155" s="51"/>
      <c r="M155" s="52"/>
      <c r="N155" s="51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52"/>
      <c r="AB155" s="51"/>
      <c r="AC155" s="52"/>
      <c r="AD155" s="51"/>
      <c r="AE155" s="49"/>
      <c r="AF155" s="49"/>
      <c r="AG155" s="52"/>
      <c r="AH155" s="55"/>
    </row>
    <row r="156" spans="1:34" s="41" customFormat="1" ht="13.5" customHeight="1" x14ac:dyDescent="0.3">
      <c r="A156" s="48"/>
      <c r="B156" s="49"/>
      <c r="C156" s="49"/>
      <c r="D156" s="49"/>
      <c r="E156" s="49"/>
      <c r="F156" s="49"/>
      <c r="G156" s="49"/>
      <c r="H156" s="49"/>
      <c r="I156" s="49"/>
      <c r="J156" s="49"/>
      <c r="K156" s="50"/>
      <c r="L156" s="51"/>
      <c r="M156" s="52"/>
      <c r="N156" s="51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52"/>
      <c r="AB156" s="51"/>
      <c r="AC156" s="52"/>
      <c r="AD156" s="51"/>
      <c r="AE156" s="49"/>
      <c r="AF156" s="49"/>
      <c r="AG156" s="52"/>
      <c r="AH156" s="55"/>
    </row>
    <row r="157" spans="1:34" s="41" customFormat="1" ht="13.5" customHeight="1" x14ac:dyDescent="0.3">
      <c r="A157" s="48"/>
      <c r="B157" s="49"/>
      <c r="C157" s="49"/>
      <c r="D157" s="49"/>
      <c r="E157" s="49"/>
      <c r="F157" s="49"/>
      <c r="G157" s="49"/>
      <c r="H157" s="49"/>
      <c r="I157" s="49"/>
      <c r="J157" s="49"/>
      <c r="K157" s="50"/>
      <c r="L157" s="51"/>
      <c r="M157" s="52"/>
      <c r="N157" s="51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52"/>
      <c r="AB157" s="51"/>
      <c r="AC157" s="52"/>
      <c r="AD157" s="51"/>
      <c r="AE157" s="49"/>
      <c r="AF157" s="49"/>
      <c r="AG157" s="52"/>
      <c r="AH157" s="55"/>
    </row>
    <row r="158" spans="1:34" s="41" customFormat="1" ht="13.5" customHeight="1" x14ac:dyDescent="0.3">
      <c r="A158" s="48"/>
      <c r="B158" s="49"/>
      <c r="C158" s="49"/>
      <c r="D158" s="49"/>
      <c r="E158" s="49"/>
      <c r="F158" s="49"/>
      <c r="G158" s="49"/>
      <c r="H158" s="49"/>
      <c r="I158" s="49"/>
      <c r="J158" s="49"/>
      <c r="K158" s="50"/>
      <c r="L158" s="51"/>
      <c r="M158" s="52"/>
      <c r="N158" s="51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52"/>
      <c r="AB158" s="51"/>
      <c r="AC158" s="52"/>
      <c r="AD158" s="51"/>
      <c r="AE158" s="49"/>
      <c r="AF158" s="49"/>
      <c r="AG158" s="52"/>
      <c r="AH158" s="55"/>
    </row>
    <row r="159" spans="1:34" s="41" customFormat="1" ht="13.5" customHeight="1" x14ac:dyDescent="0.3">
      <c r="A159" s="48"/>
      <c r="B159" s="49"/>
      <c r="C159" s="49"/>
      <c r="D159" s="49"/>
      <c r="E159" s="49"/>
      <c r="F159" s="49"/>
      <c r="G159" s="49"/>
      <c r="H159" s="49"/>
      <c r="I159" s="49"/>
      <c r="J159" s="49"/>
      <c r="K159" s="50"/>
      <c r="L159" s="51"/>
      <c r="M159" s="52"/>
      <c r="N159" s="51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52"/>
      <c r="AB159" s="51"/>
      <c r="AC159" s="52"/>
      <c r="AD159" s="51"/>
      <c r="AE159" s="49"/>
      <c r="AF159" s="49"/>
      <c r="AG159" s="52"/>
      <c r="AH159" s="55"/>
    </row>
    <row r="160" spans="1:34" s="41" customFormat="1" ht="13.5" customHeight="1" x14ac:dyDescent="0.3">
      <c r="A160" s="48"/>
      <c r="B160" s="49"/>
      <c r="C160" s="49"/>
      <c r="D160" s="49"/>
      <c r="E160" s="49"/>
      <c r="F160" s="49"/>
      <c r="G160" s="49"/>
      <c r="H160" s="49"/>
      <c r="I160" s="49"/>
      <c r="J160" s="49"/>
      <c r="K160" s="50"/>
      <c r="L160" s="51"/>
      <c r="M160" s="52"/>
      <c r="N160" s="51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52"/>
      <c r="AB160" s="51"/>
      <c r="AC160" s="52"/>
      <c r="AD160" s="51"/>
      <c r="AE160" s="49"/>
      <c r="AF160" s="49"/>
      <c r="AG160" s="52"/>
      <c r="AH160" s="55"/>
    </row>
    <row r="161" spans="1:34" s="41" customFormat="1" ht="13.5" customHeight="1" x14ac:dyDescent="0.3">
      <c r="A161" s="48"/>
      <c r="B161" s="49"/>
      <c r="C161" s="49"/>
      <c r="D161" s="49"/>
      <c r="E161" s="49"/>
      <c r="F161" s="49"/>
      <c r="G161" s="49"/>
      <c r="H161" s="49"/>
      <c r="I161" s="49"/>
      <c r="J161" s="49"/>
      <c r="K161" s="50"/>
      <c r="L161" s="51"/>
      <c r="M161" s="52"/>
      <c r="N161" s="51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52"/>
      <c r="AB161" s="51"/>
      <c r="AC161" s="52"/>
      <c r="AD161" s="51"/>
      <c r="AE161" s="49"/>
      <c r="AF161" s="49"/>
      <c r="AG161" s="52"/>
      <c r="AH161" s="55"/>
    </row>
    <row r="162" spans="1:34" s="41" customFormat="1" ht="13.5" customHeight="1" x14ac:dyDescent="0.3">
      <c r="A162" s="48"/>
      <c r="B162" s="49"/>
      <c r="C162" s="49"/>
      <c r="D162" s="49"/>
      <c r="E162" s="49"/>
      <c r="F162" s="49"/>
      <c r="G162" s="49"/>
      <c r="H162" s="49"/>
      <c r="I162" s="49"/>
      <c r="J162" s="49"/>
      <c r="K162" s="50"/>
      <c r="L162" s="51"/>
      <c r="M162" s="52"/>
      <c r="N162" s="51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52"/>
      <c r="AB162" s="51"/>
      <c r="AC162" s="52"/>
      <c r="AD162" s="51"/>
      <c r="AE162" s="49"/>
      <c r="AF162" s="49"/>
      <c r="AG162" s="52"/>
      <c r="AH162" s="55"/>
    </row>
    <row r="163" spans="1:34" s="41" customFormat="1" ht="13.5" customHeight="1" x14ac:dyDescent="0.3">
      <c r="A163" s="48"/>
      <c r="B163" s="49"/>
      <c r="C163" s="49"/>
      <c r="D163" s="49"/>
      <c r="E163" s="49"/>
      <c r="F163" s="49"/>
      <c r="G163" s="49"/>
      <c r="H163" s="49"/>
      <c r="I163" s="49"/>
      <c r="J163" s="49"/>
      <c r="K163" s="50"/>
      <c r="L163" s="51"/>
      <c r="M163" s="52"/>
      <c r="N163" s="51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52"/>
      <c r="AB163" s="51"/>
      <c r="AC163" s="52"/>
      <c r="AD163" s="51"/>
      <c r="AE163" s="49"/>
      <c r="AF163" s="49"/>
      <c r="AG163" s="52"/>
      <c r="AH163" s="55"/>
    </row>
    <row r="164" spans="1:34" s="41" customFormat="1" ht="13.5" customHeight="1" x14ac:dyDescent="0.3">
      <c r="A164" s="48"/>
      <c r="B164" s="49"/>
      <c r="C164" s="49"/>
      <c r="D164" s="49"/>
      <c r="E164" s="49"/>
      <c r="F164" s="49"/>
      <c r="G164" s="49"/>
      <c r="H164" s="49"/>
      <c r="I164" s="49"/>
      <c r="J164" s="49"/>
      <c r="K164" s="50"/>
      <c r="L164" s="51"/>
      <c r="M164" s="52"/>
      <c r="N164" s="51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52"/>
      <c r="AB164" s="51"/>
      <c r="AC164" s="52"/>
      <c r="AD164" s="51"/>
      <c r="AE164" s="49"/>
      <c r="AF164" s="49"/>
      <c r="AG164" s="52"/>
      <c r="AH164" s="55"/>
    </row>
    <row r="165" spans="1:34" s="41" customFormat="1" ht="13.5" customHeight="1" x14ac:dyDescent="0.3">
      <c r="A165" s="48"/>
      <c r="B165" s="49"/>
      <c r="C165" s="49"/>
      <c r="D165" s="49"/>
      <c r="E165" s="49"/>
      <c r="F165" s="49"/>
      <c r="G165" s="49"/>
      <c r="H165" s="49"/>
      <c r="I165" s="49"/>
      <c r="J165" s="49"/>
      <c r="K165" s="50"/>
      <c r="L165" s="51"/>
      <c r="M165" s="52"/>
      <c r="N165" s="51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52"/>
      <c r="AB165" s="51"/>
      <c r="AC165" s="52"/>
      <c r="AD165" s="51"/>
      <c r="AE165" s="49"/>
      <c r="AF165" s="49"/>
      <c r="AG165" s="52"/>
      <c r="AH165" s="55"/>
    </row>
    <row r="166" spans="1:34" s="41" customFormat="1" ht="13.5" customHeight="1" x14ac:dyDescent="0.3">
      <c r="A166" s="48"/>
      <c r="B166" s="49"/>
      <c r="C166" s="49"/>
      <c r="D166" s="49"/>
      <c r="E166" s="49"/>
      <c r="F166" s="49"/>
      <c r="G166" s="49"/>
      <c r="H166" s="49"/>
      <c r="I166" s="49"/>
      <c r="J166" s="49"/>
      <c r="K166" s="50"/>
      <c r="L166" s="51"/>
      <c r="M166" s="52"/>
      <c r="N166" s="51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52"/>
      <c r="AB166" s="51"/>
      <c r="AC166" s="52"/>
      <c r="AD166" s="51"/>
      <c r="AE166" s="49"/>
      <c r="AF166" s="49"/>
      <c r="AG166" s="52"/>
      <c r="AH166" s="55"/>
    </row>
    <row r="167" spans="1:34" s="41" customFormat="1" ht="13.5" customHeight="1" x14ac:dyDescent="0.3">
      <c r="A167" s="48"/>
      <c r="B167" s="49"/>
      <c r="C167" s="49"/>
      <c r="D167" s="49"/>
      <c r="E167" s="49"/>
      <c r="F167" s="49"/>
      <c r="G167" s="49"/>
      <c r="H167" s="49"/>
      <c r="I167" s="49"/>
      <c r="J167" s="49"/>
      <c r="K167" s="50"/>
      <c r="L167" s="51"/>
      <c r="M167" s="52"/>
      <c r="N167" s="51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52"/>
      <c r="AB167" s="51"/>
      <c r="AC167" s="52"/>
      <c r="AD167" s="51"/>
      <c r="AE167" s="49"/>
      <c r="AF167" s="49"/>
      <c r="AG167" s="52"/>
      <c r="AH167" s="55"/>
    </row>
    <row r="168" spans="1:34" s="41" customFormat="1" ht="13.5" customHeight="1" x14ac:dyDescent="0.3">
      <c r="A168" s="48"/>
      <c r="B168" s="49"/>
      <c r="C168" s="49"/>
      <c r="D168" s="49"/>
      <c r="E168" s="49"/>
      <c r="F168" s="49"/>
      <c r="G168" s="49"/>
      <c r="H168" s="49"/>
      <c r="I168" s="49"/>
      <c r="J168" s="49"/>
      <c r="K168" s="50"/>
      <c r="L168" s="51"/>
      <c r="M168" s="52"/>
      <c r="N168" s="51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52"/>
      <c r="AB168" s="51"/>
      <c r="AC168" s="52"/>
      <c r="AD168" s="51"/>
      <c r="AE168" s="49"/>
      <c r="AF168" s="49"/>
      <c r="AG168" s="52"/>
      <c r="AH168" s="55"/>
    </row>
    <row r="169" spans="1:34" s="41" customFormat="1" ht="13.5" customHeight="1" x14ac:dyDescent="0.3">
      <c r="A169" s="48"/>
      <c r="B169" s="49"/>
      <c r="C169" s="49"/>
      <c r="D169" s="49"/>
      <c r="E169" s="49"/>
      <c r="F169" s="49"/>
      <c r="G169" s="49"/>
      <c r="H169" s="49"/>
      <c r="I169" s="49"/>
      <c r="J169" s="49"/>
      <c r="K169" s="50"/>
      <c r="L169" s="51"/>
      <c r="M169" s="52"/>
      <c r="N169" s="51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52"/>
      <c r="AB169" s="51"/>
      <c r="AC169" s="52"/>
      <c r="AD169" s="51"/>
      <c r="AE169" s="49"/>
      <c r="AF169" s="49"/>
      <c r="AG169" s="52"/>
      <c r="AH169" s="55"/>
    </row>
    <row r="170" spans="1:34" s="41" customFormat="1" ht="13.5" customHeight="1" x14ac:dyDescent="0.3">
      <c r="A170" s="48"/>
      <c r="B170" s="49"/>
      <c r="C170" s="49"/>
      <c r="D170" s="49"/>
      <c r="E170" s="49"/>
      <c r="F170" s="49"/>
      <c r="G170" s="49"/>
      <c r="H170" s="49"/>
      <c r="I170" s="49"/>
      <c r="J170" s="49"/>
      <c r="K170" s="50"/>
      <c r="L170" s="51"/>
      <c r="M170" s="52"/>
      <c r="N170" s="51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52"/>
      <c r="AB170" s="51"/>
      <c r="AC170" s="52"/>
      <c r="AD170" s="51"/>
      <c r="AE170" s="49"/>
      <c r="AF170" s="49"/>
      <c r="AG170" s="52"/>
      <c r="AH170" s="55"/>
    </row>
    <row r="171" spans="1:34" s="41" customFormat="1" ht="13.5" customHeight="1" x14ac:dyDescent="0.3">
      <c r="A171" s="48"/>
      <c r="B171" s="49"/>
      <c r="C171" s="49"/>
      <c r="D171" s="49"/>
      <c r="E171" s="49"/>
      <c r="F171" s="49"/>
      <c r="G171" s="49"/>
      <c r="H171" s="49"/>
      <c r="I171" s="49"/>
      <c r="J171" s="49"/>
      <c r="K171" s="50"/>
      <c r="L171" s="51"/>
      <c r="M171" s="52"/>
      <c r="N171" s="51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52"/>
      <c r="AB171" s="51"/>
      <c r="AC171" s="52"/>
      <c r="AD171" s="51"/>
      <c r="AE171" s="49"/>
      <c r="AF171" s="49"/>
      <c r="AG171" s="52"/>
      <c r="AH171" s="55"/>
    </row>
    <row r="172" spans="1:34" s="41" customFormat="1" ht="13.5" customHeight="1" x14ac:dyDescent="0.3">
      <c r="A172" s="48"/>
      <c r="B172" s="49"/>
      <c r="C172" s="49"/>
      <c r="D172" s="49"/>
      <c r="E172" s="49"/>
      <c r="F172" s="49"/>
      <c r="G172" s="49"/>
      <c r="H172" s="49"/>
      <c r="I172" s="49"/>
      <c r="J172" s="49"/>
      <c r="K172" s="50"/>
      <c r="L172" s="51"/>
      <c r="M172" s="52"/>
      <c r="N172" s="51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52"/>
      <c r="AB172" s="51"/>
      <c r="AC172" s="52"/>
      <c r="AD172" s="51"/>
      <c r="AE172" s="49"/>
      <c r="AF172" s="49"/>
      <c r="AG172" s="52"/>
      <c r="AH172" s="55"/>
    </row>
    <row r="173" spans="1:34" s="41" customFormat="1" ht="13.5" customHeight="1" x14ac:dyDescent="0.3">
      <c r="A173" s="48"/>
      <c r="B173" s="49"/>
      <c r="C173" s="49"/>
      <c r="D173" s="49"/>
      <c r="E173" s="49"/>
      <c r="F173" s="49"/>
      <c r="G173" s="49"/>
      <c r="H173" s="49"/>
      <c r="I173" s="49"/>
      <c r="J173" s="49"/>
      <c r="K173" s="50"/>
      <c r="L173" s="51"/>
      <c r="M173" s="52"/>
      <c r="N173" s="51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52"/>
      <c r="AB173" s="51"/>
      <c r="AC173" s="52"/>
      <c r="AD173" s="51"/>
      <c r="AE173" s="49"/>
      <c r="AF173" s="49"/>
      <c r="AG173" s="52"/>
      <c r="AH173" s="55"/>
    </row>
    <row r="174" spans="1:34" s="41" customFormat="1" ht="13.5" customHeight="1" x14ac:dyDescent="0.3">
      <c r="A174" s="48"/>
      <c r="B174" s="49"/>
      <c r="C174" s="49"/>
      <c r="D174" s="49"/>
      <c r="E174" s="49"/>
      <c r="F174" s="49"/>
      <c r="G174" s="49"/>
      <c r="H174" s="49"/>
      <c r="I174" s="49"/>
      <c r="J174" s="49"/>
      <c r="K174" s="50"/>
      <c r="L174" s="51"/>
      <c r="M174" s="52"/>
      <c r="N174" s="51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52"/>
      <c r="AB174" s="51"/>
      <c r="AC174" s="52"/>
      <c r="AD174" s="51"/>
      <c r="AE174" s="49"/>
      <c r="AF174" s="49"/>
      <c r="AG174" s="52"/>
      <c r="AH174" s="55"/>
    </row>
    <row r="175" spans="1:34" s="41" customFormat="1" ht="13.5" customHeight="1" x14ac:dyDescent="0.3">
      <c r="A175" s="48"/>
      <c r="B175" s="49"/>
      <c r="C175" s="49"/>
      <c r="D175" s="49"/>
      <c r="E175" s="49"/>
      <c r="F175" s="49"/>
      <c r="G175" s="49"/>
      <c r="H175" s="49"/>
      <c r="I175" s="49"/>
      <c r="J175" s="49"/>
      <c r="K175" s="50"/>
      <c r="L175" s="51"/>
      <c r="M175" s="52"/>
      <c r="N175" s="51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52"/>
      <c r="AB175" s="51"/>
      <c r="AC175" s="52"/>
      <c r="AD175" s="51"/>
      <c r="AE175" s="49"/>
      <c r="AF175" s="49"/>
      <c r="AG175" s="52"/>
      <c r="AH175" s="55"/>
    </row>
    <row r="176" spans="1:34" s="41" customFormat="1" ht="13.5" customHeight="1" x14ac:dyDescent="0.3">
      <c r="A176" s="48"/>
      <c r="B176" s="49"/>
      <c r="C176" s="49"/>
      <c r="D176" s="49"/>
      <c r="E176" s="49"/>
      <c r="F176" s="49"/>
      <c r="G176" s="49"/>
      <c r="H176" s="49"/>
      <c r="I176" s="49"/>
      <c r="J176" s="49"/>
      <c r="K176" s="50"/>
      <c r="L176" s="51"/>
      <c r="M176" s="52"/>
      <c r="N176" s="51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52"/>
      <c r="AB176" s="51"/>
      <c r="AC176" s="52"/>
      <c r="AD176" s="51"/>
      <c r="AE176" s="49"/>
      <c r="AF176" s="49"/>
      <c r="AG176" s="52"/>
      <c r="AH176" s="55"/>
    </row>
    <row r="177" spans="1:34" s="41" customFormat="1" ht="13.5" customHeight="1" x14ac:dyDescent="0.3">
      <c r="A177" s="48"/>
      <c r="B177" s="49"/>
      <c r="C177" s="49"/>
      <c r="D177" s="49"/>
      <c r="E177" s="49"/>
      <c r="F177" s="49"/>
      <c r="G177" s="49"/>
      <c r="H177" s="49"/>
      <c r="I177" s="49"/>
      <c r="J177" s="49"/>
      <c r="K177" s="50"/>
      <c r="L177" s="51"/>
      <c r="M177" s="52"/>
      <c r="N177" s="51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52"/>
      <c r="AB177" s="51"/>
      <c r="AC177" s="52"/>
      <c r="AD177" s="51"/>
      <c r="AE177" s="49"/>
      <c r="AF177" s="49"/>
      <c r="AG177" s="52"/>
      <c r="AH177" s="55"/>
    </row>
    <row r="178" spans="1:34" s="41" customFormat="1" ht="13.5" customHeight="1" x14ac:dyDescent="0.3">
      <c r="A178" s="48"/>
      <c r="B178" s="49"/>
      <c r="C178" s="49"/>
      <c r="D178" s="49"/>
      <c r="E178" s="49"/>
      <c r="F178" s="49"/>
      <c r="G178" s="49"/>
      <c r="H178" s="49"/>
      <c r="I178" s="49"/>
      <c r="J178" s="49"/>
      <c r="K178" s="50"/>
      <c r="L178" s="51"/>
      <c r="M178" s="52"/>
      <c r="N178" s="51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52"/>
      <c r="AB178" s="51"/>
      <c r="AC178" s="52"/>
      <c r="AD178" s="51"/>
      <c r="AE178" s="49"/>
      <c r="AF178" s="49"/>
      <c r="AG178" s="52"/>
      <c r="AH178" s="55"/>
    </row>
    <row r="179" spans="1:34" s="41" customFormat="1" ht="13.5" customHeight="1" x14ac:dyDescent="0.3">
      <c r="A179" s="48"/>
      <c r="B179" s="49"/>
      <c r="C179" s="49"/>
      <c r="D179" s="49"/>
      <c r="E179" s="49"/>
      <c r="F179" s="49"/>
      <c r="G179" s="49"/>
      <c r="H179" s="49"/>
      <c r="I179" s="49"/>
      <c r="J179" s="49"/>
      <c r="K179" s="50"/>
      <c r="L179" s="51"/>
      <c r="M179" s="52"/>
      <c r="N179" s="51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52"/>
      <c r="AB179" s="51"/>
      <c r="AC179" s="52"/>
      <c r="AD179" s="51"/>
      <c r="AE179" s="49"/>
      <c r="AF179" s="49"/>
      <c r="AG179" s="52"/>
      <c r="AH179" s="55"/>
    </row>
    <row r="180" spans="1:34" s="41" customFormat="1" ht="13.5" customHeight="1" x14ac:dyDescent="0.3">
      <c r="A180" s="48"/>
      <c r="B180" s="49"/>
      <c r="C180" s="49"/>
      <c r="D180" s="49"/>
      <c r="E180" s="49"/>
      <c r="F180" s="49"/>
      <c r="G180" s="49"/>
      <c r="H180" s="49"/>
      <c r="I180" s="49"/>
      <c r="J180" s="49"/>
      <c r="K180" s="50"/>
      <c r="L180" s="51"/>
      <c r="M180" s="52"/>
      <c r="N180" s="51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52"/>
      <c r="AB180" s="51"/>
      <c r="AC180" s="52"/>
      <c r="AD180" s="51"/>
      <c r="AE180" s="49"/>
      <c r="AF180" s="49"/>
      <c r="AG180" s="52"/>
      <c r="AH180" s="55"/>
    </row>
    <row r="181" spans="1:34" s="41" customFormat="1" ht="13.5" customHeight="1" x14ac:dyDescent="0.3">
      <c r="A181" s="48"/>
      <c r="B181" s="49"/>
      <c r="C181" s="49"/>
      <c r="D181" s="49"/>
      <c r="E181" s="49"/>
      <c r="F181" s="49"/>
      <c r="G181" s="49"/>
      <c r="H181" s="49"/>
      <c r="I181" s="49"/>
      <c r="J181" s="49"/>
      <c r="K181" s="50"/>
      <c r="L181" s="51"/>
      <c r="M181" s="52"/>
      <c r="N181" s="51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52"/>
      <c r="AB181" s="51"/>
      <c r="AC181" s="52"/>
      <c r="AD181" s="51"/>
      <c r="AE181" s="49"/>
      <c r="AF181" s="49"/>
      <c r="AG181" s="52"/>
      <c r="AH181" s="55"/>
    </row>
    <row r="182" spans="1:34" s="41" customFormat="1" ht="13.5" customHeight="1" x14ac:dyDescent="0.3">
      <c r="A182" s="48"/>
      <c r="B182" s="49"/>
      <c r="C182" s="49"/>
      <c r="D182" s="49"/>
      <c r="E182" s="49"/>
      <c r="F182" s="49"/>
      <c r="G182" s="49"/>
      <c r="H182" s="49"/>
      <c r="I182" s="49"/>
      <c r="J182" s="49"/>
      <c r="K182" s="50"/>
      <c r="L182" s="51"/>
      <c r="M182" s="52"/>
      <c r="N182" s="51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52"/>
      <c r="AB182" s="51"/>
      <c r="AC182" s="52"/>
      <c r="AD182" s="51"/>
      <c r="AE182" s="49"/>
      <c r="AF182" s="49"/>
      <c r="AG182" s="52"/>
      <c r="AH182" s="55"/>
    </row>
    <row r="183" spans="1:34" s="41" customFormat="1" ht="13.5" customHeight="1" x14ac:dyDescent="0.3">
      <c r="A183" s="48"/>
      <c r="B183" s="49"/>
      <c r="C183" s="49"/>
      <c r="D183" s="49"/>
      <c r="E183" s="49"/>
      <c r="F183" s="49"/>
      <c r="G183" s="49"/>
      <c r="H183" s="49"/>
      <c r="I183" s="49"/>
      <c r="J183" s="49"/>
      <c r="K183" s="50"/>
      <c r="L183" s="51"/>
      <c r="M183" s="52"/>
      <c r="N183" s="51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52"/>
      <c r="AB183" s="51"/>
      <c r="AC183" s="52"/>
      <c r="AD183" s="51"/>
      <c r="AE183" s="49"/>
      <c r="AF183" s="49"/>
      <c r="AG183" s="52"/>
      <c r="AH183" s="55"/>
    </row>
    <row r="184" spans="1:34" s="41" customFormat="1" ht="13.5" customHeight="1" x14ac:dyDescent="0.3">
      <c r="A184" s="48"/>
      <c r="B184" s="49"/>
      <c r="C184" s="49"/>
      <c r="D184" s="49"/>
      <c r="E184" s="49"/>
      <c r="F184" s="49"/>
      <c r="G184" s="49"/>
      <c r="H184" s="49"/>
      <c r="I184" s="49"/>
      <c r="J184" s="49"/>
      <c r="K184" s="50"/>
      <c r="L184" s="51"/>
      <c r="M184" s="52"/>
      <c r="N184" s="51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52"/>
      <c r="AB184" s="51"/>
      <c r="AC184" s="52"/>
      <c r="AD184" s="51"/>
      <c r="AE184" s="49"/>
      <c r="AF184" s="49"/>
      <c r="AG184" s="52"/>
      <c r="AH184" s="55"/>
    </row>
    <row r="185" spans="1:34" s="41" customFormat="1" ht="13.5" customHeight="1" x14ac:dyDescent="0.3">
      <c r="A185" s="48"/>
      <c r="B185" s="49"/>
      <c r="C185" s="49"/>
      <c r="D185" s="49"/>
      <c r="E185" s="49"/>
      <c r="F185" s="49"/>
      <c r="G185" s="49"/>
      <c r="H185" s="49"/>
      <c r="I185" s="49"/>
      <c r="J185" s="49"/>
      <c r="K185" s="50"/>
      <c r="L185" s="51"/>
      <c r="M185" s="52"/>
      <c r="N185" s="51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52"/>
      <c r="AB185" s="51"/>
      <c r="AC185" s="52"/>
      <c r="AD185" s="51"/>
      <c r="AE185" s="49"/>
      <c r="AF185" s="49"/>
      <c r="AG185" s="52"/>
      <c r="AH185" s="55"/>
    </row>
    <row r="186" spans="1:34" s="41" customFormat="1" ht="13.5" customHeight="1" x14ac:dyDescent="0.3">
      <c r="A186" s="48"/>
      <c r="B186" s="49"/>
      <c r="C186" s="49"/>
      <c r="D186" s="49"/>
      <c r="E186" s="49"/>
      <c r="F186" s="49"/>
      <c r="G186" s="49"/>
      <c r="H186" s="49"/>
      <c r="I186" s="49"/>
      <c r="J186" s="49"/>
      <c r="K186" s="50"/>
      <c r="L186" s="51"/>
      <c r="M186" s="52"/>
      <c r="N186" s="51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52"/>
      <c r="AB186" s="51"/>
      <c r="AC186" s="52"/>
      <c r="AD186" s="51"/>
      <c r="AE186" s="49"/>
      <c r="AF186" s="49"/>
      <c r="AG186" s="52"/>
      <c r="AH186" s="55"/>
    </row>
    <row r="187" spans="1:34" s="41" customFormat="1" ht="13.5" customHeight="1" x14ac:dyDescent="0.3">
      <c r="A187" s="48"/>
      <c r="B187" s="49"/>
      <c r="C187" s="49"/>
      <c r="D187" s="49"/>
      <c r="E187" s="49"/>
      <c r="F187" s="49"/>
      <c r="G187" s="49"/>
      <c r="H187" s="49"/>
      <c r="I187" s="49"/>
      <c r="J187" s="49"/>
      <c r="K187" s="50"/>
      <c r="L187" s="51"/>
      <c r="M187" s="52"/>
      <c r="N187" s="51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52"/>
      <c r="AB187" s="51"/>
      <c r="AC187" s="52"/>
      <c r="AD187" s="51"/>
      <c r="AE187" s="49"/>
      <c r="AF187" s="49"/>
      <c r="AG187" s="52"/>
      <c r="AH187" s="55"/>
    </row>
    <row r="188" spans="1:34" s="41" customFormat="1" ht="13.5" customHeight="1" x14ac:dyDescent="0.3">
      <c r="A188" s="48"/>
      <c r="B188" s="49"/>
      <c r="C188" s="49"/>
      <c r="D188" s="49"/>
      <c r="E188" s="49"/>
      <c r="F188" s="49"/>
      <c r="G188" s="49"/>
      <c r="H188" s="49"/>
      <c r="I188" s="49"/>
      <c r="J188" s="49"/>
      <c r="K188" s="50"/>
      <c r="L188" s="51"/>
      <c r="M188" s="52"/>
      <c r="N188" s="51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52"/>
      <c r="AB188" s="51"/>
      <c r="AC188" s="52"/>
      <c r="AD188" s="51"/>
      <c r="AE188" s="49"/>
      <c r="AF188" s="49"/>
      <c r="AG188" s="52"/>
      <c r="AH188" s="55"/>
    </row>
    <row r="189" spans="1:34" s="41" customFormat="1" ht="13.5" customHeight="1" x14ac:dyDescent="0.3">
      <c r="A189" s="48"/>
      <c r="B189" s="49"/>
      <c r="C189" s="49"/>
      <c r="D189" s="49"/>
      <c r="E189" s="49"/>
      <c r="F189" s="49"/>
      <c r="G189" s="49"/>
      <c r="H189" s="49"/>
      <c r="I189" s="49"/>
      <c r="J189" s="49"/>
      <c r="K189" s="50"/>
      <c r="L189" s="51"/>
      <c r="M189" s="52"/>
      <c r="N189" s="51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52"/>
      <c r="AB189" s="51"/>
      <c r="AC189" s="52"/>
      <c r="AD189" s="51"/>
      <c r="AE189" s="49"/>
      <c r="AF189" s="49"/>
      <c r="AG189" s="52"/>
      <c r="AH189" s="55"/>
    </row>
    <row r="190" spans="1:34" s="41" customFormat="1" ht="13.5" customHeight="1" x14ac:dyDescent="0.3">
      <c r="A190" s="48"/>
      <c r="B190" s="49"/>
      <c r="C190" s="49"/>
      <c r="D190" s="49"/>
      <c r="E190" s="49"/>
      <c r="F190" s="49"/>
      <c r="G190" s="49"/>
      <c r="H190" s="49"/>
      <c r="I190" s="49"/>
      <c r="J190" s="49"/>
      <c r="K190" s="50"/>
      <c r="L190" s="51"/>
      <c r="M190" s="52"/>
      <c r="N190" s="51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52"/>
      <c r="AB190" s="51"/>
      <c r="AC190" s="52"/>
      <c r="AD190" s="51"/>
      <c r="AE190" s="49"/>
      <c r="AF190" s="49"/>
      <c r="AG190" s="52"/>
      <c r="AH190" s="55"/>
    </row>
    <row r="191" spans="1:34" s="41" customFormat="1" ht="13.5" customHeight="1" x14ac:dyDescent="0.3">
      <c r="A191" s="48"/>
      <c r="B191" s="49"/>
      <c r="C191" s="49"/>
      <c r="D191" s="49"/>
      <c r="E191" s="49"/>
      <c r="F191" s="49"/>
      <c r="G191" s="49"/>
      <c r="H191" s="49"/>
      <c r="I191" s="49"/>
      <c r="J191" s="49"/>
      <c r="K191" s="50"/>
      <c r="L191" s="51"/>
      <c r="M191" s="52"/>
      <c r="N191" s="51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52"/>
      <c r="AB191" s="51"/>
      <c r="AC191" s="52"/>
      <c r="AD191" s="51"/>
      <c r="AE191" s="49"/>
      <c r="AF191" s="49"/>
      <c r="AG191" s="52"/>
      <c r="AH191" s="55"/>
    </row>
    <row r="192" spans="1:34" s="41" customFormat="1" ht="13.5" customHeight="1" x14ac:dyDescent="0.3">
      <c r="A192" s="48"/>
      <c r="B192" s="49"/>
      <c r="C192" s="49"/>
      <c r="D192" s="49"/>
      <c r="E192" s="49"/>
      <c r="F192" s="49"/>
      <c r="G192" s="49"/>
      <c r="H192" s="49"/>
      <c r="I192" s="49"/>
      <c r="J192" s="49"/>
      <c r="K192" s="50"/>
      <c r="L192" s="51"/>
      <c r="M192" s="52"/>
      <c r="N192" s="51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52"/>
      <c r="AB192" s="51"/>
      <c r="AC192" s="52"/>
      <c r="AD192" s="51"/>
      <c r="AE192" s="49"/>
      <c r="AF192" s="49"/>
      <c r="AG192" s="52"/>
      <c r="AH192" s="55"/>
    </row>
    <row r="193" spans="1:34" s="41" customFormat="1" ht="13.5" customHeight="1" x14ac:dyDescent="0.3">
      <c r="A193" s="48"/>
      <c r="B193" s="49"/>
      <c r="C193" s="49"/>
      <c r="D193" s="49"/>
      <c r="E193" s="49"/>
      <c r="F193" s="49"/>
      <c r="G193" s="49"/>
      <c r="H193" s="49"/>
      <c r="I193" s="49"/>
      <c r="J193" s="49"/>
      <c r="K193" s="50"/>
      <c r="L193" s="51"/>
      <c r="M193" s="52"/>
      <c r="N193" s="51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52"/>
      <c r="AB193" s="51"/>
      <c r="AC193" s="52"/>
      <c r="AD193" s="51"/>
      <c r="AE193" s="49"/>
      <c r="AF193" s="49"/>
      <c r="AG193" s="52"/>
      <c r="AH193" s="55"/>
    </row>
    <row r="194" spans="1:34" s="41" customFormat="1" ht="13.5" customHeight="1" x14ac:dyDescent="0.3">
      <c r="A194" s="48"/>
      <c r="B194" s="49"/>
      <c r="C194" s="49"/>
      <c r="D194" s="49"/>
      <c r="E194" s="49"/>
      <c r="F194" s="49"/>
      <c r="G194" s="49"/>
      <c r="H194" s="49"/>
      <c r="I194" s="49"/>
      <c r="J194" s="49"/>
      <c r="K194" s="50"/>
      <c r="L194" s="51"/>
      <c r="M194" s="52"/>
      <c r="N194" s="51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52"/>
      <c r="AB194" s="51"/>
      <c r="AC194" s="52"/>
      <c r="AD194" s="51"/>
      <c r="AE194" s="49"/>
      <c r="AF194" s="49"/>
      <c r="AG194" s="52"/>
      <c r="AH194" s="55"/>
    </row>
    <row r="195" spans="1:34" s="41" customFormat="1" ht="13.5" customHeight="1" x14ac:dyDescent="0.3">
      <c r="A195" s="48"/>
      <c r="B195" s="49"/>
      <c r="C195" s="49"/>
      <c r="D195" s="49"/>
      <c r="E195" s="49"/>
      <c r="F195" s="49"/>
      <c r="G195" s="49"/>
      <c r="H195" s="49"/>
      <c r="I195" s="49"/>
      <c r="J195" s="49"/>
      <c r="K195" s="50"/>
      <c r="L195" s="51"/>
      <c r="M195" s="52"/>
      <c r="N195" s="51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52"/>
      <c r="AB195" s="51"/>
      <c r="AC195" s="52"/>
      <c r="AD195" s="51"/>
      <c r="AE195" s="49"/>
      <c r="AF195" s="49"/>
      <c r="AG195" s="52"/>
      <c r="AH195" s="55"/>
    </row>
    <row r="196" spans="1:34" s="41" customFormat="1" ht="13.5" customHeight="1" x14ac:dyDescent="0.3">
      <c r="A196" s="48"/>
      <c r="B196" s="49"/>
      <c r="C196" s="49"/>
      <c r="D196" s="49"/>
      <c r="E196" s="49"/>
      <c r="F196" s="49"/>
      <c r="G196" s="49"/>
      <c r="H196" s="49"/>
      <c r="I196" s="49"/>
      <c r="J196" s="49"/>
      <c r="K196" s="50"/>
      <c r="L196" s="51"/>
      <c r="M196" s="52"/>
      <c r="N196" s="51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52"/>
      <c r="AB196" s="51"/>
      <c r="AC196" s="52"/>
      <c r="AD196" s="51"/>
      <c r="AE196" s="49"/>
      <c r="AF196" s="49"/>
      <c r="AG196" s="52"/>
      <c r="AH196" s="55"/>
    </row>
    <row r="197" spans="1:34" s="41" customFormat="1" ht="13.5" customHeight="1" x14ac:dyDescent="0.3">
      <c r="A197" s="48"/>
      <c r="B197" s="49"/>
      <c r="C197" s="49"/>
      <c r="D197" s="49"/>
      <c r="E197" s="49"/>
      <c r="F197" s="49"/>
      <c r="G197" s="49"/>
      <c r="H197" s="49"/>
      <c r="I197" s="49"/>
      <c r="J197" s="49"/>
      <c r="K197" s="50"/>
      <c r="L197" s="51"/>
      <c r="M197" s="52"/>
      <c r="N197" s="51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52"/>
      <c r="AB197" s="51"/>
      <c r="AC197" s="52"/>
      <c r="AD197" s="51"/>
      <c r="AE197" s="49"/>
      <c r="AF197" s="49"/>
      <c r="AG197" s="52"/>
      <c r="AH197" s="55"/>
    </row>
    <row r="198" spans="1:34" s="41" customFormat="1" ht="13.5" customHeight="1" x14ac:dyDescent="0.3">
      <c r="A198" s="48"/>
      <c r="B198" s="49"/>
      <c r="C198" s="49"/>
      <c r="D198" s="49"/>
      <c r="E198" s="49"/>
      <c r="F198" s="49"/>
      <c r="G198" s="49"/>
      <c r="H198" s="49"/>
      <c r="I198" s="49"/>
      <c r="J198" s="49"/>
      <c r="K198" s="50"/>
      <c r="L198" s="51"/>
      <c r="M198" s="52"/>
      <c r="N198" s="51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52"/>
      <c r="AB198" s="51"/>
      <c r="AC198" s="52"/>
      <c r="AD198" s="51"/>
      <c r="AE198" s="49"/>
      <c r="AF198" s="49"/>
      <c r="AG198" s="52"/>
      <c r="AH198" s="55"/>
    </row>
    <row r="199" spans="1:34" s="41" customFormat="1" ht="13.5" customHeight="1" x14ac:dyDescent="0.3">
      <c r="A199" s="48"/>
      <c r="B199" s="49"/>
      <c r="C199" s="49"/>
      <c r="D199" s="49"/>
      <c r="E199" s="49"/>
      <c r="F199" s="49"/>
      <c r="G199" s="49"/>
      <c r="H199" s="49"/>
      <c r="I199" s="49"/>
      <c r="J199" s="49"/>
      <c r="K199" s="50"/>
      <c r="L199" s="51"/>
      <c r="M199" s="52"/>
      <c r="N199" s="51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52"/>
      <c r="AB199" s="51"/>
      <c r="AC199" s="52"/>
      <c r="AD199" s="51"/>
      <c r="AE199" s="49"/>
      <c r="AF199" s="49"/>
      <c r="AG199" s="52"/>
      <c r="AH199" s="55"/>
    </row>
    <row r="200" spans="1:34" s="41" customFormat="1" ht="13.5" customHeight="1" x14ac:dyDescent="0.3">
      <c r="A200" s="48"/>
      <c r="B200" s="49"/>
      <c r="C200" s="49"/>
      <c r="D200" s="49"/>
      <c r="E200" s="49"/>
      <c r="F200" s="49"/>
      <c r="G200" s="49"/>
      <c r="H200" s="49"/>
      <c r="I200" s="49"/>
      <c r="J200" s="49"/>
      <c r="K200" s="50"/>
      <c r="L200" s="51"/>
      <c r="M200" s="52"/>
      <c r="N200" s="51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52"/>
      <c r="AB200" s="51"/>
      <c r="AC200" s="52"/>
      <c r="AD200" s="51"/>
      <c r="AE200" s="49"/>
      <c r="AF200" s="49"/>
      <c r="AG200" s="52"/>
      <c r="AH200" s="55"/>
    </row>
    <row r="201" spans="1:34" s="41" customFormat="1" ht="13.5" customHeight="1" x14ac:dyDescent="0.3">
      <c r="A201" s="48"/>
      <c r="B201" s="49"/>
      <c r="C201" s="49"/>
      <c r="D201" s="49"/>
      <c r="E201" s="49"/>
      <c r="F201" s="49"/>
      <c r="G201" s="49"/>
      <c r="H201" s="49"/>
      <c r="I201" s="49"/>
      <c r="J201" s="49"/>
      <c r="K201" s="50"/>
      <c r="L201" s="51"/>
      <c r="M201" s="52"/>
      <c r="N201" s="51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52"/>
      <c r="AB201" s="51"/>
      <c r="AC201" s="52"/>
      <c r="AD201" s="51"/>
      <c r="AE201" s="49"/>
      <c r="AF201" s="49"/>
      <c r="AG201" s="52"/>
      <c r="AH201" s="55"/>
    </row>
    <row r="202" spans="1:34" s="41" customFormat="1" ht="13.5" customHeight="1" x14ac:dyDescent="0.3">
      <c r="A202" s="48"/>
      <c r="B202" s="49"/>
      <c r="C202" s="49"/>
      <c r="D202" s="49"/>
      <c r="E202" s="49"/>
      <c r="F202" s="49"/>
      <c r="G202" s="49"/>
      <c r="H202" s="49"/>
      <c r="I202" s="49"/>
      <c r="J202" s="49"/>
      <c r="K202" s="50"/>
      <c r="L202" s="51"/>
      <c r="M202" s="52"/>
      <c r="N202" s="51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52"/>
      <c r="AB202" s="51"/>
      <c r="AC202" s="52"/>
      <c r="AD202" s="51"/>
      <c r="AE202" s="49"/>
      <c r="AF202" s="49"/>
      <c r="AG202" s="52"/>
      <c r="AH202" s="55"/>
    </row>
    <row r="203" spans="1:34" s="41" customFormat="1" ht="13.5" customHeight="1" x14ac:dyDescent="0.3">
      <c r="A203" s="48"/>
      <c r="B203" s="49"/>
      <c r="C203" s="49"/>
      <c r="D203" s="49"/>
      <c r="E203" s="49"/>
      <c r="F203" s="49"/>
      <c r="G203" s="49"/>
      <c r="H203" s="49"/>
      <c r="I203" s="49"/>
      <c r="J203" s="49"/>
      <c r="K203" s="50"/>
      <c r="L203" s="51"/>
      <c r="M203" s="52"/>
      <c r="N203" s="51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52"/>
      <c r="AB203" s="51"/>
      <c r="AC203" s="52"/>
      <c r="AD203" s="51"/>
      <c r="AE203" s="49"/>
      <c r="AF203" s="49"/>
      <c r="AG203" s="52"/>
      <c r="AH203" s="55"/>
    </row>
    <row r="204" spans="1:34" s="41" customFormat="1" ht="13.5" customHeight="1" x14ac:dyDescent="0.3">
      <c r="A204" s="48"/>
      <c r="B204" s="49"/>
      <c r="C204" s="49"/>
      <c r="D204" s="49"/>
      <c r="E204" s="49"/>
      <c r="F204" s="49"/>
      <c r="G204" s="49"/>
      <c r="H204" s="49"/>
      <c r="I204" s="49"/>
      <c r="J204" s="49"/>
      <c r="K204" s="50"/>
      <c r="L204" s="51"/>
      <c r="M204" s="52"/>
      <c r="N204" s="51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52"/>
      <c r="AB204" s="51"/>
      <c r="AC204" s="52"/>
      <c r="AD204" s="51"/>
      <c r="AE204" s="49"/>
      <c r="AF204" s="49"/>
      <c r="AG204" s="52"/>
      <c r="AH204" s="55"/>
    </row>
    <row r="205" spans="1:34" s="41" customFormat="1" ht="13.5" customHeight="1" x14ac:dyDescent="0.3">
      <c r="A205" s="48"/>
      <c r="B205" s="49"/>
      <c r="C205" s="49"/>
      <c r="D205" s="49"/>
      <c r="E205" s="49"/>
      <c r="F205" s="49"/>
      <c r="G205" s="49"/>
      <c r="H205" s="49"/>
      <c r="I205" s="49"/>
      <c r="J205" s="49"/>
      <c r="K205" s="50"/>
      <c r="L205" s="51"/>
      <c r="M205" s="52"/>
      <c r="N205" s="51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52"/>
      <c r="AB205" s="51"/>
      <c r="AC205" s="52"/>
      <c r="AD205" s="51"/>
      <c r="AE205" s="49"/>
      <c r="AF205" s="49"/>
      <c r="AG205" s="52"/>
      <c r="AH205" s="55"/>
    </row>
    <row r="206" spans="1:34" s="41" customFormat="1" ht="13.5" customHeight="1" x14ac:dyDescent="0.3">
      <c r="A206" s="48"/>
      <c r="B206" s="49"/>
      <c r="C206" s="49"/>
      <c r="D206" s="49"/>
      <c r="E206" s="49"/>
      <c r="F206" s="49"/>
      <c r="G206" s="49"/>
      <c r="H206" s="49"/>
      <c r="I206" s="49"/>
      <c r="J206" s="49"/>
      <c r="K206" s="50"/>
      <c r="L206" s="51"/>
      <c r="M206" s="52"/>
      <c r="N206" s="51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52"/>
      <c r="AB206" s="51"/>
      <c r="AC206" s="52"/>
      <c r="AD206" s="51"/>
      <c r="AE206" s="49"/>
      <c r="AF206" s="49"/>
      <c r="AG206" s="52"/>
      <c r="AH206" s="55"/>
    </row>
    <row r="207" spans="1:34" s="41" customFormat="1" ht="13.5" customHeight="1" x14ac:dyDescent="0.3">
      <c r="A207" s="48"/>
      <c r="B207" s="49"/>
      <c r="C207" s="49"/>
      <c r="D207" s="49"/>
      <c r="E207" s="49"/>
      <c r="F207" s="49"/>
      <c r="G207" s="49"/>
      <c r="H207" s="49"/>
      <c r="I207" s="49"/>
      <c r="J207" s="49"/>
      <c r="K207" s="50"/>
      <c r="L207" s="51"/>
      <c r="M207" s="52"/>
      <c r="N207" s="51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52"/>
      <c r="AB207" s="51"/>
      <c r="AC207" s="52"/>
      <c r="AD207" s="51"/>
      <c r="AE207" s="49"/>
      <c r="AF207" s="49"/>
      <c r="AG207" s="52"/>
      <c r="AH207" s="55"/>
    </row>
    <row r="208" spans="1:34" s="41" customFormat="1" ht="13.5" customHeight="1" x14ac:dyDescent="0.3">
      <c r="A208" s="48"/>
      <c r="B208" s="49"/>
      <c r="C208" s="49"/>
      <c r="D208" s="49"/>
      <c r="E208" s="49"/>
      <c r="F208" s="49"/>
      <c r="G208" s="49"/>
      <c r="H208" s="49"/>
      <c r="I208" s="49"/>
      <c r="J208" s="49"/>
      <c r="K208" s="50"/>
      <c r="L208" s="51"/>
      <c r="M208" s="52"/>
      <c r="N208" s="51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52"/>
      <c r="AB208" s="51"/>
      <c r="AC208" s="52"/>
      <c r="AD208" s="51"/>
      <c r="AE208" s="49"/>
      <c r="AF208" s="49"/>
      <c r="AG208" s="52"/>
      <c r="AH208" s="55"/>
    </row>
    <row r="209" spans="1:34" s="41" customFormat="1" ht="13.5" customHeight="1" x14ac:dyDescent="0.3">
      <c r="A209" s="48"/>
      <c r="B209" s="49"/>
      <c r="C209" s="49"/>
      <c r="D209" s="49"/>
      <c r="E209" s="49"/>
      <c r="F209" s="49"/>
      <c r="G209" s="49"/>
      <c r="H209" s="49"/>
      <c r="I209" s="49"/>
      <c r="J209" s="49"/>
      <c r="K209" s="50"/>
      <c r="L209" s="51"/>
      <c r="M209" s="52"/>
      <c r="N209" s="51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52"/>
      <c r="AB209" s="51"/>
      <c r="AC209" s="52"/>
      <c r="AD209" s="51"/>
      <c r="AE209" s="49"/>
      <c r="AF209" s="49"/>
      <c r="AG209" s="52"/>
      <c r="AH209" s="55"/>
    </row>
    <row r="210" spans="1:34" s="41" customFormat="1" ht="13.5" customHeight="1" x14ac:dyDescent="0.3">
      <c r="A210" s="48"/>
      <c r="B210" s="49"/>
      <c r="C210" s="49"/>
      <c r="D210" s="49"/>
      <c r="E210" s="49"/>
      <c r="F210" s="49"/>
      <c r="G210" s="49"/>
      <c r="H210" s="49"/>
      <c r="I210" s="49"/>
      <c r="J210" s="49"/>
      <c r="K210" s="50"/>
      <c r="L210" s="51"/>
      <c r="M210" s="52"/>
      <c r="N210" s="51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52"/>
      <c r="AB210" s="51"/>
      <c r="AC210" s="52"/>
      <c r="AD210" s="51"/>
      <c r="AE210" s="49"/>
      <c r="AF210" s="49"/>
      <c r="AG210" s="52"/>
      <c r="AH210" s="55"/>
    </row>
    <row r="211" spans="1:34" s="41" customFormat="1" ht="13.5" customHeight="1" x14ac:dyDescent="0.3">
      <c r="A211" s="48"/>
      <c r="B211" s="49"/>
      <c r="C211" s="49"/>
      <c r="D211" s="49"/>
      <c r="E211" s="49"/>
      <c r="F211" s="49"/>
      <c r="G211" s="49"/>
      <c r="H211" s="49"/>
      <c r="I211" s="49"/>
      <c r="J211" s="49"/>
      <c r="K211" s="50"/>
      <c r="L211" s="51"/>
      <c r="M211" s="52"/>
      <c r="N211" s="51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52"/>
      <c r="AB211" s="51"/>
      <c r="AC211" s="52"/>
      <c r="AD211" s="51"/>
      <c r="AE211" s="49"/>
      <c r="AF211" s="49"/>
      <c r="AG211" s="52"/>
      <c r="AH211" s="55"/>
    </row>
    <row r="212" spans="1:34" s="41" customFormat="1" ht="13.5" customHeight="1" x14ac:dyDescent="0.3">
      <c r="A212" s="48"/>
      <c r="B212" s="49"/>
      <c r="C212" s="49"/>
      <c r="D212" s="49"/>
      <c r="E212" s="49"/>
      <c r="F212" s="49"/>
      <c r="G212" s="49"/>
      <c r="H212" s="49"/>
      <c r="I212" s="49"/>
      <c r="J212" s="49"/>
      <c r="K212" s="50"/>
      <c r="L212" s="51"/>
      <c r="M212" s="52"/>
      <c r="N212" s="51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52"/>
      <c r="AB212" s="51"/>
      <c r="AC212" s="52"/>
      <c r="AD212" s="51"/>
      <c r="AE212" s="49"/>
      <c r="AF212" s="49"/>
      <c r="AG212" s="52"/>
      <c r="AH212" s="55"/>
    </row>
    <row r="213" spans="1:34" s="41" customFormat="1" ht="13.5" customHeight="1" x14ac:dyDescent="0.3">
      <c r="A213" s="48"/>
      <c r="B213" s="49"/>
      <c r="C213" s="49"/>
      <c r="D213" s="49"/>
      <c r="E213" s="49"/>
      <c r="F213" s="49"/>
      <c r="G213" s="49"/>
      <c r="H213" s="49"/>
      <c r="I213" s="49"/>
      <c r="J213" s="49"/>
      <c r="K213" s="50"/>
      <c r="L213" s="51"/>
      <c r="M213" s="52"/>
      <c r="N213" s="51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52"/>
      <c r="AB213" s="51"/>
      <c r="AC213" s="52"/>
      <c r="AD213" s="51"/>
      <c r="AE213" s="49"/>
      <c r="AF213" s="49"/>
      <c r="AG213" s="52"/>
      <c r="AH213" s="55"/>
    </row>
    <row r="214" spans="1:34" s="41" customFormat="1" ht="13.5" customHeight="1" x14ac:dyDescent="0.3">
      <c r="A214" s="48"/>
      <c r="B214" s="49"/>
      <c r="C214" s="49"/>
      <c r="D214" s="49"/>
      <c r="E214" s="49"/>
      <c r="F214" s="49"/>
      <c r="G214" s="49"/>
      <c r="H214" s="49"/>
      <c r="I214" s="49"/>
      <c r="J214" s="49"/>
      <c r="K214" s="50"/>
      <c r="L214" s="51"/>
      <c r="M214" s="52"/>
      <c r="N214" s="51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52"/>
      <c r="AB214" s="51"/>
      <c r="AC214" s="52"/>
      <c r="AD214" s="51"/>
      <c r="AE214" s="49"/>
      <c r="AF214" s="49"/>
      <c r="AG214" s="52"/>
      <c r="AH214" s="55"/>
    </row>
    <row r="215" spans="1:34" s="41" customFormat="1" ht="13.5" customHeight="1" x14ac:dyDescent="0.3">
      <c r="A215" s="48"/>
      <c r="B215" s="49"/>
      <c r="C215" s="49"/>
      <c r="D215" s="49"/>
      <c r="E215" s="49"/>
      <c r="F215" s="49"/>
      <c r="G215" s="49"/>
      <c r="H215" s="49"/>
      <c r="I215" s="49"/>
      <c r="J215" s="49"/>
      <c r="K215" s="50"/>
      <c r="L215" s="51"/>
      <c r="M215" s="52"/>
      <c r="N215" s="51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52"/>
      <c r="AB215" s="51"/>
      <c r="AC215" s="52"/>
      <c r="AD215" s="51"/>
      <c r="AE215" s="49"/>
      <c r="AF215" s="49"/>
      <c r="AG215" s="52"/>
      <c r="AH215" s="55"/>
    </row>
    <row r="216" spans="1:34" s="41" customFormat="1" ht="13.5" customHeight="1" x14ac:dyDescent="0.3">
      <c r="A216" s="48"/>
      <c r="B216" s="49"/>
      <c r="C216" s="49"/>
      <c r="D216" s="49"/>
      <c r="E216" s="49"/>
      <c r="F216" s="49"/>
      <c r="G216" s="49"/>
      <c r="H216" s="49"/>
      <c r="I216" s="49"/>
      <c r="J216" s="49"/>
      <c r="K216" s="50"/>
      <c r="L216" s="51"/>
      <c r="M216" s="52"/>
      <c r="N216" s="51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52"/>
      <c r="AB216" s="51"/>
      <c r="AC216" s="52"/>
      <c r="AD216" s="51"/>
      <c r="AE216" s="49"/>
      <c r="AF216" s="49"/>
      <c r="AG216" s="52"/>
      <c r="AH216" s="55"/>
    </row>
    <row r="217" spans="1:34" s="41" customFormat="1" ht="13.5" customHeight="1" x14ac:dyDescent="0.3">
      <c r="A217" s="48"/>
      <c r="B217" s="49"/>
      <c r="C217" s="49"/>
      <c r="D217" s="49"/>
      <c r="E217" s="49"/>
      <c r="F217" s="49"/>
      <c r="G217" s="49"/>
      <c r="H217" s="49"/>
      <c r="I217" s="49"/>
      <c r="J217" s="49"/>
      <c r="K217" s="50"/>
      <c r="L217" s="51"/>
      <c r="M217" s="52"/>
      <c r="N217" s="51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52"/>
      <c r="AB217" s="51"/>
      <c r="AC217" s="52"/>
      <c r="AD217" s="51"/>
      <c r="AE217" s="49"/>
      <c r="AF217" s="49"/>
      <c r="AG217" s="52"/>
      <c r="AH217" s="55"/>
    </row>
    <row r="218" spans="1:34" s="41" customFormat="1" ht="13.5" customHeight="1" x14ac:dyDescent="0.3">
      <c r="A218" s="48"/>
      <c r="B218" s="49"/>
      <c r="C218" s="49"/>
      <c r="D218" s="49"/>
      <c r="E218" s="49"/>
      <c r="F218" s="49"/>
      <c r="G218" s="49"/>
      <c r="H218" s="49"/>
      <c r="I218" s="49"/>
      <c r="J218" s="49"/>
      <c r="K218" s="50"/>
      <c r="L218" s="51"/>
      <c r="M218" s="52"/>
      <c r="N218" s="51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52"/>
      <c r="AB218" s="51"/>
      <c r="AC218" s="52"/>
      <c r="AD218" s="51"/>
      <c r="AE218" s="49"/>
      <c r="AF218" s="49"/>
      <c r="AG218" s="52"/>
      <c r="AH218" s="55"/>
    </row>
    <row r="219" spans="1:34" s="41" customFormat="1" ht="13.5" customHeight="1" x14ac:dyDescent="0.3">
      <c r="A219" s="48"/>
      <c r="B219" s="49"/>
      <c r="C219" s="49"/>
      <c r="D219" s="49"/>
      <c r="E219" s="49"/>
      <c r="F219" s="49"/>
      <c r="G219" s="49"/>
      <c r="H219" s="49"/>
      <c r="I219" s="49"/>
      <c r="J219" s="49"/>
      <c r="K219" s="50"/>
      <c r="L219" s="51"/>
      <c r="M219" s="52"/>
      <c r="N219" s="51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52"/>
      <c r="AB219" s="51"/>
      <c r="AC219" s="52"/>
      <c r="AD219" s="51"/>
      <c r="AE219" s="49"/>
      <c r="AF219" s="49"/>
      <c r="AG219" s="52"/>
      <c r="AH219" s="55"/>
    </row>
    <row r="220" spans="1:34" s="41" customFormat="1" ht="13.5" customHeight="1" x14ac:dyDescent="0.3">
      <c r="A220" s="48"/>
      <c r="B220" s="49"/>
      <c r="C220" s="49"/>
      <c r="D220" s="49"/>
      <c r="E220" s="49"/>
      <c r="F220" s="49"/>
      <c r="G220" s="49"/>
      <c r="H220" s="49"/>
      <c r="I220" s="49"/>
      <c r="J220" s="49"/>
      <c r="K220" s="50"/>
      <c r="L220" s="51"/>
      <c r="M220" s="52"/>
      <c r="N220" s="51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52"/>
      <c r="AB220" s="51"/>
      <c r="AC220" s="52"/>
      <c r="AD220" s="51"/>
      <c r="AE220" s="49"/>
      <c r="AF220" s="49"/>
      <c r="AG220" s="52"/>
      <c r="AH220" s="55"/>
    </row>
    <row r="221" spans="1:34" s="41" customFormat="1" ht="13.5" customHeight="1" x14ac:dyDescent="0.3">
      <c r="A221" s="48"/>
      <c r="B221" s="49"/>
      <c r="C221" s="49"/>
      <c r="D221" s="49"/>
      <c r="E221" s="49"/>
      <c r="F221" s="49"/>
      <c r="G221" s="49"/>
      <c r="H221" s="49"/>
      <c r="I221" s="49"/>
      <c r="J221" s="49"/>
      <c r="K221" s="50"/>
      <c r="L221" s="51"/>
      <c r="M221" s="52"/>
      <c r="N221" s="51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52"/>
      <c r="AB221" s="51"/>
      <c r="AC221" s="52"/>
      <c r="AD221" s="51"/>
      <c r="AE221" s="49"/>
      <c r="AF221" s="49"/>
      <c r="AG221" s="52"/>
      <c r="AH221" s="55"/>
    </row>
    <row r="222" spans="1:34" s="41" customFormat="1" ht="13.5" customHeight="1" x14ac:dyDescent="0.3">
      <c r="A222" s="48"/>
      <c r="B222" s="49"/>
      <c r="C222" s="49"/>
      <c r="D222" s="49"/>
      <c r="E222" s="49"/>
      <c r="F222" s="49"/>
      <c r="G222" s="49"/>
      <c r="H222" s="49"/>
      <c r="I222" s="49"/>
      <c r="J222" s="49"/>
      <c r="K222" s="50"/>
      <c r="L222" s="51"/>
      <c r="M222" s="52"/>
      <c r="N222" s="51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52"/>
      <c r="AB222" s="51"/>
      <c r="AC222" s="52"/>
      <c r="AD222" s="51"/>
      <c r="AE222" s="49"/>
      <c r="AF222" s="49"/>
      <c r="AG222" s="52"/>
      <c r="AH222" s="55"/>
    </row>
    <row r="223" spans="1:34" s="41" customFormat="1" ht="13.5" customHeight="1" x14ac:dyDescent="0.3">
      <c r="A223" s="48"/>
      <c r="B223" s="49"/>
      <c r="C223" s="49"/>
      <c r="D223" s="49"/>
      <c r="E223" s="49"/>
      <c r="F223" s="49"/>
      <c r="G223" s="49"/>
      <c r="H223" s="49"/>
      <c r="I223" s="49"/>
      <c r="J223" s="49"/>
      <c r="K223" s="50"/>
      <c r="L223" s="51"/>
      <c r="M223" s="52"/>
      <c r="N223" s="51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52"/>
      <c r="AB223" s="51"/>
      <c r="AC223" s="52"/>
      <c r="AD223" s="51"/>
      <c r="AE223" s="49"/>
      <c r="AF223" s="49"/>
      <c r="AG223" s="52"/>
      <c r="AH223" s="55"/>
    </row>
    <row r="224" spans="1:34" s="41" customFormat="1" ht="13.5" customHeight="1" x14ac:dyDescent="0.3">
      <c r="A224" s="48"/>
      <c r="B224" s="49"/>
      <c r="C224" s="49"/>
      <c r="D224" s="49"/>
      <c r="E224" s="49"/>
      <c r="F224" s="49"/>
      <c r="G224" s="49"/>
      <c r="H224" s="49"/>
      <c r="I224" s="49"/>
      <c r="J224" s="49"/>
      <c r="K224" s="50"/>
      <c r="L224" s="51"/>
      <c r="M224" s="52"/>
      <c r="N224" s="51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52"/>
      <c r="AB224" s="51"/>
      <c r="AC224" s="52"/>
      <c r="AD224" s="51"/>
      <c r="AE224" s="49"/>
      <c r="AF224" s="49"/>
      <c r="AG224" s="52"/>
      <c r="AH224" s="55"/>
    </row>
    <row r="225" spans="1:34" s="41" customFormat="1" ht="13.5" customHeight="1" x14ac:dyDescent="0.3">
      <c r="A225" s="48"/>
      <c r="B225" s="49"/>
      <c r="C225" s="49"/>
      <c r="D225" s="49"/>
      <c r="E225" s="49"/>
      <c r="F225" s="49"/>
      <c r="G225" s="49"/>
      <c r="H225" s="49"/>
      <c r="I225" s="49"/>
      <c r="J225" s="49"/>
      <c r="K225" s="50"/>
      <c r="L225" s="51"/>
      <c r="M225" s="52"/>
      <c r="N225" s="51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52"/>
      <c r="AB225" s="51"/>
      <c r="AC225" s="52"/>
      <c r="AD225" s="51"/>
      <c r="AE225" s="49"/>
      <c r="AF225" s="49"/>
      <c r="AG225" s="52"/>
      <c r="AH225" s="55"/>
    </row>
    <row r="226" spans="1:34" s="41" customFormat="1" ht="13.5" customHeight="1" x14ac:dyDescent="0.3">
      <c r="A226" s="48"/>
      <c r="B226" s="49"/>
      <c r="C226" s="49"/>
      <c r="D226" s="49"/>
      <c r="E226" s="49"/>
      <c r="F226" s="49"/>
      <c r="G226" s="49"/>
      <c r="H226" s="49"/>
      <c r="I226" s="49"/>
      <c r="J226" s="49"/>
      <c r="K226" s="50"/>
      <c r="L226" s="51"/>
      <c r="M226" s="52"/>
      <c r="N226" s="51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52"/>
      <c r="AB226" s="51"/>
      <c r="AC226" s="52"/>
      <c r="AD226" s="51"/>
      <c r="AE226" s="49"/>
      <c r="AF226" s="49"/>
      <c r="AG226" s="52"/>
      <c r="AH226" s="55"/>
    </row>
    <row r="227" spans="1:34" s="41" customFormat="1" ht="13.5" customHeight="1" x14ac:dyDescent="0.3">
      <c r="A227" s="48"/>
      <c r="B227" s="49"/>
      <c r="C227" s="49"/>
      <c r="D227" s="49"/>
      <c r="E227" s="49"/>
      <c r="F227" s="49"/>
      <c r="G227" s="49"/>
      <c r="H227" s="49"/>
      <c r="I227" s="49"/>
      <c r="J227" s="49"/>
      <c r="K227" s="50"/>
      <c r="L227" s="51"/>
      <c r="M227" s="52"/>
      <c r="N227" s="51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52"/>
      <c r="AB227" s="51"/>
      <c r="AC227" s="52"/>
      <c r="AD227" s="51"/>
      <c r="AE227" s="49"/>
      <c r="AF227" s="49"/>
      <c r="AG227" s="52"/>
      <c r="AH227" s="55"/>
    </row>
    <row r="228" spans="1:34" s="41" customFormat="1" ht="13.5" customHeight="1" x14ac:dyDescent="0.3">
      <c r="A228" s="48"/>
      <c r="B228" s="49"/>
      <c r="C228" s="49"/>
      <c r="D228" s="49"/>
      <c r="E228" s="49"/>
      <c r="F228" s="49"/>
      <c r="G228" s="49"/>
      <c r="H228" s="49"/>
      <c r="I228" s="49"/>
      <c r="J228" s="49"/>
      <c r="K228" s="50"/>
      <c r="L228" s="51"/>
      <c r="M228" s="52"/>
      <c r="N228" s="51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52"/>
      <c r="AB228" s="51"/>
      <c r="AC228" s="52"/>
      <c r="AD228" s="51"/>
      <c r="AE228" s="49"/>
      <c r="AF228" s="49"/>
      <c r="AG228" s="52"/>
      <c r="AH228" s="55"/>
    </row>
    <row r="229" spans="1:34" s="41" customFormat="1" ht="13.5" customHeight="1" x14ac:dyDescent="0.3">
      <c r="A229" s="48"/>
      <c r="B229" s="49"/>
      <c r="C229" s="49"/>
      <c r="D229" s="49"/>
      <c r="E229" s="49"/>
      <c r="F229" s="49"/>
      <c r="G229" s="49"/>
      <c r="H229" s="49"/>
      <c r="I229" s="49"/>
      <c r="J229" s="49"/>
      <c r="K229" s="50"/>
      <c r="L229" s="51"/>
      <c r="M229" s="52"/>
      <c r="N229" s="51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52"/>
      <c r="AB229" s="51"/>
      <c r="AC229" s="52"/>
      <c r="AD229" s="51"/>
      <c r="AE229" s="49"/>
      <c r="AF229" s="49"/>
      <c r="AG229" s="52"/>
      <c r="AH229" s="55"/>
    </row>
    <row r="230" spans="1:34" s="41" customFormat="1" ht="13.5" customHeight="1" x14ac:dyDescent="0.3">
      <c r="A230" s="48"/>
      <c r="B230" s="49"/>
      <c r="C230" s="49"/>
      <c r="D230" s="49"/>
      <c r="E230" s="49"/>
      <c r="F230" s="49"/>
      <c r="G230" s="49"/>
      <c r="H230" s="49"/>
      <c r="I230" s="49"/>
      <c r="J230" s="49"/>
      <c r="K230" s="50"/>
      <c r="L230" s="51"/>
      <c r="M230" s="52"/>
      <c r="N230" s="51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52"/>
      <c r="AB230" s="51"/>
      <c r="AC230" s="52"/>
      <c r="AD230" s="51"/>
      <c r="AE230" s="49"/>
      <c r="AF230" s="49"/>
      <c r="AG230" s="52"/>
      <c r="AH230" s="55"/>
    </row>
    <row r="231" spans="1:34" s="41" customFormat="1" ht="13.5" customHeight="1" x14ac:dyDescent="0.3">
      <c r="A231" s="48"/>
      <c r="B231" s="49"/>
      <c r="C231" s="49"/>
      <c r="D231" s="49"/>
      <c r="E231" s="49"/>
      <c r="F231" s="49"/>
      <c r="G231" s="49"/>
      <c r="H231" s="49"/>
      <c r="I231" s="49"/>
      <c r="J231" s="49"/>
      <c r="K231" s="50"/>
      <c r="L231" s="51"/>
      <c r="M231" s="52"/>
      <c r="N231" s="51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52"/>
      <c r="AB231" s="51"/>
      <c r="AC231" s="52"/>
      <c r="AD231" s="51"/>
      <c r="AE231" s="49"/>
      <c r="AF231" s="49"/>
      <c r="AG231" s="52"/>
      <c r="AH231" s="55"/>
    </row>
    <row r="232" spans="1:34" s="41" customFormat="1" ht="13.5" customHeight="1" x14ac:dyDescent="0.3">
      <c r="A232" s="48"/>
      <c r="B232" s="49"/>
      <c r="C232" s="49"/>
      <c r="D232" s="49"/>
      <c r="E232" s="49"/>
      <c r="F232" s="49"/>
      <c r="G232" s="49"/>
      <c r="H232" s="49"/>
      <c r="I232" s="49"/>
      <c r="J232" s="49"/>
      <c r="K232" s="50"/>
      <c r="L232" s="51"/>
      <c r="M232" s="52"/>
      <c r="N232" s="51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52"/>
      <c r="AB232" s="51"/>
      <c r="AC232" s="52"/>
      <c r="AD232" s="51"/>
      <c r="AE232" s="49"/>
      <c r="AF232" s="49"/>
      <c r="AG232" s="52"/>
      <c r="AH232" s="55"/>
    </row>
    <row r="233" spans="1:34" s="41" customFormat="1" ht="13.5" customHeight="1" x14ac:dyDescent="0.3">
      <c r="A233" s="48"/>
      <c r="B233" s="49"/>
      <c r="C233" s="49"/>
      <c r="D233" s="49"/>
      <c r="E233" s="49"/>
      <c r="F233" s="49"/>
      <c r="G233" s="49"/>
      <c r="H233" s="49"/>
      <c r="I233" s="49"/>
      <c r="J233" s="49"/>
      <c r="K233" s="50"/>
      <c r="L233" s="51"/>
      <c r="M233" s="52"/>
      <c r="N233" s="51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52"/>
      <c r="AB233" s="51"/>
      <c r="AC233" s="52"/>
      <c r="AD233" s="51"/>
      <c r="AE233" s="49"/>
      <c r="AF233" s="49"/>
      <c r="AG233" s="52"/>
      <c r="AH233" s="55"/>
    </row>
    <row r="234" spans="1:34" s="41" customFormat="1" ht="13.5" customHeight="1" x14ac:dyDescent="0.3">
      <c r="A234" s="48"/>
      <c r="B234" s="49"/>
      <c r="C234" s="49"/>
      <c r="D234" s="49"/>
      <c r="E234" s="49"/>
      <c r="F234" s="49"/>
      <c r="G234" s="49"/>
      <c r="H234" s="49"/>
      <c r="I234" s="49"/>
      <c r="J234" s="49"/>
      <c r="K234" s="50"/>
      <c r="L234" s="51"/>
      <c r="M234" s="52"/>
      <c r="N234" s="51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52"/>
      <c r="AB234" s="51"/>
      <c r="AC234" s="52"/>
      <c r="AD234" s="51"/>
      <c r="AE234" s="49"/>
      <c r="AF234" s="49"/>
      <c r="AG234" s="52"/>
      <c r="AH234" s="55"/>
    </row>
    <row r="235" spans="1:34" s="41" customFormat="1" ht="13.5" customHeight="1" x14ac:dyDescent="0.3">
      <c r="A235" s="48"/>
      <c r="B235" s="49"/>
      <c r="C235" s="49"/>
      <c r="D235" s="49"/>
      <c r="E235" s="49"/>
      <c r="F235" s="49"/>
      <c r="G235" s="49"/>
      <c r="H235" s="49"/>
      <c r="I235" s="49"/>
      <c r="J235" s="49"/>
      <c r="K235" s="50"/>
      <c r="L235" s="51"/>
      <c r="M235" s="52"/>
      <c r="N235" s="51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52"/>
      <c r="AB235" s="51"/>
      <c r="AC235" s="52"/>
      <c r="AD235" s="51"/>
      <c r="AE235" s="49"/>
      <c r="AF235" s="49"/>
      <c r="AG235" s="52"/>
      <c r="AH235" s="55"/>
    </row>
    <row r="236" spans="1:34" s="41" customFormat="1" ht="13.5" customHeight="1" x14ac:dyDescent="0.3">
      <c r="A236" s="48"/>
      <c r="B236" s="49"/>
      <c r="C236" s="49"/>
      <c r="D236" s="49"/>
      <c r="E236" s="49"/>
      <c r="F236" s="49"/>
      <c r="G236" s="49"/>
      <c r="H236" s="49"/>
      <c r="I236" s="49"/>
      <c r="J236" s="49"/>
      <c r="K236" s="50"/>
      <c r="L236" s="51"/>
      <c r="M236" s="52"/>
      <c r="N236" s="51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52"/>
      <c r="AB236" s="51"/>
      <c r="AC236" s="52"/>
      <c r="AD236" s="51"/>
      <c r="AE236" s="49"/>
      <c r="AF236" s="49"/>
      <c r="AG236" s="52"/>
      <c r="AH236" s="55"/>
    </row>
    <row r="237" spans="1:34" s="41" customFormat="1" ht="13.5" customHeight="1" x14ac:dyDescent="0.3">
      <c r="A237" s="48"/>
      <c r="B237" s="49"/>
      <c r="C237" s="49"/>
      <c r="D237" s="49"/>
      <c r="E237" s="49"/>
      <c r="F237" s="49"/>
      <c r="G237" s="49"/>
      <c r="H237" s="49"/>
      <c r="I237" s="49"/>
      <c r="J237" s="49"/>
      <c r="K237" s="50"/>
      <c r="L237" s="51"/>
      <c r="M237" s="52"/>
      <c r="N237" s="51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52"/>
      <c r="AB237" s="51"/>
      <c r="AC237" s="52"/>
      <c r="AD237" s="51"/>
      <c r="AE237" s="49"/>
      <c r="AF237" s="49"/>
      <c r="AG237" s="52"/>
      <c r="AH237" s="55"/>
    </row>
    <row r="238" spans="1:34" s="41" customFormat="1" ht="13.5" customHeight="1" x14ac:dyDescent="0.3">
      <c r="A238" s="48"/>
      <c r="B238" s="49"/>
      <c r="C238" s="49"/>
      <c r="D238" s="49"/>
      <c r="E238" s="49"/>
      <c r="F238" s="49"/>
      <c r="G238" s="49"/>
      <c r="H238" s="49"/>
      <c r="I238" s="49"/>
      <c r="J238" s="49"/>
      <c r="K238" s="50"/>
      <c r="L238" s="51"/>
      <c r="M238" s="52"/>
      <c r="N238" s="51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52"/>
      <c r="AB238" s="51"/>
      <c r="AC238" s="52"/>
      <c r="AD238" s="51"/>
      <c r="AE238" s="49"/>
      <c r="AF238" s="49"/>
      <c r="AG238" s="52"/>
      <c r="AH238" s="55"/>
    </row>
    <row r="239" spans="1:34" s="41" customFormat="1" ht="13.5" customHeight="1" x14ac:dyDescent="0.3">
      <c r="A239" s="48"/>
      <c r="B239" s="49"/>
      <c r="C239" s="49"/>
      <c r="D239" s="49"/>
      <c r="E239" s="49"/>
      <c r="F239" s="49"/>
      <c r="G239" s="49"/>
      <c r="H239" s="49"/>
      <c r="I239" s="49"/>
      <c r="J239" s="49"/>
      <c r="K239" s="50"/>
      <c r="L239" s="51"/>
      <c r="M239" s="52"/>
      <c r="N239" s="51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52"/>
      <c r="AB239" s="51"/>
      <c r="AC239" s="52"/>
      <c r="AD239" s="51"/>
      <c r="AE239" s="49"/>
      <c r="AF239" s="49"/>
      <c r="AG239" s="52"/>
      <c r="AH239" s="55"/>
    </row>
    <row r="240" spans="1:34" s="41" customFormat="1" ht="13.5" customHeight="1" x14ac:dyDescent="0.3">
      <c r="A240" s="48"/>
      <c r="B240" s="49"/>
      <c r="C240" s="49"/>
      <c r="D240" s="49"/>
      <c r="E240" s="49"/>
      <c r="F240" s="49"/>
      <c r="G240" s="49"/>
      <c r="H240" s="49"/>
      <c r="I240" s="49"/>
      <c r="J240" s="49"/>
      <c r="K240" s="50"/>
      <c r="L240" s="51"/>
      <c r="M240" s="52"/>
      <c r="N240" s="51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52"/>
      <c r="AB240" s="51"/>
      <c r="AC240" s="52"/>
      <c r="AD240" s="51"/>
      <c r="AE240" s="49"/>
      <c r="AF240" s="49"/>
      <c r="AG240" s="52"/>
      <c r="AH240" s="55"/>
    </row>
    <row r="241" spans="1:34" s="41" customFormat="1" ht="13.5" customHeight="1" x14ac:dyDescent="0.3">
      <c r="A241" s="48"/>
      <c r="B241" s="49"/>
      <c r="C241" s="49"/>
      <c r="D241" s="49"/>
      <c r="E241" s="49"/>
      <c r="F241" s="49"/>
      <c r="G241" s="49"/>
      <c r="H241" s="49"/>
      <c r="I241" s="49"/>
      <c r="J241" s="49"/>
      <c r="K241" s="50"/>
      <c r="L241" s="51"/>
      <c r="M241" s="52"/>
      <c r="N241" s="51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52"/>
      <c r="AB241" s="51"/>
      <c r="AC241" s="52"/>
      <c r="AD241" s="51"/>
      <c r="AE241" s="49"/>
      <c r="AF241" s="49"/>
      <c r="AG241" s="52"/>
      <c r="AH241" s="55"/>
    </row>
    <row r="242" spans="1:34" s="41" customFormat="1" ht="13.5" customHeight="1" x14ac:dyDescent="0.3">
      <c r="A242" s="48"/>
      <c r="B242" s="49"/>
      <c r="C242" s="49"/>
      <c r="D242" s="49"/>
      <c r="E242" s="49"/>
      <c r="F242" s="49"/>
      <c r="G242" s="49"/>
      <c r="H242" s="49"/>
      <c r="I242" s="49"/>
      <c r="J242" s="49"/>
      <c r="K242" s="50"/>
      <c r="L242" s="51"/>
      <c r="M242" s="52"/>
      <c r="N242" s="51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52"/>
      <c r="AB242" s="51"/>
      <c r="AC242" s="52"/>
      <c r="AD242" s="51"/>
      <c r="AE242" s="49"/>
      <c r="AF242" s="49"/>
      <c r="AG242" s="52"/>
      <c r="AH242" s="55"/>
    </row>
    <row r="243" spans="1:34" s="41" customFormat="1" ht="13.5" customHeight="1" x14ac:dyDescent="0.3">
      <c r="A243" s="48"/>
      <c r="B243" s="49"/>
      <c r="C243" s="49"/>
      <c r="D243" s="49"/>
      <c r="E243" s="49"/>
      <c r="F243" s="49"/>
      <c r="G243" s="49"/>
      <c r="H243" s="49"/>
      <c r="I243" s="49"/>
      <c r="J243" s="49"/>
      <c r="K243" s="50"/>
      <c r="L243" s="51"/>
      <c r="M243" s="52"/>
      <c r="N243" s="51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52"/>
      <c r="AB243" s="51"/>
      <c r="AC243" s="52"/>
      <c r="AD243" s="51"/>
      <c r="AE243" s="49"/>
      <c r="AF243" s="49"/>
      <c r="AG243" s="52"/>
      <c r="AH243" s="55"/>
    </row>
    <row r="244" spans="1:34" s="41" customFormat="1" ht="13.5" customHeight="1" x14ac:dyDescent="0.3">
      <c r="A244" s="48"/>
      <c r="B244" s="49"/>
      <c r="C244" s="49"/>
      <c r="D244" s="49"/>
      <c r="E244" s="49"/>
      <c r="F244" s="49"/>
      <c r="G244" s="49"/>
      <c r="H244" s="49"/>
      <c r="I244" s="49"/>
      <c r="J244" s="49"/>
      <c r="K244" s="50"/>
      <c r="L244" s="51"/>
      <c r="M244" s="52"/>
      <c r="N244" s="51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52"/>
      <c r="AB244" s="51"/>
      <c r="AC244" s="52"/>
      <c r="AD244" s="51"/>
      <c r="AE244" s="49"/>
      <c r="AF244" s="49"/>
      <c r="AG244" s="52"/>
      <c r="AH244" s="55"/>
    </row>
    <row r="245" spans="1:34" s="41" customFormat="1" ht="13.5" customHeight="1" x14ac:dyDescent="0.3">
      <c r="A245" s="48"/>
      <c r="B245" s="49"/>
      <c r="C245" s="49"/>
      <c r="D245" s="49"/>
      <c r="E245" s="49"/>
      <c r="F245" s="49"/>
      <c r="G245" s="49"/>
      <c r="H245" s="49"/>
      <c r="I245" s="49"/>
      <c r="J245" s="49"/>
      <c r="K245" s="50"/>
      <c r="L245" s="51"/>
      <c r="M245" s="52"/>
      <c r="N245" s="51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52"/>
      <c r="AB245" s="51"/>
      <c r="AC245" s="52"/>
      <c r="AD245" s="51"/>
      <c r="AE245" s="49"/>
      <c r="AF245" s="49"/>
      <c r="AG245" s="52"/>
      <c r="AH245" s="55"/>
    </row>
    <row r="246" spans="1:34" s="41" customFormat="1" ht="13.5" customHeight="1" x14ac:dyDescent="0.3">
      <c r="A246" s="48"/>
      <c r="B246" s="49"/>
      <c r="C246" s="49"/>
      <c r="D246" s="49"/>
      <c r="E246" s="49"/>
      <c r="F246" s="49"/>
      <c r="G246" s="49"/>
      <c r="H246" s="49"/>
      <c r="I246" s="49"/>
      <c r="J246" s="49"/>
      <c r="K246" s="50"/>
      <c r="L246" s="51"/>
      <c r="M246" s="52"/>
      <c r="N246" s="51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52"/>
      <c r="AB246" s="51"/>
      <c r="AC246" s="52"/>
      <c r="AD246" s="51"/>
      <c r="AE246" s="49"/>
      <c r="AF246" s="49"/>
      <c r="AG246" s="52"/>
      <c r="AH246" s="55"/>
    </row>
    <row r="247" spans="1:34" s="41" customFormat="1" ht="13.5" customHeight="1" x14ac:dyDescent="0.3">
      <c r="A247" s="48"/>
      <c r="B247" s="49"/>
      <c r="C247" s="49"/>
      <c r="D247" s="49"/>
      <c r="E247" s="49"/>
      <c r="F247" s="49"/>
      <c r="G247" s="49"/>
      <c r="H247" s="49"/>
      <c r="I247" s="49"/>
      <c r="J247" s="49"/>
      <c r="K247" s="50"/>
      <c r="L247" s="51"/>
      <c r="M247" s="52"/>
      <c r="N247" s="51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52"/>
      <c r="AB247" s="51"/>
      <c r="AC247" s="52"/>
      <c r="AD247" s="51"/>
      <c r="AE247" s="49"/>
      <c r="AF247" s="49"/>
      <c r="AG247" s="52"/>
      <c r="AH247" s="55"/>
    </row>
    <row r="248" spans="1:34" s="41" customFormat="1" ht="13.5" customHeight="1" x14ac:dyDescent="0.3">
      <c r="A248" s="48"/>
      <c r="B248" s="49"/>
      <c r="C248" s="49"/>
      <c r="D248" s="49"/>
      <c r="E248" s="49"/>
      <c r="F248" s="49"/>
      <c r="G248" s="49"/>
      <c r="H248" s="49"/>
      <c r="I248" s="49"/>
      <c r="J248" s="49"/>
      <c r="K248" s="50"/>
      <c r="L248" s="51"/>
      <c r="M248" s="52"/>
      <c r="N248" s="51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52"/>
      <c r="AB248" s="51"/>
      <c r="AC248" s="52"/>
      <c r="AD248" s="51"/>
      <c r="AE248" s="49"/>
      <c r="AF248" s="49"/>
      <c r="AG248" s="52"/>
      <c r="AH248" s="55"/>
    </row>
    <row r="249" spans="1:34" s="41" customFormat="1" ht="13.5" customHeight="1" x14ac:dyDescent="0.3">
      <c r="A249" s="48"/>
      <c r="B249" s="49"/>
      <c r="C249" s="49"/>
      <c r="D249" s="49"/>
      <c r="E249" s="49"/>
      <c r="F249" s="49"/>
      <c r="G249" s="49"/>
      <c r="H249" s="49"/>
      <c r="I249" s="49"/>
      <c r="J249" s="49"/>
      <c r="K249" s="50"/>
      <c r="L249" s="51"/>
      <c r="M249" s="52"/>
      <c r="N249" s="51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52"/>
      <c r="AB249" s="51"/>
      <c r="AC249" s="52"/>
      <c r="AD249" s="51"/>
      <c r="AE249" s="49"/>
      <c r="AF249" s="49"/>
      <c r="AG249" s="52"/>
      <c r="AH249" s="55"/>
    </row>
    <row r="250" spans="1:34" s="41" customFormat="1" ht="13.5" customHeight="1" x14ac:dyDescent="0.3">
      <c r="A250" s="48"/>
      <c r="B250" s="49"/>
      <c r="C250" s="49"/>
      <c r="D250" s="49"/>
      <c r="E250" s="49"/>
      <c r="F250" s="49"/>
      <c r="G250" s="49"/>
      <c r="H250" s="49"/>
      <c r="I250" s="49"/>
      <c r="J250" s="49"/>
      <c r="K250" s="50"/>
      <c r="L250" s="51"/>
      <c r="M250" s="52"/>
      <c r="N250" s="51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52"/>
      <c r="AB250" s="51"/>
      <c r="AC250" s="52"/>
      <c r="AD250" s="51"/>
      <c r="AE250" s="49"/>
      <c r="AF250" s="49"/>
      <c r="AG250" s="52"/>
      <c r="AH250" s="55"/>
    </row>
    <row r="251" spans="1:34" s="41" customFormat="1" ht="13.5" customHeight="1" x14ac:dyDescent="0.3">
      <c r="A251" s="48"/>
      <c r="B251" s="49"/>
      <c r="C251" s="49"/>
      <c r="D251" s="49"/>
      <c r="E251" s="49"/>
      <c r="F251" s="49"/>
      <c r="G251" s="49"/>
      <c r="H251" s="49"/>
      <c r="I251" s="49"/>
      <c r="J251" s="49"/>
      <c r="K251" s="50"/>
      <c r="L251" s="51"/>
      <c r="M251" s="52"/>
      <c r="N251" s="51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52"/>
      <c r="AB251" s="51"/>
      <c r="AC251" s="52"/>
      <c r="AD251" s="51"/>
      <c r="AE251" s="49"/>
      <c r="AF251" s="49"/>
      <c r="AG251" s="52"/>
      <c r="AH251" s="55"/>
    </row>
    <row r="252" spans="1:34" s="41" customFormat="1" ht="13.5" customHeight="1" x14ac:dyDescent="0.3">
      <c r="A252" s="48"/>
      <c r="B252" s="49"/>
      <c r="C252" s="49"/>
      <c r="D252" s="49"/>
      <c r="E252" s="49"/>
      <c r="F252" s="49"/>
      <c r="G252" s="49"/>
      <c r="H252" s="49"/>
      <c r="I252" s="49"/>
      <c r="J252" s="49"/>
      <c r="K252" s="50"/>
      <c r="L252" s="51"/>
      <c r="M252" s="52"/>
      <c r="N252" s="51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52"/>
      <c r="AB252" s="51"/>
      <c r="AC252" s="52"/>
      <c r="AD252" s="51"/>
      <c r="AE252" s="49"/>
      <c r="AF252" s="49"/>
      <c r="AG252" s="52"/>
      <c r="AH252" s="55"/>
    </row>
    <row r="253" spans="1:34" s="41" customFormat="1" ht="13.5" customHeight="1" x14ac:dyDescent="0.3">
      <c r="A253" s="48"/>
      <c r="B253" s="49"/>
      <c r="C253" s="49"/>
      <c r="D253" s="49"/>
      <c r="E253" s="49"/>
      <c r="F253" s="49"/>
      <c r="G253" s="49"/>
      <c r="H253" s="49"/>
      <c r="I253" s="49"/>
      <c r="J253" s="49"/>
      <c r="K253" s="50"/>
      <c r="L253" s="51"/>
      <c r="M253" s="52"/>
      <c r="N253" s="51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52"/>
      <c r="AB253" s="51"/>
      <c r="AC253" s="52"/>
      <c r="AD253" s="51"/>
      <c r="AE253" s="49"/>
      <c r="AF253" s="49"/>
      <c r="AG253" s="52"/>
      <c r="AH253" s="55"/>
    </row>
    <row r="254" spans="1:34" s="41" customFormat="1" ht="13.5" customHeight="1" x14ac:dyDescent="0.3">
      <c r="A254" s="48"/>
      <c r="B254" s="49"/>
      <c r="C254" s="49"/>
      <c r="D254" s="49"/>
      <c r="E254" s="49"/>
      <c r="F254" s="49"/>
      <c r="G254" s="49"/>
      <c r="H254" s="49"/>
      <c r="I254" s="49"/>
      <c r="J254" s="49"/>
      <c r="K254" s="50"/>
      <c r="L254" s="51"/>
      <c r="M254" s="52"/>
      <c r="N254" s="51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52"/>
      <c r="AB254" s="51"/>
      <c r="AC254" s="52"/>
      <c r="AD254" s="51"/>
      <c r="AE254" s="49"/>
      <c r="AF254" s="49"/>
      <c r="AG254" s="52"/>
      <c r="AH254" s="55"/>
    </row>
    <row r="255" spans="1:34" s="41" customFormat="1" ht="13.5" customHeight="1" x14ac:dyDescent="0.3">
      <c r="A255" s="48"/>
      <c r="B255" s="49"/>
      <c r="C255" s="49"/>
      <c r="D255" s="49"/>
      <c r="E255" s="49"/>
      <c r="F255" s="49"/>
      <c r="G255" s="49"/>
      <c r="H255" s="49"/>
      <c r="I255" s="49"/>
      <c r="J255" s="49"/>
      <c r="K255" s="50"/>
      <c r="L255" s="51"/>
      <c r="M255" s="52"/>
      <c r="N255" s="51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52"/>
      <c r="AB255" s="51"/>
      <c r="AC255" s="52"/>
      <c r="AD255" s="51"/>
      <c r="AE255" s="49"/>
      <c r="AF255" s="49"/>
      <c r="AG255" s="52"/>
      <c r="AH255" s="55"/>
    </row>
    <row r="256" spans="1:34" s="41" customFormat="1" ht="13.5" customHeight="1" x14ac:dyDescent="0.3">
      <c r="A256" s="48"/>
      <c r="B256" s="49"/>
      <c r="C256" s="49"/>
      <c r="D256" s="49"/>
      <c r="E256" s="49"/>
      <c r="F256" s="49"/>
      <c r="G256" s="49"/>
      <c r="H256" s="49"/>
      <c r="I256" s="49"/>
      <c r="J256" s="49"/>
      <c r="K256" s="50"/>
      <c r="L256" s="51"/>
      <c r="M256" s="52"/>
      <c r="N256" s="51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52"/>
      <c r="AB256" s="51"/>
      <c r="AC256" s="52"/>
      <c r="AD256" s="51"/>
      <c r="AE256" s="49"/>
      <c r="AF256" s="49"/>
      <c r="AG256" s="52"/>
      <c r="AH256" s="55"/>
    </row>
    <row r="257" spans="1:34" s="41" customFormat="1" ht="13.5" customHeight="1" x14ac:dyDescent="0.3">
      <c r="A257" s="48"/>
      <c r="B257" s="49"/>
      <c r="C257" s="49"/>
      <c r="D257" s="49"/>
      <c r="E257" s="49"/>
      <c r="F257" s="49"/>
      <c r="G257" s="49"/>
      <c r="H257" s="49"/>
      <c r="I257" s="49"/>
      <c r="J257" s="49"/>
      <c r="K257" s="50"/>
      <c r="L257" s="51"/>
      <c r="M257" s="52"/>
      <c r="N257" s="51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52"/>
      <c r="AB257" s="51"/>
      <c r="AC257" s="52"/>
      <c r="AD257" s="51"/>
      <c r="AE257" s="49"/>
      <c r="AF257" s="49"/>
      <c r="AG257" s="52"/>
      <c r="AH257" s="55"/>
    </row>
    <row r="258" spans="1:34" s="41" customFormat="1" ht="13.5" customHeight="1" x14ac:dyDescent="0.3">
      <c r="A258" s="48"/>
      <c r="B258" s="49"/>
      <c r="C258" s="49"/>
      <c r="D258" s="49"/>
      <c r="E258" s="49"/>
      <c r="F258" s="49"/>
      <c r="G258" s="49"/>
      <c r="H258" s="49"/>
      <c r="I258" s="49"/>
      <c r="J258" s="49"/>
      <c r="K258" s="50"/>
      <c r="L258" s="51"/>
      <c r="M258" s="52"/>
      <c r="N258" s="51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52"/>
      <c r="AB258" s="51"/>
      <c r="AC258" s="52"/>
      <c r="AD258" s="51"/>
      <c r="AE258" s="49"/>
      <c r="AF258" s="49"/>
      <c r="AG258" s="52"/>
      <c r="AH258" s="55"/>
    </row>
    <row r="259" spans="1:34" s="41" customFormat="1" ht="13.5" customHeight="1" x14ac:dyDescent="0.3">
      <c r="A259" s="48"/>
      <c r="B259" s="49"/>
      <c r="C259" s="49"/>
      <c r="D259" s="49"/>
      <c r="E259" s="49"/>
      <c r="F259" s="49"/>
      <c r="G259" s="49"/>
      <c r="H259" s="49"/>
      <c r="I259" s="49"/>
      <c r="J259" s="49"/>
      <c r="K259" s="50"/>
      <c r="L259" s="51"/>
      <c r="M259" s="52"/>
      <c r="N259" s="51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52"/>
      <c r="AB259" s="51"/>
      <c r="AC259" s="52"/>
      <c r="AD259" s="51"/>
      <c r="AE259" s="49"/>
      <c r="AF259" s="49"/>
      <c r="AG259" s="52"/>
      <c r="AH259" s="55"/>
    </row>
    <row r="260" spans="1:34" s="41" customFormat="1" ht="13.5" customHeight="1" x14ac:dyDescent="0.3">
      <c r="A260" s="48"/>
      <c r="B260" s="49"/>
      <c r="C260" s="49"/>
      <c r="D260" s="49"/>
      <c r="E260" s="49"/>
      <c r="F260" s="49"/>
      <c r="G260" s="49"/>
      <c r="H260" s="49"/>
      <c r="I260" s="49"/>
      <c r="J260" s="49"/>
      <c r="K260" s="50"/>
      <c r="L260" s="51"/>
      <c r="M260" s="52"/>
      <c r="N260" s="51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52"/>
      <c r="AB260" s="51"/>
      <c r="AC260" s="52"/>
      <c r="AD260" s="51"/>
      <c r="AE260" s="49"/>
      <c r="AF260" s="49"/>
      <c r="AG260" s="52"/>
      <c r="AH260" s="55"/>
    </row>
    <row r="261" spans="1:34" s="41" customFormat="1" ht="13.5" customHeight="1" x14ac:dyDescent="0.3">
      <c r="A261" s="48"/>
      <c r="B261" s="49"/>
      <c r="C261" s="49"/>
      <c r="D261" s="49"/>
      <c r="E261" s="49"/>
      <c r="F261" s="49"/>
      <c r="G261" s="49"/>
      <c r="H261" s="49"/>
      <c r="I261" s="49"/>
      <c r="J261" s="49"/>
      <c r="K261" s="50"/>
      <c r="L261" s="51"/>
      <c r="M261" s="52"/>
      <c r="N261" s="51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52"/>
      <c r="AB261" s="51"/>
      <c r="AC261" s="52"/>
      <c r="AD261" s="51"/>
      <c r="AE261" s="49"/>
      <c r="AF261" s="49"/>
      <c r="AG261" s="52"/>
      <c r="AH261" s="55"/>
    </row>
    <row r="262" spans="1:34" s="41" customFormat="1" ht="13.5" customHeight="1" x14ac:dyDescent="0.3">
      <c r="A262" s="48"/>
      <c r="B262" s="49"/>
      <c r="C262" s="49"/>
      <c r="D262" s="49"/>
      <c r="E262" s="49"/>
      <c r="F262" s="49"/>
      <c r="G262" s="49"/>
      <c r="H262" s="49"/>
      <c r="I262" s="49"/>
      <c r="J262" s="49"/>
      <c r="K262" s="50"/>
      <c r="L262" s="51"/>
      <c r="M262" s="52"/>
      <c r="N262" s="51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52"/>
      <c r="AB262" s="51"/>
      <c r="AC262" s="52"/>
      <c r="AD262" s="51"/>
      <c r="AE262" s="49"/>
      <c r="AF262" s="49"/>
      <c r="AG262" s="52"/>
      <c r="AH262" s="55"/>
    </row>
    <row r="263" spans="1:34" s="41" customFormat="1" ht="13.5" customHeight="1" x14ac:dyDescent="0.3">
      <c r="A263" s="48"/>
      <c r="B263" s="49"/>
      <c r="C263" s="49"/>
      <c r="D263" s="49"/>
      <c r="E263" s="49"/>
      <c r="F263" s="49"/>
      <c r="G263" s="49"/>
      <c r="H263" s="49"/>
      <c r="I263" s="49"/>
      <c r="J263" s="49"/>
      <c r="K263" s="50"/>
      <c r="L263" s="51"/>
      <c r="M263" s="52"/>
      <c r="N263" s="51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52"/>
      <c r="AB263" s="51"/>
      <c r="AC263" s="52"/>
      <c r="AD263" s="51"/>
      <c r="AE263" s="49"/>
      <c r="AF263" s="49"/>
      <c r="AG263" s="52"/>
      <c r="AH263" s="55"/>
    </row>
    <row r="264" spans="1:34" s="41" customFormat="1" ht="13.5" customHeight="1" x14ac:dyDescent="0.3">
      <c r="A264" s="48"/>
      <c r="B264" s="49"/>
      <c r="C264" s="49"/>
      <c r="D264" s="49"/>
      <c r="E264" s="49"/>
      <c r="F264" s="49"/>
      <c r="G264" s="49"/>
      <c r="H264" s="49"/>
      <c r="I264" s="49"/>
      <c r="J264" s="49"/>
      <c r="K264" s="50"/>
      <c r="L264" s="51"/>
      <c r="M264" s="52"/>
      <c r="N264" s="51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52"/>
      <c r="AB264" s="51"/>
      <c r="AC264" s="52"/>
      <c r="AD264" s="51"/>
      <c r="AE264" s="49"/>
      <c r="AF264" s="49"/>
      <c r="AG264" s="52"/>
      <c r="AH264" s="55"/>
    </row>
    <row r="265" spans="1:34" s="41" customFormat="1" ht="13.5" customHeight="1" x14ac:dyDescent="0.3">
      <c r="A265" s="48"/>
      <c r="B265" s="49"/>
      <c r="C265" s="49"/>
      <c r="D265" s="49"/>
      <c r="E265" s="49"/>
      <c r="F265" s="49"/>
      <c r="G265" s="49"/>
      <c r="H265" s="49"/>
      <c r="I265" s="49"/>
      <c r="J265" s="49"/>
      <c r="K265" s="50"/>
      <c r="L265" s="51"/>
      <c r="M265" s="52"/>
      <c r="N265" s="51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52"/>
      <c r="AB265" s="51"/>
      <c r="AC265" s="52"/>
      <c r="AD265" s="51"/>
      <c r="AE265" s="49"/>
      <c r="AF265" s="49"/>
      <c r="AG265" s="52"/>
      <c r="AH265" s="55"/>
    </row>
    <row r="266" spans="1:34" s="41" customFormat="1" ht="13.5" customHeight="1" x14ac:dyDescent="0.3">
      <c r="A266" s="48"/>
      <c r="B266" s="49"/>
      <c r="C266" s="49"/>
      <c r="D266" s="49"/>
      <c r="E266" s="49"/>
      <c r="F266" s="49"/>
      <c r="G266" s="49"/>
      <c r="H266" s="49"/>
      <c r="I266" s="49"/>
      <c r="J266" s="49"/>
      <c r="K266" s="50"/>
      <c r="L266" s="51"/>
      <c r="M266" s="52"/>
      <c r="N266" s="51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52"/>
      <c r="AB266" s="51"/>
      <c r="AC266" s="52"/>
      <c r="AD266" s="51"/>
      <c r="AE266" s="49"/>
      <c r="AF266" s="49"/>
      <c r="AG266" s="52"/>
      <c r="AH266" s="55"/>
    </row>
    <row r="267" spans="1:34" s="41" customFormat="1" ht="13.5" customHeight="1" x14ac:dyDescent="0.3">
      <c r="A267" s="48"/>
      <c r="B267" s="49"/>
      <c r="C267" s="49"/>
      <c r="D267" s="49"/>
      <c r="E267" s="49"/>
      <c r="F267" s="49"/>
      <c r="G267" s="49"/>
      <c r="H267" s="49"/>
      <c r="I267" s="49"/>
      <c r="J267" s="49"/>
      <c r="K267" s="50"/>
      <c r="L267" s="51"/>
      <c r="M267" s="52"/>
      <c r="N267" s="51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52"/>
      <c r="AB267" s="51"/>
      <c r="AC267" s="52"/>
      <c r="AD267" s="51"/>
      <c r="AE267" s="49"/>
      <c r="AF267" s="49"/>
      <c r="AG267" s="52"/>
      <c r="AH267" s="55"/>
    </row>
    <row r="268" spans="1:34" s="41" customFormat="1" ht="13.5" customHeight="1" x14ac:dyDescent="0.3">
      <c r="A268" s="48"/>
      <c r="B268" s="49"/>
      <c r="C268" s="49"/>
      <c r="D268" s="49"/>
      <c r="E268" s="49"/>
      <c r="F268" s="49"/>
      <c r="G268" s="49"/>
      <c r="H268" s="49"/>
      <c r="I268" s="49"/>
      <c r="J268" s="49"/>
      <c r="K268" s="50"/>
      <c r="L268" s="51"/>
      <c r="M268" s="52"/>
      <c r="N268" s="51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52"/>
      <c r="AB268" s="51"/>
      <c r="AC268" s="52"/>
      <c r="AD268" s="51"/>
      <c r="AE268" s="49"/>
      <c r="AF268" s="49"/>
      <c r="AG268" s="52"/>
      <c r="AH268" s="55"/>
    </row>
    <row r="269" spans="1:34" s="41" customFormat="1" ht="13.5" customHeight="1" x14ac:dyDescent="0.3">
      <c r="A269" s="48"/>
      <c r="B269" s="49"/>
      <c r="C269" s="49"/>
      <c r="D269" s="49"/>
      <c r="E269" s="49"/>
      <c r="F269" s="49"/>
      <c r="G269" s="49"/>
      <c r="H269" s="49"/>
      <c r="I269" s="49"/>
      <c r="J269" s="49"/>
      <c r="K269" s="50"/>
      <c r="L269" s="51"/>
      <c r="M269" s="52"/>
      <c r="N269" s="51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52"/>
      <c r="AB269" s="51"/>
      <c r="AC269" s="52"/>
      <c r="AD269" s="51"/>
      <c r="AE269" s="49"/>
      <c r="AF269" s="49"/>
      <c r="AG269" s="52"/>
      <c r="AH269" s="55"/>
    </row>
    <row r="270" spans="1:34" s="41" customFormat="1" ht="13.5" customHeight="1" x14ac:dyDescent="0.3">
      <c r="A270" s="48"/>
      <c r="B270" s="49"/>
      <c r="C270" s="49"/>
      <c r="D270" s="49"/>
      <c r="E270" s="49"/>
      <c r="F270" s="49"/>
      <c r="G270" s="49"/>
      <c r="H270" s="49"/>
      <c r="I270" s="49"/>
      <c r="J270" s="49"/>
      <c r="K270" s="50"/>
      <c r="L270" s="51"/>
      <c r="M270" s="52"/>
      <c r="N270" s="51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52"/>
      <c r="AB270" s="51"/>
      <c r="AC270" s="52"/>
      <c r="AD270" s="51"/>
      <c r="AE270" s="49"/>
      <c r="AF270" s="49"/>
      <c r="AG270" s="52"/>
      <c r="AH270" s="55"/>
    </row>
    <row r="271" spans="1:34" s="41" customFormat="1" ht="13.5" customHeight="1" x14ac:dyDescent="0.3">
      <c r="A271" s="48"/>
      <c r="B271" s="49"/>
      <c r="C271" s="49"/>
      <c r="D271" s="49"/>
      <c r="E271" s="49"/>
      <c r="F271" s="49"/>
      <c r="G271" s="49"/>
      <c r="H271" s="49"/>
      <c r="I271" s="49"/>
      <c r="J271" s="49"/>
      <c r="K271" s="50"/>
      <c r="L271" s="51"/>
      <c r="M271" s="52"/>
      <c r="N271" s="51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52"/>
      <c r="AB271" s="51"/>
      <c r="AC271" s="52"/>
      <c r="AD271" s="51"/>
      <c r="AE271" s="49"/>
      <c r="AF271" s="49"/>
      <c r="AG271" s="52"/>
      <c r="AH271" s="55"/>
    </row>
    <row r="272" spans="1:34" s="41" customFormat="1" ht="13.5" customHeight="1" x14ac:dyDescent="0.3">
      <c r="A272" s="48"/>
      <c r="B272" s="49"/>
      <c r="C272" s="49"/>
      <c r="D272" s="49"/>
      <c r="E272" s="49"/>
      <c r="F272" s="49"/>
      <c r="G272" s="49"/>
      <c r="H272" s="49"/>
      <c r="I272" s="49"/>
      <c r="J272" s="49"/>
      <c r="K272" s="50"/>
      <c r="L272" s="51"/>
      <c r="M272" s="52"/>
      <c r="N272" s="51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52"/>
      <c r="AB272" s="51"/>
      <c r="AC272" s="52"/>
      <c r="AD272" s="51"/>
      <c r="AE272" s="49"/>
      <c r="AF272" s="49"/>
      <c r="AG272" s="52"/>
      <c r="AH272" s="55"/>
    </row>
    <row r="273" spans="1:34" s="41" customFormat="1" ht="13.5" customHeight="1" x14ac:dyDescent="0.3">
      <c r="A273" s="48"/>
      <c r="B273" s="49"/>
      <c r="C273" s="49"/>
      <c r="D273" s="49"/>
      <c r="E273" s="49"/>
      <c r="F273" s="49"/>
      <c r="G273" s="49"/>
      <c r="H273" s="49"/>
      <c r="I273" s="49"/>
      <c r="J273" s="49"/>
      <c r="K273" s="50"/>
      <c r="L273" s="51"/>
      <c r="M273" s="52"/>
      <c r="N273" s="51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52"/>
      <c r="AB273" s="51"/>
      <c r="AC273" s="52"/>
      <c r="AD273" s="51"/>
      <c r="AE273" s="49"/>
      <c r="AF273" s="49"/>
      <c r="AG273" s="52"/>
      <c r="AH273" s="55"/>
    </row>
    <row r="274" spans="1:34" s="41" customFormat="1" ht="13.5" customHeight="1" x14ac:dyDescent="0.3">
      <c r="A274" s="48"/>
      <c r="B274" s="49"/>
      <c r="C274" s="49"/>
      <c r="D274" s="49"/>
      <c r="E274" s="49"/>
      <c r="F274" s="49"/>
      <c r="G274" s="49"/>
      <c r="H274" s="49"/>
      <c r="I274" s="49"/>
      <c r="J274" s="49"/>
      <c r="K274" s="50"/>
      <c r="L274" s="51"/>
      <c r="M274" s="52"/>
      <c r="N274" s="51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52"/>
      <c r="AB274" s="51"/>
      <c r="AC274" s="52"/>
      <c r="AD274" s="51"/>
      <c r="AE274" s="49"/>
      <c r="AF274" s="49"/>
      <c r="AG274" s="52"/>
      <c r="AH274" s="55"/>
    </row>
    <row r="275" spans="1:34" s="41" customFormat="1" ht="13.5" customHeight="1" x14ac:dyDescent="0.3">
      <c r="A275" s="48"/>
      <c r="B275" s="49"/>
      <c r="C275" s="49"/>
      <c r="D275" s="49"/>
      <c r="E275" s="49"/>
      <c r="F275" s="49"/>
      <c r="G275" s="49"/>
      <c r="H275" s="49"/>
      <c r="I275" s="49"/>
      <c r="J275" s="49"/>
      <c r="K275" s="50"/>
      <c r="L275" s="51"/>
      <c r="M275" s="52"/>
      <c r="N275" s="51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52"/>
      <c r="AB275" s="51"/>
      <c r="AC275" s="52"/>
      <c r="AD275" s="51"/>
      <c r="AE275" s="49"/>
      <c r="AF275" s="49"/>
      <c r="AG275" s="52"/>
      <c r="AH275" s="55"/>
    </row>
    <row r="276" spans="1:34" s="41" customFormat="1" ht="13.5" customHeight="1" x14ac:dyDescent="0.3">
      <c r="A276" s="48"/>
      <c r="B276" s="49"/>
      <c r="C276" s="49"/>
      <c r="D276" s="49"/>
      <c r="E276" s="49"/>
      <c r="F276" s="49"/>
      <c r="G276" s="49"/>
      <c r="H276" s="49"/>
      <c r="I276" s="49"/>
      <c r="J276" s="49"/>
      <c r="K276" s="50"/>
      <c r="L276" s="51"/>
      <c r="M276" s="52"/>
      <c r="N276" s="51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52"/>
      <c r="AB276" s="51"/>
      <c r="AC276" s="52"/>
      <c r="AD276" s="51"/>
      <c r="AE276" s="49"/>
      <c r="AF276" s="49"/>
      <c r="AG276" s="52"/>
      <c r="AH276" s="55"/>
    </row>
    <row r="277" spans="1:34" s="41" customFormat="1" ht="13.5" customHeight="1" x14ac:dyDescent="0.3">
      <c r="A277" s="48"/>
      <c r="B277" s="49"/>
      <c r="C277" s="49"/>
      <c r="D277" s="49"/>
      <c r="E277" s="49"/>
      <c r="F277" s="49"/>
      <c r="G277" s="49"/>
      <c r="H277" s="49"/>
      <c r="I277" s="49"/>
      <c r="J277" s="49"/>
      <c r="K277" s="50"/>
      <c r="L277" s="51"/>
      <c r="M277" s="52"/>
      <c r="N277" s="51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52"/>
      <c r="AB277" s="51"/>
      <c r="AC277" s="52"/>
      <c r="AD277" s="51"/>
      <c r="AE277" s="49"/>
      <c r="AF277" s="49"/>
      <c r="AG277" s="52"/>
      <c r="AH277" s="55"/>
    </row>
    <row r="278" spans="1:34" s="41" customFormat="1" ht="13.5" customHeight="1" x14ac:dyDescent="0.3">
      <c r="A278" s="48"/>
      <c r="B278" s="49"/>
      <c r="C278" s="49"/>
      <c r="D278" s="49"/>
      <c r="E278" s="49"/>
      <c r="F278" s="49"/>
      <c r="G278" s="49"/>
      <c r="H278" s="49"/>
      <c r="I278" s="49"/>
      <c r="J278" s="49"/>
      <c r="K278" s="50"/>
      <c r="L278" s="51"/>
      <c r="M278" s="52"/>
      <c r="N278" s="51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52"/>
      <c r="AB278" s="51"/>
      <c r="AC278" s="52"/>
      <c r="AD278" s="51"/>
      <c r="AE278" s="49"/>
      <c r="AF278" s="49"/>
      <c r="AG278" s="52"/>
      <c r="AH278" s="55"/>
    </row>
    <row r="279" spans="1:34" s="41" customFormat="1" ht="13.5" customHeight="1" x14ac:dyDescent="0.3">
      <c r="A279" s="48"/>
      <c r="B279" s="49"/>
      <c r="C279" s="49"/>
      <c r="D279" s="49"/>
      <c r="E279" s="49"/>
      <c r="F279" s="49"/>
      <c r="G279" s="49"/>
      <c r="H279" s="49"/>
      <c r="I279" s="49"/>
      <c r="J279" s="49"/>
      <c r="K279" s="50"/>
      <c r="L279" s="51"/>
      <c r="M279" s="52"/>
      <c r="N279" s="51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52"/>
      <c r="AB279" s="51"/>
      <c r="AC279" s="52"/>
      <c r="AD279" s="51"/>
      <c r="AE279" s="49"/>
      <c r="AF279" s="49"/>
      <c r="AG279" s="52"/>
      <c r="AH279" s="55"/>
    </row>
    <row r="280" spans="1:34" s="41" customFormat="1" ht="13.5" customHeight="1" x14ac:dyDescent="0.3">
      <c r="A280" s="48"/>
      <c r="B280" s="49"/>
      <c r="C280" s="49"/>
      <c r="D280" s="49"/>
      <c r="E280" s="49"/>
      <c r="F280" s="49"/>
      <c r="G280" s="49"/>
      <c r="H280" s="49"/>
      <c r="I280" s="49"/>
      <c r="J280" s="49"/>
      <c r="K280" s="50"/>
      <c r="L280" s="51"/>
      <c r="M280" s="52"/>
      <c r="N280" s="51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52"/>
      <c r="AB280" s="51"/>
      <c r="AC280" s="52"/>
      <c r="AD280" s="51"/>
      <c r="AE280" s="49"/>
      <c r="AF280" s="49"/>
      <c r="AG280" s="52"/>
      <c r="AH280" s="55"/>
    </row>
    <row r="281" spans="1:34" s="41" customFormat="1" ht="13.5" customHeight="1" x14ac:dyDescent="0.3">
      <c r="A281" s="48"/>
      <c r="B281" s="49"/>
      <c r="C281" s="49"/>
      <c r="D281" s="49"/>
      <c r="E281" s="49"/>
      <c r="F281" s="49"/>
      <c r="G281" s="49"/>
      <c r="H281" s="49"/>
      <c r="I281" s="49"/>
      <c r="J281" s="49"/>
      <c r="K281" s="50"/>
      <c r="L281" s="51"/>
      <c r="M281" s="52"/>
      <c r="N281" s="51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52"/>
      <c r="AB281" s="51"/>
      <c r="AC281" s="52"/>
      <c r="AD281" s="51"/>
      <c r="AE281" s="49"/>
      <c r="AF281" s="49"/>
      <c r="AG281" s="52"/>
      <c r="AH281" s="55"/>
    </row>
    <row r="282" spans="1:34" s="41" customFormat="1" ht="13.5" customHeight="1" x14ac:dyDescent="0.3">
      <c r="A282" s="48"/>
      <c r="B282" s="49"/>
      <c r="C282" s="49"/>
      <c r="D282" s="49"/>
      <c r="E282" s="49"/>
      <c r="F282" s="49"/>
      <c r="G282" s="49"/>
      <c r="H282" s="49"/>
      <c r="I282" s="49"/>
      <c r="J282" s="49"/>
      <c r="K282" s="50"/>
      <c r="L282" s="51"/>
      <c r="M282" s="52"/>
      <c r="N282" s="51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52"/>
      <c r="AB282" s="51"/>
      <c r="AC282" s="52"/>
      <c r="AD282" s="51"/>
      <c r="AE282" s="49"/>
      <c r="AF282" s="49"/>
      <c r="AG282" s="52"/>
      <c r="AH282" s="55"/>
    </row>
    <row r="283" spans="1:34" s="41" customFormat="1" ht="13.5" customHeight="1" x14ac:dyDescent="0.3">
      <c r="A283" s="48"/>
      <c r="B283" s="49"/>
      <c r="C283" s="49"/>
      <c r="D283" s="49"/>
      <c r="E283" s="49"/>
      <c r="F283" s="49"/>
      <c r="G283" s="49"/>
      <c r="H283" s="49"/>
      <c r="I283" s="49"/>
      <c r="J283" s="49"/>
      <c r="K283" s="50"/>
      <c r="L283" s="51"/>
      <c r="M283" s="52"/>
      <c r="N283" s="51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52"/>
      <c r="AB283" s="51"/>
      <c r="AC283" s="52"/>
      <c r="AD283" s="51"/>
      <c r="AE283" s="49"/>
      <c r="AF283" s="49"/>
      <c r="AG283" s="52"/>
      <c r="AH283" s="55"/>
    </row>
    <row r="284" spans="1:34" s="41" customFormat="1" ht="13.5" customHeight="1" x14ac:dyDescent="0.3">
      <c r="A284" s="48"/>
      <c r="B284" s="49"/>
      <c r="C284" s="49"/>
      <c r="D284" s="49"/>
      <c r="E284" s="49"/>
      <c r="F284" s="49"/>
      <c r="G284" s="49"/>
      <c r="H284" s="49"/>
      <c r="I284" s="49"/>
      <c r="J284" s="49"/>
      <c r="K284" s="50"/>
      <c r="L284" s="51"/>
      <c r="M284" s="52"/>
      <c r="N284" s="51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52"/>
      <c r="AB284" s="51"/>
      <c r="AC284" s="52"/>
      <c r="AD284" s="51"/>
      <c r="AE284" s="49"/>
      <c r="AF284" s="49"/>
      <c r="AG284" s="52"/>
      <c r="AH284" s="55"/>
    </row>
    <row r="285" spans="1:34" s="41" customFormat="1" ht="13.5" customHeight="1" x14ac:dyDescent="0.3">
      <c r="A285" s="48"/>
      <c r="B285" s="49"/>
      <c r="C285" s="49"/>
      <c r="D285" s="49"/>
      <c r="E285" s="49"/>
      <c r="F285" s="49"/>
      <c r="G285" s="49"/>
      <c r="H285" s="49"/>
      <c r="I285" s="49"/>
      <c r="J285" s="49"/>
      <c r="K285" s="50"/>
      <c r="L285" s="51"/>
      <c r="M285" s="52"/>
      <c r="N285" s="51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52"/>
      <c r="AB285" s="51"/>
      <c r="AC285" s="52"/>
      <c r="AD285" s="51"/>
      <c r="AE285" s="49"/>
      <c r="AF285" s="49"/>
      <c r="AG285" s="52"/>
      <c r="AH285" s="55"/>
    </row>
    <row r="286" spans="1:34" s="41" customFormat="1" ht="13.5" customHeight="1" x14ac:dyDescent="0.3">
      <c r="A286" s="48"/>
      <c r="B286" s="49"/>
      <c r="C286" s="49"/>
      <c r="D286" s="49"/>
      <c r="E286" s="49"/>
      <c r="F286" s="49"/>
      <c r="G286" s="49"/>
      <c r="H286" s="49"/>
      <c r="I286" s="49"/>
      <c r="J286" s="49"/>
      <c r="K286" s="50"/>
      <c r="L286" s="51"/>
      <c r="M286" s="52"/>
      <c r="N286" s="51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52"/>
      <c r="AB286" s="51"/>
      <c r="AC286" s="52"/>
      <c r="AD286" s="51"/>
      <c r="AE286" s="49"/>
      <c r="AF286" s="49"/>
      <c r="AG286" s="52"/>
      <c r="AH286" s="55"/>
    </row>
    <row r="287" spans="1:34" s="41" customFormat="1" ht="13.5" customHeight="1" x14ac:dyDescent="0.3">
      <c r="A287" s="48"/>
      <c r="B287" s="49"/>
      <c r="C287" s="49"/>
      <c r="D287" s="49"/>
      <c r="E287" s="49"/>
      <c r="F287" s="49"/>
      <c r="G287" s="49"/>
      <c r="H287" s="49"/>
      <c r="I287" s="49"/>
      <c r="J287" s="49"/>
      <c r="K287" s="50"/>
      <c r="L287" s="51"/>
      <c r="M287" s="52"/>
      <c r="N287" s="51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52"/>
      <c r="AB287" s="51"/>
      <c r="AC287" s="52"/>
      <c r="AD287" s="51"/>
      <c r="AE287" s="49"/>
      <c r="AF287" s="49"/>
      <c r="AG287" s="52"/>
      <c r="AH287" s="55"/>
    </row>
    <row r="288" spans="1:34" s="41" customFormat="1" ht="13.5" customHeight="1" x14ac:dyDescent="0.3">
      <c r="A288" s="48"/>
      <c r="B288" s="49"/>
      <c r="C288" s="49"/>
      <c r="D288" s="49"/>
      <c r="E288" s="49"/>
      <c r="F288" s="49"/>
      <c r="G288" s="49"/>
      <c r="H288" s="49"/>
      <c r="I288" s="49"/>
      <c r="J288" s="49"/>
      <c r="K288" s="50"/>
      <c r="L288" s="51"/>
      <c r="M288" s="52"/>
      <c r="N288" s="51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52"/>
      <c r="AB288" s="51"/>
      <c r="AC288" s="52"/>
      <c r="AD288" s="51"/>
      <c r="AE288" s="49"/>
      <c r="AF288" s="49"/>
      <c r="AG288" s="52"/>
      <c r="AH288" s="55"/>
    </row>
    <row r="289" spans="1:34" s="41" customFormat="1" ht="13.5" customHeight="1" x14ac:dyDescent="0.3">
      <c r="A289" s="48"/>
      <c r="B289" s="49"/>
      <c r="C289" s="49"/>
      <c r="D289" s="49"/>
      <c r="E289" s="49"/>
      <c r="F289" s="49"/>
      <c r="G289" s="49"/>
      <c r="H289" s="49"/>
      <c r="I289" s="49"/>
      <c r="J289" s="49"/>
      <c r="K289" s="50"/>
      <c r="L289" s="51"/>
      <c r="M289" s="52"/>
      <c r="N289" s="51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52"/>
      <c r="AB289" s="51"/>
      <c r="AC289" s="52"/>
      <c r="AD289" s="51"/>
      <c r="AE289" s="49"/>
      <c r="AF289" s="49"/>
      <c r="AG289" s="52"/>
      <c r="AH289" s="55"/>
    </row>
    <row r="290" spans="1:34" s="41" customFormat="1" ht="13.5" customHeight="1" x14ac:dyDescent="0.3">
      <c r="A290" s="48"/>
      <c r="B290" s="49"/>
      <c r="C290" s="49"/>
      <c r="D290" s="49"/>
      <c r="E290" s="49"/>
      <c r="F290" s="49"/>
      <c r="G290" s="49"/>
      <c r="H290" s="49"/>
      <c r="I290" s="49"/>
      <c r="J290" s="49"/>
      <c r="K290" s="50"/>
      <c r="L290" s="51"/>
      <c r="M290" s="52"/>
      <c r="N290" s="51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52"/>
      <c r="AB290" s="51"/>
      <c r="AC290" s="52"/>
      <c r="AD290" s="51"/>
      <c r="AE290" s="49"/>
      <c r="AF290" s="49"/>
      <c r="AG290" s="52"/>
      <c r="AH290" s="55"/>
    </row>
    <row r="291" spans="1:34" s="41" customFormat="1" ht="13.5" customHeight="1" x14ac:dyDescent="0.3">
      <c r="A291" s="48"/>
      <c r="B291" s="49"/>
      <c r="C291" s="49"/>
      <c r="D291" s="49"/>
      <c r="E291" s="49"/>
      <c r="F291" s="49"/>
      <c r="G291" s="49"/>
      <c r="H291" s="49"/>
      <c r="I291" s="49"/>
      <c r="J291" s="49"/>
      <c r="K291" s="50"/>
      <c r="L291" s="51"/>
      <c r="M291" s="52"/>
      <c r="N291" s="51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52"/>
      <c r="AB291" s="51"/>
      <c r="AC291" s="52"/>
      <c r="AD291" s="51"/>
      <c r="AE291" s="49"/>
      <c r="AF291" s="49"/>
      <c r="AG291" s="52"/>
      <c r="AH291" s="55"/>
    </row>
    <row r="292" spans="1:34" s="41" customFormat="1" ht="13.5" customHeight="1" x14ac:dyDescent="0.3">
      <c r="A292" s="48"/>
      <c r="B292" s="49"/>
      <c r="C292" s="49"/>
      <c r="D292" s="49"/>
      <c r="E292" s="49"/>
      <c r="F292" s="49"/>
      <c r="G292" s="49"/>
      <c r="H292" s="49"/>
      <c r="I292" s="49"/>
      <c r="J292" s="49"/>
      <c r="K292" s="50"/>
      <c r="L292" s="51"/>
      <c r="M292" s="52"/>
      <c r="N292" s="51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52"/>
      <c r="AB292" s="51"/>
      <c r="AC292" s="52"/>
      <c r="AD292" s="51"/>
      <c r="AE292" s="49"/>
      <c r="AF292" s="49"/>
      <c r="AG292" s="52"/>
      <c r="AH292" s="55"/>
    </row>
    <row r="293" spans="1:34" s="41" customFormat="1" ht="13.5" customHeight="1" x14ac:dyDescent="0.3">
      <c r="A293" s="48"/>
      <c r="B293" s="49"/>
      <c r="C293" s="49"/>
      <c r="D293" s="49"/>
      <c r="E293" s="49"/>
      <c r="F293" s="49"/>
      <c r="G293" s="49"/>
      <c r="H293" s="49"/>
      <c r="I293" s="49"/>
      <c r="J293" s="49"/>
      <c r="K293" s="50"/>
      <c r="L293" s="51"/>
      <c r="M293" s="52"/>
      <c r="N293" s="51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52"/>
      <c r="AB293" s="51"/>
      <c r="AC293" s="52"/>
      <c r="AD293" s="51"/>
      <c r="AE293" s="49"/>
      <c r="AF293" s="49"/>
      <c r="AG293" s="52"/>
      <c r="AH293" s="55"/>
    </row>
    <row r="294" spans="1:34" s="41" customFormat="1" ht="13.5" customHeight="1" x14ac:dyDescent="0.3">
      <c r="A294" s="48"/>
      <c r="B294" s="49"/>
      <c r="C294" s="49"/>
      <c r="D294" s="49"/>
      <c r="E294" s="49"/>
      <c r="F294" s="49"/>
      <c r="G294" s="49"/>
      <c r="H294" s="49"/>
      <c r="I294" s="49"/>
      <c r="J294" s="49"/>
      <c r="K294" s="50"/>
      <c r="L294" s="51"/>
      <c r="M294" s="52"/>
      <c r="N294" s="51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52"/>
      <c r="AB294" s="51"/>
      <c r="AC294" s="52"/>
      <c r="AD294" s="51"/>
      <c r="AE294" s="49"/>
      <c r="AF294" s="49"/>
      <c r="AG294" s="52"/>
      <c r="AH294" s="55"/>
    </row>
    <row r="295" spans="1:34" s="41" customFormat="1" ht="13.5" customHeight="1" x14ac:dyDescent="0.3">
      <c r="A295" s="48"/>
      <c r="B295" s="49"/>
      <c r="C295" s="49"/>
      <c r="D295" s="49"/>
      <c r="E295" s="49"/>
      <c r="F295" s="49"/>
      <c r="G295" s="49"/>
      <c r="H295" s="49"/>
      <c r="I295" s="49"/>
      <c r="J295" s="49"/>
      <c r="K295" s="50"/>
      <c r="L295" s="51"/>
      <c r="M295" s="52"/>
      <c r="N295" s="51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52"/>
      <c r="AB295" s="51"/>
      <c r="AC295" s="52"/>
      <c r="AD295" s="51"/>
      <c r="AE295" s="49"/>
      <c r="AF295" s="49"/>
      <c r="AG295" s="52"/>
      <c r="AH295" s="55"/>
    </row>
    <row r="296" spans="1:34" s="41" customFormat="1" ht="13.5" customHeight="1" x14ac:dyDescent="0.3">
      <c r="A296" s="48"/>
      <c r="B296" s="49"/>
      <c r="C296" s="49"/>
      <c r="D296" s="49"/>
      <c r="E296" s="49"/>
      <c r="F296" s="49"/>
      <c r="G296" s="49"/>
      <c r="H296" s="49"/>
      <c r="I296" s="49"/>
      <c r="J296" s="49"/>
      <c r="K296" s="50"/>
      <c r="L296" s="51"/>
      <c r="M296" s="52"/>
      <c r="N296" s="51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52"/>
      <c r="AB296" s="51"/>
      <c r="AC296" s="52"/>
      <c r="AD296" s="51"/>
      <c r="AE296" s="49"/>
      <c r="AF296" s="49"/>
      <c r="AG296" s="52"/>
      <c r="AH296" s="55"/>
    </row>
    <row r="297" spans="1:34" s="41" customFormat="1" ht="13.5" customHeight="1" x14ac:dyDescent="0.3">
      <c r="A297" s="48"/>
      <c r="B297" s="49"/>
      <c r="C297" s="49"/>
      <c r="D297" s="49"/>
      <c r="E297" s="49"/>
      <c r="F297" s="49"/>
      <c r="G297" s="49"/>
      <c r="H297" s="49"/>
      <c r="I297" s="49"/>
      <c r="J297" s="49"/>
      <c r="K297" s="50"/>
      <c r="L297" s="51"/>
      <c r="M297" s="52"/>
      <c r="N297" s="51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52"/>
      <c r="AB297" s="51"/>
      <c r="AC297" s="52"/>
      <c r="AD297" s="51"/>
      <c r="AE297" s="49"/>
      <c r="AF297" s="49"/>
      <c r="AG297" s="52"/>
      <c r="AH297" s="55"/>
    </row>
    <row r="298" spans="1:34" s="41" customFormat="1" ht="13.5" customHeight="1" x14ac:dyDescent="0.3">
      <c r="A298" s="48"/>
      <c r="B298" s="49"/>
      <c r="C298" s="49"/>
      <c r="D298" s="49"/>
      <c r="E298" s="49"/>
      <c r="F298" s="49"/>
      <c r="G298" s="49"/>
      <c r="H298" s="49"/>
      <c r="I298" s="49"/>
      <c r="J298" s="49"/>
      <c r="K298" s="50"/>
      <c r="L298" s="51"/>
      <c r="M298" s="52"/>
      <c r="N298" s="51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52"/>
      <c r="AB298" s="51"/>
      <c r="AC298" s="52"/>
      <c r="AD298" s="51"/>
      <c r="AE298" s="49"/>
      <c r="AF298" s="49"/>
      <c r="AG298" s="52"/>
      <c r="AH298" s="55"/>
    </row>
    <row r="299" spans="1:34" s="41" customFormat="1" ht="13.5" customHeight="1" x14ac:dyDescent="0.3">
      <c r="A299" s="48"/>
      <c r="B299" s="49"/>
      <c r="C299" s="49"/>
      <c r="D299" s="49"/>
      <c r="E299" s="49"/>
      <c r="F299" s="49"/>
      <c r="G299" s="49"/>
      <c r="H299" s="49"/>
      <c r="I299" s="49"/>
      <c r="J299" s="49"/>
      <c r="K299" s="50"/>
      <c r="L299" s="51"/>
      <c r="M299" s="52"/>
      <c r="N299" s="51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52"/>
      <c r="AB299" s="51"/>
      <c r="AC299" s="52"/>
      <c r="AD299" s="51"/>
      <c r="AE299" s="49"/>
      <c r="AF299" s="49"/>
      <c r="AG299" s="52"/>
      <c r="AH299" s="55"/>
    </row>
    <row r="300" spans="1:34" s="41" customFormat="1" ht="13.5" customHeight="1" x14ac:dyDescent="0.3">
      <c r="A300" s="48"/>
      <c r="B300" s="49"/>
      <c r="C300" s="49"/>
      <c r="D300" s="49"/>
      <c r="E300" s="49"/>
      <c r="F300" s="49"/>
      <c r="G300" s="49"/>
      <c r="H300" s="49"/>
      <c r="I300" s="49"/>
      <c r="J300" s="49"/>
      <c r="K300" s="50"/>
      <c r="L300" s="51"/>
      <c r="M300" s="52"/>
      <c r="N300" s="51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52"/>
      <c r="AB300" s="51"/>
      <c r="AC300" s="52"/>
      <c r="AD300" s="51"/>
      <c r="AE300" s="49"/>
      <c r="AF300" s="49"/>
      <c r="AG300" s="52"/>
      <c r="AH300" s="55"/>
    </row>
    <row r="301" spans="1:34" s="41" customFormat="1" ht="13.5" customHeight="1" x14ac:dyDescent="0.3">
      <c r="A301" s="48"/>
      <c r="B301" s="49"/>
      <c r="C301" s="49"/>
      <c r="D301" s="49"/>
      <c r="E301" s="49"/>
      <c r="F301" s="49"/>
      <c r="G301" s="49"/>
      <c r="H301" s="49"/>
      <c r="I301" s="49"/>
      <c r="J301" s="49"/>
      <c r="K301" s="50"/>
      <c r="L301" s="51"/>
      <c r="M301" s="52"/>
      <c r="N301" s="51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52"/>
      <c r="AB301" s="51"/>
      <c r="AC301" s="52"/>
      <c r="AD301" s="51"/>
      <c r="AE301" s="49"/>
      <c r="AF301" s="49"/>
      <c r="AG301" s="52"/>
      <c r="AH301" s="55"/>
    </row>
    <row r="302" spans="1:34" s="41" customFormat="1" ht="13.5" customHeight="1" x14ac:dyDescent="0.3">
      <c r="A302" s="48"/>
      <c r="B302" s="49"/>
      <c r="C302" s="49"/>
      <c r="D302" s="49"/>
      <c r="E302" s="49"/>
      <c r="F302" s="49"/>
      <c r="G302" s="49"/>
      <c r="H302" s="49"/>
      <c r="I302" s="49"/>
      <c r="J302" s="49"/>
      <c r="K302" s="50"/>
      <c r="L302" s="51"/>
      <c r="M302" s="52"/>
      <c r="N302" s="51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52"/>
      <c r="AB302" s="51"/>
      <c r="AC302" s="52"/>
      <c r="AD302" s="51"/>
      <c r="AE302" s="49"/>
      <c r="AF302" s="49"/>
      <c r="AG302" s="52"/>
      <c r="AH302" s="55"/>
    </row>
    <row r="303" spans="1:34" s="41" customFormat="1" ht="13.5" customHeight="1" x14ac:dyDescent="0.3">
      <c r="A303" s="48"/>
      <c r="B303" s="49"/>
      <c r="C303" s="49"/>
      <c r="D303" s="49"/>
      <c r="E303" s="49"/>
      <c r="F303" s="49"/>
      <c r="G303" s="49"/>
      <c r="H303" s="49"/>
      <c r="I303" s="49"/>
      <c r="J303" s="49"/>
      <c r="K303" s="50"/>
      <c r="L303" s="51"/>
      <c r="M303" s="52"/>
      <c r="N303" s="51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52"/>
      <c r="AB303" s="51"/>
      <c r="AC303" s="52"/>
      <c r="AD303" s="51"/>
      <c r="AE303" s="49"/>
      <c r="AF303" s="49"/>
      <c r="AG303" s="52"/>
      <c r="AH303" s="55"/>
    </row>
    <row r="304" spans="1:34" s="41" customFormat="1" ht="13.5" customHeight="1" x14ac:dyDescent="0.3">
      <c r="A304" s="48"/>
      <c r="B304" s="49"/>
      <c r="C304" s="49"/>
      <c r="D304" s="49"/>
      <c r="E304" s="49"/>
      <c r="F304" s="49"/>
      <c r="G304" s="49"/>
      <c r="H304" s="49"/>
      <c r="I304" s="49"/>
      <c r="J304" s="49"/>
      <c r="K304" s="50"/>
      <c r="L304" s="51"/>
      <c r="M304" s="52"/>
      <c r="N304" s="51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52"/>
      <c r="AB304" s="51"/>
      <c r="AC304" s="52"/>
      <c r="AD304" s="51"/>
      <c r="AE304" s="49"/>
      <c r="AF304" s="49"/>
      <c r="AG304" s="52"/>
      <c r="AH304" s="55"/>
    </row>
    <row r="305" spans="1:34" s="41" customFormat="1" ht="13.5" customHeight="1" x14ac:dyDescent="0.3">
      <c r="A305" s="48"/>
      <c r="B305" s="49"/>
      <c r="C305" s="49"/>
      <c r="D305" s="49"/>
      <c r="E305" s="49"/>
      <c r="F305" s="49"/>
      <c r="G305" s="49"/>
      <c r="H305" s="49"/>
      <c r="I305" s="49"/>
      <c r="J305" s="49"/>
      <c r="K305" s="50"/>
      <c r="L305" s="51"/>
      <c r="M305" s="52"/>
      <c r="N305" s="51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52"/>
      <c r="AB305" s="51"/>
      <c r="AC305" s="52"/>
      <c r="AD305" s="51"/>
      <c r="AE305" s="49"/>
      <c r="AF305" s="49"/>
      <c r="AG305" s="52"/>
      <c r="AH305" s="55"/>
    </row>
    <row r="306" spans="1:34" s="41" customFormat="1" ht="13.5" customHeight="1" x14ac:dyDescent="0.3">
      <c r="A306" s="48"/>
      <c r="B306" s="49"/>
      <c r="C306" s="49"/>
      <c r="D306" s="49"/>
      <c r="E306" s="49"/>
      <c r="F306" s="49"/>
      <c r="G306" s="49"/>
      <c r="H306" s="49"/>
      <c r="I306" s="49"/>
      <c r="J306" s="49"/>
      <c r="K306" s="50"/>
      <c r="L306" s="51"/>
      <c r="M306" s="52"/>
      <c r="N306" s="51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52"/>
      <c r="AB306" s="51"/>
      <c r="AC306" s="52"/>
      <c r="AD306" s="51"/>
      <c r="AE306" s="49"/>
      <c r="AF306" s="49"/>
      <c r="AG306" s="52"/>
      <c r="AH306" s="55"/>
    </row>
    <row r="307" spans="1:34" s="41" customFormat="1" ht="13.5" customHeight="1" x14ac:dyDescent="0.3">
      <c r="A307" s="48"/>
      <c r="B307" s="49"/>
      <c r="C307" s="49"/>
      <c r="D307" s="49"/>
      <c r="E307" s="49"/>
      <c r="F307" s="49"/>
      <c r="G307" s="49"/>
      <c r="H307" s="49"/>
      <c r="I307" s="49"/>
      <c r="J307" s="49"/>
      <c r="K307" s="50"/>
      <c r="L307" s="51"/>
      <c r="M307" s="52"/>
      <c r="N307" s="51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52"/>
      <c r="AB307" s="51"/>
      <c r="AC307" s="52"/>
      <c r="AD307" s="51"/>
      <c r="AE307" s="49"/>
      <c r="AF307" s="49"/>
      <c r="AG307" s="52"/>
      <c r="AH307" s="55"/>
    </row>
    <row r="308" spans="1:34" s="41" customFormat="1" ht="13.5" customHeight="1" x14ac:dyDescent="0.3">
      <c r="A308" s="48"/>
      <c r="B308" s="49"/>
      <c r="C308" s="49"/>
      <c r="D308" s="49"/>
      <c r="E308" s="49"/>
      <c r="F308" s="49"/>
      <c r="G308" s="49"/>
      <c r="H308" s="49"/>
      <c r="I308" s="49"/>
      <c r="J308" s="49"/>
      <c r="K308" s="50"/>
      <c r="L308" s="51"/>
      <c r="M308" s="52"/>
      <c r="N308" s="51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52"/>
      <c r="AB308" s="51"/>
      <c r="AC308" s="52"/>
      <c r="AD308" s="51"/>
      <c r="AE308" s="49"/>
      <c r="AF308" s="49"/>
      <c r="AG308" s="52"/>
      <c r="AH308" s="55"/>
    </row>
    <row r="309" spans="1:34" s="41" customFormat="1" ht="13.5" customHeight="1" x14ac:dyDescent="0.3">
      <c r="A309" s="48"/>
      <c r="B309" s="49"/>
      <c r="C309" s="49"/>
      <c r="D309" s="49"/>
      <c r="E309" s="49"/>
      <c r="F309" s="49"/>
      <c r="G309" s="49"/>
      <c r="H309" s="49"/>
      <c r="I309" s="49"/>
      <c r="J309" s="49"/>
      <c r="K309" s="50"/>
      <c r="L309" s="51"/>
      <c r="M309" s="52"/>
      <c r="N309" s="51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52"/>
      <c r="AB309" s="51"/>
      <c r="AC309" s="52"/>
      <c r="AD309" s="51"/>
      <c r="AE309" s="49"/>
      <c r="AF309" s="49"/>
      <c r="AG309" s="52"/>
      <c r="AH309" s="55"/>
    </row>
    <row r="310" spans="1:34" s="41" customFormat="1" ht="13.5" customHeight="1" x14ac:dyDescent="0.3">
      <c r="A310" s="48"/>
      <c r="B310" s="49"/>
      <c r="C310" s="49"/>
      <c r="D310" s="49"/>
      <c r="E310" s="49"/>
      <c r="F310" s="49"/>
      <c r="G310" s="49"/>
      <c r="H310" s="49"/>
      <c r="I310" s="49"/>
      <c r="J310" s="49"/>
      <c r="K310" s="50"/>
      <c r="L310" s="51"/>
      <c r="M310" s="52"/>
      <c r="N310" s="51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52"/>
      <c r="AB310" s="51"/>
      <c r="AC310" s="52"/>
      <c r="AD310" s="51"/>
      <c r="AE310" s="49"/>
      <c r="AF310" s="49"/>
      <c r="AG310" s="52"/>
      <c r="AH310" s="55"/>
    </row>
    <row r="311" spans="1:34" s="41" customFormat="1" ht="13.5" customHeight="1" x14ac:dyDescent="0.3">
      <c r="A311" s="48"/>
      <c r="B311" s="49"/>
      <c r="C311" s="49"/>
      <c r="D311" s="49"/>
      <c r="E311" s="49"/>
      <c r="F311" s="49"/>
      <c r="G311" s="49"/>
      <c r="H311" s="49"/>
      <c r="I311" s="49"/>
      <c r="J311" s="49"/>
      <c r="K311" s="50"/>
      <c r="L311" s="51"/>
      <c r="M311" s="52"/>
      <c r="N311" s="51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52"/>
      <c r="AB311" s="51"/>
      <c r="AC311" s="52"/>
      <c r="AD311" s="51"/>
      <c r="AE311" s="49"/>
      <c r="AF311" s="49"/>
      <c r="AG311" s="52"/>
      <c r="AH311" s="55"/>
    </row>
    <row r="312" spans="1:34" s="41" customFormat="1" ht="13.5" customHeight="1" x14ac:dyDescent="0.3">
      <c r="A312" s="48"/>
      <c r="B312" s="49"/>
      <c r="C312" s="49"/>
      <c r="D312" s="49"/>
      <c r="E312" s="49"/>
      <c r="F312" s="49"/>
      <c r="G312" s="49"/>
      <c r="H312" s="49"/>
      <c r="I312" s="49"/>
      <c r="J312" s="49"/>
      <c r="K312" s="50"/>
      <c r="L312" s="51"/>
      <c r="M312" s="52"/>
      <c r="N312" s="51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52"/>
      <c r="AB312" s="51"/>
      <c r="AC312" s="52"/>
      <c r="AD312" s="51"/>
      <c r="AE312" s="49"/>
      <c r="AF312" s="49"/>
      <c r="AG312" s="52"/>
      <c r="AH312" s="55"/>
    </row>
    <row r="313" spans="1:34" s="41" customFormat="1" ht="13.5" customHeight="1" x14ac:dyDescent="0.3">
      <c r="A313" s="48"/>
      <c r="B313" s="49"/>
      <c r="C313" s="49"/>
      <c r="D313" s="49"/>
      <c r="E313" s="49"/>
      <c r="F313" s="49"/>
      <c r="G313" s="49"/>
      <c r="H313" s="49"/>
      <c r="I313" s="49"/>
      <c r="J313" s="49"/>
      <c r="K313" s="50"/>
      <c r="L313" s="51"/>
      <c r="M313" s="52"/>
      <c r="N313" s="51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52"/>
      <c r="AB313" s="51"/>
      <c r="AC313" s="52"/>
      <c r="AD313" s="51"/>
      <c r="AE313" s="49"/>
      <c r="AF313" s="49"/>
      <c r="AG313" s="52"/>
      <c r="AH313" s="55"/>
    </row>
    <row r="314" spans="1:34" s="41" customFormat="1" ht="13.5" customHeight="1" x14ac:dyDescent="0.3">
      <c r="A314" s="48"/>
      <c r="B314" s="49"/>
      <c r="C314" s="49"/>
      <c r="D314" s="49"/>
      <c r="E314" s="49"/>
      <c r="F314" s="49"/>
      <c r="G314" s="49"/>
      <c r="H314" s="49"/>
      <c r="I314" s="49"/>
      <c r="J314" s="49"/>
      <c r="K314" s="50"/>
      <c r="L314" s="51"/>
      <c r="M314" s="52"/>
      <c r="N314" s="51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52"/>
      <c r="AB314" s="51"/>
      <c r="AC314" s="52"/>
      <c r="AD314" s="51"/>
      <c r="AE314" s="49"/>
      <c r="AF314" s="49"/>
      <c r="AG314" s="52"/>
      <c r="AH314" s="55"/>
    </row>
    <row r="315" spans="1:34" s="41" customFormat="1" ht="13.5" customHeight="1" x14ac:dyDescent="0.3">
      <c r="A315" s="48"/>
      <c r="B315" s="49"/>
      <c r="C315" s="49"/>
      <c r="D315" s="49"/>
      <c r="E315" s="49"/>
      <c r="F315" s="49"/>
      <c r="G315" s="49"/>
      <c r="H315" s="49"/>
      <c r="I315" s="49"/>
      <c r="J315" s="49"/>
      <c r="K315" s="50"/>
      <c r="L315" s="51"/>
      <c r="M315" s="52"/>
      <c r="N315" s="51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52"/>
      <c r="AB315" s="51"/>
      <c r="AC315" s="52"/>
      <c r="AD315" s="51"/>
      <c r="AE315" s="49"/>
      <c r="AF315" s="49"/>
      <c r="AG315" s="52"/>
      <c r="AH315" s="55"/>
    </row>
    <row r="316" spans="1:34" s="41" customFormat="1" ht="13.5" customHeight="1" x14ac:dyDescent="0.3">
      <c r="A316" s="48"/>
      <c r="B316" s="49"/>
      <c r="C316" s="49"/>
      <c r="D316" s="49"/>
      <c r="E316" s="49"/>
      <c r="F316" s="49"/>
      <c r="G316" s="49"/>
      <c r="H316" s="49"/>
      <c r="I316" s="49"/>
      <c r="J316" s="49"/>
      <c r="K316" s="50"/>
      <c r="L316" s="51"/>
      <c r="M316" s="52"/>
      <c r="N316" s="51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52"/>
      <c r="AB316" s="51"/>
      <c r="AC316" s="52"/>
      <c r="AD316" s="51"/>
      <c r="AE316" s="49"/>
      <c r="AF316" s="49"/>
      <c r="AG316" s="52"/>
      <c r="AH316" s="55"/>
    </row>
    <row r="317" spans="1:34" s="41" customFormat="1" ht="13.5" customHeight="1" x14ac:dyDescent="0.3">
      <c r="A317" s="48"/>
      <c r="B317" s="49"/>
      <c r="C317" s="49"/>
      <c r="D317" s="49"/>
      <c r="E317" s="49"/>
      <c r="F317" s="49"/>
      <c r="G317" s="49"/>
      <c r="H317" s="49"/>
      <c r="I317" s="49"/>
      <c r="J317" s="49"/>
      <c r="K317" s="50"/>
      <c r="L317" s="51"/>
      <c r="M317" s="52"/>
      <c r="N317" s="51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52"/>
      <c r="AB317" s="51"/>
      <c r="AC317" s="52"/>
      <c r="AD317" s="51"/>
      <c r="AE317" s="49"/>
      <c r="AF317" s="49"/>
      <c r="AG317" s="52"/>
      <c r="AH317" s="55"/>
    </row>
    <row r="318" spans="1:34" s="41" customFormat="1" ht="13.5" customHeight="1" x14ac:dyDescent="0.3">
      <c r="A318" s="48"/>
      <c r="B318" s="49"/>
      <c r="C318" s="49"/>
      <c r="D318" s="49"/>
      <c r="E318" s="49"/>
      <c r="F318" s="49"/>
      <c r="G318" s="49"/>
      <c r="H318" s="49"/>
      <c r="I318" s="49"/>
      <c r="J318" s="49"/>
      <c r="K318" s="50"/>
      <c r="L318" s="51"/>
      <c r="M318" s="52"/>
      <c r="N318" s="51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52"/>
      <c r="AB318" s="51"/>
      <c r="AC318" s="52"/>
      <c r="AD318" s="51"/>
      <c r="AE318" s="49"/>
      <c r="AF318" s="49"/>
      <c r="AG318" s="52"/>
      <c r="AH318" s="55"/>
    </row>
    <row r="319" spans="1:34" s="41" customFormat="1" ht="13.5" customHeight="1" x14ac:dyDescent="0.3">
      <c r="A319" s="48"/>
      <c r="B319" s="49"/>
      <c r="C319" s="49"/>
      <c r="D319" s="49"/>
      <c r="E319" s="49"/>
      <c r="F319" s="49"/>
      <c r="G319" s="49"/>
      <c r="H319" s="49"/>
      <c r="I319" s="49"/>
      <c r="J319" s="49"/>
      <c r="K319" s="50"/>
      <c r="L319" s="51"/>
      <c r="M319" s="52"/>
      <c r="N319" s="51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52"/>
      <c r="AB319" s="51"/>
      <c r="AC319" s="52"/>
      <c r="AD319" s="51"/>
      <c r="AE319" s="49"/>
      <c r="AF319" s="49"/>
      <c r="AG319" s="52"/>
      <c r="AH319" s="55"/>
    </row>
    <row r="320" spans="1:34" s="41" customFormat="1" ht="13.5" customHeight="1" x14ac:dyDescent="0.3">
      <c r="A320" s="48"/>
      <c r="B320" s="49"/>
      <c r="C320" s="49"/>
      <c r="D320" s="49"/>
      <c r="E320" s="49"/>
      <c r="F320" s="49"/>
      <c r="G320" s="49"/>
      <c r="H320" s="49"/>
      <c r="I320" s="49"/>
      <c r="J320" s="49"/>
      <c r="K320" s="50"/>
      <c r="L320" s="51"/>
      <c r="M320" s="52"/>
      <c r="N320" s="51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52"/>
      <c r="AB320" s="51"/>
      <c r="AC320" s="52"/>
      <c r="AD320" s="51"/>
      <c r="AE320" s="49"/>
      <c r="AF320" s="49"/>
      <c r="AG320" s="52"/>
      <c r="AH320" s="55"/>
    </row>
    <row r="321" spans="1:34" s="41" customFormat="1" ht="13.5" customHeight="1" x14ac:dyDescent="0.3">
      <c r="A321" s="48"/>
      <c r="B321" s="49"/>
      <c r="C321" s="49"/>
      <c r="D321" s="49"/>
      <c r="E321" s="49"/>
      <c r="F321" s="49"/>
      <c r="G321" s="49"/>
      <c r="H321" s="49"/>
      <c r="I321" s="49"/>
      <c r="J321" s="49"/>
      <c r="K321" s="50"/>
      <c r="L321" s="51"/>
      <c r="M321" s="52"/>
      <c r="N321" s="51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52"/>
      <c r="AB321" s="51"/>
      <c r="AC321" s="52"/>
      <c r="AD321" s="51"/>
      <c r="AE321" s="49"/>
      <c r="AF321" s="49"/>
      <c r="AG321" s="52"/>
      <c r="AH321" s="55"/>
    </row>
    <row r="322" spans="1:34" s="41" customFormat="1" ht="13.5" customHeight="1" x14ac:dyDescent="0.3">
      <c r="A322" s="48"/>
      <c r="B322" s="49"/>
      <c r="C322" s="49"/>
      <c r="D322" s="49"/>
      <c r="E322" s="49"/>
      <c r="F322" s="49"/>
      <c r="G322" s="49"/>
      <c r="H322" s="49"/>
      <c r="I322" s="49"/>
      <c r="J322" s="49"/>
      <c r="K322" s="50"/>
      <c r="L322" s="51"/>
      <c r="M322" s="52"/>
      <c r="N322" s="51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52"/>
      <c r="AB322" s="51"/>
      <c r="AC322" s="52"/>
      <c r="AD322" s="51"/>
      <c r="AE322" s="49"/>
      <c r="AF322" s="49"/>
      <c r="AG322" s="52"/>
      <c r="AH322" s="55"/>
    </row>
    <row r="323" spans="1:34" s="41" customFormat="1" ht="13.5" customHeight="1" x14ac:dyDescent="0.3">
      <c r="A323" s="48"/>
      <c r="B323" s="49"/>
      <c r="C323" s="49"/>
      <c r="D323" s="49"/>
      <c r="E323" s="49"/>
      <c r="F323" s="49"/>
      <c r="G323" s="49"/>
      <c r="H323" s="49"/>
      <c r="I323" s="49"/>
      <c r="J323" s="49"/>
      <c r="K323" s="50"/>
      <c r="L323" s="51"/>
      <c r="M323" s="52"/>
      <c r="N323" s="51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52"/>
      <c r="AB323" s="51"/>
      <c r="AC323" s="52"/>
      <c r="AD323" s="51"/>
      <c r="AE323" s="49"/>
      <c r="AF323" s="49"/>
      <c r="AG323" s="52"/>
      <c r="AH323" s="55"/>
    </row>
    <row r="324" spans="1:34" s="41" customFormat="1" ht="13.5" customHeight="1" x14ac:dyDescent="0.3">
      <c r="A324" s="48"/>
      <c r="B324" s="49"/>
      <c r="C324" s="49"/>
      <c r="D324" s="49"/>
      <c r="E324" s="49"/>
      <c r="F324" s="49"/>
      <c r="G324" s="49"/>
      <c r="H324" s="49"/>
      <c r="I324" s="49"/>
      <c r="J324" s="49"/>
      <c r="K324" s="50"/>
      <c r="L324" s="51"/>
      <c r="M324" s="52"/>
      <c r="N324" s="51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52"/>
      <c r="AB324" s="51"/>
      <c r="AC324" s="52"/>
      <c r="AD324" s="51"/>
      <c r="AE324" s="49"/>
      <c r="AF324" s="49"/>
      <c r="AG324" s="52"/>
      <c r="AH324" s="55"/>
    </row>
    <row r="325" spans="1:34" s="41" customFormat="1" ht="13.5" customHeight="1" x14ac:dyDescent="0.3">
      <c r="A325" s="48"/>
      <c r="B325" s="49"/>
      <c r="C325" s="49"/>
      <c r="D325" s="49"/>
      <c r="E325" s="49"/>
      <c r="F325" s="49"/>
      <c r="G325" s="49"/>
      <c r="H325" s="49"/>
      <c r="I325" s="49"/>
      <c r="J325" s="49"/>
      <c r="K325" s="50"/>
      <c r="L325" s="51"/>
      <c r="M325" s="52"/>
      <c r="N325" s="51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52"/>
      <c r="AB325" s="51"/>
      <c r="AC325" s="52"/>
      <c r="AD325" s="51"/>
      <c r="AE325" s="49"/>
      <c r="AF325" s="49"/>
      <c r="AG325" s="52"/>
      <c r="AH325" s="55"/>
    </row>
    <row r="326" spans="1:34" s="41" customFormat="1" ht="13.5" customHeight="1" x14ac:dyDescent="0.3">
      <c r="A326" s="48"/>
      <c r="B326" s="49"/>
      <c r="C326" s="49"/>
      <c r="D326" s="49"/>
      <c r="E326" s="49"/>
      <c r="F326" s="49"/>
      <c r="G326" s="49"/>
      <c r="H326" s="49"/>
      <c r="I326" s="49"/>
      <c r="J326" s="49"/>
      <c r="K326" s="50"/>
      <c r="L326" s="51"/>
      <c r="M326" s="52"/>
      <c r="N326" s="51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52"/>
      <c r="AB326" s="51"/>
      <c r="AC326" s="52"/>
      <c r="AD326" s="51"/>
      <c r="AE326" s="49"/>
      <c r="AF326" s="49"/>
      <c r="AG326" s="52"/>
      <c r="AH326" s="55"/>
    </row>
    <row r="327" spans="1:34" s="41" customFormat="1" ht="13.5" customHeight="1" x14ac:dyDescent="0.3">
      <c r="A327" s="48"/>
      <c r="B327" s="49"/>
      <c r="C327" s="49"/>
      <c r="D327" s="49"/>
      <c r="E327" s="49"/>
      <c r="F327" s="49"/>
      <c r="G327" s="49"/>
      <c r="H327" s="49"/>
      <c r="I327" s="49"/>
      <c r="J327" s="49"/>
      <c r="K327" s="50"/>
      <c r="L327" s="51"/>
      <c r="M327" s="52"/>
      <c r="N327" s="51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52"/>
      <c r="AB327" s="51"/>
      <c r="AC327" s="52"/>
      <c r="AD327" s="51"/>
      <c r="AE327" s="49"/>
      <c r="AF327" s="49"/>
      <c r="AG327" s="52"/>
      <c r="AH327" s="55"/>
    </row>
    <row r="328" spans="1:34" s="41" customFormat="1" ht="13.5" customHeight="1" x14ac:dyDescent="0.3">
      <c r="A328" s="48"/>
      <c r="B328" s="49"/>
      <c r="C328" s="49"/>
      <c r="D328" s="49"/>
      <c r="E328" s="49"/>
      <c r="F328" s="49"/>
      <c r="G328" s="49"/>
      <c r="H328" s="49"/>
      <c r="I328" s="49"/>
      <c r="J328" s="49"/>
      <c r="K328" s="50"/>
      <c r="L328" s="51"/>
      <c r="M328" s="52"/>
      <c r="N328" s="51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52"/>
      <c r="AB328" s="51"/>
      <c r="AC328" s="52"/>
      <c r="AD328" s="51"/>
      <c r="AE328" s="49"/>
      <c r="AF328" s="49"/>
      <c r="AG328" s="52"/>
      <c r="AH328" s="55"/>
    </row>
    <row r="329" spans="1:34" s="41" customFormat="1" ht="13.5" customHeight="1" x14ac:dyDescent="0.3">
      <c r="A329" s="48"/>
      <c r="B329" s="49"/>
      <c r="C329" s="49"/>
      <c r="D329" s="49"/>
      <c r="E329" s="49"/>
      <c r="F329" s="49"/>
      <c r="G329" s="49"/>
      <c r="H329" s="49"/>
      <c r="I329" s="49"/>
      <c r="J329" s="49"/>
      <c r="K329" s="50"/>
      <c r="L329" s="51"/>
      <c r="M329" s="52"/>
      <c r="N329" s="51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52"/>
      <c r="AB329" s="51"/>
      <c r="AC329" s="52"/>
      <c r="AD329" s="51"/>
      <c r="AE329" s="49"/>
      <c r="AF329" s="49"/>
      <c r="AG329" s="52"/>
      <c r="AH329" s="55"/>
    </row>
    <row r="330" spans="1:34" s="41" customFormat="1" ht="13.5" customHeight="1" x14ac:dyDescent="0.3">
      <c r="A330" s="48"/>
      <c r="B330" s="49"/>
      <c r="C330" s="49"/>
      <c r="D330" s="49"/>
      <c r="E330" s="49"/>
      <c r="F330" s="49"/>
      <c r="G330" s="49"/>
      <c r="H330" s="49"/>
      <c r="I330" s="49"/>
      <c r="J330" s="49"/>
      <c r="K330" s="50"/>
      <c r="L330" s="51"/>
      <c r="M330" s="52"/>
      <c r="N330" s="51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52"/>
      <c r="AB330" s="51"/>
      <c r="AC330" s="52"/>
      <c r="AD330" s="51"/>
      <c r="AE330" s="49"/>
      <c r="AF330" s="49"/>
      <c r="AG330" s="52"/>
      <c r="AH330" s="55"/>
    </row>
    <row r="331" spans="1:34" s="41" customFormat="1" ht="13.5" customHeight="1" x14ac:dyDescent="0.3">
      <c r="A331" s="48"/>
      <c r="B331" s="49"/>
      <c r="C331" s="49"/>
      <c r="D331" s="49"/>
      <c r="E331" s="49"/>
      <c r="F331" s="49"/>
      <c r="G331" s="49"/>
      <c r="H331" s="49"/>
      <c r="I331" s="49"/>
      <c r="J331" s="49"/>
      <c r="K331" s="50"/>
      <c r="L331" s="51"/>
      <c r="M331" s="52"/>
      <c r="N331" s="51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52"/>
      <c r="AB331" s="51"/>
      <c r="AC331" s="52"/>
      <c r="AD331" s="51"/>
      <c r="AE331" s="49"/>
      <c r="AF331" s="49"/>
      <c r="AG331" s="52"/>
      <c r="AH331" s="55"/>
    </row>
    <row r="332" spans="1:34" s="41" customFormat="1" ht="13.5" customHeight="1" x14ac:dyDescent="0.3">
      <c r="A332" s="48"/>
      <c r="B332" s="49"/>
      <c r="C332" s="49"/>
      <c r="D332" s="49"/>
      <c r="E332" s="49"/>
      <c r="F332" s="49"/>
      <c r="G332" s="49"/>
      <c r="H332" s="49"/>
      <c r="I332" s="49"/>
      <c r="J332" s="49"/>
      <c r="K332" s="50"/>
      <c r="L332" s="51"/>
      <c r="M332" s="52"/>
      <c r="N332" s="51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52"/>
      <c r="AB332" s="51"/>
      <c r="AC332" s="52"/>
      <c r="AD332" s="51"/>
      <c r="AE332" s="49"/>
      <c r="AF332" s="49"/>
      <c r="AG332" s="52"/>
      <c r="AH332" s="55"/>
    </row>
    <row r="333" spans="1:34" s="41" customFormat="1" ht="13.5" customHeight="1" x14ac:dyDescent="0.3">
      <c r="A333" s="48"/>
      <c r="B333" s="49"/>
      <c r="C333" s="49"/>
      <c r="D333" s="49"/>
      <c r="E333" s="49"/>
      <c r="F333" s="49"/>
      <c r="G333" s="49"/>
      <c r="H333" s="49"/>
      <c r="I333" s="49"/>
      <c r="J333" s="49"/>
      <c r="K333" s="50"/>
      <c r="L333" s="51"/>
      <c r="M333" s="52"/>
      <c r="N333" s="51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52"/>
      <c r="AB333" s="51"/>
      <c r="AC333" s="52"/>
      <c r="AD333" s="51"/>
      <c r="AE333" s="49"/>
      <c r="AF333" s="49"/>
      <c r="AG333" s="52"/>
      <c r="AH333" s="55"/>
    </row>
    <row r="334" spans="1:34" s="41" customFormat="1" ht="13.5" customHeight="1" x14ac:dyDescent="0.3">
      <c r="A334" s="48"/>
      <c r="B334" s="49"/>
      <c r="C334" s="49"/>
      <c r="D334" s="49"/>
      <c r="E334" s="49"/>
      <c r="F334" s="49"/>
      <c r="G334" s="49"/>
      <c r="H334" s="49"/>
      <c r="I334" s="49"/>
      <c r="J334" s="49"/>
      <c r="K334" s="50"/>
      <c r="L334" s="51"/>
      <c r="M334" s="52"/>
      <c r="N334" s="51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52"/>
      <c r="AB334" s="51"/>
      <c r="AC334" s="52"/>
      <c r="AD334" s="51"/>
      <c r="AE334" s="49"/>
      <c r="AF334" s="49"/>
      <c r="AG334" s="52"/>
      <c r="AH334" s="55"/>
    </row>
    <row r="335" spans="1:34" s="41" customFormat="1" ht="13.5" customHeight="1" x14ac:dyDescent="0.3">
      <c r="A335" s="48"/>
      <c r="B335" s="49"/>
      <c r="C335" s="49"/>
      <c r="D335" s="49"/>
      <c r="E335" s="49"/>
      <c r="F335" s="49"/>
      <c r="G335" s="49"/>
      <c r="H335" s="49"/>
      <c r="I335" s="49"/>
      <c r="J335" s="49"/>
      <c r="K335" s="50"/>
      <c r="L335" s="51"/>
      <c r="M335" s="52"/>
      <c r="N335" s="51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52"/>
      <c r="AB335" s="51"/>
      <c r="AC335" s="52"/>
      <c r="AD335" s="51"/>
      <c r="AE335" s="49"/>
      <c r="AF335" s="49"/>
      <c r="AG335" s="52"/>
      <c r="AH335" s="55"/>
    </row>
    <row r="336" spans="1:34" s="41" customFormat="1" ht="13.5" customHeight="1" x14ac:dyDescent="0.3">
      <c r="A336" s="48"/>
      <c r="B336" s="49"/>
      <c r="C336" s="49"/>
      <c r="D336" s="49"/>
      <c r="E336" s="49"/>
      <c r="F336" s="49"/>
      <c r="G336" s="49"/>
      <c r="H336" s="49"/>
      <c r="I336" s="49"/>
      <c r="J336" s="49"/>
      <c r="K336" s="50"/>
      <c r="L336" s="51"/>
      <c r="M336" s="52"/>
      <c r="N336" s="51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52"/>
      <c r="AB336" s="51"/>
      <c r="AC336" s="52"/>
      <c r="AD336" s="51"/>
      <c r="AE336" s="49"/>
      <c r="AF336" s="49"/>
      <c r="AG336" s="52"/>
      <c r="AH336" s="55"/>
    </row>
    <row r="337" spans="1:34" s="41" customFormat="1" ht="13.5" customHeight="1" x14ac:dyDescent="0.3">
      <c r="A337" s="48"/>
      <c r="B337" s="49"/>
      <c r="C337" s="49"/>
      <c r="D337" s="49"/>
      <c r="E337" s="49"/>
      <c r="F337" s="49"/>
      <c r="G337" s="49"/>
      <c r="H337" s="49"/>
      <c r="I337" s="49"/>
      <c r="J337" s="49"/>
      <c r="K337" s="50"/>
      <c r="L337" s="51"/>
      <c r="M337" s="52"/>
      <c r="N337" s="51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52"/>
      <c r="AB337" s="51"/>
      <c r="AC337" s="52"/>
      <c r="AD337" s="51"/>
      <c r="AE337" s="49"/>
      <c r="AF337" s="49"/>
      <c r="AG337" s="52"/>
      <c r="AH337" s="55"/>
    </row>
    <row r="338" spans="1:34" s="41" customFormat="1" ht="13.5" customHeight="1" x14ac:dyDescent="0.3">
      <c r="A338" s="48"/>
      <c r="B338" s="49"/>
      <c r="C338" s="49"/>
      <c r="D338" s="49"/>
      <c r="E338" s="49"/>
      <c r="F338" s="49"/>
      <c r="G338" s="49"/>
      <c r="H338" s="49"/>
      <c r="I338" s="49"/>
      <c r="J338" s="49"/>
      <c r="K338" s="50"/>
      <c r="L338" s="51"/>
      <c r="M338" s="52"/>
      <c r="N338" s="51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52"/>
      <c r="AB338" s="51"/>
      <c r="AC338" s="52"/>
      <c r="AD338" s="51"/>
      <c r="AE338" s="49"/>
      <c r="AF338" s="49"/>
      <c r="AG338" s="52"/>
      <c r="AH338" s="55"/>
    </row>
    <row r="339" spans="1:34" s="41" customFormat="1" ht="13.5" customHeight="1" x14ac:dyDescent="0.3">
      <c r="A339" s="48"/>
      <c r="B339" s="49"/>
      <c r="C339" s="49"/>
      <c r="D339" s="49"/>
      <c r="E339" s="49"/>
      <c r="F339" s="49"/>
      <c r="G339" s="49"/>
      <c r="H339" s="49"/>
      <c r="I339" s="49"/>
      <c r="J339" s="49"/>
      <c r="K339" s="50"/>
      <c r="L339" s="51"/>
      <c r="M339" s="52"/>
      <c r="N339" s="51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52"/>
      <c r="AB339" s="51"/>
      <c r="AC339" s="52"/>
      <c r="AD339" s="51"/>
      <c r="AE339" s="49"/>
      <c r="AF339" s="49"/>
      <c r="AG339" s="52"/>
      <c r="AH339" s="55"/>
    </row>
    <row r="340" spans="1:34" s="41" customFormat="1" ht="13.5" customHeight="1" x14ac:dyDescent="0.3">
      <c r="A340" s="48"/>
      <c r="B340" s="49"/>
      <c r="C340" s="49"/>
      <c r="D340" s="49"/>
      <c r="E340" s="49"/>
      <c r="F340" s="49"/>
      <c r="G340" s="49"/>
      <c r="H340" s="49"/>
      <c r="I340" s="49"/>
      <c r="J340" s="49"/>
      <c r="K340" s="50"/>
      <c r="L340" s="51"/>
      <c r="M340" s="52"/>
      <c r="N340" s="51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52"/>
      <c r="AB340" s="51"/>
      <c r="AC340" s="52"/>
      <c r="AD340" s="51"/>
      <c r="AE340" s="49"/>
      <c r="AF340" s="49"/>
      <c r="AG340" s="52"/>
      <c r="AH340" s="55"/>
    </row>
    <row r="341" spans="1:34" s="41" customFormat="1" ht="13.5" customHeight="1" x14ac:dyDescent="0.3">
      <c r="A341" s="48"/>
      <c r="B341" s="49"/>
      <c r="C341" s="49"/>
      <c r="D341" s="49"/>
      <c r="E341" s="49"/>
      <c r="F341" s="49"/>
      <c r="G341" s="49"/>
      <c r="H341" s="49"/>
      <c r="I341" s="49"/>
      <c r="J341" s="49"/>
      <c r="K341" s="50"/>
      <c r="L341" s="51"/>
      <c r="M341" s="52"/>
      <c r="N341" s="51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52"/>
      <c r="AB341" s="51"/>
      <c r="AC341" s="52"/>
      <c r="AD341" s="51"/>
      <c r="AE341" s="49"/>
      <c r="AF341" s="49"/>
      <c r="AG341" s="52"/>
      <c r="AH341" s="55"/>
    </row>
    <row r="342" spans="1:34" s="41" customFormat="1" ht="13.5" customHeight="1" x14ac:dyDescent="0.3">
      <c r="A342" s="48"/>
      <c r="B342" s="49"/>
      <c r="C342" s="49"/>
      <c r="D342" s="49"/>
      <c r="E342" s="49"/>
      <c r="F342" s="49"/>
      <c r="G342" s="49"/>
      <c r="H342" s="49"/>
      <c r="I342" s="49"/>
      <c r="J342" s="49"/>
      <c r="K342" s="50"/>
      <c r="L342" s="51"/>
      <c r="M342" s="52"/>
      <c r="N342" s="51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52"/>
      <c r="AB342" s="51"/>
      <c r="AC342" s="52"/>
      <c r="AD342" s="51"/>
      <c r="AE342" s="49"/>
      <c r="AF342" s="49"/>
      <c r="AG342" s="52"/>
      <c r="AH342" s="55"/>
    </row>
    <row r="343" spans="1:34" s="41" customFormat="1" ht="13.5" customHeight="1" x14ac:dyDescent="0.3">
      <c r="A343" s="48"/>
      <c r="B343" s="49"/>
      <c r="C343" s="49"/>
      <c r="D343" s="49"/>
      <c r="E343" s="49"/>
      <c r="F343" s="49"/>
      <c r="G343" s="49"/>
      <c r="H343" s="49"/>
      <c r="I343" s="49"/>
      <c r="J343" s="49"/>
      <c r="K343" s="50"/>
      <c r="L343" s="51"/>
      <c r="M343" s="52"/>
      <c r="N343" s="51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52"/>
      <c r="AB343" s="51"/>
      <c r="AC343" s="52"/>
      <c r="AD343" s="51"/>
      <c r="AE343" s="49"/>
      <c r="AF343" s="49"/>
      <c r="AG343" s="52"/>
      <c r="AH343" s="55"/>
    </row>
    <row r="344" spans="1:34" s="41" customFormat="1" ht="13.5" customHeight="1" x14ac:dyDescent="0.3">
      <c r="A344" s="48"/>
      <c r="B344" s="49"/>
      <c r="C344" s="49"/>
      <c r="D344" s="49"/>
      <c r="E344" s="49"/>
      <c r="F344" s="49"/>
      <c r="G344" s="49"/>
      <c r="H344" s="49"/>
      <c r="I344" s="49"/>
      <c r="J344" s="49"/>
      <c r="K344" s="50"/>
      <c r="L344" s="51"/>
      <c r="M344" s="52"/>
      <c r="N344" s="51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52"/>
      <c r="AB344" s="51"/>
      <c r="AC344" s="52"/>
      <c r="AD344" s="51"/>
      <c r="AE344" s="49"/>
      <c r="AF344" s="49"/>
      <c r="AG344" s="52"/>
      <c r="AH344" s="55"/>
    </row>
    <row r="345" spans="1:34" s="41" customFormat="1" ht="13.5" customHeight="1" x14ac:dyDescent="0.3">
      <c r="A345" s="48"/>
      <c r="B345" s="49"/>
      <c r="C345" s="49"/>
      <c r="D345" s="49"/>
      <c r="E345" s="49"/>
      <c r="F345" s="49"/>
      <c r="G345" s="49"/>
      <c r="H345" s="49"/>
      <c r="I345" s="49"/>
      <c r="J345" s="49"/>
      <c r="K345" s="50"/>
      <c r="L345" s="51"/>
      <c r="M345" s="52"/>
      <c r="N345" s="51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52"/>
      <c r="AB345" s="51"/>
      <c r="AC345" s="52"/>
      <c r="AD345" s="51"/>
      <c r="AE345" s="49"/>
      <c r="AF345" s="49"/>
      <c r="AG345" s="52"/>
      <c r="AH345" s="55"/>
    </row>
    <row r="346" spans="1:34" s="41" customFormat="1" ht="13.5" customHeight="1" x14ac:dyDescent="0.3">
      <c r="A346" s="48"/>
      <c r="B346" s="49"/>
      <c r="C346" s="49"/>
      <c r="D346" s="49"/>
      <c r="E346" s="49"/>
      <c r="F346" s="49"/>
      <c r="G346" s="49"/>
      <c r="H346" s="49"/>
      <c r="I346" s="49"/>
      <c r="J346" s="49"/>
      <c r="K346" s="50"/>
      <c r="L346" s="51"/>
      <c r="M346" s="52"/>
      <c r="N346" s="51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52"/>
      <c r="AB346" s="51"/>
      <c r="AC346" s="52"/>
      <c r="AD346" s="51"/>
      <c r="AE346" s="49"/>
      <c r="AF346" s="49"/>
      <c r="AG346" s="52"/>
      <c r="AH346" s="55"/>
    </row>
    <row r="347" spans="1:34" s="41" customFormat="1" ht="13.5" customHeight="1" x14ac:dyDescent="0.3">
      <c r="A347" s="48"/>
      <c r="B347" s="49"/>
      <c r="C347" s="49"/>
      <c r="D347" s="49"/>
      <c r="E347" s="49"/>
      <c r="F347" s="49"/>
      <c r="G347" s="49"/>
      <c r="H347" s="49"/>
      <c r="I347" s="49"/>
      <c r="J347" s="49"/>
      <c r="K347" s="50"/>
      <c r="L347" s="51"/>
      <c r="M347" s="52"/>
      <c r="N347" s="51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52"/>
      <c r="AB347" s="51"/>
      <c r="AC347" s="52"/>
      <c r="AD347" s="51"/>
      <c r="AE347" s="49"/>
      <c r="AF347" s="49"/>
      <c r="AG347" s="52"/>
      <c r="AH347" s="55"/>
    </row>
    <row r="348" spans="1:34" s="41" customFormat="1" ht="13.5" customHeight="1" x14ac:dyDescent="0.3">
      <c r="A348" s="48"/>
      <c r="B348" s="49"/>
      <c r="C348" s="49"/>
      <c r="D348" s="49"/>
      <c r="E348" s="49"/>
      <c r="F348" s="49"/>
      <c r="G348" s="49"/>
      <c r="H348" s="49"/>
      <c r="I348" s="49"/>
      <c r="J348" s="49"/>
      <c r="K348" s="50"/>
      <c r="L348" s="51"/>
      <c r="M348" s="52"/>
      <c r="N348" s="51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52"/>
      <c r="AB348" s="51"/>
      <c r="AC348" s="52"/>
      <c r="AD348" s="51"/>
      <c r="AE348" s="49"/>
      <c r="AF348" s="49"/>
      <c r="AG348" s="52"/>
      <c r="AH348" s="55"/>
    </row>
    <row r="349" spans="1:34" s="41" customFormat="1" ht="13.5" customHeight="1" x14ac:dyDescent="0.3">
      <c r="A349" s="48"/>
      <c r="B349" s="49"/>
      <c r="C349" s="49"/>
      <c r="D349" s="49"/>
      <c r="E349" s="49"/>
      <c r="F349" s="49"/>
      <c r="G349" s="49"/>
      <c r="H349" s="49"/>
      <c r="I349" s="49"/>
      <c r="J349" s="49"/>
      <c r="K349" s="50"/>
      <c r="L349" s="51"/>
      <c r="M349" s="52"/>
      <c r="N349" s="51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52"/>
      <c r="AB349" s="51"/>
      <c r="AC349" s="52"/>
      <c r="AD349" s="51"/>
      <c r="AE349" s="49"/>
      <c r="AF349" s="49"/>
      <c r="AG349" s="52"/>
      <c r="AH349" s="55"/>
    </row>
    <row r="350" spans="1:34" s="41" customFormat="1" ht="13.5" customHeight="1" x14ac:dyDescent="0.3">
      <c r="A350" s="48"/>
      <c r="B350" s="49"/>
      <c r="C350" s="49"/>
      <c r="D350" s="49"/>
      <c r="E350" s="49"/>
      <c r="F350" s="49"/>
      <c r="G350" s="49"/>
      <c r="H350" s="49"/>
      <c r="I350" s="49"/>
      <c r="J350" s="49"/>
      <c r="K350" s="50"/>
      <c r="L350" s="51"/>
      <c r="M350" s="52"/>
      <c r="N350" s="51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52"/>
      <c r="AB350" s="51"/>
      <c r="AC350" s="52"/>
      <c r="AD350" s="51"/>
      <c r="AE350" s="49"/>
      <c r="AF350" s="49"/>
      <c r="AG350" s="52"/>
      <c r="AH350" s="55"/>
    </row>
    <row r="351" spans="1:34" s="41" customFormat="1" ht="13.5" customHeight="1" x14ac:dyDescent="0.3">
      <c r="A351" s="48"/>
      <c r="B351" s="49"/>
      <c r="C351" s="49"/>
      <c r="D351" s="49"/>
      <c r="E351" s="49"/>
      <c r="F351" s="49"/>
      <c r="G351" s="49"/>
      <c r="H351" s="49"/>
      <c r="I351" s="49"/>
      <c r="J351" s="49"/>
      <c r="K351" s="50"/>
      <c r="L351" s="51"/>
      <c r="M351" s="52"/>
      <c r="N351" s="51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52"/>
      <c r="AB351" s="51"/>
      <c r="AC351" s="52"/>
      <c r="AD351" s="51"/>
      <c r="AE351" s="49"/>
      <c r="AF351" s="49"/>
      <c r="AG351" s="52"/>
      <c r="AH351" s="55"/>
    </row>
    <row r="352" spans="1:34" s="41" customFormat="1" ht="13.5" customHeight="1" x14ac:dyDescent="0.3">
      <c r="A352" s="48"/>
      <c r="B352" s="49"/>
      <c r="C352" s="49"/>
      <c r="D352" s="49"/>
      <c r="E352" s="49"/>
      <c r="F352" s="49"/>
      <c r="G352" s="49"/>
      <c r="H352" s="49"/>
      <c r="I352" s="49"/>
      <c r="J352" s="49"/>
      <c r="K352" s="50"/>
      <c r="L352" s="51"/>
      <c r="M352" s="52"/>
      <c r="N352" s="51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52"/>
      <c r="AB352" s="51"/>
      <c r="AC352" s="52"/>
      <c r="AD352" s="51"/>
      <c r="AE352" s="49"/>
      <c r="AF352" s="49"/>
      <c r="AG352" s="52"/>
      <c r="AH352" s="55"/>
    </row>
    <row r="353" spans="1:34" s="41" customFormat="1" ht="13.5" customHeight="1" x14ac:dyDescent="0.3">
      <c r="A353" s="48"/>
      <c r="B353" s="49"/>
      <c r="C353" s="49"/>
      <c r="D353" s="49"/>
      <c r="E353" s="49"/>
      <c r="F353" s="49"/>
      <c r="G353" s="49"/>
      <c r="H353" s="49"/>
      <c r="I353" s="49"/>
      <c r="J353" s="49"/>
      <c r="K353" s="50"/>
      <c r="L353" s="51"/>
      <c r="M353" s="52"/>
      <c r="N353" s="51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52"/>
      <c r="AB353" s="51"/>
      <c r="AC353" s="52"/>
      <c r="AD353" s="51"/>
      <c r="AE353" s="49"/>
      <c r="AF353" s="49"/>
      <c r="AG353" s="52"/>
      <c r="AH353" s="55"/>
    </row>
    <row r="354" spans="1:34" s="41" customFormat="1" ht="13.5" customHeight="1" x14ac:dyDescent="0.3">
      <c r="A354" s="48"/>
      <c r="B354" s="49"/>
      <c r="C354" s="49"/>
      <c r="D354" s="49"/>
      <c r="E354" s="49"/>
      <c r="F354" s="49"/>
      <c r="G354" s="49"/>
      <c r="H354" s="49"/>
      <c r="I354" s="49"/>
      <c r="J354" s="49"/>
      <c r="K354" s="50"/>
      <c r="L354" s="51"/>
      <c r="M354" s="52"/>
      <c r="N354" s="51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52"/>
      <c r="AB354" s="51"/>
      <c r="AC354" s="52"/>
      <c r="AD354" s="51"/>
      <c r="AE354" s="49"/>
      <c r="AF354" s="49"/>
      <c r="AG354" s="52"/>
      <c r="AH354" s="55"/>
    </row>
    <row r="355" spans="1:34" s="41" customFormat="1" ht="13.5" customHeight="1" x14ac:dyDescent="0.3">
      <c r="A355" s="48"/>
      <c r="B355" s="49"/>
      <c r="C355" s="49"/>
      <c r="D355" s="49"/>
      <c r="E355" s="49"/>
      <c r="F355" s="49"/>
      <c r="G355" s="49"/>
      <c r="H355" s="49"/>
      <c r="I355" s="49"/>
      <c r="J355" s="49"/>
      <c r="K355" s="50"/>
      <c r="L355" s="51"/>
      <c r="M355" s="52"/>
      <c r="N355" s="51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52"/>
      <c r="AB355" s="51"/>
      <c r="AC355" s="52"/>
      <c r="AD355" s="51"/>
      <c r="AE355" s="49"/>
      <c r="AF355" s="49"/>
      <c r="AG355" s="52"/>
      <c r="AH355" s="55"/>
    </row>
    <row r="356" spans="1:34" s="41" customFormat="1" ht="13.5" customHeight="1" x14ac:dyDescent="0.3">
      <c r="A356" s="48"/>
      <c r="B356" s="49"/>
      <c r="C356" s="49"/>
      <c r="D356" s="49"/>
      <c r="E356" s="49"/>
      <c r="F356" s="49"/>
      <c r="G356" s="49"/>
      <c r="H356" s="49"/>
      <c r="I356" s="49"/>
      <c r="J356" s="49"/>
      <c r="K356" s="50"/>
      <c r="L356" s="51"/>
      <c r="M356" s="52"/>
      <c r="N356" s="51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52"/>
      <c r="AB356" s="51"/>
      <c r="AC356" s="52"/>
      <c r="AD356" s="51"/>
      <c r="AE356" s="49"/>
      <c r="AF356" s="49"/>
      <c r="AG356" s="52"/>
      <c r="AH356" s="55"/>
    </row>
    <row r="357" spans="1:34" s="41" customFormat="1" ht="13.5" customHeight="1" x14ac:dyDescent="0.3">
      <c r="A357" s="48"/>
      <c r="B357" s="49"/>
      <c r="C357" s="49"/>
      <c r="D357" s="49"/>
      <c r="E357" s="49"/>
      <c r="F357" s="49"/>
      <c r="G357" s="49"/>
      <c r="H357" s="49"/>
      <c r="I357" s="49"/>
      <c r="J357" s="49"/>
      <c r="K357" s="50"/>
      <c r="L357" s="51"/>
      <c r="M357" s="52"/>
      <c r="N357" s="51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52"/>
      <c r="AB357" s="51"/>
      <c r="AC357" s="52"/>
      <c r="AD357" s="51"/>
      <c r="AE357" s="49"/>
      <c r="AF357" s="49"/>
      <c r="AG357" s="52"/>
      <c r="AH357" s="55"/>
    </row>
    <row r="358" spans="1:34" s="41" customFormat="1" ht="13.5" customHeight="1" x14ac:dyDescent="0.3">
      <c r="A358" s="48"/>
      <c r="B358" s="49"/>
      <c r="C358" s="49"/>
      <c r="D358" s="49"/>
      <c r="E358" s="49"/>
      <c r="F358" s="49"/>
      <c r="G358" s="49"/>
      <c r="H358" s="49"/>
      <c r="I358" s="49"/>
      <c r="J358" s="49"/>
      <c r="K358" s="50"/>
      <c r="L358" s="51"/>
      <c r="M358" s="52"/>
      <c r="N358" s="51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52"/>
      <c r="AB358" s="51"/>
      <c r="AC358" s="52"/>
      <c r="AD358" s="51"/>
      <c r="AE358" s="49"/>
      <c r="AF358" s="49"/>
      <c r="AG358" s="52"/>
      <c r="AH358" s="55"/>
    </row>
    <row r="359" spans="1:34" s="41" customFormat="1" ht="13.5" customHeight="1" x14ac:dyDescent="0.3">
      <c r="A359" s="48"/>
      <c r="B359" s="49"/>
      <c r="C359" s="49"/>
      <c r="D359" s="49"/>
      <c r="E359" s="49"/>
      <c r="F359" s="49"/>
      <c r="G359" s="49"/>
      <c r="H359" s="49"/>
      <c r="I359" s="49"/>
      <c r="J359" s="49"/>
      <c r="K359" s="50"/>
      <c r="L359" s="51"/>
      <c r="M359" s="52"/>
      <c r="N359" s="51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52"/>
      <c r="AB359" s="51"/>
      <c r="AC359" s="52"/>
      <c r="AD359" s="51"/>
      <c r="AE359" s="49"/>
      <c r="AF359" s="49"/>
      <c r="AG359" s="52"/>
      <c r="AH359" s="55"/>
    </row>
    <row r="360" spans="1:34" s="41" customFormat="1" ht="13.5" customHeight="1" x14ac:dyDescent="0.3">
      <c r="A360" s="48"/>
      <c r="B360" s="49"/>
      <c r="C360" s="49"/>
      <c r="D360" s="49"/>
      <c r="E360" s="49"/>
      <c r="F360" s="49"/>
      <c r="G360" s="49"/>
      <c r="H360" s="49"/>
      <c r="I360" s="49"/>
      <c r="J360" s="49"/>
      <c r="K360" s="50"/>
      <c r="L360" s="51"/>
      <c r="M360" s="52"/>
      <c r="N360" s="51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52"/>
      <c r="AB360" s="51"/>
      <c r="AC360" s="52"/>
      <c r="AD360" s="51"/>
      <c r="AE360" s="49"/>
      <c r="AF360" s="49"/>
      <c r="AG360" s="52"/>
      <c r="AH360" s="55"/>
    </row>
    <row r="361" spans="1:34" s="41" customFormat="1" ht="13.5" customHeight="1" x14ac:dyDescent="0.3">
      <c r="A361" s="48"/>
      <c r="B361" s="49"/>
      <c r="C361" s="49"/>
      <c r="D361" s="49"/>
      <c r="E361" s="49"/>
      <c r="F361" s="49"/>
      <c r="G361" s="49"/>
      <c r="H361" s="49"/>
      <c r="I361" s="49"/>
      <c r="J361" s="49"/>
      <c r="K361" s="50"/>
      <c r="L361" s="51"/>
      <c r="M361" s="52"/>
      <c r="N361" s="51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52"/>
      <c r="AB361" s="51"/>
      <c r="AC361" s="52"/>
      <c r="AD361" s="51"/>
      <c r="AE361" s="49"/>
      <c r="AF361" s="49"/>
      <c r="AG361" s="52"/>
      <c r="AH361" s="55"/>
    </row>
    <row r="362" spans="1:34" s="41" customFormat="1" ht="13.5" customHeight="1" x14ac:dyDescent="0.3">
      <c r="A362" s="48"/>
      <c r="B362" s="49"/>
      <c r="C362" s="49"/>
      <c r="D362" s="49"/>
      <c r="E362" s="49"/>
      <c r="F362" s="49"/>
      <c r="G362" s="49"/>
      <c r="H362" s="49"/>
      <c r="I362" s="49"/>
      <c r="J362" s="49"/>
      <c r="K362" s="50"/>
      <c r="L362" s="51"/>
      <c r="M362" s="52"/>
      <c r="N362" s="51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52"/>
      <c r="AB362" s="51"/>
      <c r="AC362" s="52"/>
      <c r="AD362" s="51"/>
      <c r="AE362" s="49"/>
      <c r="AF362" s="49"/>
      <c r="AG362" s="52"/>
      <c r="AH362" s="55"/>
    </row>
    <row r="363" spans="1:34" s="41" customFormat="1" ht="13.5" customHeight="1" x14ac:dyDescent="0.3">
      <c r="A363" s="48"/>
      <c r="B363" s="49"/>
      <c r="C363" s="49"/>
      <c r="D363" s="49"/>
      <c r="E363" s="49"/>
      <c r="F363" s="49"/>
      <c r="G363" s="49"/>
      <c r="H363" s="49"/>
      <c r="I363" s="49"/>
      <c r="J363" s="49"/>
      <c r="K363" s="50"/>
      <c r="L363" s="51"/>
      <c r="M363" s="52"/>
      <c r="N363" s="51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52"/>
      <c r="AB363" s="51"/>
      <c r="AC363" s="52"/>
      <c r="AD363" s="51"/>
      <c r="AE363" s="49"/>
      <c r="AF363" s="49"/>
      <c r="AG363" s="52"/>
      <c r="AH363" s="55"/>
    </row>
    <row r="364" spans="1:34" s="41" customFormat="1" ht="13.5" customHeight="1" x14ac:dyDescent="0.3">
      <c r="A364" s="48"/>
      <c r="B364" s="49"/>
      <c r="C364" s="49"/>
      <c r="D364" s="49"/>
      <c r="E364" s="49"/>
      <c r="F364" s="49"/>
      <c r="G364" s="49"/>
      <c r="H364" s="49"/>
      <c r="I364" s="49"/>
      <c r="J364" s="49"/>
      <c r="K364" s="50"/>
      <c r="L364" s="51"/>
      <c r="M364" s="52"/>
      <c r="N364" s="51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52"/>
      <c r="AB364" s="51"/>
      <c r="AC364" s="52"/>
      <c r="AD364" s="51"/>
      <c r="AE364" s="49"/>
      <c r="AF364" s="49"/>
      <c r="AG364" s="52"/>
      <c r="AH364" s="55"/>
    </row>
    <row r="365" spans="1:34" s="41" customFormat="1" ht="13.5" customHeight="1" x14ac:dyDescent="0.3">
      <c r="A365" s="48"/>
      <c r="B365" s="49"/>
      <c r="C365" s="49"/>
      <c r="D365" s="49"/>
      <c r="E365" s="49"/>
      <c r="F365" s="49"/>
      <c r="G365" s="49"/>
      <c r="H365" s="49"/>
      <c r="I365" s="49"/>
      <c r="J365" s="49"/>
      <c r="K365" s="50"/>
      <c r="L365" s="51"/>
      <c r="M365" s="52"/>
      <c r="N365" s="51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52"/>
      <c r="AB365" s="51"/>
      <c r="AC365" s="52"/>
      <c r="AD365" s="51"/>
      <c r="AE365" s="49"/>
      <c r="AF365" s="49"/>
      <c r="AG365" s="52"/>
      <c r="AH365" s="55"/>
    </row>
    <row r="366" spans="1:34" s="41" customFormat="1" ht="13.5" customHeight="1" x14ac:dyDescent="0.3">
      <c r="A366" s="48"/>
      <c r="B366" s="49"/>
      <c r="C366" s="49"/>
      <c r="D366" s="49"/>
      <c r="E366" s="49"/>
      <c r="F366" s="49"/>
      <c r="G366" s="49"/>
      <c r="H366" s="49"/>
      <c r="I366" s="49"/>
      <c r="J366" s="49"/>
      <c r="K366" s="50"/>
      <c r="L366" s="51"/>
      <c r="M366" s="52"/>
      <c r="N366" s="51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52"/>
      <c r="AB366" s="51"/>
      <c r="AC366" s="52"/>
      <c r="AD366" s="51"/>
      <c r="AE366" s="49"/>
      <c r="AF366" s="49"/>
      <c r="AG366" s="52"/>
      <c r="AH366" s="55"/>
    </row>
    <row r="367" spans="1:34" s="41" customFormat="1" ht="13.5" customHeight="1" x14ac:dyDescent="0.3">
      <c r="A367" s="48"/>
      <c r="B367" s="49"/>
      <c r="C367" s="49"/>
      <c r="D367" s="49"/>
      <c r="E367" s="49"/>
      <c r="F367" s="49"/>
      <c r="G367" s="49"/>
      <c r="H367" s="49"/>
      <c r="I367" s="49"/>
      <c r="J367" s="49"/>
      <c r="K367" s="50"/>
      <c r="L367" s="51"/>
      <c r="M367" s="52"/>
      <c r="N367" s="51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52"/>
      <c r="AB367" s="51"/>
      <c r="AC367" s="52"/>
      <c r="AD367" s="51"/>
      <c r="AE367" s="49"/>
      <c r="AF367" s="49"/>
      <c r="AG367" s="52"/>
      <c r="AH367" s="55"/>
    </row>
    <row r="368" spans="1:34" s="41" customFormat="1" ht="13.5" customHeight="1" x14ac:dyDescent="0.3">
      <c r="A368" s="48"/>
      <c r="B368" s="49"/>
      <c r="C368" s="49"/>
      <c r="D368" s="49"/>
      <c r="E368" s="49"/>
      <c r="F368" s="49"/>
      <c r="G368" s="49"/>
      <c r="H368" s="49"/>
      <c r="I368" s="49"/>
      <c r="J368" s="49"/>
      <c r="K368" s="50"/>
      <c r="L368" s="51"/>
      <c r="M368" s="52"/>
      <c r="N368" s="51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52"/>
      <c r="AB368" s="51"/>
      <c r="AC368" s="52"/>
      <c r="AD368" s="51"/>
      <c r="AE368" s="49"/>
      <c r="AF368" s="49"/>
      <c r="AG368" s="52"/>
      <c r="AH368" s="55"/>
    </row>
    <row r="369" spans="1:34" s="41" customFormat="1" ht="13.5" customHeight="1" x14ac:dyDescent="0.3">
      <c r="A369" s="48"/>
      <c r="B369" s="49"/>
      <c r="C369" s="49"/>
      <c r="D369" s="49"/>
      <c r="E369" s="49"/>
      <c r="F369" s="49"/>
      <c r="G369" s="49"/>
      <c r="H369" s="49"/>
      <c r="I369" s="49"/>
      <c r="J369" s="49"/>
      <c r="K369" s="50"/>
      <c r="L369" s="51"/>
      <c r="M369" s="52"/>
      <c r="N369" s="51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52"/>
      <c r="AB369" s="51"/>
      <c r="AC369" s="52"/>
      <c r="AD369" s="51"/>
      <c r="AE369" s="49"/>
      <c r="AF369" s="49"/>
      <c r="AG369" s="52"/>
      <c r="AH369" s="55"/>
    </row>
    <row r="370" spans="1:34" s="41" customFormat="1" ht="13.5" customHeight="1" x14ac:dyDescent="0.3">
      <c r="A370" s="48"/>
      <c r="B370" s="49"/>
      <c r="C370" s="49"/>
      <c r="D370" s="49"/>
      <c r="E370" s="49"/>
      <c r="F370" s="49"/>
      <c r="G370" s="49"/>
      <c r="H370" s="49"/>
      <c r="I370" s="49"/>
      <c r="J370" s="49"/>
      <c r="K370" s="50"/>
      <c r="L370" s="51"/>
      <c r="M370" s="52"/>
      <c r="N370" s="51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52"/>
      <c r="AB370" s="51"/>
      <c r="AC370" s="52"/>
      <c r="AD370" s="51"/>
      <c r="AE370" s="49"/>
      <c r="AF370" s="49"/>
      <c r="AG370" s="52"/>
      <c r="AH370" s="55"/>
    </row>
    <row r="371" spans="1:34" s="41" customFormat="1" ht="13.5" customHeight="1" x14ac:dyDescent="0.3">
      <c r="A371" s="48"/>
      <c r="B371" s="49"/>
      <c r="C371" s="49"/>
      <c r="D371" s="49"/>
      <c r="E371" s="49"/>
      <c r="F371" s="49"/>
      <c r="G371" s="49"/>
      <c r="H371" s="49"/>
      <c r="I371" s="49"/>
      <c r="J371" s="49"/>
      <c r="K371" s="50"/>
      <c r="L371" s="51"/>
      <c r="M371" s="52"/>
      <c r="N371" s="51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52"/>
      <c r="AB371" s="51"/>
      <c r="AC371" s="52"/>
      <c r="AD371" s="51"/>
      <c r="AE371" s="49"/>
      <c r="AF371" s="49"/>
      <c r="AG371" s="52"/>
      <c r="AH371" s="55"/>
    </row>
    <row r="372" spans="1:34" s="41" customFormat="1" ht="13.5" customHeight="1" x14ac:dyDescent="0.3">
      <c r="A372" s="48"/>
      <c r="B372" s="49"/>
      <c r="C372" s="49"/>
      <c r="D372" s="49"/>
      <c r="E372" s="49"/>
      <c r="F372" s="49"/>
      <c r="G372" s="49"/>
      <c r="H372" s="49"/>
      <c r="I372" s="49"/>
      <c r="J372" s="49"/>
      <c r="K372" s="50"/>
      <c r="L372" s="51"/>
      <c r="M372" s="52"/>
      <c r="N372" s="51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52"/>
      <c r="AB372" s="51"/>
      <c r="AC372" s="52"/>
      <c r="AD372" s="51"/>
      <c r="AE372" s="49"/>
      <c r="AF372" s="49"/>
      <c r="AG372" s="52"/>
      <c r="AH372" s="55"/>
    </row>
    <row r="373" spans="1:34" s="41" customFormat="1" ht="13.5" customHeight="1" x14ac:dyDescent="0.3">
      <c r="A373" s="48"/>
      <c r="B373" s="49"/>
      <c r="C373" s="49"/>
      <c r="D373" s="49"/>
      <c r="E373" s="49"/>
      <c r="F373" s="49"/>
      <c r="G373" s="49"/>
      <c r="H373" s="49"/>
      <c r="I373" s="49"/>
      <c r="J373" s="49"/>
      <c r="K373" s="50"/>
      <c r="L373" s="51"/>
      <c r="M373" s="52"/>
      <c r="N373" s="51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52"/>
      <c r="AB373" s="51"/>
      <c r="AC373" s="52"/>
      <c r="AD373" s="51"/>
      <c r="AE373" s="49"/>
      <c r="AF373" s="49"/>
      <c r="AG373" s="52"/>
      <c r="AH373" s="55"/>
    </row>
    <row r="374" spans="1:34" s="41" customFormat="1" ht="13.5" customHeight="1" x14ac:dyDescent="0.3">
      <c r="A374" s="48"/>
      <c r="B374" s="49"/>
      <c r="C374" s="49"/>
      <c r="D374" s="49"/>
      <c r="E374" s="49"/>
      <c r="F374" s="49"/>
      <c r="G374" s="49"/>
      <c r="H374" s="49"/>
      <c r="I374" s="49"/>
      <c r="J374" s="49"/>
      <c r="K374" s="50"/>
      <c r="L374" s="51"/>
      <c r="M374" s="52"/>
      <c r="N374" s="51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52"/>
      <c r="AB374" s="51"/>
      <c r="AC374" s="52"/>
      <c r="AD374" s="51"/>
      <c r="AE374" s="49"/>
      <c r="AF374" s="49"/>
      <c r="AG374" s="52"/>
      <c r="AH374" s="55"/>
    </row>
    <row r="375" spans="1:34" s="41" customFormat="1" ht="13.5" customHeight="1" x14ac:dyDescent="0.3">
      <c r="A375" s="48"/>
      <c r="B375" s="49"/>
      <c r="C375" s="49"/>
      <c r="D375" s="49"/>
      <c r="E375" s="49"/>
      <c r="F375" s="49"/>
      <c r="G375" s="49"/>
      <c r="H375" s="49"/>
      <c r="I375" s="49"/>
      <c r="J375" s="49"/>
      <c r="K375" s="50"/>
      <c r="L375" s="51"/>
      <c r="M375" s="52"/>
      <c r="N375" s="51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52"/>
      <c r="AB375" s="51"/>
      <c r="AC375" s="52"/>
      <c r="AD375" s="51"/>
      <c r="AE375" s="49"/>
      <c r="AF375" s="49"/>
      <c r="AG375" s="52"/>
      <c r="AH375" s="55"/>
    </row>
    <row r="376" spans="1:34" s="41" customFormat="1" ht="13.5" customHeight="1" x14ac:dyDescent="0.3">
      <c r="A376" s="48"/>
      <c r="B376" s="49"/>
      <c r="C376" s="49"/>
      <c r="D376" s="49"/>
      <c r="E376" s="49"/>
      <c r="F376" s="49"/>
      <c r="G376" s="49"/>
      <c r="H376" s="49"/>
      <c r="I376" s="49"/>
      <c r="J376" s="49"/>
      <c r="K376" s="50"/>
      <c r="L376" s="51"/>
      <c r="M376" s="52"/>
      <c r="N376" s="51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52"/>
      <c r="AB376" s="51"/>
      <c r="AC376" s="52"/>
      <c r="AD376" s="51"/>
      <c r="AE376" s="49"/>
      <c r="AF376" s="49"/>
      <c r="AG376" s="52"/>
      <c r="AH376" s="55"/>
    </row>
    <row r="377" spans="1:34" s="41" customFormat="1" ht="13.5" customHeight="1" x14ac:dyDescent="0.3">
      <c r="A377" s="48"/>
      <c r="B377" s="49"/>
      <c r="C377" s="49"/>
      <c r="D377" s="49"/>
      <c r="E377" s="49"/>
      <c r="F377" s="49"/>
      <c r="G377" s="49"/>
      <c r="H377" s="49"/>
      <c r="I377" s="49"/>
      <c r="J377" s="49"/>
      <c r="K377" s="50"/>
      <c r="L377" s="51"/>
      <c r="M377" s="52"/>
      <c r="N377" s="51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52"/>
      <c r="AB377" s="51"/>
      <c r="AC377" s="52"/>
      <c r="AD377" s="51"/>
      <c r="AE377" s="49"/>
      <c r="AF377" s="49"/>
      <c r="AG377" s="52"/>
      <c r="AH377" s="55"/>
    </row>
    <row r="378" spans="1:34" s="41" customFormat="1" ht="13.5" customHeight="1" x14ac:dyDescent="0.3">
      <c r="A378" s="48"/>
      <c r="B378" s="49"/>
      <c r="C378" s="49"/>
      <c r="D378" s="49"/>
      <c r="E378" s="49"/>
      <c r="F378" s="49"/>
      <c r="G378" s="49"/>
      <c r="H378" s="49"/>
      <c r="I378" s="49"/>
      <c r="J378" s="49"/>
      <c r="K378" s="50"/>
      <c r="L378" s="51"/>
      <c r="M378" s="52"/>
      <c r="N378" s="51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52"/>
      <c r="AB378" s="51"/>
      <c r="AC378" s="52"/>
      <c r="AD378" s="51"/>
      <c r="AE378" s="49"/>
      <c r="AF378" s="49"/>
      <c r="AG378" s="52"/>
      <c r="AH378" s="55"/>
    </row>
    <row r="379" spans="1:34" s="41" customFormat="1" ht="13.5" customHeight="1" x14ac:dyDescent="0.3">
      <c r="A379" s="48"/>
      <c r="B379" s="49"/>
      <c r="C379" s="49"/>
      <c r="D379" s="49"/>
      <c r="E379" s="49"/>
      <c r="F379" s="49"/>
      <c r="G379" s="49"/>
      <c r="H379" s="49"/>
      <c r="I379" s="49"/>
      <c r="J379" s="49"/>
      <c r="K379" s="50"/>
      <c r="L379" s="51"/>
      <c r="M379" s="52"/>
      <c r="N379" s="51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52"/>
      <c r="AB379" s="51"/>
      <c r="AC379" s="52"/>
      <c r="AD379" s="51"/>
      <c r="AE379" s="49"/>
      <c r="AF379" s="49"/>
      <c r="AG379" s="52"/>
      <c r="AH379" s="55"/>
    </row>
    <row r="380" spans="1:34" s="41" customFormat="1" ht="13.5" customHeight="1" x14ac:dyDescent="0.3">
      <c r="A380" s="48"/>
      <c r="B380" s="49"/>
      <c r="C380" s="49"/>
      <c r="D380" s="49"/>
      <c r="E380" s="49"/>
      <c r="F380" s="49"/>
      <c r="G380" s="49"/>
      <c r="H380" s="49"/>
      <c r="I380" s="49"/>
      <c r="J380" s="49"/>
      <c r="K380" s="50"/>
      <c r="L380" s="51"/>
      <c r="M380" s="52"/>
      <c r="N380" s="51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52"/>
      <c r="AB380" s="51"/>
      <c r="AC380" s="52"/>
      <c r="AD380" s="51"/>
      <c r="AE380" s="49"/>
      <c r="AF380" s="49"/>
      <c r="AG380" s="52"/>
      <c r="AH380" s="55"/>
    </row>
    <row r="381" spans="1:34" s="41" customFormat="1" ht="13.5" customHeight="1" x14ac:dyDescent="0.3">
      <c r="A381" s="48"/>
      <c r="B381" s="49"/>
      <c r="C381" s="49"/>
      <c r="D381" s="49"/>
      <c r="E381" s="49"/>
      <c r="F381" s="49"/>
      <c r="G381" s="49"/>
      <c r="H381" s="49"/>
      <c r="I381" s="49"/>
      <c r="J381" s="49"/>
      <c r="K381" s="50"/>
      <c r="L381" s="51"/>
      <c r="M381" s="52"/>
      <c r="N381" s="51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52"/>
      <c r="AB381" s="51"/>
      <c r="AC381" s="52"/>
      <c r="AD381" s="51"/>
      <c r="AE381" s="49"/>
      <c r="AF381" s="49"/>
      <c r="AG381" s="52"/>
      <c r="AH381" s="55"/>
    </row>
    <row r="382" spans="1:34" s="41" customFormat="1" ht="13.5" customHeight="1" x14ac:dyDescent="0.3">
      <c r="A382" s="48"/>
      <c r="B382" s="49"/>
      <c r="C382" s="49"/>
      <c r="D382" s="49"/>
      <c r="E382" s="49"/>
      <c r="F382" s="49"/>
      <c r="G382" s="49"/>
      <c r="H382" s="49"/>
      <c r="I382" s="49"/>
      <c r="J382" s="49"/>
      <c r="K382" s="50"/>
      <c r="L382" s="51"/>
      <c r="M382" s="52"/>
      <c r="N382" s="51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52"/>
      <c r="AB382" s="51"/>
      <c r="AC382" s="52"/>
      <c r="AD382" s="51"/>
      <c r="AE382" s="49"/>
      <c r="AF382" s="49"/>
      <c r="AG382" s="52"/>
      <c r="AH382" s="55"/>
    </row>
    <row r="383" spans="1:34" s="41" customFormat="1" ht="13.5" customHeight="1" x14ac:dyDescent="0.3">
      <c r="A383" s="48"/>
      <c r="B383" s="49"/>
      <c r="C383" s="49"/>
      <c r="D383" s="49"/>
      <c r="E383" s="49"/>
      <c r="F383" s="49"/>
      <c r="G383" s="49"/>
      <c r="H383" s="49"/>
      <c r="I383" s="49"/>
      <c r="J383" s="49"/>
      <c r="K383" s="50"/>
      <c r="L383" s="51"/>
      <c r="M383" s="52"/>
      <c r="N383" s="51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52"/>
      <c r="AB383" s="51"/>
      <c r="AC383" s="52"/>
      <c r="AD383" s="51"/>
      <c r="AE383" s="49"/>
      <c r="AF383" s="49"/>
      <c r="AG383" s="52"/>
      <c r="AH383" s="55"/>
    </row>
    <row r="384" spans="1:34" s="41" customFormat="1" ht="13.5" customHeight="1" x14ac:dyDescent="0.3">
      <c r="A384" s="48"/>
      <c r="B384" s="49"/>
      <c r="C384" s="49"/>
      <c r="D384" s="49"/>
      <c r="E384" s="49"/>
      <c r="F384" s="49"/>
      <c r="G384" s="49"/>
      <c r="H384" s="49"/>
      <c r="I384" s="49"/>
      <c r="J384" s="49"/>
      <c r="K384" s="50"/>
      <c r="L384" s="51"/>
      <c r="M384" s="52"/>
      <c r="N384" s="51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52"/>
      <c r="AB384" s="51"/>
      <c r="AC384" s="52"/>
      <c r="AD384" s="51"/>
      <c r="AE384" s="49"/>
      <c r="AF384" s="49"/>
      <c r="AG384" s="52"/>
      <c r="AH384" s="55"/>
    </row>
    <row r="385" spans="1:34" s="41" customFormat="1" ht="13.5" customHeight="1" x14ac:dyDescent="0.3">
      <c r="A385" s="48"/>
      <c r="B385" s="49"/>
      <c r="C385" s="49"/>
      <c r="D385" s="49"/>
      <c r="E385" s="49"/>
      <c r="F385" s="49"/>
      <c r="G385" s="49"/>
      <c r="H385" s="49"/>
      <c r="I385" s="49"/>
      <c r="J385" s="49"/>
      <c r="K385" s="50"/>
      <c r="L385" s="51"/>
      <c r="M385" s="52"/>
      <c r="N385" s="51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52"/>
      <c r="AB385" s="51"/>
      <c r="AC385" s="52"/>
      <c r="AD385" s="51"/>
      <c r="AE385" s="49"/>
      <c r="AF385" s="49"/>
      <c r="AG385" s="52"/>
      <c r="AH385" s="55"/>
    </row>
    <row r="386" spans="1:34" s="41" customFormat="1" ht="13.5" customHeight="1" x14ac:dyDescent="0.3">
      <c r="A386" s="48"/>
      <c r="B386" s="49"/>
      <c r="C386" s="49"/>
      <c r="D386" s="49"/>
      <c r="E386" s="49"/>
      <c r="F386" s="49"/>
      <c r="G386" s="49"/>
      <c r="H386" s="49"/>
      <c r="I386" s="49"/>
      <c r="J386" s="49"/>
      <c r="K386" s="50"/>
      <c r="L386" s="51"/>
      <c r="M386" s="52"/>
      <c r="N386" s="51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52"/>
      <c r="AB386" s="51"/>
      <c r="AC386" s="52"/>
      <c r="AD386" s="51"/>
      <c r="AE386" s="49"/>
      <c r="AF386" s="49"/>
      <c r="AG386" s="52"/>
      <c r="AH386" s="55"/>
    </row>
    <row r="387" spans="1:34" s="41" customFormat="1" ht="13.5" customHeight="1" x14ac:dyDescent="0.3">
      <c r="A387" s="48"/>
      <c r="B387" s="49"/>
      <c r="C387" s="49"/>
      <c r="D387" s="49"/>
      <c r="E387" s="49"/>
      <c r="F387" s="49"/>
      <c r="G387" s="49"/>
      <c r="H387" s="49"/>
      <c r="I387" s="49"/>
      <c r="J387" s="49"/>
      <c r="K387" s="50"/>
      <c r="L387" s="51"/>
      <c r="M387" s="52"/>
      <c r="N387" s="51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52"/>
      <c r="AB387" s="51"/>
      <c r="AC387" s="52"/>
      <c r="AD387" s="51"/>
      <c r="AE387" s="49"/>
      <c r="AF387" s="49"/>
      <c r="AG387" s="52"/>
      <c r="AH387" s="55"/>
    </row>
    <row r="388" spans="1:34" s="41" customFormat="1" ht="13.5" customHeight="1" x14ac:dyDescent="0.3">
      <c r="A388" s="48"/>
      <c r="B388" s="49"/>
      <c r="C388" s="49"/>
      <c r="D388" s="49"/>
      <c r="E388" s="49"/>
      <c r="F388" s="49"/>
      <c r="G388" s="49"/>
      <c r="H388" s="49"/>
      <c r="I388" s="49"/>
      <c r="J388" s="49"/>
      <c r="K388" s="50"/>
      <c r="L388" s="51"/>
      <c r="M388" s="52"/>
      <c r="N388" s="51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52"/>
      <c r="AB388" s="51"/>
      <c r="AC388" s="52"/>
      <c r="AD388" s="51"/>
      <c r="AE388" s="49"/>
      <c r="AF388" s="49"/>
      <c r="AG388" s="52"/>
      <c r="AH388" s="55"/>
    </row>
    <row r="389" spans="1:34" s="41" customFormat="1" ht="13.5" customHeight="1" x14ac:dyDescent="0.3">
      <c r="A389" s="48"/>
      <c r="B389" s="49"/>
      <c r="C389" s="49"/>
      <c r="D389" s="49"/>
      <c r="E389" s="49"/>
      <c r="F389" s="49"/>
      <c r="G389" s="49"/>
      <c r="H389" s="49"/>
      <c r="I389" s="49"/>
      <c r="J389" s="49"/>
      <c r="K389" s="50"/>
      <c r="L389" s="51"/>
      <c r="M389" s="52"/>
      <c r="N389" s="51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52"/>
      <c r="AB389" s="51"/>
      <c r="AC389" s="52"/>
      <c r="AD389" s="51"/>
      <c r="AE389" s="49"/>
      <c r="AF389" s="49"/>
      <c r="AG389" s="52"/>
      <c r="AH389" s="55"/>
    </row>
    <row r="390" spans="1:34" s="41" customFormat="1" ht="13.5" customHeight="1" x14ac:dyDescent="0.3">
      <c r="A390" s="48"/>
      <c r="B390" s="49"/>
      <c r="C390" s="49"/>
      <c r="D390" s="49"/>
      <c r="E390" s="49"/>
      <c r="F390" s="49"/>
      <c r="G390" s="49"/>
      <c r="H390" s="49"/>
      <c r="I390" s="49"/>
      <c r="J390" s="49"/>
      <c r="K390" s="50"/>
      <c r="L390" s="51"/>
      <c r="M390" s="52"/>
      <c r="N390" s="51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52"/>
      <c r="AB390" s="51"/>
      <c r="AC390" s="52"/>
      <c r="AD390" s="51"/>
      <c r="AE390" s="49"/>
      <c r="AF390" s="49"/>
      <c r="AG390" s="52"/>
      <c r="AH390" s="55"/>
    </row>
    <row r="391" spans="1:34" s="41" customFormat="1" ht="13.5" customHeight="1" x14ac:dyDescent="0.3">
      <c r="A391" s="48"/>
      <c r="B391" s="49"/>
      <c r="C391" s="49"/>
      <c r="D391" s="49"/>
      <c r="E391" s="49"/>
      <c r="F391" s="49"/>
      <c r="G391" s="49"/>
      <c r="H391" s="49"/>
      <c r="I391" s="49"/>
      <c r="J391" s="49"/>
      <c r="K391" s="50"/>
      <c r="L391" s="51"/>
      <c r="M391" s="52"/>
      <c r="N391" s="51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52"/>
      <c r="AB391" s="51"/>
      <c r="AC391" s="52"/>
      <c r="AD391" s="51"/>
      <c r="AE391" s="49"/>
      <c r="AF391" s="49"/>
      <c r="AG391" s="52"/>
      <c r="AH391" s="55"/>
    </row>
    <row r="392" spans="1:34" s="41" customFormat="1" ht="13.5" customHeight="1" x14ac:dyDescent="0.3">
      <c r="A392" s="48"/>
      <c r="B392" s="49"/>
      <c r="C392" s="49"/>
      <c r="D392" s="49"/>
      <c r="E392" s="49"/>
      <c r="F392" s="49"/>
      <c r="G392" s="49"/>
      <c r="H392" s="49"/>
      <c r="I392" s="49"/>
      <c r="J392" s="49"/>
      <c r="K392" s="50"/>
      <c r="L392" s="51"/>
      <c r="M392" s="52"/>
      <c r="N392" s="51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52"/>
      <c r="AB392" s="51"/>
      <c r="AC392" s="52"/>
      <c r="AD392" s="51"/>
      <c r="AE392" s="49"/>
      <c r="AF392" s="49"/>
      <c r="AG392" s="52"/>
      <c r="AH392" s="55"/>
    </row>
    <row r="393" spans="1:34" s="41" customFormat="1" ht="13.5" customHeight="1" x14ac:dyDescent="0.3">
      <c r="A393" s="48"/>
      <c r="B393" s="49"/>
      <c r="C393" s="49"/>
      <c r="D393" s="49"/>
      <c r="E393" s="49"/>
      <c r="F393" s="49"/>
      <c r="G393" s="49"/>
      <c r="H393" s="49"/>
      <c r="I393" s="49"/>
      <c r="J393" s="49"/>
      <c r="K393" s="50"/>
      <c r="L393" s="51"/>
      <c r="M393" s="52"/>
      <c r="N393" s="51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52"/>
      <c r="AB393" s="51"/>
      <c r="AC393" s="52"/>
      <c r="AD393" s="51"/>
      <c r="AE393" s="49"/>
      <c r="AF393" s="49"/>
      <c r="AG393" s="52"/>
      <c r="AH393" s="55"/>
    </row>
    <row r="394" spans="1:34" s="41" customFormat="1" ht="13.5" customHeight="1" x14ac:dyDescent="0.3">
      <c r="A394" s="48"/>
      <c r="B394" s="49"/>
      <c r="C394" s="49"/>
      <c r="D394" s="49"/>
      <c r="E394" s="49"/>
      <c r="F394" s="49"/>
      <c r="G394" s="49"/>
      <c r="H394" s="49"/>
      <c r="I394" s="49"/>
      <c r="J394" s="49"/>
      <c r="K394" s="50"/>
      <c r="L394" s="51"/>
      <c r="M394" s="52"/>
      <c r="N394" s="51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52"/>
      <c r="AB394" s="51"/>
      <c r="AC394" s="52"/>
      <c r="AD394" s="51"/>
      <c r="AE394" s="49"/>
      <c r="AF394" s="49"/>
      <c r="AG394" s="52"/>
      <c r="AH394" s="55"/>
    </row>
    <row r="395" spans="1:34" s="41" customFormat="1" ht="13.5" customHeight="1" x14ac:dyDescent="0.3">
      <c r="A395" s="48"/>
      <c r="B395" s="49"/>
      <c r="C395" s="49"/>
      <c r="D395" s="49"/>
      <c r="E395" s="49"/>
      <c r="F395" s="49"/>
      <c r="G395" s="49"/>
      <c r="H395" s="49"/>
      <c r="I395" s="49"/>
      <c r="J395" s="49"/>
      <c r="K395" s="50"/>
      <c r="L395" s="51"/>
      <c r="M395" s="52"/>
      <c r="N395" s="51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52"/>
      <c r="AB395" s="51"/>
      <c r="AC395" s="52"/>
      <c r="AD395" s="51"/>
      <c r="AE395" s="49"/>
      <c r="AF395" s="49"/>
      <c r="AG395" s="52"/>
      <c r="AH395" s="55"/>
    </row>
    <row r="396" spans="1:34" s="41" customFormat="1" ht="13.5" customHeight="1" x14ac:dyDescent="0.3">
      <c r="A396" s="48"/>
      <c r="B396" s="49"/>
      <c r="C396" s="49"/>
      <c r="D396" s="49"/>
      <c r="E396" s="49"/>
      <c r="F396" s="49"/>
      <c r="G396" s="49"/>
      <c r="H396" s="49"/>
      <c r="I396" s="49"/>
      <c r="J396" s="49"/>
      <c r="K396" s="50"/>
      <c r="L396" s="51"/>
      <c r="M396" s="52"/>
      <c r="N396" s="51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52"/>
      <c r="AB396" s="51"/>
      <c r="AC396" s="52"/>
      <c r="AD396" s="51"/>
      <c r="AE396" s="49"/>
      <c r="AF396" s="49"/>
      <c r="AG396" s="52"/>
      <c r="AH396" s="55"/>
    </row>
    <row r="397" spans="1:34" s="41" customFormat="1" ht="13.5" customHeight="1" x14ac:dyDescent="0.3">
      <c r="A397" s="48"/>
      <c r="B397" s="49"/>
      <c r="C397" s="49"/>
      <c r="D397" s="49"/>
      <c r="E397" s="49"/>
      <c r="F397" s="49"/>
      <c r="G397" s="49"/>
      <c r="H397" s="49"/>
      <c r="I397" s="49"/>
      <c r="J397" s="49"/>
      <c r="K397" s="50"/>
      <c r="L397" s="51"/>
      <c r="M397" s="52"/>
      <c r="N397" s="51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52"/>
      <c r="AB397" s="51"/>
      <c r="AC397" s="52"/>
      <c r="AD397" s="51"/>
      <c r="AE397" s="49"/>
      <c r="AF397" s="49"/>
      <c r="AG397" s="52"/>
      <c r="AH397" s="55"/>
    </row>
    <row r="398" spans="1:34" s="41" customFormat="1" ht="13.5" customHeight="1" x14ac:dyDescent="0.3">
      <c r="A398" s="48"/>
      <c r="B398" s="49"/>
      <c r="C398" s="49"/>
      <c r="D398" s="49"/>
      <c r="E398" s="49"/>
      <c r="F398" s="49"/>
      <c r="G398" s="49"/>
      <c r="H398" s="49"/>
      <c r="I398" s="49"/>
      <c r="J398" s="49"/>
      <c r="K398" s="50"/>
      <c r="L398" s="51"/>
      <c r="M398" s="52"/>
      <c r="N398" s="51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52"/>
      <c r="AB398" s="51"/>
      <c r="AC398" s="52"/>
      <c r="AD398" s="51"/>
      <c r="AE398" s="49"/>
      <c r="AF398" s="49"/>
      <c r="AG398" s="52"/>
      <c r="AH398" s="55"/>
    </row>
    <row r="399" spans="1:34" s="41" customFormat="1" ht="13.5" customHeight="1" x14ac:dyDescent="0.3">
      <c r="A399" s="48"/>
      <c r="B399" s="49"/>
      <c r="C399" s="49"/>
      <c r="D399" s="49"/>
      <c r="E399" s="49"/>
      <c r="F399" s="49"/>
      <c r="G399" s="49"/>
      <c r="H399" s="49"/>
      <c r="I399" s="49"/>
      <c r="J399" s="49"/>
      <c r="K399" s="50"/>
      <c r="L399" s="51"/>
      <c r="M399" s="52"/>
      <c r="N399" s="51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52"/>
      <c r="AB399" s="51"/>
      <c r="AC399" s="52"/>
      <c r="AD399" s="51"/>
      <c r="AE399" s="49"/>
      <c r="AF399" s="49"/>
      <c r="AG399" s="52"/>
      <c r="AH399" s="55"/>
    </row>
    <row r="400" spans="1:34" s="41" customFormat="1" ht="13.5" customHeight="1" x14ac:dyDescent="0.3">
      <c r="A400" s="48"/>
      <c r="B400" s="49"/>
      <c r="C400" s="49"/>
      <c r="D400" s="49"/>
      <c r="E400" s="49"/>
      <c r="F400" s="49"/>
      <c r="G400" s="49"/>
      <c r="H400" s="49"/>
      <c r="I400" s="49"/>
      <c r="J400" s="49"/>
      <c r="K400" s="50"/>
      <c r="L400" s="51"/>
      <c r="M400" s="52"/>
      <c r="N400" s="51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52"/>
      <c r="AB400" s="51"/>
      <c r="AC400" s="52"/>
      <c r="AD400" s="51"/>
      <c r="AE400" s="49"/>
      <c r="AF400" s="49"/>
      <c r="AG400" s="52"/>
      <c r="AH400" s="55"/>
    </row>
    <row r="401" spans="1:34" s="41" customFormat="1" ht="13.5" customHeight="1" x14ac:dyDescent="0.3">
      <c r="A401" s="48"/>
      <c r="B401" s="49"/>
      <c r="C401" s="49"/>
      <c r="D401" s="49"/>
      <c r="E401" s="49"/>
      <c r="F401" s="49"/>
      <c r="G401" s="49"/>
      <c r="H401" s="49"/>
      <c r="I401" s="49"/>
      <c r="J401" s="49"/>
      <c r="K401" s="50"/>
      <c r="L401" s="51"/>
      <c r="M401" s="52"/>
      <c r="N401" s="51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52"/>
      <c r="AB401" s="51"/>
      <c r="AC401" s="52"/>
      <c r="AD401" s="51"/>
      <c r="AE401" s="49"/>
      <c r="AF401" s="49"/>
      <c r="AG401" s="52"/>
      <c r="AH401" s="55"/>
    </row>
    <row r="402" spans="1:34" s="41" customFormat="1" ht="13.5" customHeight="1" x14ac:dyDescent="0.3">
      <c r="A402" s="48"/>
      <c r="B402" s="49"/>
      <c r="C402" s="49"/>
      <c r="D402" s="49"/>
      <c r="E402" s="49"/>
      <c r="F402" s="49"/>
      <c r="G402" s="49"/>
      <c r="H402" s="49"/>
      <c r="I402" s="49"/>
      <c r="J402" s="49"/>
      <c r="K402" s="50"/>
      <c r="L402" s="51"/>
      <c r="M402" s="52"/>
      <c r="N402" s="51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52"/>
      <c r="AB402" s="51"/>
      <c r="AC402" s="52"/>
      <c r="AD402" s="51"/>
      <c r="AE402" s="49"/>
      <c r="AF402" s="49"/>
      <c r="AG402" s="52"/>
      <c r="AH402" s="55"/>
    </row>
    <row r="403" spans="1:34" s="41" customFormat="1" ht="13.5" customHeight="1" x14ac:dyDescent="0.3">
      <c r="A403" s="48"/>
      <c r="B403" s="49"/>
      <c r="C403" s="49"/>
      <c r="D403" s="49"/>
      <c r="E403" s="49"/>
      <c r="F403" s="49"/>
      <c r="G403" s="49"/>
      <c r="H403" s="49"/>
      <c r="I403" s="49"/>
      <c r="J403" s="49"/>
      <c r="K403" s="50"/>
      <c r="L403" s="51"/>
      <c r="M403" s="52"/>
      <c r="N403" s="51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52"/>
      <c r="AB403" s="51"/>
      <c r="AC403" s="52"/>
      <c r="AD403" s="51"/>
      <c r="AE403" s="49"/>
      <c r="AF403" s="49"/>
      <c r="AG403" s="52"/>
      <c r="AH403" s="55"/>
    </row>
    <row r="404" spans="1:34" s="41" customFormat="1" ht="13.5" customHeight="1" x14ac:dyDescent="0.3">
      <c r="A404" s="48"/>
      <c r="B404" s="49"/>
      <c r="C404" s="49"/>
      <c r="D404" s="49"/>
      <c r="E404" s="49"/>
      <c r="F404" s="49"/>
      <c r="G404" s="49"/>
      <c r="H404" s="49"/>
      <c r="I404" s="49"/>
      <c r="J404" s="49"/>
      <c r="K404" s="50"/>
      <c r="L404" s="51"/>
      <c r="M404" s="52"/>
      <c r="N404" s="51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52"/>
      <c r="AB404" s="51"/>
      <c r="AC404" s="52"/>
      <c r="AD404" s="51"/>
      <c r="AE404" s="49"/>
      <c r="AF404" s="49"/>
      <c r="AG404" s="52"/>
      <c r="AH404" s="55"/>
    </row>
    <row r="405" spans="1:34" s="41" customFormat="1" ht="13.5" customHeight="1" x14ac:dyDescent="0.3">
      <c r="A405" s="48"/>
      <c r="B405" s="49"/>
      <c r="C405" s="49"/>
      <c r="D405" s="49"/>
      <c r="E405" s="49"/>
      <c r="F405" s="49"/>
      <c r="G405" s="49"/>
      <c r="H405" s="49"/>
      <c r="I405" s="49"/>
      <c r="J405" s="49"/>
      <c r="K405" s="50"/>
      <c r="L405" s="51"/>
      <c r="M405" s="52"/>
      <c r="N405" s="51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52"/>
      <c r="AB405" s="51"/>
      <c r="AC405" s="52"/>
      <c r="AD405" s="51"/>
      <c r="AE405" s="49"/>
      <c r="AF405" s="49"/>
      <c r="AG405" s="52"/>
      <c r="AH405" s="55"/>
    </row>
    <row r="406" spans="1:34" s="41" customFormat="1" ht="13.5" customHeight="1" x14ac:dyDescent="0.3">
      <c r="A406" s="48"/>
      <c r="B406" s="49"/>
      <c r="C406" s="49"/>
      <c r="D406" s="49"/>
      <c r="E406" s="49"/>
      <c r="F406" s="49"/>
      <c r="G406" s="49"/>
      <c r="H406" s="49"/>
      <c r="I406" s="49"/>
      <c r="J406" s="49"/>
      <c r="K406" s="50"/>
      <c r="L406" s="51"/>
      <c r="M406" s="52"/>
      <c r="N406" s="51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52"/>
      <c r="AB406" s="51"/>
      <c r="AC406" s="52"/>
      <c r="AD406" s="51"/>
      <c r="AE406" s="49"/>
      <c r="AF406" s="49"/>
      <c r="AG406" s="52"/>
      <c r="AH406" s="55"/>
    </row>
    <row r="407" spans="1:34" s="41" customFormat="1" ht="13.5" customHeight="1" x14ac:dyDescent="0.3">
      <c r="A407" s="48"/>
      <c r="B407" s="49"/>
      <c r="C407" s="49"/>
      <c r="D407" s="49"/>
      <c r="E407" s="49"/>
      <c r="F407" s="49"/>
      <c r="G407" s="49"/>
      <c r="H407" s="49"/>
      <c r="I407" s="49"/>
      <c r="J407" s="49"/>
      <c r="K407" s="50"/>
      <c r="L407" s="51"/>
      <c r="M407" s="52"/>
      <c r="N407" s="51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52"/>
      <c r="AB407" s="51"/>
      <c r="AC407" s="52"/>
      <c r="AD407" s="51"/>
      <c r="AE407" s="49"/>
      <c r="AF407" s="49"/>
      <c r="AG407" s="52"/>
      <c r="AH407" s="55"/>
    </row>
    <row r="408" spans="1:34" s="41" customFormat="1" ht="13.5" customHeight="1" x14ac:dyDescent="0.3">
      <c r="A408" s="48"/>
      <c r="B408" s="49"/>
      <c r="C408" s="49"/>
      <c r="D408" s="49"/>
      <c r="E408" s="49"/>
      <c r="F408" s="49"/>
      <c r="G408" s="49"/>
      <c r="H408" s="49"/>
      <c r="I408" s="49"/>
      <c r="J408" s="49"/>
      <c r="K408" s="50"/>
      <c r="L408" s="51"/>
      <c r="M408" s="52"/>
      <c r="N408" s="51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52"/>
      <c r="AB408" s="51"/>
      <c r="AC408" s="52"/>
      <c r="AD408" s="51"/>
      <c r="AE408" s="49"/>
      <c r="AF408" s="49"/>
      <c r="AG408" s="52"/>
      <c r="AH408" s="55"/>
    </row>
    <row r="409" spans="1:34" s="41" customFormat="1" ht="13.5" customHeight="1" x14ac:dyDescent="0.3">
      <c r="A409" s="48"/>
      <c r="B409" s="49"/>
      <c r="C409" s="49"/>
      <c r="D409" s="49"/>
      <c r="E409" s="49"/>
      <c r="F409" s="49"/>
      <c r="G409" s="49"/>
      <c r="H409" s="49"/>
      <c r="I409" s="49"/>
      <c r="J409" s="49"/>
      <c r="K409" s="50"/>
      <c r="L409" s="51"/>
      <c r="M409" s="52"/>
      <c r="N409" s="51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52"/>
      <c r="AB409" s="51"/>
      <c r="AC409" s="52"/>
      <c r="AD409" s="51"/>
      <c r="AE409" s="49"/>
      <c r="AF409" s="49"/>
      <c r="AG409" s="52"/>
      <c r="AH409" s="55"/>
    </row>
    <row r="410" spans="1:34" s="41" customFormat="1" ht="13.5" customHeight="1" x14ac:dyDescent="0.3">
      <c r="A410" s="48"/>
      <c r="B410" s="49"/>
      <c r="C410" s="49"/>
      <c r="D410" s="49"/>
      <c r="E410" s="49"/>
      <c r="F410" s="49"/>
      <c r="G410" s="49"/>
      <c r="H410" s="49"/>
      <c r="I410" s="49"/>
      <c r="J410" s="49"/>
      <c r="K410" s="50"/>
      <c r="L410" s="51"/>
      <c r="M410" s="52"/>
      <c r="N410" s="51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52"/>
      <c r="AB410" s="51"/>
      <c r="AC410" s="52"/>
      <c r="AD410" s="51"/>
      <c r="AE410" s="49"/>
      <c r="AF410" s="49"/>
      <c r="AG410" s="52"/>
      <c r="AH410" s="55"/>
    </row>
    <row r="411" spans="1:34" s="41" customFormat="1" ht="13.5" customHeight="1" x14ac:dyDescent="0.3">
      <c r="A411" s="48"/>
      <c r="B411" s="49"/>
      <c r="C411" s="49"/>
      <c r="D411" s="49"/>
      <c r="E411" s="49"/>
      <c r="F411" s="49"/>
      <c r="G411" s="49"/>
      <c r="H411" s="49"/>
      <c r="I411" s="49"/>
      <c r="J411" s="49"/>
      <c r="K411" s="50"/>
      <c r="L411" s="51"/>
      <c r="M411" s="52"/>
      <c r="N411" s="51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52"/>
      <c r="AB411" s="51"/>
      <c r="AC411" s="52"/>
      <c r="AD411" s="51"/>
      <c r="AE411" s="49"/>
      <c r="AF411" s="49"/>
      <c r="AG411" s="52"/>
      <c r="AH411" s="55"/>
    </row>
    <row r="412" spans="1:34" s="41" customFormat="1" ht="13.5" customHeight="1" x14ac:dyDescent="0.3">
      <c r="A412" s="48"/>
      <c r="B412" s="49"/>
      <c r="C412" s="49"/>
      <c r="D412" s="49"/>
      <c r="E412" s="49"/>
      <c r="F412" s="49"/>
      <c r="G412" s="49"/>
      <c r="H412" s="49"/>
      <c r="I412" s="49"/>
      <c r="J412" s="49"/>
      <c r="K412" s="50"/>
      <c r="L412" s="51"/>
      <c r="M412" s="52"/>
      <c r="N412" s="51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52"/>
      <c r="AB412" s="51"/>
      <c r="AC412" s="52"/>
      <c r="AD412" s="51"/>
      <c r="AE412" s="49"/>
      <c r="AF412" s="49"/>
      <c r="AG412" s="52"/>
      <c r="AH412" s="55"/>
    </row>
    <row r="413" spans="1:34" s="41" customFormat="1" ht="13.5" customHeight="1" x14ac:dyDescent="0.3">
      <c r="A413" s="48"/>
      <c r="B413" s="49"/>
      <c r="C413" s="49"/>
      <c r="D413" s="49"/>
      <c r="E413" s="49"/>
      <c r="F413" s="49"/>
      <c r="G413" s="49"/>
      <c r="H413" s="49"/>
      <c r="I413" s="49"/>
      <c r="J413" s="49"/>
      <c r="K413" s="50"/>
      <c r="L413" s="51"/>
      <c r="M413" s="52"/>
      <c r="N413" s="51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52"/>
      <c r="AB413" s="51"/>
      <c r="AC413" s="52"/>
      <c r="AD413" s="51"/>
      <c r="AE413" s="49"/>
      <c r="AF413" s="49"/>
      <c r="AG413" s="52"/>
      <c r="AH413" s="55"/>
    </row>
    <row r="414" spans="1:34" s="41" customFormat="1" ht="13.5" customHeight="1" x14ac:dyDescent="0.3">
      <c r="A414" s="48"/>
      <c r="B414" s="49"/>
      <c r="C414" s="49"/>
      <c r="D414" s="49"/>
      <c r="E414" s="49"/>
      <c r="F414" s="49"/>
      <c r="G414" s="49"/>
      <c r="H414" s="49"/>
      <c r="I414" s="49"/>
      <c r="J414" s="49"/>
      <c r="K414" s="50"/>
      <c r="L414" s="51"/>
      <c r="M414" s="52"/>
      <c r="N414" s="51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52"/>
      <c r="AB414" s="51"/>
      <c r="AC414" s="52"/>
      <c r="AD414" s="51"/>
      <c r="AE414" s="49"/>
      <c r="AF414" s="49"/>
      <c r="AG414" s="52"/>
      <c r="AH414" s="55"/>
    </row>
    <row r="415" spans="1:34" s="41" customFormat="1" ht="13.5" customHeight="1" x14ac:dyDescent="0.3">
      <c r="A415" s="48"/>
      <c r="B415" s="49"/>
      <c r="C415" s="49"/>
      <c r="D415" s="49"/>
      <c r="E415" s="49"/>
      <c r="F415" s="49"/>
      <c r="G415" s="49"/>
      <c r="H415" s="49"/>
      <c r="I415" s="49"/>
      <c r="J415" s="49"/>
      <c r="K415" s="50"/>
      <c r="L415" s="51"/>
      <c r="M415" s="52"/>
      <c r="N415" s="51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52"/>
      <c r="AB415" s="51"/>
      <c r="AC415" s="52"/>
      <c r="AD415" s="51"/>
      <c r="AE415" s="49"/>
      <c r="AF415" s="49"/>
      <c r="AG415" s="52"/>
      <c r="AH415" s="55"/>
    </row>
    <row r="416" spans="1:34" s="41" customFormat="1" ht="13.5" customHeight="1" x14ac:dyDescent="0.3">
      <c r="A416" s="48"/>
      <c r="B416" s="49"/>
      <c r="C416" s="49"/>
      <c r="D416" s="49"/>
      <c r="E416" s="49"/>
      <c r="F416" s="49"/>
      <c r="G416" s="49"/>
      <c r="H416" s="49"/>
      <c r="I416" s="49"/>
      <c r="J416" s="49"/>
      <c r="K416" s="50"/>
      <c r="L416" s="51"/>
      <c r="M416" s="52"/>
      <c r="N416" s="51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52"/>
      <c r="AB416" s="51"/>
      <c r="AC416" s="52"/>
      <c r="AD416" s="51"/>
      <c r="AE416" s="49"/>
      <c r="AF416" s="49"/>
      <c r="AG416" s="52"/>
      <c r="AH416" s="55"/>
    </row>
    <row r="417" spans="1:34" s="41" customFormat="1" ht="13.5" customHeight="1" x14ac:dyDescent="0.3">
      <c r="A417" s="48"/>
      <c r="B417" s="49"/>
      <c r="C417" s="49"/>
      <c r="D417" s="49"/>
      <c r="E417" s="49"/>
      <c r="F417" s="49"/>
      <c r="G417" s="49"/>
      <c r="H417" s="49"/>
      <c r="I417" s="49"/>
      <c r="J417" s="49"/>
      <c r="K417" s="50"/>
      <c r="L417" s="51"/>
      <c r="M417" s="52"/>
      <c r="N417" s="51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52"/>
      <c r="AB417" s="51"/>
      <c r="AC417" s="52"/>
      <c r="AD417" s="51"/>
      <c r="AE417" s="49"/>
      <c r="AF417" s="49"/>
      <c r="AG417" s="52"/>
      <c r="AH417" s="55"/>
    </row>
    <row r="418" spans="1:34" s="41" customFormat="1" ht="13.5" customHeight="1" x14ac:dyDescent="0.3">
      <c r="A418" s="48"/>
      <c r="B418" s="49"/>
      <c r="C418" s="49"/>
      <c r="D418" s="49"/>
      <c r="E418" s="49"/>
      <c r="F418" s="49"/>
      <c r="G418" s="49"/>
      <c r="H418" s="49"/>
      <c r="I418" s="49"/>
      <c r="J418" s="49"/>
      <c r="K418" s="50"/>
      <c r="L418" s="51"/>
      <c r="M418" s="52"/>
      <c r="N418" s="51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52"/>
      <c r="AB418" s="51"/>
      <c r="AC418" s="52"/>
      <c r="AD418" s="51"/>
      <c r="AE418" s="49"/>
      <c r="AF418" s="49"/>
      <c r="AG418" s="52"/>
      <c r="AH418" s="55"/>
    </row>
    <row r="419" spans="1:34" s="41" customFormat="1" ht="13.5" customHeight="1" x14ac:dyDescent="0.3">
      <c r="A419" s="48"/>
      <c r="B419" s="49"/>
      <c r="C419" s="49"/>
      <c r="D419" s="49"/>
      <c r="E419" s="49"/>
      <c r="F419" s="49"/>
      <c r="G419" s="49"/>
      <c r="H419" s="49"/>
      <c r="I419" s="49"/>
      <c r="J419" s="49"/>
      <c r="K419" s="50"/>
      <c r="L419" s="51"/>
      <c r="M419" s="52"/>
      <c r="N419" s="51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52"/>
      <c r="AB419" s="51"/>
      <c r="AC419" s="52"/>
      <c r="AD419" s="51"/>
      <c r="AE419" s="49"/>
      <c r="AF419" s="49"/>
      <c r="AG419" s="52"/>
      <c r="AH419" s="55"/>
    </row>
    <row r="420" spans="1:34" s="41" customFormat="1" ht="13.5" customHeight="1" x14ac:dyDescent="0.3">
      <c r="A420" s="48"/>
      <c r="B420" s="49"/>
      <c r="C420" s="49"/>
      <c r="D420" s="49"/>
      <c r="E420" s="49"/>
      <c r="F420" s="49"/>
      <c r="G420" s="49"/>
      <c r="H420" s="49"/>
      <c r="I420" s="49"/>
      <c r="J420" s="49"/>
      <c r="K420" s="50"/>
      <c r="L420" s="51"/>
      <c r="M420" s="52"/>
      <c r="N420" s="51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52"/>
      <c r="AB420" s="51"/>
      <c r="AC420" s="52"/>
      <c r="AD420" s="51"/>
      <c r="AE420" s="49"/>
      <c r="AF420" s="49"/>
      <c r="AG420" s="52"/>
      <c r="AH420" s="55"/>
    </row>
    <row r="421" spans="1:34" s="41" customFormat="1" ht="13.5" customHeight="1" x14ac:dyDescent="0.3">
      <c r="A421" s="48"/>
      <c r="B421" s="49"/>
      <c r="C421" s="49"/>
      <c r="D421" s="49"/>
      <c r="E421" s="49"/>
      <c r="F421" s="49"/>
      <c r="G421" s="49"/>
      <c r="H421" s="49"/>
      <c r="I421" s="49"/>
      <c r="J421" s="49"/>
      <c r="K421" s="50"/>
      <c r="L421" s="51"/>
      <c r="M421" s="52"/>
      <c r="N421" s="51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52"/>
      <c r="AB421" s="51"/>
      <c r="AC421" s="52"/>
      <c r="AD421" s="51"/>
      <c r="AE421" s="49"/>
      <c r="AF421" s="49"/>
      <c r="AG421" s="52"/>
      <c r="AH421" s="55"/>
    </row>
    <row r="422" spans="1:34" s="41" customFormat="1" ht="13.5" customHeight="1" x14ac:dyDescent="0.3">
      <c r="A422" s="48"/>
      <c r="B422" s="49"/>
      <c r="C422" s="49"/>
      <c r="D422" s="49"/>
      <c r="E422" s="49"/>
      <c r="F422" s="49"/>
      <c r="G422" s="49"/>
      <c r="H422" s="49"/>
      <c r="I422" s="49"/>
      <c r="J422" s="49"/>
      <c r="K422" s="50"/>
      <c r="L422" s="51"/>
      <c r="M422" s="52"/>
      <c r="N422" s="51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52"/>
      <c r="AB422" s="51"/>
      <c r="AC422" s="52"/>
      <c r="AD422" s="51"/>
      <c r="AE422" s="49"/>
      <c r="AF422" s="49"/>
      <c r="AG422" s="52"/>
      <c r="AH422" s="55"/>
    </row>
    <row r="423" spans="1:34" s="41" customFormat="1" ht="13.5" customHeight="1" x14ac:dyDescent="0.3">
      <c r="A423" s="48"/>
      <c r="B423" s="49"/>
      <c r="C423" s="49"/>
      <c r="D423" s="49"/>
      <c r="E423" s="49"/>
      <c r="F423" s="49"/>
      <c r="G423" s="49"/>
      <c r="H423" s="49"/>
      <c r="I423" s="49"/>
      <c r="J423" s="49"/>
      <c r="K423" s="50"/>
      <c r="L423" s="51"/>
      <c r="M423" s="52"/>
      <c r="N423" s="51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52"/>
      <c r="AB423" s="51"/>
      <c r="AC423" s="52"/>
      <c r="AD423" s="51"/>
      <c r="AE423" s="49"/>
      <c r="AF423" s="49"/>
      <c r="AG423" s="52"/>
      <c r="AH423" s="55"/>
    </row>
    <row r="424" spans="1:34" s="41" customFormat="1" ht="13.5" customHeight="1" x14ac:dyDescent="0.3">
      <c r="A424" s="48"/>
      <c r="B424" s="49"/>
      <c r="C424" s="49"/>
      <c r="D424" s="49"/>
      <c r="E424" s="49"/>
      <c r="F424" s="49"/>
      <c r="G424" s="49"/>
      <c r="H424" s="49"/>
      <c r="I424" s="49"/>
      <c r="J424" s="49"/>
      <c r="K424" s="50"/>
      <c r="L424" s="51"/>
      <c r="M424" s="52"/>
      <c r="N424" s="51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52"/>
      <c r="AB424" s="51"/>
      <c r="AC424" s="52"/>
      <c r="AD424" s="51"/>
      <c r="AE424" s="49"/>
      <c r="AF424" s="49"/>
      <c r="AG424" s="52"/>
      <c r="AH424" s="55"/>
    </row>
    <row r="425" spans="1:34" s="41" customFormat="1" ht="13.5" customHeight="1" x14ac:dyDescent="0.3">
      <c r="A425" s="48"/>
      <c r="B425" s="49"/>
      <c r="C425" s="49"/>
      <c r="D425" s="49"/>
      <c r="E425" s="49"/>
      <c r="F425" s="49"/>
      <c r="G425" s="49"/>
      <c r="H425" s="49"/>
      <c r="I425" s="49"/>
      <c r="J425" s="49"/>
      <c r="K425" s="50"/>
      <c r="L425" s="51"/>
      <c r="M425" s="52"/>
      <c r="N425" s="51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52"/>
      <c r="AB425" s="51"/>
      <c r="AC425" s="52"/>
      <c r="AD425" s="51"/>
      <c r="AE425" s="49"/>
      <c r="AF425" s="49"/>
      <c r="AG425" s="52"/>
      <c r="AH425" s="55"/>
    </row>
    <row r="426" spans="1:34" s="41" customFormat="1" ht="13.5" customHeight="1" x14ac:dyDescent="0.3">
      <c r="A426" s="48"/>
      <c r="B426" s="49"/>
      <c r="C426" s="49"/>
      <c r="D426" s="49"/>
      <c r="E426" s="49"/>
      <c r="F426" s="49"/>
      <c r="G426" s="49"/>
      <c r="H426" s="49"/>
      <c r="I426" s="49"/>
      <c r="J426" s="49"/>
      <c r="K426" s="50"/>
      <c r="L426" s="51"/>
      <c r="M426" s="52"/>
      <c r="N426" s="51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52"/>
      <c r="AB426" s="51"/>
      <c r="AC426" s="52"/>
      <c r="AD426" s="51"/>
      <c r="AE426" s="49"/>
      <c r="AF426" s="49"/>
      <c r="AG426" s="52"/>
      <c r="AH426" s="55"/>
    </row>
    <row r="427" spans="1:34" s="41" customFormat="1" ht="13.5" customHeight="1" x14ac:dyDescent="0.3">
      <c r="A427" s="48"/>
      <c r="B427" s="49"/>
      <c r="C427" s="49"/>
      <c r="D427" s="49"/>
      <c r="E427" s="49"/>
      <c r="F427" s="49"/>
      <c r="G427" s="49"/>
      <c r="H427" s="49"/>
      <c r="I427" s="49"/>
      <c r="J427" s="49"/>
      <c r="K427" s="50"/>
      <c r="L427" s="51"/>
      <c r="M427" s="52"/>
      <c r="N427" s="51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52"/>
      <c r="AB427" s="51"/>
      <c r="AC427" s="52"/>
      <c r="AD427" s="51"/>
      <c r="AE427" s="49"/>
      <c r="AF427" s="49"/>
      <c r="AG427" s="52"/>
      <c r="AH427" s="55"/>
    </row>
    <row r="428" spans="1:34" s="41" customFormat="1" ht="13.5" customHeight="1" x14ac:dyDescent="0.3">
      <c r="A428" s="48"/>
      <c r="B428" s="49"/>
      <c r="C428" s="49"/>
      <c r="D428" s="49"/>
      <c r="E428" s="49"/>
      <c r="F428" s="49"/>
      <c r="G428" s="49"/>
      <c r="H428" s="49"/>
      <c r="I428" s="49"/>
      <c r="J428" s="49"/>
      <c r="K428" s="50"/>
      <c r="L428" s="51"/>
      <c r="M428" s="52"/>
      <c r="N428" s="51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52"/>
      <c r="AB428" s="51"/>
      <c r="AC428" s="52"/>
      <c r="AD428" s="51"/>
      <c r="AE428" s="49"/>
      <c r="AF428" s="49"/>
      <c r="AG428" s="52"/>
      <c r="AH428" s="55"/>
    </row>
    <row r="429" spans="1:34" s="41" customFormat="1" ht="13.5" customHeight="1" x14ac:dyDescent="0.3">
      <c r="A429" s="48"/>
      <c r="B429" s="49"/>
      <c r="C429" s="49"/>
      <c r="D429" s="49"/>
      <c r="E429" s="49"/>
      <c r="F429" s="49"/>
      <c r="G429" s="49"/>
      <c r="H429" s="49"/>
      <c r="I429" s="49"/>
      <c r="J429" s="49"/>
      <c r="K429" s="50"/>
      <c r="L429" s="51"/>
      <c r="M429" s="52"/>
      <c r="N429" s="51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52"/>
      <c r="AB429" s="51"/>
      <c r="AC429" s="52"/>
      <c r="AD429" s="51"/>
      <c r="AE429" s="49"/>
      <c r="AF429" s="49"/>
      <c r="AG429" s="52"/>
      <c r="AH429" s="55"/>
    </row>
    <row r="430" spans="1:34" s="41" customFormat="1" ht="13.5" customHeight="1" x14ac:dyDescent="0.3">
      <c r="A430" s="48"/>
      <c r="B430" s="49"/>
      <c r="C430" s="49"/>
      <c r="D430" s="49"/>
      <c r="E430" s="49"/>
      <c r="F430" s="49"/>
      <c r="G430" s="49"/>
      <c r="H430" s="49"/>
      <c r="I430" s="49"/>
      <c r="J430" s="49"/>
      <c r="K430" s="50"/>
      <c r="L430" s="51"/>
      <c r="M430" s="52"/>
      <c r="N430" s="51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52"/>
      <c r="AB430" s="51"/>
      <c r="AC430" s="52"/>
      <c r="AD430" s="51"/>
      <c r="AE430" s="49"/>
      <c r="AF430" s="49"/>
      <c r="AG430" s="52"/>
      <c r="AH430" s="55"/>
    </row>
    <row r="431" spans="1:34" s="41" customFormat="1" ht="13.5" customHeight="1" x14ac:dyDescent="0.3">
      <c r="A431" s="48"/>
      <c r="B431" s="49"/>
      <c r="C431" s="49"/>
      <c r="D431" s="49"/>
      <c r="E431" s="49"/>
      <c r="F431" s="49"/>
      <c r="G431" s="49"/>
      <c r="H431" s="49"/>
      <c r="I431" s="49"/>
      <c r="J431" s="49"/>
      <c r="K431" s="50"/>
      <c r="L431" s="51"/>
      <c r="M431" s="52"/>
      <c r="N431" s="51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52"/>
      <c r="AB431" s="51"/>
      <c r="AC431" s="52"/>
      <c r="AD431" s="51"/>
      <c r="AE431" s="49"/>
      <c r="AF431" s="49"/>
      <c r="AG431" s="52"/>
      <c r="AH431" s="55"/>
    </row>
    <row r="432" spans="1:34" s="41" customFormat="1" ht="13.5" customHeight="1" x14ac:dyDescent="0.3">
      <c r="A432" s="48"/>
      <c r="B432" s="49"/>
      <c r="C432" s="49"/>
      <c r="D432" s="49"/>
      <c r="E432" s="49"/>
      <c r="F432" s="49"/>
      <c r="G432" s="49"/>
      <c r="H432" s="49"/>
      <c r="I432" s="49"/>
      <c r="J432" s="49"/>
      <c r="K432" s="50"/>
      <c r="L432" s="51"/>
      <c r="M432" s="52"/>
      <c r="N432" s="51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52"/>
      <c r="AB432" s="51"/>
      <c r="AC432" s="52"/>
      <c r="AD432" s="51"/>
      <c r="AE432" s="49"/>
      <c r="AF432" s="49"/>
      <c r="AG432" s="52"/>
      <c r="AH432" s="55"/>
    </row>
    <row r="433" spans="1:34" s="41" customFormat="1" ht="13.5" customHeight="1" x14ac:dyDescent="0.3">
      <c r="A433" s="48"/>
      <c r="B433" s="49"/>
      <c r="C433" s="49"/>
      <c r="D433" s="49"/>
      <c r="E433" s="49"/>
      <c r="F433" s="49"/>
      <c r="G433" s="49"/>
      <c r="H433" s="49"/>
      <c r="I433" s="49"/>
      <c r="J433" s="49"/>
      <c r="K433" s="50"/>
      <c r="L433" s="51"/>
      <c r="M433" s="52"/>
      <c r="N433" s="51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52"/>
      <c r="AB433" s="51"/>
      <c r="AC433" s="52"/>
      <c r="AD433" s="51"/>
      <c r="AE433" s="49"/>
      <c r="AF433" s="49"/>
      <c r="AG433" s="52"/>
      <c r="AH433" s="55"/>
    </row>
    <row r="434" spans="1:34" s="41" customFormat="1" ht="13.5" customHeight="1" x14ac:dyDescent="0.3">
      <c r="A434" s="48"/>
      <c r="B434" s="49"/>
      <c r="C434" s="49"/>
      <c r="D434" s="49"/>
      <c r="E434" s="49"/>
      <c r="F434" s="49"/>
      <c r="G434" s="49"/>
      <c r="H434" s="49"/>
      <c r="I434" s="49"/>
      <c r="J434" s="49"/>
      <c r="K434" s="50"/>
      <c r="L434" s="51"/>
      <c r="M434" s="52"/>
      <c r="N434" s="51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52"/>
      <c r="AB434" s="51"/>
      <c r="AC434" s="52"/>
      <c r="AD434" s="51"/>
      <c r="AE434" s="49"/>
      <c r="AF434" s="49"/>
      <c r="AG434" s="52"/>
      <c r="AH434" s="55"/>
    </row>
    <row r="435" spans="1:34" s="41" customFormat="1" ht="13.5" customHeight="1" x14ac:dyDescent="0.3">
      <c r="A435" s="48"/>
      <c r="B435" s="49"/>
      <c r="C435" s="49"/>
      <c r="D435" s="49"/>
      <c r="E435" s="49"/>
      <c r="F435" s="49"/>
      <c r="G435" s="49"/>
      <c r="H435" s="49"/>
      <c r="I435" s="49"/>
      <c r="J435" s="49"/>
      <c r="K435" s="50"/>
      <c r="L435" s="51"/>
      <c r="M435" s="52"/>
      <c r="N435" s="51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52"/>
      <c r="AB435" s="51"/>
      <c r="AC435" s="52"/>
      <c r="AD435" s="51"/>
      <c r="AE435" s="49"/>
      <c r="AF435" s="49"/>
      <c r="AG435" s="52"/>
      <c r="AH435" s="55"/>
    </row>
    <row r="436" spans="1:34" s="41" customFormat="1" ht="13.5" customHeight="1" x14ac:dyDescent="0.3">
      <c r="A436" s="48"/>
      <c r="B436" s="49"/>
      <c r="C436" s="49"/>
      <c r="D436" s="49"/>
      <c r="E436" s="49"/>
      <c r="F436" s="49"/>
      <c r="G436" s="49"/>
      <c r="H436" s="49"/>
      <c r="I436" s="49"/>
      <c r="J436" s="49"/>
      <c r="K436" s="50"/>
      <c r="L436" s="51"/>
      <c r="M436" s="52"/>
      <c r="N436" s="51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52"/>
      <c r="AB436" s="51"/>
      <c r="AC436" s="52"/>
      <c r="AD436" s="51"/>
      <c r="AE436" s="49"/>
      <c r="AF436" s="49"/>
      <c r="AG436" s="52"/>
      <c r="AH436" s="55"/>
    </row>
    <row r="437" spans="1:34" s="41" customFormat="1" ht="13.5" customHeight="1" x14ac:dyDescent="0.3">
      <c r="A437" s="48"/>
      <c r="B437" s="49"/>
      <c r="C437" s="49"/>
      <c r="D437" s="49"/>
      <c r="E437" s="49"/>
      <c r="F437" s="49"/>
      <c r="G437" s="49"/>
      <c r="H437" s="49"/>
      <c r="I437" s="49"/>
      <c r="J437" s="49"/>
      <c r="K437" s="50"/>
      <c r="L437" s="51"/>
      <c r="M437" s="52"/>
      <c r="N437" s="51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52"/>
      <c r="AB437" s="51"/>
      <c r="AC437" s="52"/>
      <c r="AD437" s="51"/>
      <c r="AE437" s="49"/>
      <c r="AF437" s="49"/>
      <c r="AG437" s="52"/>
      <c r="AH437" s="55"/>
    </row>
    <row r="438" spans="1:34" s="41" customFormat="1" ht="13.5" customHeight="1" x14ac:dyDescent="0.3">
      <c r="A438" s="48"/>
      <c r="B438" s="49"/>
      <c r="C438" s="49"/>
      <c r="D438" s="49"/>
      <c r="E438" s="49"/>
      <c r="F438" s="49"/>
      <c r="G438" s="49"/>
      <c r="H438" s="49"/>
      <c r="I438" s="49"/>
      <c r="J438" s="49"/>
      <c r="K438" s="50"/>
      <c r="L438" s="51"/>
      <c r="M438" s="52"/>
      <c r="N438" s="51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52"/>
      <c r="AB438" s="51"/>
      <c r="AC438" s="52"/>
      <c r="AD438" s="51"/>
      <c r="AE438" s="49"/>
      <c r="AF438" s="49"/>
      <c r="AG438" s="52"/>
      <c r="AH438" s="55"/>
    </row>
    <row r="439" spans="1:34" s="41" customFormat="1" ht="13.5" customHeight="1" x14ac:dyDescent="0.3">
      <c r="A439" s="48"/>
      <c r="B439" s="49"/>
      <c r="C439" s="49"/>
      <c r="D439" s="49"/>
      <c r="E439" s="49"/>
      <c r="F439" s="49"/>
      <c r="G439" s="49"/>
      <c r="H439" s="49"/>
      <c r="I439" s="49"/>
      <c r="J439" s="49"/>
      <c r="K439" s="50"/>
      <c r="L439" s="51"/>
      <c r="M439" s="52"/>
      <c r="N439" s="51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52"/>
      <c r="AB439" s="51"/>
      <c r="AC439" s="52"/>
      <c r="AD439" s="51"/>
      <c r="AE439" s="49"/>
      <c r="AF439" s="49"/>
      <c r="AG439" s="52"/>
      <c r="AH439" s="55"/>
    </row>
    <row r="440" spans="1:34" s="41" customFormat="1" ht="13.5" customHeight="1" x14ac:dyDescent="0.3">
      <c r="A440" s="48"/>
      <c r="B440" s="49"/>
      <c r="C440" s="49"/>
      <c r="D440" s="49"/>
      <c r="E440" s="49"/>
      <c r="F440" s="49"/>
      <c r="G440" s="49"/>
      <c r="H440" s="49"/>
      <c r="I440" s="49"/>
      <c r="J440" s="49"/>
      <c r="K440" s="50"/>
      <c r="L440" s="51"/>
      <c r="M440" s="52"/>
      <c r="N440" s="51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52"/>
      <c r="AB440" s="51"/>
      <c r="AC440" s="52"/>
      <c r="AD440" s="51"/>
      <c r="AE440" s="49"/>
      <c r="AF440" s="49"/>
      <c r="AG440" s="52"/>
      <c r="AH440" s="55"/>
    </row>
    <row r="441" spans="1:34" s="41" customFormat="1" ht="13.5" customHeight="1" x14ac:dyDescent="0.3">
      <c r="A441" s="48"/>
      <c r="B441" s="49"/>
      <c r="C441" s="49"/>
      <c r="D441" s="49"/>
      <c r="E441" s="49"/>
      <c r="F441" s="49"/>
      <c r="G441" s="49"/>
      <c r="H441" s="49"/>
      <c r="I441" s="49"/>
      <c r="J441" s="49"/>
      <c r="K441" s="50"/>
      <c r="L441" s="51"/>
      <c r="M441" s="52"/>
      <c r="N441" s="51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52"/>
      <c r="AB441" s="51"/>
      <c r="AC441" s="52"/>
      <c r="AD441" s="51"/>
      <c r="AE441" s="49"/>
      <c r="AF441" s="49"/>
      <c r="AG441" s="52"/>
      <c r="AH441" s="55"/>
    </row>
    <row r="442" spans="1:34" s="41" customFormat="1" ht="13.5" customHeight="1" x14ac:dyDescent="0.3">
      <c r="A442" s="48"/>
      <c r="B442" s="49"/>
      <c r="C442" s="49"/>
      <c r="D442" s="49"/>
      <c r="E442" s="49"/>
      <c r="F442" s="49"/>
      <c r="G442" s="49"/>
      <c r="H442" s="49"/>
      <c r="I442" s="49"/>
      <c r="J442" s="49"/>
      <c r="K442" s="50"/>
      <c r="L442" s="51"/>
      <c r="M442" s="52"/>
      <c r="N442" s="51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52"/>
      <c r="AB442" s="51"/>
      <c r="AC442" s="52"/>
      <c r="AD442" s="51"/>
      <c r="AE442" s="49"/>
      <c r="AF442" s="49"/>
      <c r="AG442" s="52"/>
      <c r="AH442" s="55"/>
    </row>
    <row r="443" spans="1:34" s="41" customFormat="1" ht="13.5" customHeight="1" x14ac:dyDescent="0.3">
      <c r="A443" s="48"/>
      <c r="B443" s="49"/>
      <c r="C443" s="49"/>
      <c r="D443" s="49"/>
      <c r="E443" s="49"/>
      <c r="F443" s="49"/>
      <c r="G443" s="49"/>
      <c r="H443" s="49"/>
      <c r="I443" s="49"/>
      <c r="J443" s="49"/>
      <c r="K443" s="50"/>
      <c r="L443" s="51"/>
      <c r="M443" s="52"/>
      <c r="N443" s="51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52"/>
      <c r="AB443" s="51"/>
      <c r="AC443" s="52"/>
      <c r="AD443" s="51"/>
      <c r="AE443" s="49"/>
      <c r="AF443" s="49"/>
      <c r="AG443" s="52"/>
      <c r="AH443" s="55"/>
    </row>
    <row r="444" spans="1:34" s="41" customFormat="1" ht="13.5" customHeight="1" x14ac:dyDescent="0.3">
      <c r="A444" s="48"/>
      <c r="B444" s="49"/>
      <c r="C444" s="49"/>
      <c r="D444" s="49"/>
      <c r="E444" s="49"/>
      <c r="F444" s="49"/>
      <c r="G444" s="49"/>
      <c r="H444" s="49"/>
      <c r="I444" s="49"/>
      <c r="J444" s="49"/>
      <c r="K444" s="50"/>
      <c r="L444" s="51"/>
      <c r="M444" s="52"/>
      <c r="N444" s="51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52"/>
      <c r="AB444" s="51"/>
      <c r="AC444" s="52"/>
      <c r="AD444" s="51"/>
      <c r="AE444" s="49"/>
      <c r="AF444" s="49"/>
      <c r="AG444" s="52"/>
      <c r="AH444" s="55"/>
    </row>
    <row r="445" spans="1:34" s="41" customFormat="1" ht="13.5" customHeight="1" x14ac:dyDescent="0.3">
      <c r="A445" s="48"/>
      <c r="B445" s="49"/>
      <c r="C445" s="49"/>
      <c r="D445" s="49"/>
      <c r="E445" s="49"/>
      <c r="F445" s="49"/>
      <c r="G445" s="49"/>
      <c r="H445" s="49"/>
      <c r="I445" s="49"/>
      <c r="J445" s="49"/>
      <c r="K445" s="50"/>
      <c r="L445" s="51"/>
      <c r="M445" s="52"/>
      <c r="N445" s="51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52"/>
      <c r="AB445" s="51"/>
      <c r="AC445" s="52"/>
      <c r="AD445" s="51"/>
      <c r="AE445" s="49"/>
      <c r="AF445" s="49"/>
      <c r="AG445" s="52"/>
      <c r="AH445" s="55"/>
    </row>
    <row r="446" spans="1:34" s="41" customFormat="1" ht="13.5" customHeight="1" x14ac:dyDescent="0.3">
      <c r="A446" s="48"/>
      <c r="B446" s="49"/>
      <c r="C446" s="49"/>
      <c r="D446" s="49"/>
      <c r="E446" s="49"/>
      <c r="F446" s="49"/>
      <c r="G446" s="49"/>
      <c r="H446" s="49"/>
      <c r="I446" s="49"/>
      <c r="J446" s="49"/>
      <c r="K446" s="50"/>
      <c r="L446" s="51"/>
      <c r="M446" s="52"/>
      <c r="N446" s="51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52"/>
      <c r="AB446" s="51"/>
      <c r="AC446" s="52"/>
      <c r="AD446" s="51"/>
      <c r="AE446" s="49"/>
      <c r="AF446" s="49"/>
      <c r="AG446" s="52"/>
      <c r="AH446" s="55"/>
    </row>
    <row r="447" spans="1:34" s="41" customFormat="1" ht="13.5" customHeight="1" x14ac:dyDescent="0.3">
      <c r="A447" s="48"/>
      <c r="B447" s="49"/>
      <c r="C447" s="49"/>
      <c r="D447" s="49"/>
      <c r="E447" s="49"/>
      <c r="F447" s="49"/>
      <c r="G447" s="49"/>
      <c r="H447" s="49"/>
      <c r="I447" s="49"/>
      <c r="J447" s="49"/>
      <c r="K447" s="50"/>
      <c r="L447" s="51"/>
      <c r="M447" s="52"/>
      <c r="N447" s="51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52"/>
      <c r="AB447" s="51"/>
      <c r="AC447" s="52"/>
      <c r="AD447" s="51"/>
      <c r="AE447" s="49"/>
      <c r="AF447" s="49"/>
      <c r="AG447" s="52"/>
      <c r="AH447" s="55"/>
    </row>
    <row r="448" spans="1:34" s="41" customFormat="1" ht="13.5" customHeight="1" x14ac:dyDescent="0.3">
      <c r="A448" s="48"/>
      <c r="B448" s="49"/>
      <c r="C448" s="49"/>
      <c r="D448" s="49"/>
      <c r="E448" s="49"/>
      <c r="F448" s="49"/>
      <c r="G448" s="49"/>
      <c r="H448" s="49"/>
      <c r="I448" s="49"/>
      <c r="J448" s="49"/>
      <c r="K448" s="50"/>
      <c r="L448" s="51"/>
      <c r="M448" s="52"/>
      <c r="N448" s="51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52"/>
      <c r="AB448" s="51"/>
      <c r="AC448" s="52"/>
      <c r="AD448" s="51"/>
      <c r="AE448" s="49"/>
      <c r="AF448" s="49"/>
      <c r="AG448" s="52"/>
      <c r="AH448" s="55"/>
    </row>
    <row r="449" spans="1:34" s="41" customFormat="1" ht="13.5" customHeight="1" x14ac:dyDescent="0.3">
      <c r="A449" s="48"/>
      <c r="B449" s="49"/>
      <c r="C449" s="49"/>
      <c r="D449" s="49"/>
      <c r="E449" s="49"/>
      <c r="F449" s="49"/>
      <c r="G449" s="49"/>
      <c r="H449" s="49"/>
      <c r="I449" s="49"/>
      <c r="J449" s="49"/>
      <c r="K449" s="50"/>
      <c r="L449" s="51"/>
      <c r="M449" s="52"/>
      <c r="N449" s="51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52"/>
      <c r="AB449" s="51"/>
      <c r="AC449" s="52"/>
      <c r="AD449" s="51"/>
      <c r="AE449" s="49"/>
      <c r="AF449" s="49"/>
      <c r="AG449" s="52"/>
      <c r="AH449" s="55"/>
    </row>
    <row r="450" spans="1:34" s="41" customFormat="1" ht="13.5" customHeight="1" x14ac:dyDescent="0.3">
      <c r="A450" s="48"/>
      <c r="B450" s="49"/>
      <c r="C450" s="49"/>
      <c r="D450" s="49"/>
      <c r="E450" s="49"/>
      <c r="F450" s="49"/>
      <c r="G450" s="49"/>
      <c r="H450" s="49"/>
      <c r="I450" s="49"/>
      <c r="J450" s="49"/>
      <c r="K450" s="50"/>
      <c r="L450" s="51"/>
      <c r="M450" s="52"/>
      <c r="N450" s="51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52"/>
      <c r="AB450" s="51"/>
      <c r="AC450" s="52"/>
      <c r="AD450" s="51"/>
      <c r="AE450" s="49"/>
      <c r="AF450" s="49"/>
      <c r="AG450" s="52"/>
      <c r="AH450" s="55"/>
    </row>
    <row r="451" spans="1:34" s="41" customFormat="1" ht="13.5" customHeight="1" x14ac:dyDescent="0.3">
      <c r="A451" s="48"/>
      <c r="B451" s="49"/>
      <c r="C451" s="49"/>
      <c r="D451" s="49"/>
      <c r="E451" s="49"/>
      <c r="F451" s="49"/>
      <c r="G451" s="49"/>
      <c r="H451" s="49"/>
      <c r="I451" s="49"/>
      <c r="J451" s="49"/>
      <c r="K451" s="50"/>
      <c r="L451" s="51"/>
      <c r="M451" s="52"/>
      <c r="N451" s="51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52"/>
      <c r="AB451" s="51"/>
      <c r="AC451" s="52"/>
      <c r="AD451" s="51"/>
      <c r="AE451" s="49"/>
      <c r="AF451" s="49"/>
      <c r="AG451" s="52"/>
      <c r="AH451" s="55"/>
    </row>
    <row r="452" spans="1:34" s="41" customFormat="1" ht="13.5" customHeight="1" x14ac:dyDescent="0.3">
      <c r="A452" s="48"/>
      <c r="B452" s="49"/>
      <c r="C452" s="49"/>
      <c r="D452" s="49"/>
      <c r="E452" s="49"/>
      <c r="F452" s="49"/>
      <c r="G452" s="49"/>
      <c r="H452" s="49"/>
      <c r="I452" s="49"/>
      <c r="J452" s="49"/>
      <c r="K452" s="50"/>
      <c r="L452" s="51"/>
      <c r="M452" s="52"/>
      <c r="N452" s="51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52"/>
      <c r="AB452" s="51"/>
      <c r="AC452" s="52"/>
      <c r="AD452" s="51"/>
      <c r="AE452" s="49"/>
      <c r="AF452" s="49"/>
      <c r="AG452" s="52"/>
      <c r="AH452" s="55"/>
    </row>
    <row r="453" spans="1:34" s="41" customFormat="1" ht="13.5" customHeight="1" x14ac:dyDescent="0.3">
      <c r="A453" s="48"/>
      <c r="B453" s="49"/>
      <c r="C453" s="49"/>
      <c r="D453" s="49"/>
      <c r="E453" s="49"/>
      <c r="F453" s="49"/>
      <c r="G453" s="49"/>
      <c r="H453" s="49"/>
      <c r="I453" s="49"/>
      <c r="J453" s="49"/>
      <c r="K453" s="50"/>
      <c r="L453" s="51"/>
      <c r="M453" s="52"/>
      <c r="N453" s="51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52"/>
      <c r="AB453" s="51"/>
      <c r="AC453" s="52"/>
      <c r="AD453" s="51"/>
      <c r="AE453" s="49"/>
      <c r="AF453" s="49"/>
      <c r="AG453" s="52"/>
      <c r="AH453" s="55"/>
    </row>
    <row r="454" spans="1:34" s="41" customFormat="1" ht="13.5" customHeight="1" x14ac:dyDescent="0.3">
      <c r="A454" s="48"/>
      <c r="B454" s="49"/>
      <c r="C454" s="49"/>
      <c r="D454" s="49"/>
      <c r="E454" s="49"/>
      <c r="F454" s="49"/>
      <c r="G454" s="49"/>
      <c r="H454" s="49"/>
      <c r="I454" s="49"/>
      <c r="J454" s="49"/>
      <c r="K454" s="50"/>
      <c r="L454" s="51"/>
      <c r="M454" s="52"/>
      <c r="N454" s="51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52"/>
      <c r="AB454" s="51"/>
      <c r="AC454" s="52"/>
      <c r="AD454" s="51"/>
      <c r="AE454" s="49"/>
      <c r="AF454" s="49"/>
      <c r="AG454" s="52"/>
      <c r="AH454" s="55"/>
    </row>
    <row r="455" spans="1:34" s="41" customFormat="1" ht="13.5" customHeight="1" x14ac:dyDescent="0.3">
      <c r="A455" s="48"/>
      <c r="B455" s="49"/>
      <c r="C455" s="49"/>
      <c r="D455" s="49"/>
      <c r="E455" s="49"/>
      <c r="F455" s="49"/>
      <c r="G455" s="49"/>
      <c r="H455" s="49"/>
      <c r="I455" s="49"/>
      <c r="J455" s="49"/>
      <c r="K455" s="50"/>
      <c r="L455" s="51"/>
      <c r="M455" s="52"/>
      <c r="N455" s="51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52"/>
      <c r="AB455" s="51"/>
      <c r="AC455" s="52"/>
      <c r="AD455" s="51"/>
      <c r="AE455" s="49"/>
      <c r="AF455" s="49"/>
      <c r="AG455" s="52"/>
      <c r="AH455" s="55"/>
    </row>
    <row r="456" spans="1:34" s="41" customFormat="1" ht="13.5" customHeight="1" x14ac:dyDescent="0.3">
      <c r="A456" s="48"/>
      <c r="B456" s="49"/>
      <c r="C456" s="49"/>
      <c r="D456" s="49"/>
      <c r="E456" s="49"/>
      <c r="F456" s="49"/>
      <c r="G456" s="49"/>
      <c r="H456" s="49"/>
      <c r="I456" s="49"/>
      <c r="J456" s="49"/>
      <c r="K456" s="50"/>
      <c r="L456" s="51"/>
      <c r="M456" s="52"/>
      <c r="N456" s="51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52"/>
      <c r="AB456" s="51"/>
      <c r="AC456" s="52"/>
      <c r="AD456" s="51"/>
      <c r="AE456" s="49"/>
      <c r="AF456" s="49"/>
      <c r="AG456" s="52"/>
      <c r="AH456" s="55"/>
    </row>
    <row r="457" spans="1:34" s="41" customFormat="1" ht="13.5" customHeight="1" x14ac:dyDescent="0.3">
      <c r="A457" s="48"/>
      <c r="B457" s="49"/>
      <c r="C457" s="49"/>
      <c r="D457" s="49"/>
      <c r="E457" s="49"/>
      <c r="F457" s="49"/>
      <c r="G457" s="49"/>
      <c r="H457" s="49"/>
      <c r="I457" s="49"/>
      <c r="J457" s="49"/>
      <c r="K457" s="50"/>
      <c r="L457" s="51"/>
      <c r="M457" s="52"/>
      <c r="N457" s="51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52"/>
      <c r="AB457" s="51"/>
      <c r="AC457" s="52"/>
      <c r="AD457" s="51"/>
      <c r="AE457" s="49"/>
      <c r="AF457" s="49"/>
      <c r="AG457" s="52"/>
      <c r="AH457" s="55"/>
    </row>
    <row r="458" spans="1:34" s="41" customFormat="1" ht="13.5" customHeight="1" x14ac:dyDescent="0.3">
      <c r="A458" s="48"/>
      <c r="B458" s="49"/>
      <c r="C458" s="49"/>
      <c r="D458" s="49"/>
      <c r="E458" s="49"/>
      <c r="F458" s="49"/>
      <c r="G458" s="49"/>
      <c r="H458" s="49"/>
      <c r="I458" s="49"/>
      <c r="J458" s="49"/>
      <c r="K458" s="50"/>
      <c r="L458" s="51"/>
      <c r="M458" s="52"/>
      <c r="N458" s="51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52"/>
      <c r="AB458" s="51"/>
      <c r="AC458" s="52"/>
      <c r="AD458" s="51"/>
      <c r="AE458" s="49"/>
      <c r="AF458" s="49"/>
      <c r="AG458" s="52"/>
      <c r="AH458" s="55"/>
    </row>
    <row r="459" spans="1:34" s="41" customFormat="1" ht="13.5" customHeight="1" x14ac:dyDescent="0.3">
      <c r="A459" s="48"/>
      <c r="B459" s="49"/>
      <c r="C459" s="49"/>
      <c r="D459" s="49"/>
      <c r="E459" s="49"/>
      <c r="F459" s="49"/>
      <c r="G459" s="49"/>
      <c r="H459" s="49"/>
      <c r="I459" s="49"/>
      <c r="J459" s="49"/>
      <c r="K459" s="50"/>
      <c r="L459" s="51"/>
      <c r="M459" s="52"/>
      <c r="N459" s="51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52"/>
      <c r="AB459" s="51"/>
      <c r="AC459" s="52"/>
      <c r="AD459" s="51"/>
      <c r="AE459" s="49"/>
      <c r="AF459" s="49"/>
      <c r="AG459" s="52"/>
      <c r="AH459" s="55"/>
    </row>
    <row r="460" spans="1:34" s="41" customFormat="1" ht="13.5" customHeight="1" x14ac:dyDescent="0.3">
      <c r="A460" s="48"/>
      <c r="B460" s="49"/>
      <c r="C460" s="49"/>
      <c r="D460" s="49"/>
      <c r="E460" s="49"/>
      <c r="F460" s="49"/>
      <c r="G460" s="49"/>
      <c r="H460" s="49"/>
      <c r="I460" s="49"/>
      <c r="J460" s="49"/>
      <c r="K460" s="50"/>
      <c r="L460" s="51"/>
      <c r="M460" s="52"/>
      <c r="N460" s="51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52"/>
      <c r="AB460" s="51"/>
      <c r="AC460" s="52"/>
      <c r="AD460" s="51"/>
      <c r="AE460" s="49"/>
      <c r="AF460" s="49"/>
      <c r="AG460" s="52"/>
      <c r="AH460" s="55"/>
    </row>
    <row r="461" spans="1:34" s="41" customFormat="1" ht="13.5" customHeight="1" x14ac:dyDescent="0.3">
      <c r="A461" s="48"/>
      <c r="B461" s="49"/>
      <c r="C461" s="49"/>
      <c r="D461" s="49"/>
      <c r="E461" s="49"/>
      <c r="F461" s="49"/>
      <c r="G461" s="49"/>
      <c r="H461" s="49"/>
      <c r="I461" s="49"/>
      <c r="J461" s="49"/>
      <c r="K461" s="50"/>
      <c r="L461" s="51"/>
      <c r="M461" s="52"/>
      <c r="N461" s="51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52"/>
      <c r="AB461" s="51"/>
      <c r="AC461" s="52"/>
      <c r="AD461" s="51"/>
      <c r="AE461" s="49"/>
      <c r="AF461" s="49"/>
      <c r="AG461" s="52"/>
      <c r="AH461" s="55"/>
    </row>
    <row r="462" spans="1:34" s="41" customFormat="1" ht="13.5" customHeight="1" x14ac:dyDescent="0.3">
      <c r="A462" s="48"/>
      <c r="B462" s="49"/>
      <c r="C462" s="49"/>
      <c r="D462" s="49"/>
      <c r="E462" s="49"/>
      <c r="F462" s="49"/>
      <c r="G462" s="49"/>
      <c r="H462" s="49"/>
      <c r="I462" s="49"/>
      <c r="J462" s="49"/>
      <c r="K462" s="50"/>
      <c r="L462" s="51"/>
      <c r="M462" s="52"/>
      <c r="N462" s="51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52"/>
      <c r="AB462" s="51"/>
      <c r="AC462" s="52"/>
      <c r="AD462" s="51"/>
      <c r="AE462" s="49"/>
      <c r="AF462" s="49"/>
      <c r="AG462" s="52"/>
      <c r="AH462" s="55"/>
    </row>
    <row r="463" spans="1:34" s="41" customFormat="1" ht="13.5" customHeight="1" x14ac:dyDescent="0.3">
      <c r="A463" s="48"/>
      <c r="B463" s="49"/>
      <c r="C463" s="49"/>
      <c r="D463" s="49"/>
      <c r="E463" s="49"/>
      <c r="F463" s="49"/>
      <c r="G463" s="49"/>
      <c r="H463" s="49"/>
      <c r="I463" s="49"/>
      <c r="J463" s="49"/>
      <c r="K463" s="50"/>
      <c r="L463" s="51"/>
      <c r="M463" s="52"/>
      <c r="N463" s="51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52"/>
      <c r="AB463" s="51"/>
      <c r="AC463" s="52"/>
      <c r="AD463" s="51"/>
      <c r="AE463" s="49"/>
      <c r="AF463" s="49"/>
      <c r="AG463" s="52"/>
      <c r="AH463" s="55"/>
    </row>
    <row r="464" spans="1:34" s="41" customFormat="1" ht="13.5" customHeight="1" x14ac:dyDescent="0.3">
      <c r="A464" s="48"/>
      <c r="B464" s="49"/>
      <c r="C464" s="49"/>
      <c r="D464" s="49"/>
      <c r="E464" s="49"/>
      <c r="F464" s="49"/>
      <c r="G464" s="49"/>
      <c r="H464" s="49"/>
      <c r="I464" s="49"/>
      <c r="J464" s="49"/>
      <c r="K464" s="50"/>
      <c r="L464" s="51"/>
      <c r="M464" s="52"/>
      <c r="N464" s="51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52"/>
      <c r="AB464" s="51"/>
      <c r="AC464" s="52"/>
      <c r="AD464" s="51"/>
      <c r="AE464" s="49"/>
      <c r="AF464" s="49"/>
      <c r="AG464" s="52"/>
      <c r="AH464" s="55"/>
    </row>
    <row r="465" spans="1:34" s="41" customFormat="1" ht="13.5" customHeight="1" x14ac:dyDescent="0.3">
      <c r="A465" s="48"/>
      <c r="B465" s="49"/>
      <c r="C465" s="49"/>
      <c r="D465" s="49"/>
      <c r="E465" s="49"/>
      <c r="F465" s="49"/>
      <c r="G465" s="49"/>
      <c r="H465" s="49"/>
      <c r="I465" s="49"/>
      <c r="J465" s="49"/>
      <c r="K465" s="50"/>
      <c r="L465" s="51"/>
      <c r="M465" s="52"/>
      <c r="N465" s="51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52"/>
      <c r="AB465" s="51"/>
      <c r="AC465" s="52"/>
      <c r="AD465" s="51"/>
      <c r="AE465" s="49"/>
      <c r="AF465" s="49"/>
      <c r="AG465" s="52"/>
      <c r="AH465" s="55"/>
    </row>
    <row r="466" spans="1:34" s="41" customFormat="1" ht="13.5" customHeight="1" x14ac:dyDescent="0.3">
      <c r="A466" s="48"/>
      <c r="B466" s="49"/>
      <c r="C466" s="49"/>
      <c r="D466" s="49"/>
      <c r="E466" s="49"/>
      <c r="F466" s="49"/>
      <c r="G466" s="49"/>
      <c r="H466" s="49"/>
      <c r="I466" s="49"/>
      <c r="J466" s="49"/>
      <c r="K466" s="50"/>
      <c r="L466" s="51"/>
      <c r="M466" s="52"/>
      <c r="N466" s="51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52"/>
      <c r="AB466" s="51"/>
      <c r="AC466" s="52"/>
      <c r="AD466" s="51"/>
      <c r="AE466" s="49"/>
      <c r="AF466" s="49"/>
      <c r="AG466" s="52"/>
      <c r="AH466" s="55"/>
    </row>
    <row r="467" spans="1:34" s="41" customFormat="1" ht="13.5" customHeight="1" x14ac:dyDescent="0.3">
      <c r="A467" s="48"/>
      <c r="B467" s="49"/>
      <c r="C467" s="49"/>
      <c r="D467" s="49"/>
      <c r="E467" s="49"/>
      <c r="F467" s="49"/>
      <c r="G467" s="49"/>
      <c r="H467" s="49"/>
      <c r="I467" s="49"/>
      <c r="J467" s="49"/>
      <c r="K467" s="50"/>
      <c r="L467" s="51"/>
      <c r="M467" s="52"/>
      <c r="N467" s="51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52"/>
      <c r="AB467" s="51"/>
      <c r="AC467" s="52"/>
      <c r="AD467" s="51"/>
      <c r="AE467" s="49"/>
      <c r="AF467" s="49"/>
      <c r="AG467" s="52"/>
      <c r="AH467" s="55"/>
    </row>
    <row r="468" spans="1:34" s="41" customFormat="1" ht="13.5" customHeight="1" x14ac:dyDescent="0.3">
      <c r="A468" s="48"/>
      <c r="B468" s="49"/>
      <c r="C468" s="49"/>
      <c r="D468" s="49"/>
      <c r="E468" s="49"/>
      <c r="F468" s="49"/>
      <c r="G468" s="49"/>
      <c r="H468" s="49"/>
      <c r="I468" s="49"/>
      <c r="J468" s="49"/>
      <c r="K468" s="50"/>
      <c r="L468" s="51"/>
      <c r="M468" s="52"/>
      <c r="N468" s="51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52"/>
      <c r="AB468" s="51"/>
      <c r="AC468" s="52"/>
      <c r="AD468" s="51"/>
      <c r="AE468" s="49"/>
      <c r="AF468" s="49"/>
      <c r="AG468" s="52"/>
      <c r="AH468" s="55"/>
    </row>
    <row r="469" spans="1:34" s="41" customFormat="1" ht="13.5" customHeight="1" x14ac:dyDescent="0.3">
      <c r="A469" s="48"/>
      <c r="B469" s="49"/>
      <c r="C469" s="49"/>
      <c r="D469" s="49"/>
      <c r="E469" s="49"/>
      <c r="F469" s="49"/>
      <c r="G469" s="49"/>
      <c r="H469" s="49"/>
      <c r="I469" s="49"/>
      <c r="J469" s="49"/>
      <c r="K469" s="50"/>
      <c r="L469" s="51"/>
      <c r="M469" s="52"/>
      <c r="N469" s="51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52"/>
      <c r="AB469" s="51"/>
      <c r="AC469" s="52"/>
      <c r="AD469" s="51"/>
      <c r="AE469" s="49"/>
      <c r="AF469" s="49"/>
      <c r="AG469" s="52"/>
      <c r="AH469" s="55"/>
    </row>
    <row r="470" spans="1:34" s="41" customFormat="1" ht="13.5" customHeight="1" x14ac:dyDescent="0.3">
      <c r="A470" s="48"/>
      <c r="B470" s="49"/>
      <c r="C470" s="49"/>
      <c r="D470" s="49"/>
      <c r="E470" s="49"/>
      <c r="F470" s="49"/>
      <c r="G470" s="49"/>
      <c r="H470" s="49"/>
      <c r="I470" s="49"/>
      <c r="J470" s="49"/>
      <c r="K470" s="50"/>
      <c r="L470" s="51"/>
      <c r="M470" s="52"/>
      <c r="N470" s="51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52"/>
      <c r="AB470" s="51"/>
      <c r="AC470" s="52"/>
      <c r="AD470" s="51"/>
      <c r="AE470" s="49"/>
      <c r="AF470" s="49"/>
      <c r="AG470" s="52"/>
      <c r="AH470" s="55"/>
    </row>
    <row r="471" spans="1:34" s="41" customFormat="1" ht="13.5" customHeight="1" x14ac:dyDescent="0.3">
      <c r="A471" s="48"/>
      <c r="B471" s="49"/>
      <c r="C471" s="49"/>
      <c r="D471" s="49"/>
      <c r="E471" s="49"/>
      <c r="F471" s="49"/>
      <c r="G471" s="49"/>
      <c r="H471" s="49"/>
      <c r="I471" s="49"/>
      <c r="J471" s="49"/>
      <c r="K471" s="50"/>
      <c r="L471" s="51"/>
      <c r="M471" s="52"/>
      <c r="N471" s="51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52"/>
      <c r="AB471" s="51"/>
      <c r="AC471" s="52"/>
      <c r="AD471" s="51"/>
      <c r="AE471" s="49"/>
      <c r="AF471" s="49"/>
      <c r="AG471" s="52"/>
      <c r="AH471" s="55"/>
    </row>
    <row r="472" spans="1:34" s="41" customFormat="1" ht="13.5" customHeight="1" x14ac:dyDescent="0.3">
      <c r="A472" s="48"/>
      <c r="B472" s="49"/>
      <c r="C472" s="49"/>
      <c r="D472" s="49"/>
      <c r="E472" s="49"/>
      <c r="F472" s="49"/>
      <c r="G472" s="49"/>
      <c r="H472" s="49"/>
      <c r="I472" s="49"/>
      <c r="J472" s="49"/>
      <c r="K472" s="50"/>
      <c r="L472" s="51"/>
      <c r="M472" s="52"/>
      <c r="N472" s="51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52"/>
      <c r="AB472" s="51"/>
      <c r="AC472" s="52"/>
      <c r="AD472" s="51"/>
      <c r="AE472" s="49"/>
      <c r="AF472" s="49"/>
      <c r="AG472" s="52"/>
      <c r="AH472" s="55"/>
    </row>
    <row r="473" spans="1:34" s="41" customFormat="1" ht="13.5" customHeight="1" x14ac:dyDescent="0.3">
      <c r="A473" s="48"/>
      <c r="B473" s="49"/>
      <c r="C473" s="49"/>
      <c r="D473" s="49"/>
      <c r="E473" s="49"/>
      <c r="F473" s="49"/>
      <c r="G473" s="49"/>
      <c r="H473" s="49"/>
      <c r="I473" s="49"/>
      <c r="J473" s="49"/>
      <c r="K473" s="50"/>
      <c r="L473" s="51"/>
      <c r="M473" s="52"/>
      <c r="N473" s="51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52"/>
      <c r="AB473" s="51"/>
      <c r="AC473" s="52"/>
      <c r="AD473" s="51"/>
      <c r="AE473" s="49"/>
      <c r="AF473" s="49"/>
      <c r="AG473" s="52"/>
      <c r="AH473" s="55"/>
    </row>
    <row r="474" spans="1:34" s="41" customFormat="1" ht="13.5" customHeight="1" x14ac:dyDescent="0.3">
      <c r="A474" s="48"/>
      <c r="B474" s="49"/>
      <c r="C474" s="49"/>
      <c r="D474" s="49"/>
      <c r="E474" s="49"/>
      <c r="F474" s="49"/>
      <c r="G474" s="49"/>
      <c r="H474" s="49"/>
      <c r="I474" s="49"/>
      <c r="J474" s="49"/>
      <c r="K474" s="50"/>
      <c r="L474" s="51"/>
      <c r="M474" s="52"/>
      <c r="N474" s="51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52"/>
      <c r="AB474" s="51"/>
      <c r="AC474" s="52"/>
      <c r="AD474" s="51"/>
      <c r="AE474" s="49"/>
      <c r="AF474" s="49"/>
      <c r="AG474" s="52"/>
      <c r="AH474" s="55"/>
    </row>
    <row r="475" spans="1:34" s="41" customFormat="1" ht="13.5" customHeight="1" x14ac:dyDescent="0.3">
      <c r="A475" s="48"/>
      <c r="B475" s="49"/>
      <c r="C475" s="49"/>
      <c r="D475" s="49"/>
      <c r="E475" s="49"/>
      <c r="F475" s="49"/>
      <c r="G475" s="49"/>
      <c r="H475" s="49"/>
      <c r="I475" s="49"/>
      <c r="J475" s="49"/>
      <c r="K475" s="50"/>
      <c r="L475" s="51"/>
      <c r="M475" s="52"/>
      <c r="N475" s="51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52"/>
      <c r="AB475" s="51"/>
      <c r="AC475" s="52"/>
      <c r="AD475" s="51"/>
      <c r="AE475" s="49"/>
      <c r="AF475" s="49"/>
      <c r="AG475" s="52"/>
      <c r="AH475" s="55"/>
    </row>
    <row r="476" spans="1:34" s="41" customFormat="1" ht="13.5" customHeight="1" x14ac:dyDescent="0.3">
      <c r="A476" s="48"/>
      <c r="B476" s="49"/>
      <c r="C476" s="49"/>
      <c r="D476" s="49"/>
      <c r="E476" s="49"/>
      <c r="F476" s="49"/>
      <c r="G476" s="49"/>
      <c r="H476" s="49"/>
      <c r="I476" s="49"/>
      <c r="J476" s="49"/>
      <c r="K476" s="50"/>
      <c r="L476" s="51"/>
      <c r="M476" s="52"/>
      <c r="N476" s="51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52"/>
      <c r="AB476" s="51"/>
      <c r="AC476" s="52"/>
      <c r="AD476" s="51"/>
      <c r="AE476" s="49"/>
      <c r="AF476" s="49"/>
      <c r="AG476" s="52"/>
      <c r="AH476" s="55"/>
    </row>
    <row r="477" spans="1:34" s="41" customFormat="1" ht="13.5" customHeight="1" x14ac:dyDescent="0.3">
      <c r="A477" s="48"/>
      <c r="B477" s="49"/>
      <c r="C477" s="49"/>
      <c r="D477" s="49"/>
      <c r="E477" s="49"/>
      <c r="F477" s="49"/>
      <c r="G477" s="49"/>
      <c r="H477" s="49"/>
      <c r="I477" s="49"/>
      <c r="J477" s="49"/>
      <c r="K477" s="50"/>
      <c r="L477" s="51"/>
      <c r="M477" s="52"/>
      <c r="N477" s="51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52"/>
      <c r="AB477" s="51"/>
      <c r="AC477" s="52"/>
      <c r="AD477" s="51"/>
      <c r="AE477" s="49"/>
      <c r="AF477" s="49"/>
      <c r="AG477" s="52"/>
      <c r="AH477" s="55"/>
    </row>
    <row r="478" spans="1:34" s="41" customFormat="1" ht="13.5" customHeight="1" x14ac:dyDescent="0.3">
      <c r="A478" s="48"/>
      <c r="B478" s="49"/>
      <c r="C478" s="49"/>
      <c r="D478" s="49"/>
      <c r="E478" s="49"/>
      <c r="F478" s="49"/>
      <c r="G478" s="49"/>
      <c r="H478" s="49"/>
      <c r="I478" s="49"/>
      <c r="J478" s="49"/>
      <c r="K478" s="50"/>
      <c r="L478" s="51"/>
      <c r="M478" s="52"/>
      <c r="N478" s="51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52"/>
      <c r="AB478" s="51"/>
      <c r="AC478" s="52"/>
      <c r="AD478" s="51"/>
      <c r="AE478" s="49"/>
      <c r="AF478" s="49"/>
      <c r="AG478" s="52"/>
      <c r="AH478" s="55"/>
    </row>
    <row r="479" spans="1:34" s="41" customFormat="1" ht="13.5" customHeight="1" x14ac:dyDescent="0.3">
      <c r="A479" s="48"/>
      <c r="B479" s="49"/>
      <c r="C479" s="49"/>
      <c r="D479" s="49"/>
      <c r="E479" s="49"/>
      <c r="F479" s="49"/>
      <c r="G479" s="49"/>
      <c r="H479" s="49"/>
      <c r="I479" s="49"/>
      <c r="J479" s="49"/>
      <c r="K479" s="50"/>
      <c r="L479" s="51"/>
      <c r="M479" s="52"/>
      <c r="N479" s="51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52"/>
      <c r="AB479" s="51"/>
      <c r="AC479" s="52"/>
      <c r="AD479" s="51"/>
      <c r="AE479" s="49"/>
      <c r="AF479" s="49"/>
      <c r="AG479" s="52"/>
      <c r="AH479" s="55"/>
    </row>
    <row r="480" spans="1:34" s="41" customFormat="1" ht="13.5" customHeight="1" x14ac:dyDescent="0.3">
      <c r="A480" s="48"/>
      <c r="B480" s="49"/>
      <c r="C480" s="49"/>
      <c r="D480" s="49"/>
      <c r="E480" s="49"/>
      <c r="F480" s="49"/>
      <c r="G480" s="49"/>
      <c r="H480" s="49"/>
      <c r="I480" s="49"/>
      <c r="J480" s="49"/>
      <c r="K480" s="50"/>
      <c r="L480" s="51"/>
      <c r="M480" s="52"/>
      <c r="N480" s="51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52"/>
      <c r="AB480" s="51"/>
      <c r="AC480" s="52"/>
      <c r="AD480" s="51"/>
      <c r="AE480" s="49"/>
      <c r="AF480" s="49"/>
      <c r="AG480" s="52"/>
      <c r="AH480" s="55"/>
    </row>
    <row r="481" spans="1:34" s="41" customFormat="1" ht="13.5" customHeight="1" x14ac:dyDescent="0.3">
      <c r="A481" s="48"/>
      <c r="B481" s="49"/>
      <c r="C481" s="49"/>
      <c r="D481" s="49"/>
      <c r="E481" s="49"/>
      <c r="F481" s="49"/>
      <c r="G481" s="49"/>
      <c r="H481" s="49"/>
      <c r="I481" s="49"/>
      <c r="J481" s="49"/>
      <c r="K481" s="50"/>
      <c r="L481" s="51"/>
      <c r="M481" s="52"/>
      <c r="N481" s="51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52"/>
      <c r="AB481" s="51"/>
      <c r="AC481" s="52"/>
      <c r="AD481" s="51"/>
      <c r="AE481" s="49"/>
      <c r="AF481" s="49"/>
      <c r="AG481" s="52"/>
      <c r="AH481" s="55"/>
    </row>
    <row r="482" spans="1:34" s="41" customFormat="1" ht="13.5" customHeight="1" x14ac:dyDescent="0.3">
      <c r="A482" s="48"/>
      <c r="B482" s="49"/>
      <c r="C482" s="49"/>
      <c r="D482" s="49"/>
      <c r="E482" s="49"/>
      <c r="F482" s="49"/>
      <c r="G482" s="49"/>
      <c r="H482" s="49"/>
      <c r="I482" s="49"/>
      <c r="J482" s="49"/>
      <c r="K482" s="50"/>
      <c r="L482" s="51"/>
      <c r="M482" s="52"/>
      <c r="N482" s="51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52"/>
      <c r="AB482" s="51"/>
      <c r="AC482" s="52"/>
      <c r="AD482" s="51"/>
      <c r="AE482" s="49"/>
      <c r="AF482" s="49"/>
      <c r="AG482" s="52"/>
      <c r="AH482" s="55"/>
    </row>
    <row r="483" spans="1:34" s="41" customFormat="1" ht="13.5" customHeight="1" x14ac:dyDescent="0.3">
      <c r="A483" s="48"/>
      <c r="B483" s="49"/>
      <c r="C483" s="49"/>
      <c r="D483" s="49"/>
      <c r="E483" s="49"/>
      <c r="F483" s="49"/>
      <c r="G483" s="49"/>
      <c r="H483" s="49"/>
      <c r="I483" s="49"/>
      <c r="J483" s="49"/>
      <c r="K483" s="50"/>
      <c r="L483" s="51"/>
      <c r="M483" s="52"/>
      <c r="N483" s="51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52"/>
      <c r="AB483" s="51"/>
      <c r="AC483" s="52"/>
      <c r="AD483" s="51"/>
      <c r="AE483" s="49"/>
      <c r="AF483" s="49"/>
      <c r="AG483" s="52"/>
      <c r="AH483" s="55"/>
    </row>
    <row r="484" spans="1:34" s="41" customFormat="1" ht="13.5" customHeight="1" x14ac:dyDescent="0.3">
      <c r="A484" s="48"/>
      <c r="B484" s="49"/>
      <c r="C484" s="49"/>
      <c r="D484" s="49"/>
      <c r="E484" s="49"/>
      <c r="F484" s="49"/>
      <c r="G484" s="49"/>
      <c r="H484" s="49"/>
      <c r="I484" s="49"/>
      <c r="J484" s="49"/>
      <c r="K484" s="50"/>
      <c r="L484" s="51"/>
      <c r="M484" s="52"/>
      <c r="N484" s="51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52"/>
      <c r="AB484" s="51"/>
      <c r="AC484" s="52"/>
      <c r="AD484" s="51"/>
      <c r="AE484" s="49"/>
      <c r="AF484" s="49"/>
      <c r="AG484" s="52"/>
      <c r="AH484" s="55"/>
    </row>
    <row r="485" spans="1:34" s="41" customFormat="1" ht="13.5" customHeight="1" x14ac:dyDescent="0.3">
      <c r="A485" s="48"/>
      <c r="B485" s="49"/>
      <c r="C485" s="49"/>
      <c r="D485" s="49"/>
      <c r="E485" s="49"/>
      <c r="F485" s="49"/>
      <c r="G485" s="49"/>
      <c r="H485" s="49"/>
      <c r="I485" s="49"/>
      <c r="J485" s="49"/>
      <c r="K485" s="50"/>
      <c r="L485" s="51"/>
      <c r="M485" s="52"/>
      <c r="N485" s="51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52"/>
      <c r="AB485" s="51"/>
      <c r="AC485" s="52"/>
      <c r="AD485" s="51"/>
      <c r="AE485" s="49"/>
      <c r="AF485" s="49"/>
      <c r="AG485" s="52"/>
      <c r="AH485" s="55"/>
    </row>
    <row r="486" spans="1:34" s="41" customFormat="1" ht="13.5" customHeight="1" x14ac:dyDescent="0.3">
      <c r="A486" s="48"/>
      <c r="B486" s="49"/>
      <c r="C486" s="49"/>
      <c r="D486" s="49"/>
      <c r="E486" s="49"/>
      <c r="F486" s="49"/>
      <c r="G486" s="49"/>
      <c r="H486" s="49"/>
      <c r="I486" s="49"/>
      <c r="J486" s="49"/>
      <c r="K486" s="50"/>
      <c r="L486" s="51"/>
      <c r="M486" s="52"/>
      <c r="N486" s="51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52"/>
      <c r="AB486" s="51"/>
      <c r="AC486" s="52"/>
      <c r="AD486" s="51"/>
      <c r="AE486" s="49"/>
      <c r="AF486" s="49"/>
      <c r="AG486" s="52"/>
      <c r="AH486" s="55"/>
    </row>
    <row r="487" spans="1:34" s="41" customFormat="1" ht="13.5" customHeight="1" x14ac:dyDescent="0.3">
      <c r="A487" s="48"/>
      <c r="B487" s="49"/>
      <c r="C487" s="49"/>
      <c r="D487" s="49"/>
      <c r="E487" s="49"/>
      <c r="F487" s="49"/>
      <c r="G487" s="49"/>
      <c r="H487" s="49"/>
      <c r="I487" s="49"/>
      <c r="J487" s="49"/>
      <c r="K487" s="50"/>
      <c r="L487" s="51"/>
      <c r="M487" s="52"/>
      <c r="N487" s="51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52"/>
      <c r="AB487" s="51"/>
      <c r="AC487" s="52"/>
      <c r="AD487" s="51"/>
      <c r="AE487" s="49"/>
      <c r="AF487" s="49"/>
      <c r="AG487" s="52"/>
      <c r="AH487" s="55"/>
    </row>
    <row r="488" spans="1:34" s="41" customFormat="1" ht="13.5" customHeight="1" x14ac:dyDescent="0.3">
      <c r="A488" s="48"/>
      <c r="B488" s="49"/>
      <c r="C488" s="49"/>
      <c r="D488" s="49"/>
      <c r="E488" s="49"/>
      <c r="F488" s="49"/>
      <c r="G488" s="49"/>
      <c r="H488" s="49"/>
      <c r="I488" s="49"/>
      <c r="J488" s="49"/>
      <c r="K488" s="50"/>
      <c r="L488" s="51"/>
      <c r="M488" s="52"/>
      <c r="N488" s="51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52"/>
      <c r="AB488" s="51"/>
      <c r="AC488" s="52"/>
      <c r="AD488" s="51"/>
      <c r="AE488" s="49"/>
      <c r="AF488" s="49"/>
      <c r="AG488" s="52"/>
      <c r="AH488" s="55"/>
    </row>
    <row r="489" spans="1:34" s="41" customFormat="1" ht="13.5" customHeight="1" x14ac:dyDescent="0.3">
      <c r="A489" s="48"/>
      <c r="B489" s="49"/>
      <c r="C489" s="49"/>
      <c r="D489" s="49"/>
      <c r="E489" s="49"/>
      <c r="F489" s="49"/>
      <c r="G489" s="49"/>
      <c r="H489" s="49"/>
      <c r="I489" s="49"/>
      <c r="J489" s="49"/>
      <c r="K489" s="50"/>
      <c r="L489" s="51"/>
      <c r="M489" s="52"/>
      <c r="N489" s="51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52"/>
      <c r="AB489" s="51"/>
      <c r="AC489" s="52"/>
      <c r="AD489" s="51"/>
      <c r="AE489" s="49"/>
      <c r="AF489" s="49"/>
      <c r="AG489" s="52"/>
      <c r="AH489" s="55"/>
    </row>
    <row r="490" spans="1:34" s="41" customFormat="1" ht="13.5" customHeight="1" x14ac:dyDescent="0.3">
      <c r="A490" s="48"/>
      <c r="B490" s="49"/>
      <c r="C490" s="49"/>
      <c r="D490" s="49"/>
      <c r="E490" s="49"/>
      <c r="F490" s="49"/>
      <c r="G490" s="49"/>
      <c r="H490" s="49"/>
      <c r="I490" s="49"/>
      <c r="J490" s="49"/>
      <c r="K490" s="50"/>
      <c r="L490" s="51"/>
      <c r="M490" s="52"/>
      <c r="N490" s="51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52"/>
      <c r="AB490" s="51"/>
      <c r="AC490" s="52"/>
      <c r="AD490" s="51"/>
      <c r="AE490" s="49"/>
      <c r="AF490" s="49"/>
      <c r="AG490" s="52"/>
      <c r="AH490" s="55"/>
    </row>
    <row r="491" spans="1:34" s="41" customFormat="1" ht="13.5" customHeight="1" x14ac:dyDescent="0.3">
      <c r="A491" s="48"/>
      <c r="B491" s="49"/>
      <c r="C491" s="49"/>
      <c r="D491" s="49"/>
      <c r="E491" s="49"/>
      <c r="F491" s="49"/>
      <c r="G491" s="49"/>
      <c r="H491" s="49"/>
      <c r="I491" s="49"/>
      <c r="J491" s="49"/>
      <c r="K491" s="50"/>
      <c r="L491" s="51"/>
      <c r="M491" s="52"/>
      <c r="N491" s="51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52"/>
      <c r="AB491" s="51"/>
      <c r="AC491" s="52"/>
      <c r="AD491" s="51"/>
      <c r="AE491" s="49"/>
      <c r="AF491" s="49"/>
      <c r="AG491" s="52"/>
      <c r="AH491" s="55"/>
    </row>
    <row r="492" spans="1:34" s="41" customFormat="1" ht="13.5" customHeight="1" x14ac:dyDescent="0.3">
      <c r="A492" s="48"/>
      <c r="B492" s="49"/>
      <c r="C492" s="49"/>
      <c r="D492" s="49"/>
      <c r="E492" s="49"/>
      <c r="F492" s="49"/>
      <c r="G492" s="49"/>
      <c r="H492" s="49"/>
      <c r="I492" s="49"/>
      <c r="J492" s="49"/>
      <c r="K492" s="50"/>
      <c r="L492" s="51"/>
      <c r="M492" s="52"/>
      <c r="N492" s="51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52"/>
      <c r="AB492" s="51"/>
      <c r="AC492" s="52"/>
      <c r="AD492" s="51"/>
      <c r="AE492" s="49"/>
      <c r="AF492" s="49"/>
      <c r="AG492" s="52"/>
      <c r="AH492" s="55"/>
    </row>
    <row r="493" spans="1:34" s="41" customFormat="1" ht="13.5" customHeight="1" x14ac:dyDescent="0.3">
      <c r="A493" s="48"/>
      <c r="B493" s="49"/>
      <c r="C493" s="49"/>
      <c r="D493" s="49"/>
      <c r="E493" s="49"/>
      <c r="F493" s="49"/>
      <c r="G493" s="49"/>
      <c r="H493" s="49"/>
      <c r="I493" s="49"/>
      <c r="J493" s="49"/>
      <c r="K493" s="50"/>
      <c r="L493" s="51"/>
      <c r="M493" s="52"/>
      <c r="N493" s="51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52"/>
      <c r="AB493" s="51"/>
      <c r="AC493" s="52"/>
      <c r="AD493" s="51"/>
      <c r="AE493" s="49"/>
      <c r="AF493" s="49"/>
      <c r="AG493" s="52"/>
      <c r="AH493" s="55"/>
    </row>
    <row r="494" spans="1:34" s="41" customFormat="1" ht="13.5" customHeight="1" x14ac:dyDescent="0.3">
      <c r="A494" s="48"/>
      <c r="B494" s="49"/>
      <c r="C494" s="49"/>
      <c r="D494" s="49"/>
      <c r="E494" s="49"/>
      <c r="F494" s="49"/>
      <c r="G494" s="49"/>
      <c r="H494" s="49"/>
      <c r="I494" s="49"/>
      <c r="J494" s="49"/>
      <c r="K494" s="50"/>
      <c r="L494" s="51"/>
      <c r="M494" s="52"/>
      <c r="N494" s="51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52"/>
      <c r="AB494" s="51"/>
      <c r="AC494" s="52"/>
      <c r="AD494" s="51"/>
      <c r="AE494" s="49"/>
      <c r="AF494" s="49"/>
      <c r="AG494" s="52"/>
      <c r="AH494" s="55"/>
    </row>
    <row r="495" spans="1:34" s="41" customFormat="1" ht="13.5" customHeight="1" x14ac:dyDescent="0.3">
      <c r="A495" s="48"/>
      <c r="B495" s="49"/>
      <c r="C495" s="49"/>
      <c r="D495" s="49"/>
      <c r="E495" s="49"/>
      <c r="F495" s="49"/>
      <c r="G495" s="49"/>
      <c r="H495" s="49"/>
      <c r="I495" s="49"/>
      <c r="J495" s="49"/>
      <c r="K495" s="50"/>
      <c r="L495" s="51"/>
      <c r="M495" s="52"/>
      <c r="N495" s="51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52"/>
      <c r="AB495" s="51"/>
      <c r="AC495" s="52"/>
      <c r="AD495" s="51"/>
      <c r="AE495" s="49"/>
      <c r="AF495" s="49"/>
      <c r="AG495" s="52"/>
      <c r="AH495" s="55"/>
    </row>
    <row r="496" spans="1:34" s="41" customFormat="1" ht="13.5" customHeight="1" x14ac:dyDescent="0.3">
      <c r="A496" s="48"/>
      <c r="B496" s="49"/>
      <c r="C496" s="49"/>
      <c r="D496" s="49"/>
      <c r="E496" s="49"/>
      <c r="F496" s="49"/>
      <c r="G496" s="49"/>
      <c r="H496" s="49"/>
      <c r="I496" s="49"/>
      <c r="J496" s="49"/>
      <c r="K496" s="50"/>
      <c r="L496" s="51"/>
      <c r="M496" s="52"/>
      <c r="N496" s="51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52"/>
      <c r="AB496" s="51"/>
      <c r="AC496" s="52"/>
      <c r="AD496" s="51"/>
      <c r="AE496" s="49"/>
      <c r="AF496" s="49"/>
      <c r="AG496" s="52"/>
      <c r="AH496" s="55"/>
    </row>
    <row r="497" spans="1:34" s="41" customFormat="1" ht="13.5" customHeight="1" x14ac:dyDescent="0.3">
      <c r="A497" s="48"/>
      <c r="B497" s="49"/>
      <c r="C497" s="49"/>
      <c r="D497" s="49"/>
      <c r="E497" s="49"/>
      <c r="F497" s="49"/>
      <c r="G497" s="49"/>
      <c r="H497" s="49"/>
      <c r="I497" s="49"/>
      <c r="J497" s="49"/>
      <c r="K497" s="50"/>
      <c r="L497" s="51"/>
      <c r="M497" s="52"/>
      <c r="N497" s="51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52"/>
      <c r="AB497" s="51"/>
      <c r="AC497" s="52"/>
      <c r="AD497" s="51"/>
      <c r="AE497" s="49"/>
      <c r="AF497" s="49"/>
      <c r="AG497" s="52"/>
      <c r="AH497" s="55"/>
    </row>
    <row r="498" spans="1:34" s="41" customFormat="1" ht="13.5" customHeight="1" x14ac:dyDescent="0.3">
      <c r="A498" s="48"/>
      <c r="B498" s="49"/>
      <c r="C498" s="49"/>
      <c r="D498" s="49"/>
      <c r="E498" s="49"/>
      <c r="F498" s="49"/>
      <c r="G498" s="49"/>
      <c r="H498" s="49"/>
      <c r="I498" s="49"/>
      <c r="J498" s="49"/>
      <c r="K498" s="50"/>
      <c r="L498" s="51"/>
      <c r="M498" s="52"/>
      <c r="N498" s="51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52"/>
      <c r="AB498" s="51"/>
      <c r="AC498" s="52"/>
      <c r="AD498" s="51"/>
      <c r="AE498" s="49"/>
      <c r="AF498" s="49"/>
      <c r="AG498" s="52"/>
      <c r="AH498" s="55"/>
    </row>
    <row r="499" spans="1:34" s="41" customFormat="1" ht="13.5" customHeight="1" x14ac:dyDescent="0.3">
      <c r="A499" s="48"/>
      <c r="B499" s="49"/>
      <c r="C499" s="49"/>
      <c r="D499" s="49"/>
      <c r="E499" s="49"/>
      <c r="F499" s="49"/>
      <c r="G499" s="49"/>
      <c r="H499" s="49"/>
      <c r="I499" s="49"/>
      <c r="J499" s="49"/>
      <c r="K499" s="50"/>
      <c r="L499" s="51"/>
      <c r="M499" s="52"/>
      <c r="N499" s="51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52"/>
      <c r="AB499" s="51"/>
      <c r="AC499" s="52"/>
      <c r="AD499" s="51"/>
      <c r="AE499" s="49"/>
      <c r="AF499" s="49"/>
      <c r="AG499" s="52"/>
      <c r="AH499" s="55"/>
    </row>
    <row r="500" spans="1:34" s="41" customFormat="1" ht="13.5" customHeight="1" x14ac:dyDescent="0.3">
      <c r="A500" s="48"/>
      <c r="B500" s="49"/>
      <c r="C500" s="49"/>
      <c r="D500" s="49"/>
      <c r="E500" s="49"/>
      <c r="F500" s="49"/>
      <c r="G500" s="49"/>
      <c r="H500" s="49"/>
      <c r="I500" s="49"/>
      <c r="J500" s="49"/>
      <c r="K500" s="50"/>
      <c r="L500" s="51"/>
      <c r="M500" s="52"/>
      <c r="N500" s="51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52"/>
      <c r="AB500" s="51"/>
      <c r="AC500" s="52"/>
      <c r="AD500" s="51"/>
      <c r="AE500" s="49"/>
      <c r="AF500" s="49"/>
      <c r="AG500" s="52"/>
      <c r="AH500" s="55"/>
    </row>
    <row r="501" spans="1:34" s="41" customFormat="1" ht="13.5" customHeight="1" x14ac:dyDescent="0.3">
      <c r="A501" s="48"/>
      <c r="B501" s="49"/>
      <c r="C501" s="49"/>
      <c r="D501" s="49"/>
      <c r="E501" s="49"/>
      <c r="F501" s="49"/>
      <c r="G501" s="49"/>
      <c r="H501" s="49"/>
      <c r="I501" s="49"/>
      <c r="J501" s="49"/>
      <c r="K501" s="50"/>
      <c r="L501" s="51"/>
      <c r="M501" s="52"/>
      <c r="N501" s="51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52"/>
      <c r="AB501" s="51"/>
      <c r="AC501" s="52"/>
      <c r="AD501" s="51"/>
      <c r="AE501" s="49"/>
      <c r="AF501" s="49"/>
      <c r="AG501" s="52"/>
      <c r="AH501" s="55"/>
    </row>
    <row r="502" spans="1:34" s="41" customFormat="1" ht="13.5" customHeight="1" x14ac:dyDescent="0.3">
      <c r="A502" s="48"/>
      <c r="B502" s="49"/>
      <c r="C502" s="49"/>
      <c r="D502" s="49"/>
      <c r="E502" s="49"/>
      <c r="F502" s="49"/>
      <c r="G502" s="49"/>
      <c r="H502" s="49"/>
      <c r="I502" s="49"/>
      <c r="J502" s="49"/>
      <c r="K502" s="50"/>
      <c r="L502" s="51"/>
      <c r="M502" s="52"/>
      <c r="N502" s="51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52"/>
      <c r="AB502" s="51"/>
      <c r="AC502" s="52"/>
      <c r="AD502" s="51"/>
      <c r="AE502" s="49"/>
      <c r="AF502" s="49"/>
      <c r="AG502" s="52"/>
      <c r="AH502" s="55"/>
    </row>
    <row r="503" spans="1:34" s="41" customFormat="1" ht="13.5" customHeight="1" x14ac:dyDescent="0.3">
      <c r="A503" s="48"/>
      <c r="B503" s="49"/>
      <c r="C503" s="49"/>
      <c r="D503" s="49"/>
      <c r="E503" s="49"/>
      <c r="F503" s="49"/>
      <c r="G503" s="49"/>
      <c r="H503" s="49"/>
      <c r="I503" s="49"/>
      <c r="J503" s="49"/>
      <c r="K503" s="50"/>
      <c r="L503" s="51"/>
      <c r="M503" s="52"/>
      <c r="N503" s="51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52"/>
      <c r="AB503" s="51"/>
      <c r="AC503" s="52"/>
      <c r="AD503" s="51"/>
      <c r="AE503" s="49"/>
      <c r="AF503" s="49"/>
      <c r="AG503" s="52"/>
      <c r="AH503" s="55"/>
    </row>
    <row r="504" spans="1:34" s="41" customFormat="1" ht="13.5" customHeight="1" x14ac:dyDescent="0.3">
      <c r="A504" s="48"/>
      <c r="B504" s="49"/>
      <c r="C504" s="49"/>
      <c r="D504" s="49"/>
      <c r="E504" s="49"/>
      <c r="F504" s="49"/>
      <c r="G504" s="49"/>
      <c r="H504" s="49"/>
      <c r="I504" s="49"/>
      <c r="J504" s="49"/>
      <c r="K504" s="50"/>
      <c r="L504" s="51"/>
      <c r="M504" s="52"/>
      <c r="N504" s="51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52"/>
      <c r="AB504" s="51"/>
      <c r="AC504" s="52"/>
      <c r="AD504" s="51"/>
      <c r="AE504" s="49"/>
      <c r="AF504" s="49"/>
      <c r="AG504" s="52"/>
      <c r="AH504" s="55"/>
    </row>
    <row r="505" spans="1:34" s="41" customFormat="1" ht="13.5" customHeight="1" x14ac:dyDescent="0.3">
      <c r="A505" s="48"/>
      <c r="B505" s="49"/>
      <c r="C505" s="49"/>
      <c r="D505" s="49"/>
      <c r="E505" s="49"/>
      <c r="F505" s="49"/>
      <c r="G505" s="49"/>
      <c r="H505" s="49"/>
      <c r="I505" s="49"/>
      <c r="J505" s="49"/>
      <c r="K505" s="50"/>
      <c r="L505" s="51"/>
      <c r="M505" s="52"/>
      <c r="N505" s="51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52"/>
      <c r="AB505" s="51"/>
      <c r="AC505" s="52"/>
      <c r="AD505" s="51"/>
      <c r="AE505" s="49"/>
      <c r="AF505" s="49"/>
      <c r="AG505" s="52"/>
      <c r="AH505" s="55"/>
    </row>
    <row r="506" spans="1:34" s="41" customFormat="1" ht="13.5" customHeight="1" x14ac:dyDescent="0.3">
      <c r="A506" s="48"/>
      <c r="B506" s="49"/>
      <c r="C506" s="49"/>
      <c r="D506" s="49"/>
      <c r="E506" s="49"/>
      <c r="F506" s="49"/>
      <c r="G506" s="49"/>
      <c r="H506" s="49"/>
      <c r="I506" s="49"/>
      <c r="J506" s="49"/>
      <c r="K506" s="50"/>
      <c r="L506" s="51"/>
      <c r="M506" s="52"/>
      <c r="N506" s="51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52"/>
      <c r="AB506" s="51"/>
      <c r="AC506" s="52"/>
      <c r="AD506" s="51"/>
      <c r="AE506" s="49"/>
      <c r="AF506" s="49"/>
      <c r="AG506" s="52"/>
      <c r="AH506" s="55"/>
    </row>
    <row r="507" spans="1:34" s="41" customFormat="1" ht="13.5" customHeight="1" x14ac:dyDescent="0.3">
      <c r="A507" s="48"/>
      <c r="B507" s="49"/>
      <c r="C507" s="49"/>
      <c r="D507" s="49"/>
      <c r="E507" s="49"/>
      <c r="F507" s="49"/>
      <c r="G507" s="49"/>
      <c r="H507" s="49"/>
      <c r="I507" s="49"/>
      <c r="J507" s="49"/>
      <c r="K507" s="50"/>
      <c r="L507" s="51"/>
      <c r="M507" s="52"/>
      <c r="N507" s="51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52"/>
      <c r="AB507" s="51"/>
      <c r="AC507" s="52"/>
      <c r="AD507" s="51"/>
      <c r="AE507" s="49"/>
      <c r="AF507" s="49"/>
      <c r="AG507" s="52"/>
      <c r="AH507" s="55"/>
    </row>
    <row r="508" spans="1:34" s="41" customFormat="1" ht="13.5" customHeight="1" x14ac:dyDescent="0.3">
      <c r="A508" s="48"/>
      <c r="B508" s="49"/>
      <c r="C508" s="49"/>
      <c r="D508" s="49"/>
      <c r="E508" s="49"/>
      <c r="F508" s="49"/>
      <c r="G508" s="49"/>
      <c r="H508" s="49"/>
      <c r="I508" s="49"/>
      <c r="J508" s="49"/>
      <c r="K508" s="50"/>
      <c r="L508" s="51"/>
      <c r="M508" s="52"/>
      <c r="N508" s="51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52"/>
      <c r="AB508" s="51"/>
      <c r="AC508" s="52"/>
      <c r="AD508" s="51"/>
      <c r="AE508" s="49"/>
      <c r="AF508" s="49"/>
      <c r="AG508" s="52"/>
      <c r="AH508" s="55"/>
    </row>
    <row r="509" spans="1:34" s="41" customFormat="1" ht="13.5" customHeight="1" x14ac:dyDescent="0.3">
      <c r="A509" s="48"/>
      <c r="B509" s="49"/>
      <c r="C509" s="49"/>
      <c r="D509" s="49"/>
      <c r="E509" s="49"/>
      <c r="F509" s="49"/>
      <c r="G509" s="49"/>
      <c r="H509" s="49"/>
      <c r="I509" s="49"/>
      <c r="J509" s="49"/>
      <c r="K509" s="50"/>
      <c r="L509" s="51"/>
      <c r="M509" s="52"/>
      <c r="N509" s="51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52"/>
      <c r="AB509" s="51"/>
      <c r="AC509" s="52"/>
      <c r="AD509" s="51"/>
      <c r="AE509" s="49"/>
      <c r="AF509" s="49"/>
      <c r="AG509" s="52"/>
      <c r="AH509" s="55"/>
    </row>
    <row r="510" spans="1:34" s="41" customFormat="1" ht="13.5" customHeight="1" x14ac:dyDescent="0.3">
      <c r="A510" s="48"/>
      <c r="B510" s="49"/>
      <c r="C510" s="49"/>
      <c r="D510" s="49"/>
      <c r="E510" s="49"/>
      <c r="F510" s="49"/>
      <c r="G510" s="49"/>
      <c r="H510" s="49"/>
      <c r="I510" s="49"/>
      <c r="J510" s="49"/>
      <c r="K510" s="50"/>
      <c r="L510" s="51"/>
      <c r="M510" s="52"/>
      <c r="N510" s="51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52"/>
      <c r="AB510" s="51"/>
      <c r="AC510" s="52"/>
      <c r="AD510" s="51"/>
      <c r="AE510" s="49"/>
      <c r="AF510" s="49"/>
      <c r="AG510" s="52"/>
      <c r="AH510" s="55"/>
    </row>
    <row r="511" spans="1:34" s="41" customFormat="1" ht="13.5" customHeight="1" x14ac:dyDescent="0.3">
      <c r="A511" s="48"/>
      <c r="B511" s="49"/>
      <c r="C511" s="49"/>
      <c r="D511" s="49"/>
      <c r="E511" s="49"/>
      <c r="F511" s="49"/>
      <c r="G511" s="49"/>
      <c r="H511" s="49"/>
      <c r="I511" s="49"/>
      <c r="J511" s="49"/>
      <c r="K511" s="50"/>
      <c r="L511" s="51"/>
      <c r="M511" s="52"/>
      <c r="N511" s="51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52"/>
      <c r="AB511" s="51"/>
      <c r="AC511" s="52"/>
      <c r="AD511" s="51"/>
      <c r="AE511" s="49"/>
      <c r="AF511" s="49"/>
      <c r="AG511" s="52"/>
      <c r="AH511" s="55"/>
    </row>
    <row r="512" spans="1:34" s="41" customFormat="1" ht="13.5" customHeight="1" x14ac:dyDescent="0.3">
      <c r="A512" s="48"/>
      <c r="B512" s="49"/>
      <c r="C512" s="49"/>
      <c r="D512" s="49"/>
      <c r="E512" s="49"/>
      <c r="F512" s="49"/>
      <c r="G512" s="49"/>
      <c r="H512" s="49"/>
      <c r="I512" s="49"/>
      <c r="J512" s="49"/>
      <c r="K512" s="50"/>
      <c r="L512" s="51"/>
      <c r="M512" s="52"/>
      <c r="N512" s="51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52"/>
      <c r="AB512" s="51"/>
      <c r="AC512" s="52"/>
      <c r="AD512" s="51"/>
      <c r="AE512" s="49"/>
      <c r="AF512" s="49"/>
      <c r="AG512" s="52"/>
      <c r="AH512" s="55"/>
    </row>
    <row r="513" spans="1:34" s="41" customFormat="1" ht="13.5" customHeight="1" x14ac:dyDescent="0.3">
      <c r="A513" s="48"/>
      <c r="B513" s="49"/>
      <c r="C513" s="49"/>
      <c r="D513" s="49"/>
      <c r="E513" s="49"/>
      <c r="F513" s="49"/>
      <c r="G513" s="49"/>
      <c r="H513" s="49"/>
      <c r="I513" s="49"/>
      <c r="J513" s="49"/>
      <c r="K513" s="50"/>
      <c r="L513" s="51"/>
      <c r="M513" s="52"/>
      <c r="N513" s="51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52"/>
      <c r="AB513" s="51"/>
      <c r="AC513" s="52"/>
      <c r="AD513" s="51"/>
      <c r="AE513" s="49"/>
      <c r="AF513" s="49"/>
      <c r="AG513" s="52"/>
      <c r="AH513" s="55"/>
    </row>
    <row r="514" spans="1:34" s="41" customFormat="1" ht="13.5" customHeight="1" x14ac:dyDescent="0.3">
      <c r="A514" s="48"/>
      <c r="B514" s="49"/>
      <c r="C514" s="49"/>
      <c r="D514" s="49"/>
      <c r="E514" s="49"/>
      <c r="F514" s="49"/>
      <c r="G514" s="49"/>
      <c r="H514" s="49"/>
      <c r="I514" s="49"/>
      <c r="J514" s="49"/>
      <c r="K514" s="50"/>
      <c r="L514" s="51"/>
      <c r="M514" s="52"/>
      <c r="N514" s="51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52"/>
      <c r="AB514" s="51"/>
      <c r="AC514" s="52"/>
      <c r="AD514" s="51"/>
      <c r="AE514" s="49"/>
      <c r="AF514" s="49"/>
      <c r="AG514" s="52"/>
      <c r="AH514" s="55"/>
    </row>
    <row r="515" spans="1:34" s="41" customFormat="1" ht="13.5" customHeight="1" x14ac:dyDescent="0.3">
      <c r="A515" s="48"/>
      <c r="B515" s="49"/>
      <c r="C515" s="49"/>
      <c r="D515" s="49"/>
      <c r="E515" s="49"/>
      <c r="F515" s="49"/>
      <c r="G515" s="49"/>
      <c r="H515" s="49"/>
      <c r="I515" s="49"/>
      <c r="J515" s="49"/>
      <c r="K515" s="50"/>
      <c r="L515" s="51"/>
      <c r="M515" s="52"/>
      <c r="N515" s="51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52"/>
      <c r="AB515" s="51"/>
      <c r="AC515" s="52"/>
      <c r="AD515" s="51"/>
      <c r="AE515" s="49"/>
      <c r="AF515" s="49"/>
      <c r="AG515" s="52"/>
      <c r="AH515" s="55"/>
    </row>
    <row r="516" spans="1:34" s="41" customFormat="1" ht="13.5" customHeight="1" x14ac:dyDescent="0.3">
      <c r="A516" s="48"/>
      <c r="B516" s="49"/>
      <c r="C516" s="49"/>
      <c r="D516" s="49"/>
      <c r="E516" s="49"/>
      <c r="F516" s="49"/>
      <c r="G516" s="49"/>
      <c r="H516" s="49"/>
      <c r="I516" s="49"/>
      <c r="J516" s="49"/>
      <c r="K516" s="50"/>
      <c r="L516" s="51"/>
      <c r="M516" s="52"/>
      <c r="N516" s="51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52"/>
      <c r="AB516" s="51"/>
      <c r="AC516" s="52"/>
      <c r="AD516" s="51"/>
      <c r="AE516" s="49"/>
      <c r="AF516" s="49"/>
      <c r="AG516" s="52"/>
      <c r="AH516" s="55"/>
    </row>
    <row r="517" spans="1:34" s="41" customFormat="1" ht="13.5" customHeight="1" x14ac:dyDescent="0.3">
      <c r="A517" s="48"/>
      <c r="B517" s="49"/>
      <c r="C517" s="49"/>
      <c r="D517" s="49"/>
      <c r="E517" s="49"/>
      <c r="F517" s="49"/>
      <c r="G517" s="49"/>
      <c r="H517" s="49"/>
      <c r="I517" s="49"/>
      <c r="J517" s="49"/>
      <c r="K517" s="50"/>
      <c r="L517" s="51"/>
      <c r="M517" s="52"/>
      <c r="N517" s="51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52"/>
      <c r="AB517" s="51"/>
      <c r="AC517" s="52"/>
      <c r="AD517" s="51"/>
      <c r="AE517" s="49"/>
      <c r="AF517" s="49"/>
      <c r="AG517" s="52"/>
      <c r="AH517" s="55"/>
    </row>
  </sheetData>
  <sheetProtection sheet="1" objects="1" scenarios="1" selectLockedCells="1"/>
  <mergeCells count="58">
    <mergeCell ref="A7:E7"/>
    <mergeCell ref="A8:E8"/>
    <mergeCell ref="A9:E9"/>
    <mergeCell ref="A10:E10"/>
    <mergeCell ref="A2:E2"/>
    <mergeCell ref="A3:E3"/>
    <mergeCell ref="A4:E4"/>
    <mergeCell ref="A5:E5"/>
    <mergeCell ref="A6:E6"/>
    <mergeCell ref="AH11:AH14"/>
    <mergeCell ref="F2:G2"/>
    <mergeCell ref="F5:G5"/>
    <mergeCell ref="F4:G4"/>
    <mergeCell ref="F12:G12"/>
    <mergeCell ref="L11:M14"/>
    <mergeCell ref="N11:AA14"/>
    <mergeCell ref="AB11:AC14"/>
    <mergeCell ref="AD11:AG14"/>
    <mergeCell ref="F6:G6"/>
    <mergeCell ref="F7:G7"/>
    <mergeCell ref="F10:G10"/>
    <mergeCell ref="F11:G11"/>
    <mergeCell ref="F8:G8"/>
    <mergeCell ref="F9:G9"/>
    <mergeCell ref="A15:A17"/>
    <mergeCell ref="B15:B17"/>
    <mergeCell ref="C15:C17"/>
    <mergeCell ref="D15:D17"/>
    <mergeCell ref="K15:K17"/>
    <mergeCell ref="I15:I17"/>
    <mergeCell ref="J15:J17"/>
    <mergeCell ref="E15:E17"/>
    <mergeCell ref="F15:F17"/>
    <mergeCell ref="G15:G17"/>
    <mergeCell ref="H15:H17"/>
    <mergeCell ref="P15:P17"/>
    <mergeCell ref="Q15:Q17"/>
    <mergeCell ref="R15:R17"/>
    <mergeCell ref="S15:S17"/>
    <mergeCell ref="L15:L17"/>
    <mergeCell ref="M15:M17"/>
    <mergeCell ref="N15:N17"/>
    <mergeCell ref="O15:O17"/>
    <mergeCell ref="X15:X17"/>
    <mergeCell ref="Y15:Y17"/>
    <mergeCell ref="Z15:Z17"/>
    <mergeCell ref="AA15:AA17"/>
    <mergeCell ref="T15:T17"/>
    <mergeCell ref="U15:U17"/>
    <mergeCell ref="V15:V17"/>
    <mergeCell ref="W15:W17"/>
    <mergeCell ref="AH15:AH17"/>
    <mergeCell ref="AE15:AE17"/>
    <mergeCell ref="AF15:AF17"/>
    <mergeCell ref="AG15:AG17"/>
    <mergeCell ref="AB15:AB17"/>
    <mergeCell ref="AC15:AC17"/>
    <mergeCell ref="AD15:AD17"/>
  </mergeCells>
  <phoneticPr fontId="1" type="noConversion"/>
  <dataValidations count="9">
    <dataValidation type="list" errorStyle="information" allowBlank="1" sqref="AC18:AC517">
      <formula1>RATING_CONTENT</formula1>
    </dataValidation>
    <dataValidation type="list" allowBlank="1" showInputMessage="1" showErrorMessage="1" sqref="AB18:AB517">
      <formula1>country</formula1>
    </dataValidation>
    <dataValidation type="list" allowBlank="1" showInputMessage="1" showErrorMessage="1" sqref="J18:J517 AG18:AG517 AD18:AE517">
      <formula1>flag</formula1>
    </dataValidation>
    <dataValidation type="list" allowBlank="1" showInputMessage="1" showErrorMessage="1" sqref="AF18:AF517">
      <formula1>retention_state_tab</formula1>
    </dataValidation>
    <dataValidation type="list" allowBlank="1" showInputMessage="1" showErrorMessage="1" sqref="K18:K517">
      <formula1>language_code</formula1>
    </dataValidation>
    <dataValidation type="list" allowBlank="1" showInputMessage="1" showErrorMessage="1" sqref="L18:L517">
      <formula1>GENERO</formula1>
    </dataValidation>
    <dataValidation type="list" allowBlank="1" showInputMessage="1" showErrorMessage="1" sqref="O18:O517 T18:T517 Y18:Y517">
      <formula1>aps_control_data</formula1>
    </dataValidation>
    <dataValidation type="list" allowBlank="1" showInputMessage="1" showErrorMessage="1" sqref="S18:S517 N18:N517 X18:X517">
      <formula1>dig_rec_ctrl_data</formula1>
    </dataValidation>
    <dataValidation type="list" allowBlank="1" showInputMessage="1" showErrorMessage="1" sqref="Q18:Q517 V18:V517 AA18:AA517">
      <formula1>copy_control_type_info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295275</xdr:colOff>
                    <xdr:row>4</xdr:row>
                    <xdr:rowOff>123825</xdr:rowOff>
                  </from>
                  <to>
                    <xdr:col>8</xdr:col>
                    <xdr:colOff>1790700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295275</xdr:colOff>
                    <xdr:row>6</xdr:row>
                    <xdr:rowOff>57150</xdr:rowOff>
                  </from>
                  <to>
                    <xdr:col>8</xdr:col>
                    <xdr:colOff>1790700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295275</xdr:colOff>
                    <xdr:row>7</xdr:row>
                    <xdr:rowOff>171450</xdr:rowOff>
                  </from>
                  <to>
                    <xdr:col>8</xdr:col>
                    <xdr:colOff>1790700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295275</xdr:colOff>
                    <xdr:row>9</xdr:row>
                    <xdr:rowOff>95250</xdr:rowOff>
                  </from>
                  <to>
                    <xdr:col>8</xdr:col>
                    <xdr:colOff>1790700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295275</xdr:colOff>
                    <xdr:row>11</xdr:row>
                    <xdr:rowOff>38100</xdr:rowOff>
                  </from>
                  <to>
                    <xdr:col>8</xdr:col>
                    <xdr:colOff>1790700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 macro="[0]!Descriptors_MBL">
                <anchor moveWithCells="1" sizeWithCells="1">
                  <from>
                    <xdr:col>8</xdr:col>
                    <xdr:colOff>409575</xdr:colOff>
                    <xdr:row>2</xdr:row>
                    <xdr:rowOff>28575</xdr:rowOff>
                  </from>
                  <to>
                    <xdr:col>8</xdr:col>
                    <xdr:colOff>1895475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CA517"/>
  <sheetViews>
    <sheetView showGridLines="0" zoomScale="85" zoomScaleNormal="85" workbookViewId="0">
      <pane xSplit="8" ySplit="17" topLeftCell="I18" activePane="bottomRight" state="frozen"/>
      <selection pane="topRight" activeCell="I1" sqref="I1"/>
      <selection pane="bottomLeft" activeCell="A13" sqref="A13"/>
      <selection pane="bottomRight" activeCell="A18" sqref="A18"/>
    </sheetView>
  </sheetViews>
  <sheetFormatPr defaultColWidth="9.140625" defaultRowHeight="13.5" customHeight="1" x14ac:dyDescent="0.3"/>
  <cols>
    <col min="1" max="1" width="8.7109375" style="39" customWidth="1"/>
    <col min="2" max="4" width="8.7109375" style="39" hidden="1" customWidth="1"/>
    <col min="5" max="7" width="12.7109375" style="39" customWidth="1"/>
    <col min="8" max="9" width="40.7109375" style="39" customWidth="1"/>
    <col min="10" max="10" width="10.7109375" style="39" customWidth="1"/>
    <col min="11" max="11" width="11.7109375" style="39" customWidth="1"/>
    <col min="12" max="12" width="68.7109375" style="39" customWidth="1"/>
    <col min="13" max="13" width="10.7109375" style="39" customWidth="1"/>
    <col min="14" max="14" width="11.7109375" style="39" customWidth="1"/>
    <col min="15" max="15" width="68.7109375" style="39" customWidth="1"/>
    <col min="16" max="16" width="10.7109375" style="39" customWidth="1"/>
    <col min="17" max="17" width="11.7109375" style="39" customWidth="1"/>
    <col min="18" max="18" width="10.7109375" style="39" customWidth="1"/>
    <col min="19" max="19" width="11.7109375" style="39" customWidth="1"/>
    <col min="20" max="21" width="14.7109375" style="39" customWidth="1"/>
    <col min="22" max="23" width="10.7109375" style="39" customWidth="1"/>
    <col min="24" max="24" width="50.7109375" style="39" customWidth="1"/>
    <col min="25" max="25" width="11.7109375" style="39" customWidth="1"/>
    <col min="26" max="26" width="68.7109375" style="39" customWidth="1"/>
    <col min="27" max="27" width="10.7109375" style="39" customWidth="1"/>
    <col min="28" max="28" width="11.7109375" style="39" customWidth="1"/>
    <col min="29" max="29" width="10.7109375" style="39" customWidth="1"/>
    <col min="30" max="30" width="11.7109375" style="39" customWidth="1"/>
    <col min="31" max="32" width="14.7109375" style="39" customWidth="1"/>
    <col min="33" max="34" width="10.7109375" style="39" customWidth="1"/>
    <col min="35" max="35" width="50.7109375" style="39" customWidth="1"/>
    <col min="36" max="36" width="39.7109375" style="39" customWidth="1"/>
    <col min="37" max="37" width="10.7109375" style="39" customWidth="1"/>
    <col min="38" max="39" width="40.7109375" style="39" customWidth="1"/>
    <col min="40" max="40" width="10.7109375" style="39" customWidth="1"/>
    <col min="41" max="41" width="40.7109375" style="39" customWidth="1"/>
    <col min="42" max="42" width="17.5703125" style="39" customWidth="1"/>
    <col min="43" max="44" width="40.7109375" style="39" customWidth="1"/>
    <col min="45" max="45" width="10.28515625" style="39" customWidth="1"/>
    <col min="46" max="46" width="40.7109375" style="39" customWidth="1"/>
    <col min="47" max="47" width="14.7109375" style="39" customWidth="1"/>
    <col min="48" max="49" width="40.7109375" style="39" customWidth="1"/>
    <col min="50" max="50" width="10.7109375" style="39" customWidth="1"/>
    <col min="51" max="51" width="40.7109375" style="39" customWidth="1"/>
    <col min="52" max="56" width="10.7109375" style="39" customWidth="1"/>
    <col min="57" max="57" width="40.7109375" style="39" customWidth="1"/>
    <col min="58" max="61" width="10.7109375" style="39" customWidth="1"/>
    <col min="62" max="62" width="59.7109375" style="39" customWidth="1"/>
    <col min="63" max="65" width="10.7109375" style="39" customWidth="1"/>
    <col min="66" max="66" width="20.7109375" style="39" customWidth="1"/>
    <col min="67" max="68" width="10.7109375" style="39" hidden="1" customWidth="1"/>
    <col min="69" max="69" width="25.7109375" style="39" customWidth="1"/>
    <col min="70" max="70" width="29.85546875" style="39" bestFit="1" customWidth="1"/>
    <col min="71" max="72" width="10.7109375" style="39" customWidth="1"/>
    <col min="73" max="73" width="14.7109375" style="39" customWidth="1"/>
    <col min="74" max="74" width="10.7109375" style="39" customWidth="1"/>
    <col min="75" max="77" width="10.7109375" style="39" hidden="1" customWidth="1"/>
    <col min="78" max="78" width="36.7109375" style="39" hidden="1" customWidth="1"/>
    <col min="79" max="79" width="16.7109375" style="39" customWidth="1"/>
    <col min="80" max="80" width="5.140625" style="39" bestFit="1" customWidth="1"/>
    <col min="81" max="16384" width="9.140625" style="39"/>
  </cols>
  <sheetData>
    <row r="2" spans="1:79" ht="13.5" customHeight="1" x14ac:dyDescent="0.3">
      <c r="A2" s="173" t="s">
        <v>734</v>
      </c>
      <c r="B2" s="174"/>
      <c r="C2" s="174"/>
      <c r="D2" s="174"/>
      <c r="E2" s="174"/>
      <c r="F2" s="170">
        <f>'NETWORK INFO'!$C5</f>
        <v>0</v>
      </c>
      <c r="G2" s="170"/>
      <c r="L2" s="40"/>
    </row>
    <row r="3" spans="1:79" ht="13.5" customHeight="1" x14ac:dyDescent="0.3">
      <c r="A3" s="173" t="s">
        <v>735</v>
      </c>
      <c r="B3" s="174"/>
      <c r="C3" s="174"/>
      <c r="D3" s="174"/>
      <c r="E3" s="174"/>
      <c r="F3" s="40">
        <f>'NETWORK INFO'!C6</f>
        <v>0</v>
      </c>
      <c r="G3" s="41">
        <f>'NETWORK INFO'!D6</f>
        <v>0</v>
      </c>
    </row>
    <row r="4" spans="1:79" ht="13.5" customHeight="1" x14ac:dyDescent="0.3">
      <c r="A4" s="173" t="s">
        <v>736</v>
      </c>
      <c r="B4" s="174"/>
      <c r="C4" s="174"/>
      <c r="D4" s="174"/>
      <c r="E4" s="174"/>
      <c r="F4" s="170">
        <f>'NETWORK INFO'!$C7</f>
        <v>0</v>
      </c>
      <c r="G4" s="170"/>
    </row>
    <row r="5" spans="1:79" ht="13.5" customHeight="1" x14ac:dyDescent="0.3">
      <c r="A5" s="173" t="s">
        <v>737</v>
      </c>
      <c r="B5" s="174"/>
      <c r="C5" s="174"/>
      <c r="D5" s="174"/>
      <c r="E5" s="174"/>
      <c r="F5" s="170">
        <f>'NETWORK INFO'!$C8</f>
        <v>0</v>
      </c>
      <c r="G5" s="170"/>
    </row>
    <row r="6" spans="1:79" ht="13.5" customHeight="1" x14ac:dyDescent="0.3">
      <c r="A6" s="173" t="s">
        <v>2224</v>
      </c>
      <c r="B6" s="174"/>
      <c r="C6" s="174"/>
      <c r="D6" s="174"/>
      <c r="E6" s="174"/>
      <c r="F6" s="170">
        <f>'NETWORK INFO'!M15</f>
        <v>0</v>
      </c>
      <c r="G6" s="170"/>
    </row>
    <row r="7" spans="1:79" ht="13.5" customHeight="1" x14ac:dyDescent="0.3">
      <c r="A7" s="173" t="s">
        <v>2225</v>
      </c>
      <c r="B7" s="174"/>
      <c r="C7" s="174"/>
      <c r="D7" s="174"/>
      <c r="E7" s="174"/>
      <c r="F7" s="170">
        <f>'NETWORK INFO'!M16</f>
        <v>0</v>
      </c>
      <c r="G7" s="170"/>
    </row>
    <row r="8" spans="1:79" ht="13.5" customHeight="1" x14ac:dyDescent="0.3">
      <c r="A8" s="173" t="s">
        <v>2226</v>
      </c>
      <c r="B8" s="174"/>
      <c r="C8" s="174"/>
      <c r="D8" s="174"/>
      <c r="E8" s="174"/>
      <c r="F8" s="170">
        <f>'NETWORK INFO'!M17</f>
        <v>0</v>
      </c>
      <c r="G8" s="170"/>
      <c r="R8" s="42"/>
      <c r="S8" s="43"/>
      <c r="T8" s="43"/>
      <c r="AC8" s="42"/>
      <c r="AD8" s="43"/>
      <c r="AE8" s="43"/>
    </row>
    <row r="9" spans="1:79" ht="13.5" customHeight="1" x14ac:dyDescent="0.3">
      <c r="A9" s="173" t="s">
        <v>738</v>
      </c>
      <c r="B9" s="174"/>
      <c r="C9" s="174"/>
      <c r="D9" s="174"/>
      <c r="E9" s="174"/>
      <c r="F9" s="170" t="e">
        <f>'NETWORK INFO'!M18</f>
        <v>#N/A</v>
      </c>
      <c r="G9" s="170"/>
      <c r="R9" s="42"/>
      <c r="S9" s="43"/>
      <c r="T9" s="43"/>
      <c r="AC9" s="42"/>
      <c r="AD9" s="43"/>
      <c r="AE9" s="43"/>
    </row>
    <row r="10" spans="1:79" ht="13.5" customHeight="1" thickBot="1" x14ac:dyDescent="0.35">
      <c r="A10" s="173" t="s">
        <v>2227</v>
      </c>
      <c r="B10" s="174"/>
      <c r="C10" s="174"/>
      <c r="D10" s="174"/>
      <c r="E10" s="174"/>
      <c r="F10" s="170" t="e">
        <f>'NETWORK INFO'!M19</f>
        <v>#N/A</v>
      </c>
      <c r="G10" s="170"/>
      <c r="R10" s="42"/>
      <c r="S10" s="43"/>
      <c r="T10" s="43"/>
      <c r="AC10" s="42"/>
      <c r="AD10" s="43"/>
      <c r="AE10" s="43"/>
    </row>
    <row r="11" spans="1:79" ht="13.5" customHeight="1" thickTop="1" x14ac:dyDescent="0.3">
      <c r="A11" s="44" t="s">
        <v>2228</v>
      </c>
      <c r="B11" s="45"/>
      <c r="C11" s="45"/>
      <c r="D11" s="45"/>
      <c r="E11" s="45"/>
      <c r="F11" s="170" t="e">
        <f>'NETWORK INFO'!M22</f>
        <v>#N/A</v>
      </c>
      <c r="G11" s="170"/>
      <c r="K11" s="186" t="s">
        <v>680</v>
      </c>
      <c r="L11" s="193"/>
      <c r="M11" s="194"/>
      <c r="N11" s="186" t="s">
        <v>681</v>
      </c>
      <c r="O11" s="190"/>
      <c r="P11" s="190"/>
      <c r="Q11" s="190"/>
      <c r="R11" s="190"/>
      <c r="S11" s="190"/>
      <c r="T11" s="190"/>
      <c r="U11" s="190"/>
      <c r="V11" s="190"/>
      <c r="W11" s="190"/>
      <c r="X11" s="183"/>
      <c r="Y11" s="186" t="s">
        <v>2170</v>
      </c>
      <c r="Z11" s="190"/>
      <c r="AA11" s="190"/>
      <c r="AB11" s="190"/>
      <c r="AC11" s="190"/>
      <c r="AD11" s="190"/>
      <c r="AE11" s="190"/>
      <c r="AF11" s="190"/>
      <c r="AG11" s="190"/>
      <c r="AH11" s="190"/>
      <c r="AI11" s="183"/>
      <c r="AJ11" s="186" t="s">
        <v>682</v>
      </c>
      <c r="AK11" s="183"/>
      <c r="AL11" s="186" t="s">
        <v>683</v>
      </c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83"/>
      <c r="AZ11" s="186" t="s">
        <v>695</v>
      </c>
      <c r="BA11" s="190"/>
      <c r="BB11" s="190"/>
      <c r="BC11" s="190"/>
      <c r="BD11" s="183"/>
      <c r="BE11" s="186" t="s">
        <v>685</v>
      </c>
      <c r="BF11" s="187"/>
      <c r="BG11" s="188"/>
      <c r="BH11" s="186" t="s">
        <v>688</v>
      </c>
      <c r="BI11" s="187"/>
      <c r="BJ11" s="187"/>
      <c r="BK11" s="191"/>
      <c r="BL11" s="191"/>
      <c r="BM11" s="191"/>
      <c r="BN11" s="192"/>
      <c r="BO11" s="46"/>
      <c r="BP11" s="46"/>
      <c r="BQ11" s="182" t="s">
        <v>684</v>
      </c>
      <c r="BR11" s="183"/>
      <c r="BS11" s="186" t="s">
        <v>691</v>
      </c>
      <c r="BT11" s="187"/>
      <c r="BU11" s="187"/>
      <c r="BV11" s="188"/>
      <c r="BW11" s="186" t="s">
        <v>693</v>
      </c>
      <c r="BX11" s="187"/>
      <c r="BY11" s="187"/>
      <c r="BZ11" s="188"/>
      <c r="CA11" s="180" t="s">
        <v>730</v>
      </c>
    </row>
    <row r="12" spans="1:79" ht="13.5" customHeight="1" x14ac:dyDescent="0.3">
      <c r="F12" s="170"/>
      <c r="G12" s="170"/>
      <c r="K12" s="184"/>
      <c r="L12" s="189"/>
      <c r="M12" s="185"/>
      <c r="N12" s="184"/>
      <c r="O12" s="189"/>
      <c r="P12" s="189"/>
      <c r="Q12" s="189"/>
      <c r="R12" s="189"/>
      <c r="S12" s="189"/>
      <c r="T12" s="189"/>
      <c r="U12" s="189"/>
      <c r="V12" s="189"/>
      <c r="W12" s="189"/>
      <c r="X12" s="185"/>
      <c r="Y12" s="184"/>
      <c r="Z12" s="189"/>
      <c r="AA12" s="189"/>
      <c r="AB12" s="189"/>
      <c r="AC12" s="189"/>
      <c r="AD12" s="189"/>
      <c r="AE12" s="189"/>
      <c r="AF12" s="189"/>
      <c r="AG12" s="189"/>
      <c r="AH12" s="189"/>
      <c r="AI12" s="185"/>
      <c r="AJ12" s="184"/>
      <c r="AK12" s="185"/>
      <c r="AL12" s="184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5"/>
      <c r="AZ12" s="184"/>
      <c r="BA12" s="189"/>
      <c r="BB12" s="189"/>
      <c r="BC12" s="189"/>
      <c r="BD12" s="185"/>
      <c r="BE12" s="184"/>
      <c r="BF12" s="189"/>
      <c r="BG12" s="185"/>
      <c r="BH12" s="184"/>
      <c r="BI12" s="189"/>
      <c r="BJ12" s="189"/>
      <c r="BK12" s="189"/>
      <c r="BL12" s="189"/>
      <c r="BM12" s="189"/>
      <c r="BN12" s="185"/>
      <c r="BO12" s="46"/>
      <c r="BP12" s="46"/>
      <c r="BQ12" s="184"/>
      <c r="BR12" s="185"/>
      <c r="BS12" s="184"/>
      <c r="BT12" s="189"/>
      <c r="BU12" s="189"/>
      <c r="BV12" s="185"/>
      <c r="BW12" s="184"/>
      <c r="BX12" s="189"/>
      <c r="BY12" s="189"/>
      <c r="BZ12" s="185"/>
      <c r="CA12" s="181"/>
    </row>
    <row r="13" spans="1:79" ht="13.5" customHeight="1" x14ac:dyDescent="0.3">
      <c r="K13" s="184"/>
      <c r="L13" s="189"/>
      <c r="M13" s="185"/>
      <c r="N13" s="184"/>
      <c r="O13" s="189"/>
      <c r="P13" s="189"/>
      <c r="Q13" s="189"/>
      <c r="R13" s="189"/>
      <c r="S13" s="189"/>
      <c r="T13" s="189"/>
      <c r="U13" s="189"/>
      <c r="V13" s="189"/>
      <c r="W13" s="189"/>
      <c r="X13" s="185"/>
      <c r="Y13" s="184"/>
      <c r="Z13" s="189"/>
      <c r="AA13" s="189"/>
      <c r="AB13" s="189"/>
      <c r="AC13" s="189"/>
      <c r="AD13" s="189"/>
      <c r="AE13" s="189"/>
      <c r="AF13" s="189"/>
      <c r="AG13" s="189"/>
      <c r="AH13" s="189"/>
      <c r="AI13" s="185"/>
      <c r="AJ13" s="184"/>
      <c r="AK13" s="185"/>
      <c r="AL13" s="184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5"/>
      <c r="AZ13" s="184"/>
      <c r="BA13" s="189"/>
      <c r="BB13" s="189"/>
      <c r="BC13" s="189"/>
      <c r="BD13" s="185"/>
      <c r="BE13" s="184"/>
      <c r="BF13" s="189"/>
      <c r="BG13" s="185"/>
      <c r="BH13" s="184"/>
      <c r="BI13" s="189"/>
      <c r="BJ13" s="189"/>
      <c r="BK13" s="189"/>
      <c r="BL13" s="189"/>
      <c r="BM13" s="189"/>
      <c r="BN13" s="185"/>
      <c r="BO13" s="46"/>
      <c r="BP13" s="46"/>
      <c r="BQ13" s="184"/>
      <c r="BR13" s="185"/>
      <c r="BS13" s="184"/>
      <c r="BT13" s="189"/>
      <c r="BU13" s="189"/>
      <c r="BV13" s="185"/>
      <c r="BW13" s="184"/>
      <c r="BX13" s="189"/>
      <c r="BY13" s="189"/>
      <c r="BZ13" s="185"/>
      <c r="CA13" s="181"/>
    </row>
    <row r="14" spans="1:79" s="58" customFormat="1" ht="13.5" customHeight="1" x14ac:dyDescent="0.25">
      <c r="K14" s="184"/>
      <c r="L14" s="189"/>
      <c r="M14" s="185"/>
      <c r="N14" s="184"/>
      <c r="O14" s="189"/>
      <c r="P14" s="189"/>
      <c r="Q14" s="189"/>
      <c r="R14" s="189"/>
      <c r="S14" s="189"/>
      <c r="T14" s="189"/>
      <c r="U14" s="189"/>
      <c r="V14" s="189"/>
      <c r="W14" s="189"/>
      <c r="X14" s="185"/>
      <c r="Y14" s="184"/>
      <c r="Z14" s="189"/>
      <c r="AA14" s="189"/>
      <c r="AB14" s="189"/>
      <c r="AC14" s="189"/>
      <c r="AD14" s="189"/>
      <c r="AE14" s="189"/>
      <c r="AF14" s="189"/>
      <c r="AG14" s="189"/>
      <c r="AH14" s="189"/>
      <c r="AI14" s="185"/>
      <c r="AJ14" s="184"/>
      <c r="AK14" s="185"/>
      <c r="AL14" s="184"/>
      <c r="AM14" s="189"/>
      <c r="AN14" s="189"/>
      <c r="AO14" s="189"/>
      <c r="AP14" s="189"/>
      <c r="AQ14" s="189"/>
      <c r="AR14" s="189"/>
      <c r="AS14" s="189"/>
      <c r="AT14" s="189"/>
      <c r="AU14" s="189"/>
      <c r="AV14" s="189"/>
      <c r="AW14" s="189"/>
      <c r="AX14" s="189"/>
      <c r="AY14" s="185"/>
      <c r="AZ14" s="184"/>
      <c r="BA14" s="189"/>
      <c r="BB14" s="189"/>
      <c r="BC14" s="189"/>
      <c r="BD14" s="185"/>
      <c r="BE14" s="184"/>
      <c r="BF14" s="189"/>
      <c r="BG14" s="185"/>
      <c r="BH14" s="184"/>
      <c r="BI14" s="189"/>
      <c r="BJ14" s="189"/>
      <c r="BK14" s="189"/>
      <c r="BL14" s="189"/>
      <c r="BM14" s="189"/>
      <c r="BN14" s="185"/>
      <c r="BO14" s="61"/>
      <c r="BP14" s="61"/>
      <c r="BQ14" s="184"/>
      <c r="BR14" s="185"/>
      <c r="BS14" s="184"/>
      <c r="BT14" s="189"/>
      <c r="BU14" s="189"/>
      <c r="BV14" s="185"/>
      <c r="BW14" s="184"/>
      <c r="BX14" s="189"/>
      <c r="BY14" s="189"/>
      <c r="BZ14" s="185"/>
      <c r="CA14" s="181"/>
    </row>
    <row r="15" spans="1:79" s="47" customFormat="1" ht="13.5" customHeight="1" x14ac:dyDescent="0.2">
      <c r="A15" s="171" t="s">
        <v>31</v>
      </c>
      <c r="B15" s="171" t="s">
        <v>32</v>
      </c>
      <c r="C15" s="171" t="s">
        <v>33</v>
      </c>
      <c r="D15" s="171" t="s">
        <v>34</v>
      </c>
      <c r="E15" s="171" t="s">
        <v>35</v>
      </c>
      <c r="F15" s="171" t="s">
        <v>36</v>
      </c>
      <c r="G15" s="171" t="s">
        <v>37</v>
      </c>
      <c r="H15" s="171" t="s">
        <v>38</v>
      </c>
      <c r="I15" s="171" t="s">
        <v>39</v>
      </c>
      <c r="J15" s="175" t="s">
        <v>40</v>
      </c>
      <c r="K15" s="176" t="s">
        <v>41</v>
      </c>
      <c r="L15" s="171" t="s">
        <v>42</v>
      </c>
      <c r="M15" s="177" t="s">
        <v>190</v>
      </c>
      <c r="N15" s="176" t="s">
        <v>43</v>
      </c>
      <c r="O15" s="171" t="s">
        <v>981</v>
      </c>
      <c r="P15" s="171" t="s">
        <v>45</v>
      </c>
      <c r="Q15" s="171" t="s">
        <v>46</v>
      </c>
      <c r="R15" s="171" t="s">
        <v>47</v>
      </c>
      <c r="S15" s="171" t="s">
        <v>48</v>
      </c>
      <c r="T15" s="171" t="s">
        <v>49</v>
      </c>
      <c r="U15" s="171" t="s">
        <v>50</v>
      </c>
      <c r="V15" s="171" t="s">
        <v>51</v>
      </c>
      <c r="W15" s="171" t="s">
        <v>52</v>
      </c>
      <c r="X15" s="177" t="s">
        <v>679</v>
      </c>
      <c r="Y15" s="176" t="s">
        <v>2171</v>
      </c>
      <c r="Z15" s="171" t="s">
        <v>2172</v>
      </c>
      <c r="AA15" s="171" t="s">
        <v>2173</v>
      </c>
      <c r="AB15" s="171" t="s">
        <v>2174</v>
      </c>
      <c r="AC15" s="171" t="s">
        <v>2175</v>
      </c>
      <c r="AD15" s="171" t="s">
        <v>2176</v>
      </c>
      <c r="AE15" s="171" t="s">
        <v>2177</v>
      </c>
      <c r="AF15" s="171" t="s">
        <v>2178</v>
      </c>
      <c r="AG15" s="171" t="s">
        <v>2179</v>
      </c>
      <c r="AH15" s="171" t="s">
        <v>2180</v>
      </c>
      <c r="AI15" s="177" t="s">
        <v>2181</v>
      </c>
      <c r="AJ15" s="176" t="s">
        <v>53</v>
      </c>
      <c r="AK15" s="177" t="s">
        <v>54</v>
      </c>
      <c r="AL15" s="176" t="s">
        <v>100</v>
      </c>
      <c r="AM15" s="171" t="s">
        <v>55</v>
      </c>
      <c r="AN15" s="171" t="s">
        <v>56</v>
      </c>
      <c r="AO15" s="171" t="s">
        <v>57</v>
      </c>
      <c r="AP15" s="171" t="s">
        <v>58</v>
      </c>
      <c r="AQ15" s="171" t="s">
        <v>59</v>
      </c>
      <c r="AR15" s="171" t="s">
        <v>60</v>
      </c>
      <c r="AS15" s="171" t="s">
        <v>61</v>
      </c>
      <c r="AT15" s="171" t="s">
        <v>62</v>
      </c>
      <c r="AU15" s="171" t="s">
        <v>63</v>
      </c>
      <c r="AV15" s="171" t="s">
        <v>64</v>
      </c>
      <c r="AW15" s="171" t="s">
        <v>65</v>
      </c>
      <c r="AX15" s="171" t="s">
        <v>66</v>
      </c>
      <c r="AY15" s="177" t="s">
        <v>67</v>
      </c>
      <c r="AZ15" s="176" t="s">
        <v>68</v>
      </c>
      <c r="BA15" s="171" t="s">
        <v>69</v>
      </c>
      <c r="BB15" s="171" t="s">
        <v>70</v>
      </c>
      <c r="BC15" s="171" t="s">
        <v>71</v>
      </c>
      <c r="BD15" s="177" t="s">
        <v>72</v>
      </c>
      <c r="BE15" s="176" t="s">
        <v>73</v>
      </c>
      <c r="BF15" s="171" t="s">
        <v>74</v>
      </c>
      <c r="BG15" s="177" t="s">
        <v>75</v>
      </c>
      <c r="BH15" s="176" t="s">
        <v>76</v>
      </c>
      <c r="BI15" s="171" t="s">
        <v>687</v>
      </c>
      <c r="BJ15" s="171" t="s">
        <v>689</v>
      </c>
      <c r="BK15" s="171" t="s">
        <v>77</v>
      </c>
      <c r="BL15" s="171" t="s">
        <v>78</v>
      </c>
      <c r="BM15" s="171" t="s">
        <v>79</v>
      </c>
      <c r="BN15" s="177" t="s">
        <v>80</v>
      </c>
      <c r="BO15" s="179" t="s">
        <v>81</v>
      </c>
      <c r="BP15" s="175" t="s">
        <v>82</v>
      </c>
      <c r="BQ15" s="176" t="s">
        <v>83</v>
      </c>
      <c r="BR15" s="177" t="s">
        <v>84</v>
      </c>
      <c r="BS15" s="176" t="s">
        <v>85</v>
      </c>
      <c r="BT15" s="171" t="s">
        <v>86</v>
      </c>
      <c r="BU15" s="171" t="s">
        <v>191</v>
      </c>
      <c r="BV15" s="177" t="s">
        <v>192</v>
      </c>
      <c r="BW15" s="176" t="s">
        <v>193</v>
      </c>
      <c r="BX15" s="171" t="s">
        <v>194</v>
      </c>
      <c r="BY15" s="171" t="s">
        <v>195</v>
      </c>
      <c r="BZ15" s="177" t="s">
        <v>196</v>
      </c>
      <c r="CA15" s="178" t="s">
        <v>87</v>
      </c>
    </row>
    <row r="16" spans="1:79" s="47" customFormat="1" ht="13.5" customHeight="1" x14ac:dyDescent="0.2">
      <c r="A16" s="172"/>
      <c r="B16" s="172"/>
      <c r="C16" s="172"/>
      <c r="D16" s="172"/>
      <c r="E16" s="172"/>
      <c r="F16" s="172"/>
      <c r="G16" s="172"/>
      <c r="H16" s="172"/>
      <c r="I16" s="172"/>
      <c r="J16" s="175"/>
      <c r="K16" s="176"/>
      <c r="L16" s="171"/>
      <c r="M16" s="177"/>
      <c r="N16" s="176"/>
      <c r="O16" s="171"/>
      <c r="P16" s="171"/>
      <c r="Q16" s="171"/>
      <c r="R16" s="171"/>
      <c r="S16" s="171"/>
      <c r="T16" s="171"/>
      <c r="U16" s="171"/>
      <c r="V16" s="171"/>
      <c r="W16" s="171"/>
      <c r="X16" s="177"/>
      <c r="Y16" s="176"/>
      <c r="Z16" s="171"/>
      <c r="AA16" s="171"/>
      <c r="AB16" s="171"/>
      <c r="AC16" s="171"/>
      <c r="AD16" s="171"/>
      <c r="AE16" s="171"/>
      <c r="AF16" s="171"/>
      <c r="AG16" s="171"/>
      <c r="AH16" s="171"/>
      <c r="AI16" s="177"/>
      <c r="AJ16" s="176"/>
      <c r="AK16" s="177"/>
      <c r="AL16" s="176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7"/>
      <c r="AZ16" s="176"/>
      <c r="BA16" s="171"/>
      <c r="BB16" s="171"/>
      <c r="BC16" s="171"/>
      <c r="BD16" s="177"/>
      <c r="BE16" s="176"/>
      <c r="BF16" s="171"/>
      <c r="BG16" s="177"/>
      <c r="BH16" s="176"/>
      <c r="BI16" s="171"/>
      <c r="BJ16" s="171"/>
      <c r="BK16" s="171"/>
      <c r="BL16" s="171"/>
      <c r="BM16" s="171"/>
      <c r="BN16" s="177"/>
      <c r="BO16" s="179"/>
      <c r="BP16" s="175"/>
      <c r="BQ16" s="176"/>
      <c r="BR16" s="177"/>
      <c r="BS16" s="176"/>
      <c r="BT16" s="171"/>
      <c r="BU16" s="171"/>
      <c r="BV16" s="177"/>
      <c r="BW16" s="176"/>
      <c r="BX16" s="171"/>
      <c r="BY16" s="171"/>
      <c r="BZ16" s="177"/>
      <c r="CA16" s="178"/>
    </row>
    <row r="17" spans="1:79" s="47" customFormat="1" ht="13.5" customHeight="1" x14ac:dyDescent="0.2">
      <c r="A17" s="172"/>
      <c r="B17" s="172"/>
      <c r="C17" s="172"/>
      <c r="D17" s="172"/>
      <c r="E17" s="172"/>
      <c r="F17" s="172"/>
      <c r="G17" s="172"/>
      <c r="H17" s="172"/>
      <c r="I17" s="172"/>
      <c r="J17" s="175"/>
      <c r="K17" s="176"/>
      <c r="L17" s="171"/>
      <c r="M17" s="177"/>
      <c r="N17" s="176"/>
      <c r="O17" s="171"/>
      <c r="P17" s="171"/>
      <c r="Q17" s="171"/>
      <c r="R17" s="171"/>
      <c r="S17" s="171"/>
      <c r="T17" s="171"/>
      <c r="U17" s="171"/>
      <c r="V17" s="171"/>
      <c r="W17" s="171"/>
      <c r="X17" s="177"/>
      <c r="Y17" s="176"/>
      <c r="Z17" s="171"/>
      <c r="AA17" s="171"/>
      <c r="AB17" s="171"/>
      <c r="AC17" s="171"/>
      <c r="AD17" s="171"/>
      <c r="AE17" s="171"/>
      <c r="AF17" s="171"/>
      <c r="AG17" s="171"/>
      <c r="AH17" s="171"/>
      <c r="AI17" s="177"/>
      <c r="AJ17" s="176"/>
      <c r="AK17" s="177"/>
      <c r="AL17" s="176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7"/>
      <c r="AZ17" s="176"/>
      <c r="BA17" s="171"/>
      <c r="BB17" s="171"/>
      <c r="BC17" s="171"/>
      <c r="BD17" s="177"/>
      <c r="BE17" s="176"/>
      <c r="BF17" s="171"/>
      <c r="BG17" s="177"/>
      <c r="BH17" s="176"/>
      <c r="BI17" s="171"/>
      <c r="BJ17" s="171"/>
      <c r="BK17" s="171"/>
      <c r="BL17" s="171"/>
      <c r="BM17" s="171"/>
      <c r="BN17" s="177"/>
      <c r="BO17" s="179"/>
      <c r="BP17" s="175"/>
      <c r="BQ17" s="176"/>
      <c r="BR17" s="177"/>
      <c r="BS17" s="176"/>
      <c r="BT17" s="171"/>
      <c r="BU17" s="171"/>
      <c r="BV17" s="177"/>
      <c r="BW17" s="176"/>
      <c r="BX17" s="171"/>
      <c r="BY17" s="171"/>
      <c r="BZ17" s="177"/>
      <c r="CA17" s="178"/>
    </row>
    <row r="18" spans="1:79" s="41" customFormat="1" ht="13.5" customHeight="1" x14ac:dyDescent="0.3">
      <c r="A18" s="48"/>
      <c r="B18" s="49"/>
      <c r="C18" s="49"/>
      <c r="D18" s="49"/>
      <c r="E18" s="49"/>
      <c r="F18" s="49"/>
      <c r="G18" s="49"/>
      <c r="H18" s="49"/>
      <c r="I18" s="49"/>
      <c r="J18" s="50"/>
      <c r="K18" s="51"/>
      <c r="L18" s="49"/>
      <c r="M18" s="52"/>
      <c r="N18" s="51"/>
      <c r="O18" s="49"/>
      <c r="P18" s="49"/>
      <c r="Q18" s="49"/>
      <c r="R18" s="49"/>
      <c r="S18" s="49"/>
      <c r="T18" s="49"/>
      <c r="U18" s="49"/>
      <c r="V18" s="49"/>
      <c r="W18" s="49"/>
      <c r="X18" s="52"/>
      <c r="Y18" s="51"/>
      <c r="Z18" s="49"/>
      <c r="AA18" s="49"/>
      <c r="AB18" s="49"/>
      <c r="AC18" s="49"/>
      <c r="AD18" s="49"/>
      <c r="AE18" s="49"/>
      <c r="AF18" s="49"/>
      <c r="AG18" s="49"/>
      <c r="AH18" s="49"/>
      <c r="AI18" s="52"/>
      <c r="AJ18" s="51"/>
      <c r="AK18" s="52"/>
      <c r="AL18" s="51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52"/>
      <c r="AZ18" s="51"/>
      <c r="BA18" s="49"/>
      <c r="BB18" s="49"/>
      <c r="BC18" s="49"/>
      <c r="BD18" s="52"/>
      <c r="BE18" s="51"/>
      <c r="BF18" s="49"/>
      <c r="BG18" s="52"/>
      <c r="BH18" s="51"/>
      <c r="BI18" s="49"/>
      <c r="BJ18" s="49"/>
      <c r="BK18" s="49"/>
      <c r="BL18" s="49"/>
      <c r="BM18" s="49"/>
      <c r="BN18" s="52"/>
      <c r="BO18" s="53"/>
      <c r="BP18" s="50"/>
      <c r="BQ18" s="51"/>
      <c r="BR18" s="52"/>
      <c r="BS18" s="51"/>
      <c r="BT18" s="49"/>
      <c r="BU18" s="49"/>
      <c r="BV18" s="52"/>
      <c r="BW18" s="51"/>
      <c r="BX18" s="49"/>
      <c r="BY18" s="49"/>
      <c r="BZ18" s="52"/>
      <c r="CA18" s="55"/>
    </row>
    <row r="19" spans="1:79" s="41" customFormat="1" ht="13.5" customHeight="1" x14ac:dyDescent="0.3">
      <c r="A19" s="48"/>
      <c r="B19" s="49"/>
      <c r="C19" s="49"/>
      <c r="D19" s="49"/>
      <c r="E19" s="49"/>
      <c r="F19" s="49"/>
      <c r="G19" s="49"/>
      <c r="H19" s="49"/>
      <c r="I19" s="49"/>
      <c r="J19" s="50"/>
      <c r="K19" s="51"/>
      <c r="L19" s="49"/>
      <c r="M19" s="52"/>
      <c r="N19" s="51"/>
      <c r="O19" s="49"/>
      <c r="P19" s="49"/>
      <c r="Q19" s="49"/>
      <c r="R19" s="49"/>
      <c r="S19" s="49"/>
      <c r="T19" s="49"/>
      <c r="U19" s="49"/>
      <c r="V19" s="49"/>
      <c r="W19" s="49"/>
      <c r="X19" s="52"/>
      <c r="Y19" s="51"/>
      <c r="Z19" s="49"/>
      <c r="AA19" s="49"/>
      <c r="AB19" s="49"/>
      <c r="AC19" s="49"/>
      <c r="AD19" s="49"/>
      <c r="AE19" s="49"/>
      <c r="AF19" s="49"/>
      <c r="AG19" s="49"/>
      <c r="AH19" s="49"/>
      <c r="AI19" s="52"/>
      <c r="AJ19" s="51"/>
      <c r="AK19" s="52"/>
      <c r="AL19" s="51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52"/>
      <c r="AZ19" s="51"/>
      <c r="BA19" s="49"/>
      <c r="BB19" s="49"/>
      <c r="BC19" s="49"/>
      <c r="BD19" s="52"/>
      <c r="BE19" s="51"/>
      <c r="BF19" s="49"/>
      <c r="BG19" s="52"/>
      <c r="BH19" s="51"/>
      <c r="BI19" s="49"/>
      <c r="BJ19" s="49"/>
      <c r="BK19" s="49"/>
      <c r="BL19" s="49"/>
      <c r="BM19" s="49"/>
      <c r="BN19" s="52"/>
      <c r="BO19" s="53"/>
      <c r="BP19" s="50"/>
      <c r="BQ19" s="51"/>
      <c r="BR19" s="52"/>
      <c r="BS19" s="51"/>
      <c r="BT19" s="49"/>
      <c r="BU19" s="49"/>
      <c r="BV19" s="52"/>
      <c r="BW19" s="51"/>
      <c r="BX19" s="49"/>
      <c r="BY19" s="49"/>
      <c r="BZ19" s="52"/>
      <c r="CA19" s="55"/>
    </row>
    <row r="20" spans="1:79" s="41" customFormat="1" ht="13.5" customHeight="1" x14ac:dyDescent="0.3">
      <c r="A20" s="48"/>
      <c r="B20" s="49"/>
      <c r="C20" s="49"/>
      <c r="D20" s="49"/>
      <c r="E20" s="49"/>
      <c r="F20" s="49"/>
      <c r="G20" s="49"/>
      <c r="H20" s="49"/>
      <c r="I20" s="49"/>
      <c r="J20" s="50"/>
      <c r="K20" s="51"/>
      <c r="L20" s="49"/>
      <c r="M20" s="52"/>
      <c r="N20" s="51"/>
      <c r="O20" s="49"/>
      <c r="P20" s="49"/>
      <c r="Q20" s="49"/>
      <c r="R20" s="49"/>
      <c r="S20" s="49"/>
      <c r="T20" s="49"/>
      <c r="U20" s="49"/>
      <c r="V20" s="49"/>
      <c r="W20" s="49"/>
      <c r="X20" s="52"/>
      <c r="Y20" s="51"/>
      <c r="Z20" s="49"/>
      <c r="AA20" s="49"/>
      <c r="AB20" s="49"/>
      <c r="AC20" s="49"/>
      <c r="AD20" s="49"/>
      <c r="AE20" s="49"/>
      <c r="AF20" s="49"/>
      <c r="AG20" s="49"/>
      <c r="AH20" s="49"/>
      <c r="AI20" s="52"/>
      <c r="AJ20" s="51"/>
      <c r="AK20" s="52"/>
      <c r="AL20" s="51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52"/>
      <c r="AZ20" s="51"/>
      <c r="BA20" s="49"/>
      <c r="BB20" s="49"/>
      <c r="BC20" s="49"/>
      <c r="BD20" s="52"/>
      <c r="BE20" s="51"/>
      <c r="BF20" s="49"/>
      <c r="BG20" s="52"/>
      <c r="BH20" s="51"/>
      <c r="BI20" s="49"/>
      <c r="BJ20" s="49"/>
      <c r="BK20" s="49"/>
      <c r="BL20" s="49"/>
      <c r="BM20" s="49"/>
      <c r="BN20" s="52"/>
      <c r="BO20" s="53"/>
      <c r="BP20" s="50"/>
      <c r="BQ20" s="51"/>
      <c r="BR20" s="52"/>
      <c r="BS20" s="51"/>
      <c r="BT20" s="49"/>
      <c r="BU20" s="49"/>
      <c r="BV20" s="52"/>
      <c r="BW20" s="51"/>
      <c r="BX20" s="49"/>
      <c r="BY20" s="49"/>
      <c r="BZ20" s="52"/>
      <c r="CA20" s="55"/>
    </row>
    <row r="21" spans="1:79" s="41" customFormat="1" ht="13.5" customHeight="1" x14ac:dyDescent="0.3">
      <c r="A21" s="48"/>
      <c r="B21" s="49"/>
      <c r="C21" s="49"/>
      <c r="D21" s="49"/>
      <c r="E21" s="49"/>
      <c r="F21" s="49"/>
      <c r="G21" s="49"/>
      <c r="H21" s="49"/>
      <c r="I21" s="49"/>
      <c r="J21" s="50"/>
      <c r="K21" s="51"/>
      <c r="L21" s="49"/>
      <c r="M21" s="52"/>
      <c r="N21" s="51"/>
      <c r="O21" s="49"/>
      <c r="P21" s="49"/>
      <c r="Q21" s="49"/>
      <c r="R21" s="49"/>
      <c r="S21" s="49"/>
      <c r="T21" s="49"/>
      <c r="U21" s="49"/>
      <c r="V21" s="49"/>
      <c r="W21" s="49"/>
      <c r="X21" s="52"/>
      <c r="Y21" s="51"/>
      <c r="Z21" s="49"/>
      <c r="AA21" s="49"/>
      <c r="AB21" s="49"/>
      <c r="AC21" s="49"/>
      <c r="AD21" s="49"/>
      <c r="AE21" s="49"/>
      <c r="AF21" s="49"/>
      <c r="AG21" s="49"/>
      <c r="AH21" s="49"/>
      <c r="AI21" s="52"/>
      <c r="AJ21" s="51"/>
      <c r="AK21" s="52"/>
      <c r="AL21" s="51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52"/>
      <c r="AZ21" s="51"/>
      <c r="BA21" s="49"/>
      <c r="BB21" s="49"/>
      <c r="BC21" s="49"/>
      <c r="BD21" s="52"/>
      <c r="BE21" s="51"/>
      <c r="BF21" s="49"/>
      <c r="BG21" s="52"/>
      <c r="BH21" s="51"/>
      <c r="BI21" s="49"/>
      <c r="BJ21" s="49"/>
      <c r="BK21" s="49"/>
      <c r="BL21" s="49"/>
      <c r="BM21" s="49"/>
      <c r="BN21" s="52"/>
      <c r="BO21" s="53"/>
      <c r="BP21" s="50"/>
      <c r="BQ21" s="51"/>
      <c r="BR21" s="52"/>
      <c r="BS21" s="51"/>
      <c r="BT21" s="49"/>
      <c r="BU21" s="49"/>
      <c r="BV21" s="52"/>
      <c r="BW21" s="51"/>
      <c r="BX21" s="49"/>
      <c r="BY21" s="49"/>
      <c r="BZ21" s="52"/>
      <c r="CA21" s="55"/>
    </row>
    <row r="22" spans="1:79" s="41" customFormat="1" ht="13.5" customHeight="1" x14ac:dyDescent="0.3">
      <c r="A22" s="48"/>
      <c r="B22" s="49"/>
      <c r="C22" s="49"/>
      <c r="D22" s="49"/>
      <c r="E22" s="49"/>
      <c r="F22" s="49"/>
      <c r="G22" s="49"/>
      <c r="H22" s="49"/>
      <c r="I22" s="49"/>
      <c r="J22" s="50"/>
      <c r="K22" s="51"/>
      <c r="L22" s="49"/>
      <c r="M22" s="52"/>
      <c r="N22" s="51"/>
      <c r="O22" s="49"/>
      <c r="P22" s="49"/>
      <c r="Q22" s="49"/>
      <c r="R22" s="49"/>
      <c r="S22" s="49"/>
      <c r="T22" s="49"/>
      <c r="U22" s="49"/>
      <c r="V22" s="49"/>
      <c r="W22" s="49"/>
      <c r="X22" s="52"/>
      <c r="Y22" s="51"/>
      <c r="Z22" s="49"/>
      <c r="AA22" s="49"/>
      <c r="AB22" s="49"/>
      <c r="AC22" s="49"/>
      <c r="AD22" s="49"/>
      <c r="AE22" s="49"/>
      <c r="AF22" s="49"/>
      <c r="AG22" s="49"/>
      <c r="AH22" s="49"/>
      <c r="AI22" s="52"/>
      <c r="AJ22" s="51"/>
      <c r="AK22" s="52"/>
      <c r="AL22" s="51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52"/>
      <c r="AZ22" s="51"/>
      <c r="BA22" s="49"/>
      <c r="BB22" s="49"/>
      <c r="BC22" s="49"/>
      <c r="BD22" s="52"/>
      <c r="BE22" s="51"/>
      <c r="BF22" s="49"/>
      <c r="BG22" s="52"/>
      <c r="BH22" s="51"/>
      <c r="BI22" s="49"/>
      <c r="BJ22" s="49"/>
      <c r="BK22" s="49"/>
      <c r="BL22" s="49"/>
      <c r="BM22" s="49"/>
      <c r="BN22" s="52"/>
      <c r="BO22" s="53"/>
      <c r="BP22" s="50"/>
      <c r="BQ22" s="51"/>
      <c r="BR22" s="52"/>
      <c r="BS22" s="51"/>
      <c r="BT22" s="49"/>
      <c r="BU22" s="49"/>
      <c r="BV22" s="52"/>
      <c r="BW22" s="51"/>
      <c r="BX22" s="49"/>
      <c r="BY22" s="49"/>
      <c r="BZ22" s="52"/>
      <c r="CA22" s="55"/>
    </row>
    <row r="23" spans="1:79" s="41" customFormat="1" ht="13.5" customHeight="1" x14ac:dyDescent="0.3">
      <c r="A23" s="48"/>
      <c r="B23" s="49"/>
      <c r="C23" s="49"/>
      <c r="D23" s="49"/>
      <c r="E23" s="49"/>
      <c r="F23" s="49"/>
      <c r="G23" s="49"/>
      <c r="H23" s="49"/>
      <c r="I23" s="49"/>
      <c r="J23" s="50"/>
      <c r="K23" s="51"/>
      <c r="L23" s="49"/>
      <c r="M23" s="52"/>
      <c r="N23" s="51"/>
      <c r="O23" s="49"/>
      <c r="P23" s="49"/>
      <c r="Q23" s="49"/>
      <c r="R23" s="49"/>
      <c r="S23" s="49"/>
      <c r="T23" s="49"/>
      <c r="U23" s="49"/>
      <c r="V23" s="49"/>
      <c r="W23" s="49"/>
      <c r="X23" s="52"/>
      <c r="Y23" s="51"/>
      <c r="Z23" s="49"/>
      <c r="AA23" s="49"/>
      <c r="AB23" s="49"/>
      <c r="AC23" s="49"/>
      <c r="AD23" s="49"/>
      <c r="AE23" s="49"/>
      <c r="AF23" s="49"/>
      <c r="AG23" s="49"/>
      <c r="AH23" s="49"/>
      <c r="AI23" s="52"/>
      <c r="AJ23" s="51"/>
      <c r="AK23" s="52"/>
      <c r="AL23" s="51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52"/>
      <c r="AZ23" s="51"/>
      <c r="BA23" s="49"/>
      <c r="BB23" s="49"/>
      <c r="BC23" s="49"/>
      <c r="BD23" s="52"/>
      <c r="BE23" s="51"/>
      <c r="BF23" s="49"/>
      <c r="BG23" s="52"/>
      <c r="BH23" s="51"/>
      <c r="BI23" s="49"/>
      <c r="BJ23" s="49"/>
      <c r="BK23" s="49"/>
      <c r="BL23" s="49"/>
      <c r="BM23" s="49"/>
      <c r="BN23" s="52"/>
      <c r="BO23" s="53"/>
      <c r="BP23" s="50"/>
      <c r="BQ23" s="51"/>
      <c r="BR23" s="52"/>
      <c r="BS23" s="51"/>
      <c r="BT23" s="49"/>
      <c r="BU23" s="49"/>
      <c r="BV23" s="52"/>
      <c r="BW23" s="51"/>
      <c r="BX23" s="49"/>
      <c r="BY23" s="49"/>
      <c r="BZ23" s="52"/>
      <c r="CA23" s="55"/>
    </row>
    <row r="24" spans="1:79" s="41" customFormat="1" ht="13.5" customHeight="1" x14ac:dyDescent="0.3">
      <c r="A24" s="48"/>
      <c r="B24" s="49"/>
      <c r="C24" s="49"/>
      <c r="D24" s="49"/>
      <c r="E24" s="49"/>
      <c r="F24" s="49"/>
      <c r="G24" s="49"/>
      <c r="H24" s="49"/>
      <c r="I24" s="49"/>
      <c r="J24" s="50"/>
      <c r="K24" s="51"/>
      <c r="L24" s="49"/>
      <c r="M24" s="52"/>
      <c r="N24" s="51"/>
      <c r="O24" s="49"/>
      <c r="P24" s="49"/>
      <c r="Q24" s="49"/>
      <c r="R24" s="49"/>
      <c r="S24" s="49"/>
      <c r="T24" s="49"/>
      <c r="U24" s="49"/>
      <c r="V24" s="49"/>
      <c r="W24" s="49"/>
      <c r="X24" s="52"/>
      <c r="Y24" s="51"/>
      <c r="Z24" s="49"/>
      <c r="AA24" s="49"/>
      <c r="AB24" s="49"/>
      <c r="AC24" s="49"/>
      <c r="AD24" s="49"/>
      <c r="AE24" s="49"/>
      <c r="AF24" s="49"/>
      <c r="AG24" s="49"/>
      <c r="AH24" s="49"/>
      <c r="AI24" s="52"/>
      <c r="AJ24" s="51"/>
      <c r="AK24" s="52"/>
      <c r="AL24" s="51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52"/>
      <c r="AZ24" s="51"/>
      <c r="BA24" s="49"/>
      <c r="BB24" s="49"/>
      <c r="BC24" s="49"/>
      <c r="BD24" s="52"/>
      <c r="BE24" s="51"/>
      <c r="BF24" s="49"/>
      <c r="BG24" s="52"/>
      <c r="BH24" s="51"/>
      <c r="BI24" s="49"/>
      <c r="BJ24" s="49"/>
      <c r="BK24" s="49"/>
      <c r="BL24" s="49"/>
      <c r="BM24" s="49"/>
      <c r="BN24" s="52"/>
      <c r="BO24" s="53"/>
      <c r="BP24" s="50"/>
      <c r="BQ24" s="51"/>
      <c r="BR24" s="52"/>
      <c r="BS24" s="51"/>
      <c r="BT24" s="49"/>
      <c r="BU24" s="49"/>
      <c r="BV24" s="52"/>
      <c r="BW24" s="51"/>
      <c r="BX24" s="49"/>
      <c r="BY24" s="49"/>
      <c r="BZ24" s="52"/>
      <c r="CA24" s="55"/>
    </row>
    <row r="25" spans="1:79" s="41" customFormat="1" ht="13.5" customHeight="1" x14ac:dyDescent="0.3">
      <c r="A25" s="48"/>
      <c r="B25" s="49"/>
      <c r="C25" s="49"/>
      <c r="D25" s="49"/>
      <c r="E25" s="49"/>
      <c r="F25" s="49"/>
      <c r="G25" s="49"/>
      <c r="H25" s="49"/>
      <c r="I25" s="49"/>
      <c r="J25" s="50"/>
      <c r="K25" s="51"/>
      <c r="L25" s="49"/>
      <c r="M25" s="52"/>
      <c r="N25" s="51"/>
      <c r="O25" s="49"/>
      <c r="P25" s="49"/>
      <c r="Q25" s="49"/>
      <c r="R25" s="49"/>
      <c r="S25" s="49"/>
      <c r="T25" s="49"/>
      <c r="U25" s="49"/>
      <c r="V25" s="49"/>
      <c r="W25" s="49"/>
      <c r="X25" s="52"/>
      <c r="Y25" s="51"/>
      <c r="Z25" s="49"/>
      <c r="AA25" s="49"/>
      <c r="AB25" s="49"/>
      <c r="AC25" s="49"/>
      <c r="AD25" s="49"/>
      <c r="AE25" s="49"/>
      <c r="AF25" s="49"/>
      <c r="AG25" s="49"/>
      <c r="AH25" s="49"/>
      <c r="AI25" s="52"/>
      <c r="AJ25" s="51"/>
      <c r="AK25" s="52"/>
      <c r="AL25" s="51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52"/>
      <c r="AZ25" s="51"/>
      <c r="BA25" s="49"/>
      <c r="BB25" s="49"/>
      <c r="BC25" s="49"/>
      <c r="BD25" s="52"/>
      <c r="BE25" s="51"/>
      <c r="BF25" s="49"/>
      <c r="BG25" s="52"/>
      <c r="BH25" s="51"/>
      <c r="BI25" s="49"/>
      <c r="BJ25" s="49"/>
      <c r="BK25" s="49"/>
      <c r="BL25" s="49"/>
      <c r="BM25" s="49"/>
      <c r="BN25" s="52"/>
      <c r="BO25" s="53"/>
      <c r="BP25" s="50"/>
      <c r="BQ25" s="51"/>
      <c r="BR25" s="52"/>
      <c r="BS25" s="51"/>
      <c r="BT25" s="49"/>
      <c r="BU25" s="49"/>
      <c r="BV25" s="52"/>
      <c r="BW25" s="51"/>
      <c r="BX25" s="49"/>
      <c r="BY25" s="49"/>
      <c r="BZ25" s="52"/>
      <c r="CA25" s="55"/>
    </row>
    <row r="26" spans="1:79" s="41" customFormat="1" ht="13.5" customHeight="1" x14ac:dyDescent="0.3">
      <c r="A26" s="48"/>
      <c r="B26" s="49"/>
      <c r="C26" s="49"/>
      <c r="D26" s="49"/>
      <c r="E26" s="49"/>
      <c r="F26" s="49"/>
      <c r="G26" s="49"/>
      <c r="H26" s="49"/>
      <c r="I26" s="49"/>
      <c r="J26" s="50"/>
      <c r="K26" s="51"/>
      <c r="L26" s="49"/>
      <c r="M26" s="52"/>
      <c r="N26" s="51"/>
      <c r="O26" s="49"/>
      <c r="P26" s="49"/>
      <c r="Q26" s="49"/>
      <c r="R26" s="49"/>
      <c r="S26" s="49"/>
      <c r="T26" s="49"/>
      <c r="U26" s="49"/>
      <c r="V26" s="49"/>
      <c r="W26" s="49"/>
      <c r="X26" s="52"/>
      <c r="Y26" s="51"/>
      <c r="Z26" s="49"/>
      <c r="AA26" s="49"/>
      <c r="AB26" s="49"/>
      <c r="AC26" s="49"/>
      <c r="AD26" s="49"/>
      <c r="AE26" s="49"/>
      <c r="AF26" s="49"/>
      <c r="AG26" s="49"/>
      <c r="AH26" s="49"/>
      <c r="AI26" s="52"/>
      <c r="AJ26" s="51"/>
      <c r="AK26" s="52"/>
      <c r="AL26" s="51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52"/>
      <c r="AZ26" s="51"/>
      <c r="BA26" s="49"/>
      <c r="BB26" s="49"/>
      <c r="BC26" s="49"/>
      <c r="BD26" s="52"/>
      <c r="BE26" s="51"/>
      <c r="BF26" s="49"/>
      <c r="BG26" s="52"/>
      <c r="BH26" s="51"/>
      <c r="BI26" s="49"/>
      <c r="BJ26" s="49"/>
      <c r="BK26" s="49"/>
      <c r="BL26" s="49"/>
      <c r="BM26" s="49"/>
      <c r="BN26" s="52"/>
      <c r="BO26" s="53"/>
      <c r="BP26" s="50"/>
      <c r="BQ26" s="51"/>
      <c r="BR26" s="52"/>
      <c r="BS26" s="51"/>
      <c r="BT26" s="49"/>
      <c r="BU26" s="49"/>
      <c r="BV26" s="52"/>
      <c r="BW26" s="51"/>
      <c r="BX26" s="49"/>
      <c r="BY26" s="49"/>
      <c r="BZ26" s="52"/>
      <c r="CA26" s="55"/>
    </row>
    <row r="27" spans="1:79" s="41" customFormat="1" ht="13.5" customHeight="1" x14ac:dyDescent="0.3">
      <c r="A27" s="48"/>
      <c r="B27" s="49"/>
      <c r="C27" s="49"/>
      <c r="D27" s="49"/>
      <c r="E27" s="49"/>
      <c r="F27" s="49"/>
      <c r="G27" s="49"/>
      <c r="H27" s="49"/>
      <c r="I27" s="49"/>
      <c r="J27" s="50"/>
      <c r="K27" s="51"/>
      <c r="L27" s="49"/>
      <c r="M27" s="52"/>
      <c r="N27" s="51"/>
      <c r="O27" s="49"/>
      <c r="P27" s="49"/>
      <c r="Q27" s="49"/>
      <c r="R27" s="49"/>
      <c r="S27" s="49"/>
      <c r="T27" s="49"/>
      <c r="U27" s="49"/>
      <c r="V27" s="49"/>
      <c r="W27" s="49"/>
      <c r="X27" s="52"/>
      <c r="Y27" s="51"/>
      <c r="Z27" s="49"/>
      <c r="AA27" s="49"/>
      <c r="AB27" s="49"/>
      <c r="AC27" s="49"/>
      <c r="AD27" s="49"/>
      <c r="AE27" s="49"/>
      <c r="AF27" s="49"/>
      <c r="AG27" s="49"/>
      <c r="AH27" s="49"/>
      <c r="AI27" s="52"/>
      <c r="AJ27" s="51"/>
      <c r="AK27" s="52"/>
      <c r="AL27" s="51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52"/>
      <c r="AZ27" s="51"/>
      <c r="BA27" s="49"/>
      <c r="BB27" s="49"/>
      <c r="BC27" s="49"/>
      <c r="BD27" s="52"/>
      <c r="BE27" s="51"/>
      <c r="BF27" s="49"/>
      <c r="BG27" s="52"/>
      <c r="BH27" s="51"/>
      <c r="BI27" s="49"/>
      <c r="BJ27" s="49"/>
      <c r="BK27" s="49"/>
      <c r="BL27" s="49"/>
      <c r="BM27" s="49"/>
      <c r="BN27" s="52"/>
      <c r="BO27" s="53"/>
      <c r="BP27" s="50"/>
      <c r="BQ27" s="51"/>
      <c r="BR27" s="52"/>
      <c r="BS27" s="51"/>
      <c r="BT27" s="49"/>
      <c r="BU27" s="49"/>
      <c r="BV27" s="52"/>
      <c r="BW27" s="51"/>
      <c r="BX27" s="49"/>
      <c r="BY27" s="49"/>
      <c r="BZ27" s="52"/>
      <c r="CA27" s="55"/>
    </row>
    <row r="28" spans="1:79" s="41" customFormat="1" ht="13.5" customHeigh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50"/>
      <c r="K28" s="51"/>
      <c r="L28" s="49"/>
      <c r="M28" s="52"/>
      <c r="N28" s="51"/>
      <c r="O28" s="49"/>
      <c r="P28" s="49"/>
      <c r="Q28" s="49"/>
      <c r="R28" s="49"/>
      <c r="S28" s="49"/>
      <c r="T28" s="49"/>
      <c r="U28" s="49"/>
      <c r="V28" s="49"/>
      <c r="W28" s="49"/>
      <c r="X28" s="52"/>
      <c r="Y28" s="51"/>
      <c r="Z28" s="49"/>
      <c r="AA28" s="49"/>
      <c r="AB28" s="49"/>
      <c r="AC28" s="49"/>
      <c r="AD28" s="49"/>
      <c r="AE28" s="49"/>
      <c r="AF28" s="49"/>
      <c r="AG28" s="49"/>
      <c r="AH28" s="49"/>
      <c r="AI28" s="52"/>
      <c r="AJ28" s="51"/>
      <c r="AK28" s="52"/>
      <c r="AL28" s="51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52"/>
      <c r="AZ28" s="51"/>
      <c r="BA28" s="49"/>
      <c r="BB28" s="49"/>
      <c r="BC28" s="49"/>
      <c r="BD28" s="52"/>
      <c r="BE28" s="51"/>
      <c r="BF28" s="49"/>
      <c r="BG28" s="52"/>
      <c r="BH28" s="51"/>
      <c r="BI28" s="49"/>
      <c r="BJ28" s="49"/>
      <c r="BK28" s="49"/>
      <c r="BL28" s="49"/>
      <c r="BM28" s="49"/>
      <c r="BN28" s="52"/>
      <c r="BO28" s="53"/>
      <c r="BP28" s="50"/>
      <c r="BQ28" s="51"/>
      <c r="BR28" s="52"/>
      <c r="BS28" s="51"/>
      <c r="BT28" s="49"/>
      <c r="BU28" s="49"/>
      <c r="BV28" s="52"/>
      <c r="BW28" s="51"/>
      <c r="BX28" s="49"/>
      <c r="BY28" s="49"/>
      <c r="BZ28" s="52"/>
      <c r="CA28" s="55"/>
    </row>
    <row r="29" spans="1:79" s="41" customFormat="1" ht="13.5" customHeight="1" x14ac:dyDescent="0.3">
      <c r="A29" s="48"/>
      <c r="B29" s="49"/>
      <c r="C29" s="49"/>
      <c r="D29" s="49"/>
      <c r="E29" s="49"/>
      <c r="F29" s="49"/>
      <c r="G29" s="49"/>
      <c r="H29" s="49"/>
      <c r="I29" s="49"/>
      <c r="J29" s="50"/>
      <c r="K29" s="51"/>
      <c r="L29" s="49"/>
      <c r="M29" s="52"/>
      <c r="N29" s="51"/>
      <c r="O29" s="49"/>
      <c r="P29" s="49"/>
      <c r="Q29" s="49"/>
      <c r="R29" s="49"/>
      <c r="S29" s="49"/>
      <c r="T29" s="49"/>
      <c r="U29" s="49"/>
      <c r="V29" s="49"/>
      <c r="W29" s="49"/>
      <c r="X29" s="52"/>
      <c r="Y29" s="51"/>
      <c r="Z29" s="49"/>
      <c r="AA29" s="49"/>
      <c r="AB29" s="49"/>
      <c r="AC29" s="49"/>
      <c r="AD29" s="49"/>
      <c r="AE29" s="49"/>
      <c r="AF29" s="49"/>
      <c r="AG29" s="49"/>
      <c r="AH29" s="49"/>
      <c r="AI29" s="52"/>
      <c r="AJ29" s="51"/>
      <c r="AK29" s="52"/>
      <c r="AL29" s="51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52"/>
      <c r="AZ29" s="51"/>
      <c r="BA29" s="49"/>
      <c r="BB29" s="49"/>
      <c r="BC29" s="49"/>
      <c r="BD29" s="52"/>
      <c r="BE29" s="51"/>
      <c r="BF29" s="49"/>
      <c r="BG29" s="52"/>
      <c r="BH29" s="51"/>
      <c r="BI29" s="49"/>
      <c r="BJ29" s="49"/>
      <c r="BK29" s="49"/>
      <c r="BL29" s="49"/>
      <c r="BM29" s="49"/>
      <c r="BN29" s="52"/>
      <c r="BO29" s="53"/>
      <c r="BP29" s="50"/>
      <c r="BQ29" s="51"/>
      <c r="BR29" s="52"/>
      <c r="BS29" s="51"/>
      <c r="BT29" s="49"/>
      <c r="BU29" s="49"/>
      <c r="BV29" s="52"/>
      <c r="BW29" s="51"/>
      <c r="BX29" s="49"/>
      <c r="BY29" s="49"/>
      <c r="BZ29" s="52"/>
      <c r="CA29" s="55"/>
    </row>
    <row r="30" spans="1:79" s="41" customFormat="1" ht="13.5" customHeight="1" x14ac:dyDescent="0.3">
      <c r="A30" s="48"/>
      <c r="B30" s="49"/>
      <c r="C30" s="49"/>
      <c r="D30" s="49"/>
      <c r="E30" s="49"/>
      <c r="F30" s="49"/>
      <c r="G30" s="49"/>
      <c r="H30" s="49"/>
      <c r="I30" s="49"/>
      <c r="J30" s="50"/>
      <c r="K30" s="51"/>
      <c r="L30" s="49"/>
      <c r="M30" s="52"/>
      <c r="N30" s="51"/>
      <c r="O30" s="49"/>
      <c r="P30" s="49"/>
      <c r="Q30" s="49"/>
      <c r="R30" s="49"/>
      <c r="S30" s="49"/>
      <c r="T30" s="49"/>
      <c r="U30" s="49"/>
      <c r="V30" s="49"/>
      <c r="W30" s="49"/>
      <c r="X30" s="52"/>
      <c r="Y30" s="51"/>
      <c r="Z30" s="49"/>
      <c r="AA30" s="49"/>
      <c r="AB30" s="49"/>
      <c r="AC30" s="49"/>
      <c r="AD30" s="49"/>
      <c r="AE30" s="49"/>
      <c r="AF30" s="49"/>
      <c r="AG30" s="49"/>
      <c r="AH30" s="49"/>
      <c r="AI30" s="52"/>
      <c r="AJ30" s="51"/>
      <c r="AK30" s="52"/>
      <c r="AL30" s="51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52"/>
      <c r="AZ30" s="51"/>
      <c r="BA30" s="49"/>
      <c r="BB30" s="49"/>
      <c r="BC30" s="49"/>
      <c r="BD30" s="52"/>
      <c r="BE30" s="51"/>
      <c r="BF30" s="49"/>
      <c r="BG30" s="52"/>
      <c r="BH30" s="51"/>
      <c r="BI30" s="49"/>
      <c r="BJ30" s="49"/>
      <c r="BK30" s="49"/>
      <c r="BL30" s="49"/>
      <c r="BM30" s="49"/>
      <c r="BN30" s="52"/>
      <c r="BO30" s="53"/>
      <c r="BP30" s="50"/>
      <c r="BQ30" s="51"/>
      <c r="BR30" s="52"/>
      <c r="BS30" s="51"/>
      <c r="BT30" s="49"/>
      <c r="BU30" s="49"/>
      <c r="BV30" s="52"/>
      <c r="BW30" s="51"/>
      <c r="BX30" s="49"/>
      <c r="BY30" s="49"/>
      <c r="BZ30" s="52"/>
      <c r="CA30" s="55"/>
    </row>
    <row r="31" spans="1:79" s="41" customFormat="1" ht="13.5" customHeight="1" x14ac:dyDescent="0.3">
      <c r="A31" s="48"/>
      <c r="B31" s="49"/>
      <c r="C31" s="49"/>
      <c r="D31" s="49"/>
      <c r="E31" s="49"/>
      <c r="F31" s="49"/>
      <c r="G31" s="49"/>
      <c r="H31" s="49"/>
      <c r="I31" s="49"/>
      <c r="J31" s="50"/>
      <c r="K31" s="51"/>
      <c r="L31" s="49"/>
      <c r="M31" s="52"/>
      <c r="N31" s="51"/>
      <c r="O31" s="49"/>
      <c r="P31" s="49"/>
      <c r="Q31" s="49"/>
      <c r="R31" s="49"/>
      <c r="S31" s="49"/>
      <c r="T31" s="49"/>
      <c r="U31" s="49"/>
      <c r="V31" s="49"/>
      <c r="W31" s="49"/>
      <c r="X31" s="52"/>
      <c r="Y31" s="51"/>
      <c r="Z31" s="49"/>
      <c r="AA31" s="49"/>
      <c r="AB31" s="49"/>
      <c r="AC31" s="49"/>
      <c r="AD31" s="49"/>
      <c r="AE31" s="49"/>
      <c r="AF31" s="49"/>
      <c r="AG31" s="49"/>
      <c r="AH31" s="49"/>
      <c r="AI31" s="52"/>
      <c r="AJ31" s="51"/>
      <c r="AK31" s="52"/>
      <c r="AL31" s="51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52"/>
      <c r="AZ31" s="51"/>
      <c r="BA31" s="49"/>
      <c r="BB31" s="49"/>
      <c r="BC31" s="49"/>
      <c r="BD31" s="52"/>
      <c r="BE31" s="51"/>
      <c r="BF31" s="49"/>
      <c r="BG31" s="52"/>
      <c r="BH31" s="51"/>
      <c r="BI31" s="49"/>
      <c r="BJ31" s="49"/>
      <c r="BK31" s="49"/>
      <c r="BL31" s="49"/>
      <c r="BM31" s="49"/>
      <c r="BN31" s="52"/>
      <c r="BO31" s="53"/>
      <c r="BP31" s="50"/>
      <c r="BQ31" s="51"/>
      <c r="BR31" s="52"/>
      <c r="BS31" s="51"/>
      <c r="BT31" s="49"/>
      <c r="BU31" s="49"/>
      <c r="BV31" s="52"/>
      <c r="BW31" s="51"/>
      <c r="BX31" s="49"/>
      <c r="BY31" s="49"/>
      <c r="BZ31" s="52"/>
      <c r="CA31" s="55"/>
    </row>
    <row r="32" spans="1:79" s="41" customFormat="1" ht="13.5" customHeight="1" x14ac:dyDescent="0.3">
      <c r="A32" s="48"/>
      <c r="B32" s="49"/>
      <c r="C32" s="49"/>
      <c r="D32" s="49"/>
      <c r="E32" s="49"/>
      <c r="F32" s="49"/>
      <c r="G32" s="49"/>
      <c r="H32" s="49"/>
      <c r="I32" s="49"/>
      <c r="J32" s="50"/>
      <c r="K32" s="51"/>
      <c r="L32" s="49"/>
      <c r="M32" s="52"/>
      <c r="N32" s="51"/>
      <c r="O32" s="49"/>
      <c r="P32" s="49"/>
      <c r="Q32" s="49"/>
      <c r="R32" s="49"/>
      <c r="S32" s="49"/>
      <c r="T32" s="49"/>
      <c r="U32" s="49"/>
      <c r="V32" s="49"/>
      <c r="W32" s="49"/>
      <c r="X32" s="52"/>
      <c r="Y32" s="51"/>
      <c r="Z32" s="49"/>
      <c r="AA32" s="49"/>
      <c r="AB32" s="49"/>
      <c r="AC32" s="49"/>
      <c r="AD32" s="49"/>
      <c r="AE32" s="49"/>
      <c r="AF32" s="49"/>
      <c r="AG32" s="49"/>
      <c r="AH32" s="49"/>
      <c r="AI32" s="52"/>
      <c r="AJ32" s="51"/>
      <c r="AK32" s="52"/>
      <c r="AL32" s="51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52"/>
      <c r="AZ32" s="51"/>
      <c r="BA32" s="49"/>
      <c r="BB32" s="49"/>
      <c r="BC32" s="49"/>
      <c r="BD32" s="52"/>
      <c r="BE32" s="51"/>
      <c r="BF32" s="49"/>
      <c r="BG32" s="52"/>
      <c r="BH32" s="51"/>
      <c r="BI32" s="49"/>
      <c r="BJ32" s="49"/>
      <c r="BK32" s="49"/>
      <c r="BL32" s="49"/>
      <c r="BM32" s="49"/>
      <c r="BN32" s="52"/>
      <c r="BO32" s="53"/>
      <c r="BP32" s="50"/>
      <c r="BQ32" s="51"/>
      <c r="BR32" s="52"/>
      <c r="BS32" s="51"/>
      <c r="BT32" s="49"/>
      <c r="BU32" s="49"/>
      <c r="BV32" s="52"/>
      <c r="BW32" s="51"/>
      <c r="BX32" s="49"/>
      <c r="BY32" s="49"/>
      <c r="BZ32" s="52"/>
      <c r="CA32" s="55"/>
    </row>
    <row r="33" spans="1:79" s="41" customFormat="1" ht="13.5" customHeight="1" x14ac:dyDescent="0.3">
      <c r="A33" s="48"/>
      <c r="B33" s="49"/>
      <c r="C33" s="49"/>
      <c r="D33" s="49"/>
      <c r="E33" s="49"/>
      <c r="F33" s="49"/>
      <c r="G33" s="49"/>
      <c r="H33" s="49"/>
      <c r="I33" s="49"/>
      <c r="J33" s="50"/>
      <c r="K33" s="51"/>
      <c r="L33" s="49"/>
      <c r="M33" s="52"/>
      <c r="N33" s="51"/>
      <c r="O33" s="49"/>
      <c r="P33" s="49"/>
      <c r="Q33" s="49"/>
      <c r="R33" s="49"/>
      <c r="S33" s="49"/>
      <c r="T33" s="49"/>
      <c r="U33" s="49"/>
      <c r="V33" s="49"/>
      <c r="W33" s="49"/>
      <c r="X33" s="52"/>
      <c r="Y33" s="51"/>
      <c r="Z33" s="49"/>
      <c r="AA33" s="49"/>
      <c r="AB33" s="49"/>
      <c r="AC33" s="49"/>
      <c r="AD33" s="49"/>
      <c r="AE33" s="49"/>
      <c r="AF33" s="49"/>
      <c r="AG33" s="49"/>
      <c r="AH33" s="49"/>
      <c r="AI33" s="52"/>
      <c r="AJ33" s="51"/>
      <c r="AK33" s="52"/>
      <c r="AL33" s="51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52"/>
      <c r="AZ33" s="51"/>
      <c r="BA33" s="49"/>
      <c r="BB33" s="49"/>
      <c r="BC33" s="49"/>
      <c r="BD33" s="52"/>
      <c r="BE33" s="51"/>
      <c r="BF33" s="49"/>
      <c r="BG33" s="52"/>
      <c r="BH33" s="51"/>
      <c r="BI33" s="49"/>
      <c r="BJ33" s="49"/>
      <c r="BK33" s="49"/>
      <c r="BL33" s="49"/>
      <c r="BM33" s="49"/>
      <c r="BN33" s="52"/>
      <c r="BO33" s="53"/>
      <c r="BP33" s="50"/>
      <c r="BQ33" s="51"/>
      <c r="BR33" s="52"/>
      <c r="BS33" s="51"/>
      <c r="BT33" s="49"/>
      <c r="BU33" s="49"/>
      <c r="BV33" s="52"/>
      <c r="BW33" s="51"/>
      <c r="BX33" s="49"/>
      <c r="BY33" s="49"/>
      <c r="BZ33" s="52"/>
      <c r="CA33" s="55"/>
    </row>
    <row r="34" spans="1:79" s="41" customFormat="1" ht="13.5" customHeight="1" x14ac:dyDescent="0.3">
      <c r="A34" s="48"/>
      <c r="B34" s="49"/>
      <c r="C34" s="49"/>
      <c r="D34" s="49"/>
      <c r="E34" s="49"/>
      <c r="F34" s="49"/>
      <c r="G34" s="49"/>
      <c r="H34" s="49"/>
      <c r="I34" s="49"/>
      <c r="J34" s="50"/>
      <c r="K34" s="51"/>
      <c r="L34" s="49"/>
      <c r="M34" s="52"/>
      <c r="N34" s="51"/>
      <c r="O34" s="49"/>
      <c r="P34" s="49"/>
      <c r="Q34" s="49"/>
      <c r="R34" s="49"/>
      <c r="S34" s="49"/>
      <c r="T34" s="49"/>
      <c r="U34" s="49"/>
      <c r="V34" s="49"/>
      <c r="W34" s="49"/>
      <c r="X34" s="52"/>
      <c r="Y34" s="51"/>
      <c r="Z34" s="49"/>
      <c r="AA34" s="49"/>
      <c r="AB34" s="49"/>
      <c r="AC34" s="49"/>
      <c r="AD34" s="49"/>
      <c r="AE34" s="49"/>
      <c r="AF34" s="49"/>
      <c r="AG34" s="49"/>
      <c r="AH34" s="49"/>
      <c r="AI34" s="52"/>
      <c r="AJ34" s="51"/>
      <c r="AK34" s="52"/>
      <c r="AL34" s="51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52"/>
      <c r="AZ34" s="51"/>
      <c r="BA34" s="49"/>
      <c r="BB34" s="49"/>
      <c r="BC34" s="49"/>
      <c r="BD34" s="52"/>
      <c r="BE34" s="51"/>
      <c r="BF34" s="49"/>
      <c r="BG34" s="52"/>
      <c r="BH34" s="51"/>
      <c r="BI34" s="49"/>
      <c r="BJ34" s="49"/>
      <c r="BK34" s="49"/>
      <c r="BL34" s="49"/>
      <c r="BM34" s="49"/>
      <c r="BN34" s="52"/>
      <c r="BO34" s="53"/>
      <c r="BP34" s="50"/>
      <c r="BQ34" s="51"/>
      <c r="BR34" s="52"/>
      <c r="BS34" s="51"/>
      <c r="BT34" s="49"/>
      <c r="BU34" s="49"/>
      <c r="BV34" s="52"/>
      <c r="BW34" s="51"/>
      <c r="BX34" s="49"/>
      <c r="BY34" s="49"/>
      <c r="BZ34" s="52"/>
      <c r="CA34" s="55"/>
    </row>
    <row r="35" spans="1:79" s="41" customFormat="1" ht="13.5" customHeight="1" x14ac:dyDescent="0.3">
      <c r="A35" s="48"/>
      <c r="B35" s="49"/>
      <c r="C35" s="49"/>
      <c r="D35" s="49"/>
      <c r="E35" s="49"/>
      <c r="F35" s="49"/>
      <c r="G35" s="49"/>
      <c r="H35" s="49"/>
      <c r="I35" s="49"/>
      <c r="J35" s="50"/>
      <c r="K35" s="51"/>
      <c r="L35" s="49"/>
      <c r="M35" s="52"/>
      <c r="N35" s="51"/>
      <c r="O35" s="49"/>
      <c r="P35" s="49"/>
      <c r="Q35" s="49"/>
      <c r="R35" s="49"/>
      <c r="S35" s="49"/>
      <c r="T35" s="49"/>
      <c r="U35" s="49"/>
      <c r="V35" s="49"/>
      <c r="W35" s="49"/>
      <c r="X35" s="52"/>
      <c r="Y35" s="51"/>
      <c r="Z35" s="49"/>
      <c r="AA35" s="49"/>
      <c r="AB35" s="49"/>
      <c r="AC35" s="49"/>
      <c r="AD35" s="49"/>
      <c r="AE35" s="49"/>
      <c r="AF35" s="49"/>
      <c r="AG35" s="49"/>
      <c r="AH35" s="49"/>
      <c r="AI35" s="52"/>
      <c r="AJ35" s="51"/>
      <c r="AK35" s="52"/>
      <c r="AL35" s="51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52"/>
      <c r="AZ35" s="51"/>
      <c r="BA35" s="49"/>
      <c r="BB35" s="49"/>
      <c r="BC35" s="49"/>
      <c r="BD35" s="52"/>
      <c r="BE35" s="51"/>
      <c r="BF35" s="49"/>
      <c r="BG35" s="52"/>
      <c r="BH35" s="51"/>
      <c r="BI35" s="49"/>
      <c r="BJ35" s="49"/>
      <c r="BK35" s="49"/>
      <c r="BL35" s="49"/>
      <c r="BM35" s="49"/>
      <c r="BN35" s="52"/>
      <c r="BO35" s="53"/>
      <c r="BP35" s="50"/>
      <c r="BQ35" s="51"/>
      <c r="BR35" s="52"/>
      <c r="BS35" s="51"/>
      <c r="BT35" s="49"/>
      <c r="BU35" s="49"/>
      <c r="BV35" s="52"/>
      <c r="BW35" s="51"/>
      <c r="BX35" s="49"/>
      <c r="BY35" s="49"/>
      <c r="BZ35" s="52"/>
      <c r="CA35" s="55"/>
    </row>
    <row r="36" spans="1:79" s="41" customFormat="1" ht="13.5" customHeight="1" x14ac:dyDescent="0.3">
      <c r="A36" s="48"/>
      <c r="B36" s="49"/>
      <c r="C36" s="49"/>
      <c r="D36" s="49"/>
      <c r="E36" s="49"/>
      <c r="F36" s="49"/>
      <c r="G36" s="49"/>
      <c r="H36" s="49"/>
      <c r="I36" s="49"/>
      <c r="J36" s="50"/>
      <c r="K36" s="51"/>
      <c r="L36" s="49"/>
      <c r="M36" s="52"/>
      <c r="N36" s="51"/>
      <c r="O36" s="49"/>
      <c r="P36" s="49"/>
      <c r="Q36" s="49"/>
      <c r="R36" s="49"/>
      <c r="S36" s="49"/>
      <c r="T36" s="49"/>
      <c r="U36" s="49"/>
      <c r="V36" s="49"/>
      <c r="W36" s="49"/>
      <c r="X36" s="52"/>
      <c r="Y36" s="51"/>
      <c r="Z36" s="49"/>
      <c r="AA36" s="49"/>
      <c r="AB36" s="49"/>
      <c r="AC36" s="49"/>
      <c r="AD36" s="49"/>
      <c r="AE36" s="49"/>
      <c r="AF36" s="49"/>
      <c r="AG36" s="49"/>
      <c r="AH36" s="49"/>
      <c r="AI36" s="52"/>
      <c r="AJ36" s="51"/>
      <c r="AK36" s="52"/>
      <c r="AL36" s="51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52"/>
      <c r="AZ36" s="51"/>
      <c r="BA36" s="49"/>
      <c r="BB36" s="49"/>
      <c r="BC36" s="49"/>
      <c r="BD36" s="52"/>
      <c r="BE36" s="51"/>
      <c r="BF36" s="49"/>
      <c r="BG36" s="52"/>
      <c r="BH36" s="51"/>
      <c r="BI36" s="49"/>
      <c r="BJ36" s="49"/>
      <c r="BK36" s="49"/>
      <c r="BL36" s="49"/>
      <c r="BM36" s="49"/>
      <c r="BN36" s="52"/>
      <c r="BO36" s="53"/>
      <c r="BP36" s="50"/>
      <c r="BQ36" s="51"/>
      <c r="BR36" s="52"/>
      <c r="BS36" s="51"/>
      <c r="BT36" s="49"/>
      <c r="BU36" s="49"/>
      <c r="BV36" s="52"/>
      <c r="BW36" s="51"/>
      <c r="BX36" s="49"/>
      <c r="BY36" s="49"/>
      <c r="BZ36" s="52"/>
      <c r="CA36" s="55"/>
    </row>
    <row r="37" spans="1:79" s="41" customFormat="1" ht="13.5" customHeight="1" x14ac:dyDescent="0.3">
      <c r="A37" s="48"/>
      <c r="B37" s="49"/>
      <c r="C37" s="49"/>
      <c r="D37" s="49"/>
      <c r="E37" s="49"/>
      <c r="F37" s="49"/>
      <c r="G37" s="49"/>
      <c r="H37" s="49"/>
      <c r="I37" s="49"/>
      <c r="J37" s="50"/>
      <c r="K37" s="51"/>
      <c r="L37" s="49"/>
      <c r="M37" s="52"/>
      <c r="N37" s="51"/>
      <c r="O37" s="49"/>
      <c r="P37" s="49"/>
      <c r="Q37" s="49"/>
      <c r="R37" s="49"/>
      <c r="S37" s="49"/>
      <c r="T37" s="49"/>
      <c r="U37" s="49"/>
      <c r="V37" s="49"/>
      <c r="W37" s="49"/>
      <c r="X37" s="52"/>
      <c r="Y37" s="51"/>
      <c r="Z37" s="49"/>
      <c r="AA37" s="49"/>
      <c r="AB37" s="49"/>
      <c r="AC37" s="49"/>
      <c r="AD37" s="49"/>
      <c r="AE37" s="49"/>
      <c r="AF37" s="49"/>
      <c r="AG37" s="49"/>
      <c r="AH37" s="49"/>
      <c r="AI37" s="52"/>
      <c r="AJ37" s="51"/>
      <c r="AK37" s="52"/>
      <c r="AL37" s="51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52"/>
      <c r="AZ37" s="51"/>
      <c r="BA37" s="49"/>
      <c r="BB37" s="49"/>
      <c r="BC37" s="49"/>
      <c r="BD37" s="52"/>
      <c r="BE37" s="51"/>
      <c r="BF37" s="49"/>
      <c r="BG37" s="52"/>
      <c r="BH37" s="51"/>
      <c r="BI37" s="49"/>
      <c r="BJ37" s="49"/>
      <c r="BK37" s="49"/>
      <c r="BL37" s="49"/>
      <c r="BM37" s="49"/>
      <c r="BN37" s="52"/>
      <c r="BO37" s="53"/>
      <c r="BP37" s="50"/>
      <c r="BQ37" s="51"/>
      <c r="BR37" s="52"/>
      <c r="BS37" s="51"/>
      <c r="BT37" s="49"/>
      <c r="BU37" s="49"/>
      <c r="BV37" s="52"/>
      <c r="BW37" s="51"/>
      <c r="BX37" s="49"/>
      <c r="BY37" s="49"/>
      <c r="BZ37" s="52"/>
      <c r="CA37" s="55"/>
    </row>
    <row r="38" spans="1:79" s="41" customFormat="1" ht="13.5" customHeight="1" x14ac:dyDescent="0.3">
      <c r="A38" s="48"/>
      <c r="B38" s="49"/>
      <c r="C38" s="49"/>
      <c r="D38" s="49"/>
      <c r="E38" s="49"/>
      <c r="F38" s="49"/>
      <c r="G38" s="49"/>
      <c r="H38" s="49"/>
      <c r="I38" s="49"/>
      <c r="J38" s="50"/>
      <c r="K38" s="51"/>
      <c r="L38" s="49"/>
      <c r="M38" s="52"/>
      <c r="N38" s="51"/>
      <c r="O38" s="49"/>
      <c r="P38" s="49"/>
      <c r="Q38" s="49"/>
      <c r="R38" s="49"/>
      <c r="S38" s="49"/>
      <c r="T38" s="49"/>
      <c r="U38" s="49"/>
      <c r="V38" s="49"/>
      <c r="W38" s="49"/>
      <c r="X38" s="52"/>
      <c r="Y38" s="51"/>
      <c r="Z38" s="49"/>
      <c r="AA38" s="49"/>
      <c r="AB38" s="49"/>
      <c r="AC38" s="49"/>
      <c r="AD38" s="49"/>
      <c r="AE38" s="49"/>
      <c r="AF38" s="49"/>
      <c r="AG38" s="49"/>
      <c r="AH38" s="49"/>
      <c r="AI38" s="52"/>
      <c r="AJ38" s="51"/>
      <c r="AK38" s="52"/>
      <c r="AL38" s="51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52"/>
      <c r="AZ38" s="51"/>
      <c r="BA38" s="49"/>
      <c r="BB38" s="49"/>
      <c r="BC38" s="49"/>
      <c r="BD38" s="52"/>
      <c r="BE38" s="51"/>
      <c r="BF38" s="49"/>
      <c r="BG38" s="52"/>
      <c r="BH38" s="51"/>
      <c r="BI38" s="49"/>
      <c r="BJ38" s="49"/>
      <c r="BK38" s="49"/>
      <c r="BL38" s="49"/>
      <c r="BM38" s="49"/>
      <c r="BN38" s="52"/>
      <c r="BO38" s="53"/>
      <c r="BP38" s="50"/>
      <c r="BQ38" s="51"/>
      <c r="BR38" s="52"/>
      <c r="BS38" s="51"/>
      <c r="BT38" s="49"/>
      <c r="BU38" s="49"/>
      <c r="BV38" s="52"/>
      <c r="BW38" s="51"/>
      <c r="BX38" s="49"/>
      <c r="BY38" s="49"/>
      <c r="BZ38" s="52"/>
      <c r="CA38" s="55"/>
    </row>
    <row r="39" spans="1:79" s="41" customFormat="1" ht="13.5" customHeight="1" x14ac:dyDescent="0.3">
      <c r="A39" s="48"/>
      <c r="B39" s="49"/>
      <c r="C39" s="49"/>
      <c r="D39" s="49"/>
      <c r="E39" s="49"/>
      <c r="F39" s="49"/>
      <c r="G39" s="49"/>
      <c r="H39" s="49"/>
      <c r="I39" s="49"/>
      <c r="J39" s="50"/>
      <c r="K39" s="51"/>
      <c r="L39" s="49"/>
      <c r="M39" s="52"/>
      <c r="N39" s="51"/>
      <c r="O39" s="49"/>
      <c r="P39" s="49"/>
      <c r="Q39" s="49"/>
      <c r="R39" s="49"/>
      <c r="S39" s="49"/>
      <c r="T39" s="49"/>
      <c r="U39" s="49"/>
      <c r="V39" s="49"/>
      <c r="W39" s="49"/>
      <c r="X39" s="52"/>
      <c r="Y39" s="51"/>
      <c r="Z39" s="49"/>
      <c r="AA39" s="49"/>
      <c r="AB39" s="49"/>
      <c r="AC39" s="49"/>
      <c r="AD39" s="49"/>
      <c r="AE39" s="49"/>
      <c r="AF39" s="49"/>
      <c r="AG39" s="49"/>
      <c r="AH39" s="49"/>
      <c r="AI39" s="52"/>
      <c r="AJ39" s="51"/>
      <c r="AK39" s="52"/>
      <c r="AL39" s="51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52"/>
      <c r="AZ39" s="51"/>
      <c r="BA39" s="49"/>
      <c r="BB39" s="49"/>
      <c r="BC39" s="49"/>
      <c r="BD39" s="52"/>
      <c r="BE39" s="51"/>
      <c r="BF39" s="49"/>
      <c r="BG39" s="52"/>
      <c r="BH39" s="51"/>
      <c r="BI39" s="49"/>
      <c r="BJ39" s="49"/>
      <c r="BK39" s="49"/>
      <c r="BL39" s="49"/>
      <c r="BM39" s="49"/>
      <c r="BN39" s="52"/>
      <c r="BO39" s="53"/>
      <c r="BP39" s="50"/>
      <c r="BQ39" s="51"/>
      <c r="BR39" s="52"/>
      <c r="BS39" s="51"/>
      <c r="BT39" s="49"/>
      <c r="BU39" s="49"/>
      <c r="BV39" s="52"/>
      <c r="BW39" s="51"/>
      <c r="BX39" s="49"/>
      <c r="BY39" s="49"/>
      <c r="BZ39" s="52"/>
      <c r="CA39" s="55"/>
    </row>
    <row r="40" spans="1:79" s="41" customFormat="1" ht="13.5" customHeight="1" x14ac:dyDescent="0.3">
      <c r="A40" s="48"/>
      <c r="B40" s="49"/>
      <c r="C40" s="49"/>
      <c r="D40" s="49"/>
      <c r="E40" s="49"/>
      <c r="F40" s="49"/>
      <c r="G40" s="49"/>
      <c r="H40" s="49"/>
      <c r="I40" s="49"/>
      <c r="J40" s="50"/>
      <c r="K40" s="51"/>
      <c r="L40" s="49"/>
      <c r="M40" s="52"/>
      <c r="N40" s="51"/>
      <c r="O40" s="49"/>
      <c r="P40" s="49"/>
      <c r="Q40" s="49"/>
      <c r="R40" s="49"/>
      <c r="S40" s="49"/>
      <c r="T40" s="49"/>
      <c r="U40" s="49"/>
      <c r="V40" s="49"/>
      <c r="W40" s="49"/>
      <c r="X40" s="52"/>
      <c r="Y40" s="51"/>
      <c r="Z40" s="49"/>
      <c r="AA40" s="49"/>
      <c r="AB40" s="49"/>
      <c r="AC40" s="49"/>
      <c r="AD40" s="49"/>
      <c r="AE40" s="49"/>
      <c r="AF40" s="49"/>
      <c r="AG40" s="49"/>
      <c r="AH40" s="49"/>
      <c r="AI40" s="52"/>
      <c r="AJ40" s="51"/>
      <c r="AK40" s="52"/>
      <c r="AL40" s="51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52"/>
      <c r="AZ40" s="51"/>
      <c r="BA40" s="49"/>
      <c r="BB40" s="49"/>
      <c r="BC40" s="49"/>
      <c r="BD40" s="52"/>
      <c r="BE40" s="51"/>
      <c r="BF40" s="49"/>
      <c r="BG40" s="52"/>
      <c r="BH40" s="51"/>
      <c r="BI40" s="49"/>
      <c r="BJ40" s="49"/>
      <c r="BK40" s="49"/>
      <c r="BL40" s="49"/>
      <c r="BM40" s="49"/>
      <c r="BN40" s="52"/>
      <c r="BO40" s="53"/>
      <c r="BP40" s="50"/>
      <c r="BQ40" s="51"/>
      <c r="BR40" s="52"/>
      <c r="BS40" s="51"/>
      <c r="BT40" s="49"/>
      <c r="BU40" s="49"/>
      <c r="BV40" s="52"/>
      <c r="BW40" s="51"/>
      <c r="BX40" s="49"/>
      <c r="BY40" s="49"/>
      <c r="BZ40" s="52"/>
      <c r="CA40" s="55"/>
    </row>
    <row r="41" spans="1:79" s="41" customFormat="1" ht="13.5" customHeight="1" x14ac:dyDescent="0.3">
      <c r="A41" s="48"/>
      <c r="B41" s="49"/>
      <c r="C41" s="49"/>
      <c r="D41" s="49"/>
      <c r="E41" s="49"/>
      <c r="F41" s="49"/>
      <c r="G41" s="49"/>
      <c r="H41" s="49"/>
      <c r="I41" s="49"/>
      <c r="J41" s="50"/>
      <c r="K41" s="51"/>
      <c r="L41" s="49"/>
      <c r="M41" s="52"/>
      <c r="N41" s="51"/>
      <c r="O41" s="49"/>
      <c r="P41" s="49"/>
      <c r="Q41" s="49"/>
      <c r="R41" s="49"/>
      <c r="S41" s="49"/>
      <c r="T41" s="49"/>
      <c r="U41" s="49"/>
      <c r="V41" s="49"/>
      <c r="W41" s="49"/>
      <c r="X41" s="52"/>
      <c r="Y41" s="51"/>
      <c r="Z41" s="49"/>
      <c r="AA41" s="49"/>
      <c r="AB41" s="49"/>
      <c r="AC41" s="49"/>
      <c r="AD41" s="49"/>
      <c r="AE41" s="49"/>
      <c r="AF41" s="49"/>
      <c r="AG41" s="49"/>
      <c r="AH41" s="49"/>
      <c r="AI41" s="52"/>
      <c r="AJ41" s="51"/>
      <c r="AK41" s="52"/>
      <c r="AL41" s="51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52"/>
      <c r="AZ41" s="51"/>
      <c r="BA41" s="49"/>
      <c r="BB41" s="49"/>
      <c r="BC41" s="49"/>
      <c r="BD41" s="52"/>
      <c r="BE41" s="51"/>
      <c r="BF41" s="49"/>
      <c r="BG41" s="52"/>
      <c r="BH41" s="51"/>
      <c r="BI41" s="49"/>
      <c r="BJ41" s="49"/>
      <c r="BK41" s="49"/>
      <c r="BL41" s="49"/>
      <c r="BM41" s="49"/>
      <c r="BN41" s="52"/>
      <c r="BO41" s="53"/>
      <c r="BP41" s="50"/>
      <c r="BQ41" s="51"/>
      <c r="BR41" s="52"/>
      <c r="BS41" s="51"/>
      <c r="BT41" s="49"/>
      <c r="BU41" s="49"/>
      <c r="BV41" s="52"/>
      <c r="BW41" s="51"/>
      <c r="BX41" s="49"/>
      <c r="BY41" s="49"/>
      <c r="BZ41" s="52"/>
      <c r="CA41" s="55"/>
    </row>
    <row r="42" spans="1:79" s="41" customFormat="1" ht="13.5" customHeight="1" x14ac:dyDescent="0.3">
      <c r="A42" s="48"/>
      <c r="B42" s="49"/>
      <c r="C42" s="49"/>
      <c r="D42" s="49"/>
      <c r="E42" s="49"/>
      <c r="F42" s="49"/>
      <c r="G42" s="49"/>
      <c r="H42" s="49"/>
      <c r="I42" s="49"/>
      <c r="J42" s="50"/>
      <c r="K42" s="51"/>
      <c r="L42" s="49"/>
      <c r="M42" s="52"/>
      <c r="N42" s="51"/>
      <c r="O42" s="49"/>
      <c r="P42" s="49"/>
      <c r="Q42" s="49"/>
      <c r="R42" s="49"/>
      <c r="S42" s="49"/>
      <c r="T42" s="49"/>
      <c r="U42" s="49"/>
      <c r="V42" s="49"/>
      <c r="W42" s="49"/>
      <c r="X42" s="52"/>
      <c r="Y42" s="51"/>
      <c r="Z42" s="49"/>
      <c r="AA42" s="49"/>
      <c r="AB42" s="49"/>
      <c r="AC42" s="49"/>
      <c r="AD42" s="49"/>
      <c r="AE42" s="49"/>
      <c r="AF42" s="49"/>
      <c r="AG42" s="49"/>
      <c r="AH42" s="49"/>
      <c r="AI42" s="52"/>
      <c r="AJ42" s="51"/>
      <c r="AK42" s="52"/>
      <c r="AL42" s="51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52"/>
      <c r="AZ42" s="51"/>
      <c r="BA42" s="49"/>
      <c r="BB42" s="49"/>
      <c r="BC42" s="49"/>
      <c r="BD42" s="52"/>
      <c r="BE42" s="51"/>
      <c r="BF42" s="49"/>
      <c r="BG42" s="52"/>
      <c r="BH42" s="51"/>
      <c r="BI42" s="49"/>
      <c r="BJ42" s="49"/>
      <c r="BK42" s="49"/>
      <c r="BL42" s="49"/>
      <c r="BM42" s="49"/>
      <c r="BN42" s="52"/>
      <c r="BO42" s="53"/>
      <c r="BP42" s="50"/>
      <c r="BQ42" s="51"/>
      <c r="BR42" s="52"/>
      <c r="BS42" s="51"/>
      <c r="BT42" s="49"/>
      <c r="BU42" s="49"/>
      <c r="BV42" s="52"/>
      <c r="BW42" s="51"/>
      <c r="BX42" s="49"/>
      <c r="BY42" s="49"/>
      <c r="BZ42" s="52"/>
      <c r="CA42" s="55"/>
    </row>
    <row r="43" spans="1:79" s="41" customFormat="1" ht="13.5" customHeight="1" x14ac:dyDescent="0.3">
      <c r="A43" s="48"/>
      <c r="B43" s="49"/>
      <c r="C43" s="49"/>
      <c r="D43" s="49"/>
      <c r="E43" s="49"/>
      <c r="F43" s="49"/>
      <c r="G43" s="49"/>
      <c r="H43" s="49"/>
      <c r="I43" s="49"/>
      <c r="J43" s="50"/>
      <c r="K43" s="51"/>
      <c r="L43" s="49"/>
      <c r="M43" s="52"/>
      <c r="N43" s="51"/>
      <c r="O43" s="49"/>
      <c r="P43" s="49"/>
      <c r="Q43" s="49"/>
      <c r="R43" s="49"/>
      <c r="S43" s="49"/>
      <c r="T43" s="49"/>
      <c r="U43" s="49"/>
      <c r="V43" s="49"/>
      <c r="W43" s="49"/>
      <c r="X43" s="52"/>
      <c r="Y43" s="51"/>
      <c r="Z43" s="49"/>
      <c r="AA43" s="49"/>
      <c r="AB43" s="49"/>
      <c r="AC43" s="49"/>
      <c r="AD43" s="49"/>
      <c r="AE43" s="49"/>
      <c r="AF43" s="49"/>
      <c r="AG43" s="49"/>
      <c r="AH43" s="49"/>
      <c r="AI43" s="52"/>
      <c r="AJ43" s="51"/>
      <c r="AK43" s="52"/>
      <c r="AL43" s="51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52"/>
      <c r="AZ43" s="51"/>
      <c r="BA43" s="49"/>
      <c r="BB43" s="49"/>
      <c r="BC43" s="49"/>
      <c r="BD43" s="52"/>
      <c r="BE43" s="51"/>
      <c r="BF43" s="49"/>
      <c r="BG43" s="52"/>
      <c r="BH43" s="51"/>
      <c r="BI43" s="49"/>
      <c r="BJ43" s="49"/>
      <c r="BK43" s="49"/>
      <c r="BL43" s="49"/>
      <c r="BM43" s="49"/>
      <c r="BN43" s="52"/>
      <c r="BO43" s="53"/>
      <c r="BP43" s="50"/>
      <c r="BQ43" s="51"/>
      <c r="BR43" s="52"/>
      <c r="BS43" s="51"/>
      <c r="BT43" s="49"/>
      <c r="BU43" s="49"/>
      <c r="BV43" s="52"/>
      <c r="BW43" s="51"/>
      <c r="BX43" s="49"/>
      <c r="BY43" s="49"/>
      <c r="BZ43" s="52"/>
      <c r="CA43" s="55"/>
    </row>
    <row r="44" spans="1:79" s="41" customFormat="1" ht="13.5" customHeight="1" x14ac:dyDescent="0.3">
      <c r="A44" s="48"/>
      <c r="B44" s="49"/>
      <c r="C44" s="49"/>
      <c r="D44" s="49"/>
      <c r="E44" s="49"/>
      <c r="F44" s="49"/>
      <c r="G44" s="49"/>
      <c r="H44" s="49"/>
      <c r="I44" s="49"/>
      <c r="J44" s="50"/>
      <c r="K44" s="51"/>
      <c r="L44" s="49"/>
      <c r="M44" s="52"/>
      <c r="N44" s="51"/>
      <c r="O44" s="49"/>
      <c r="P44" s="49"/>
      <c r="Q44" s="49"/>
      <c r="R44" s="49"/>
      <c r="S44" s="49"/>
      <c r="T44" s="49"/>
      <c r="U44" s="49"/>
      <c r="V44" s="49"/>
      <c r="W44" s="49"/>
      <c r="X44" s="52"/>
      <c r="Y44" s="51"/>
      <c r="Z44" s="49"/>
      <c r="AA44" s="49"/>
      <c r="AB44" s="49"/>
      <c r="AC44" s="49"/>
      <c r="AD44" s="49"/>
      <c r="AE44" s="49"/>
      <c r="AF44" s="49"/>
      <c r="AG44" s="49"/>
      <c r="AH44" s="49"/>
      <c r="AI44" s="52"/>
      <c r="AJ44" s="51"/>
      <c r="AK44" s="52"/>
      <c r="AL44" s="51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52"/>
      <c r="AZ44" s="51"/>
      <c r="BA44" s="49"/>
      <c r="BB44" s="49"/>
      <c r="BC44" s="49"/>
      <c r="BD44" s="52"/>
      <c r="BE44" s="51"/>
      <c r="BF44" s="49"/>
      <c r="BG44" s="52"/>
      <c r="BH44" s="51"/>
      <c r="BI44" s="49"/>
      <c r="BJ44" s="49"/>
      <c r="BK44" s="49"/>
      <c r="BL44" s="49"/>
      <c r="BM44" s="49"/>
      <c r="BN44" s="52"/>
      <c r="BO44" s="53"/>
      <c r="BP44" s="50"/>
      <c r="BQ44" s="51"/>
      <c r="BR44" s="52"/>
      <c r="BS44" s="51"/>
      <c r="BT44" s="49"/>
      <c r="BU44" s="49"/>
      <c r="BV44" s="52"/>
      <c r="BW44" s="51"/>
      <c r="BX44" s="49"/>
      <c r="BY44" s="49"/>
      <c r="BZ44" s="52"/>
      <c r="CA44" s="55"/>
    </row>
    <row r="45" spans="1:79" s="41" customFormat="1" ht="13.5" customHeight="1" x14ac:dyDescent="0.3">
      <c r="A45" s="48"/>
      <c r="B45" s="49"/>
      <c r="C45" s="49"/>
      <c r="D45" s="49"/>
      <c r="E45" s="49"/>
      <c r="F45" s="49"/>
      <c r="G45" s="49"/>
      <c r="H45" s="49"/>
      <c r="I45" s="49"/>
      <c r="J45" s="50"/>
      <c r="K45" s="51"/>
      <c r="L45" s="49"/>
      <c r="M45" s="52"/>
      <c r="N45" s="51"/>
      <c r="O45" s="49"/>
      <c r="P45" s="49"/>
      <c r="Q45" s="49"/>
      <c r="R45" s="49"/>
      <c r="S45" s="49"/>
      <c r="T45" s="49"/>
      <c r="U45" s="49"/>
      <c r="V45" s="49"/>
      <c r="W45" s="49"/>
      <c r="X45" s="52"/>
      <c r="Y45" s="51"/>
      <c r="Z45" s="49"/>
      <c r="AA45" s="49"/>
      <c r="AB45" s="49"/>
      <c r="AC45" s="49"/>
      <c r="AD45" s="49"/>
      <c r="AE45" s="49"/>
      <c r="AF45" s="49"/>
      <c r="AG45" s="49"/>
      <c r="AH45" s="49"/>
      <c r="AI45" s="52"/>
      <c r="AJ45" s="51"/>
      <c r="AK45" s="52"/>
      <c r="AL45" s="51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52"/>
      <c r="AZ45" s="51"/>
      <c r="BA45" s="49"/>
      <c r="BB45" s="49"/>
      <c r="BC45" s="49"/>
      <c r="BD45" s="52"/>
      <c r="BE45" s="51"/>
      <c r="BF45" s="49"/>
      <c r="BG45" s="52"/>
      <c r="BH45" s="51"/>
      <c r="BI45" s="49"/>
      <c r="BJ45" s="49"/>
      <c r="BK45" s="49"/>
      <c r="BL45" s="49"/>
      <c r="BM45" s="49"/>
      <c r="BN45" s="52"/>
      <c r="BO45" s="53"/>
      <c r="BP45" s="50"/>
      <c r="BQ45" s="51"/>
      <c r="BR45" s="52"/>
      <c r="BS45" s="51"/>
      <c r="BT45" s="49"/>
      <c r="BU45" s="49"/>
      <c r="BV45" s="52"/>
      <c r="BW45" s="51"/>
      <c r="BX45" s="49"/>
      <c r="BY45" s="49"/>
      <c r="BZ45" s="52"/>
      <c r="CA45" s="55"/>
    </row>
    <row r="46" spans="1:79" s="41" customFormat="1" ht="13.5" customHeight="1" x14ac:dyDescent="0.3">
      <c r="A46" s="48"/>
      <c r="B46" s="49"/>
      <c r="C46" s="49"/>
      <c r="D46" s="49"/>
      <c r="E46" s="49"/>
      <c r="F46" s="49"/>
      <c r="G46" s="49"/>
      <c r="H46" s="49"/>
      <c r="I46" s="49"/>
      <c r="J46" s="50"/>
      <c r="K46" s="51"/>
      <c r="L46" s="49"/>
      <c r="M46" s="52"/>
      <c r="N46" s="51"/>
      <c r="O46" s="49"/>
      <c r="P46" s="49"/>
      <c r="Q46" s="49"/>
      <c r="R46" s="49"/>
      <c r="S46" s="49"/>
      <c r="T46" s="49"/>
      <c r="U46" s="49"/>
      <c r="V46" s="49"/>
      <c r="W46" s="49"/>
      <c r="X46" s="52"/>
      <c r="Y46" s="51"/>
      <c r="Z46" s="49"/>
      <c r="AA46" s="49"/>
      <c r="AB46" s="49"/>
      <c r="AC46" s="49"/>
      <c r="AD46" s="49"/>
      <c r="AE46" s="49"/>
      <c r="AF46" s="49"/>
      <c r="AG46" s="49"/>
      <c r="AH46" s="49"/>
      <c r="AI46" s="52"/>
      <c r="AJ46" s="51"/>
      <c r="AK46" s="52"/>
      <c r="AL46" s="51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52"/>
      <c r="AZ46" s="51"/>
      <c r="BA46" s="49"/>
      <c r="BB46" s="49"/>
      <c r="BC46" s="49"/>
      <c r="BD46" s="52"/>
      <c r="BE46" s="51"/>
      <c r="BF46" s="49"/>
      <c r="BG46" s="52"/>
      <c r="BH46" s="51"/>
      <c r="BI46" s="49"/>
      <c r="BJ46" s="49"/>
      <c r="BK46" s="49"/>
      <c r="BL46" s="49"/>
      <c r="BM46" s="49"/>
      <c r="BN46" s="52"/>
      <c r="BO46" s="53"/>
      <c r="BP46" s="50"/>
      <c r="BQ46" s="51"/>
      <c r="BR46" s="52"/>
      <c r="BS46" s="51"/>
      <c r="BT46" s="49"/>
      <c r="BU46" s="49"/>
      <c r="BV46" s="52"/>
      <c r="BW46" s="51"/>
      <c r="BX46" s="49"/>
      <c r="BY46" s="49"/>
      <c r="BZ46" s="52"/>
      <c r="CA46" s="55"/>
    </row>
    <row r="47" spans="1:79" s="41" customFormat="1" ht="13.5" customHeight="1" x14ac:dyDescent="0.3">
      <c r="A47" s="48"/>
      <c r="B47" s="49"/>
      <c r="C47" s="49"/>
      <c r="D47" s="49"/>
      <c r="E47" s="49"/>
      <c r="F47" s="49"/>
      <c r="G47" s="49"/>
      <c r="H47" s="49"/>
      <c r="I47" s="49"/>
      <c r="J47" s="50"/>
      <c r="K47" s="51"/>
      <c r="L47" s="49"/>
      <c r="M47" s="52"/>
      <c r="N47" s="51"/>
      <c r="O47" s="49"/>
      <c r="P47" s="49"/>
      <c r="Q47" s="49"/>
      <c r="R47" s="49"/>
      <c r="S47" s="49"/>
      <c r="T47" s="49"/>
      <c r="U47" s="49"/>
      <c r="V47" s="49"/>
      <c r="W47" s="49"/>
      <c r="X47" s="52"/>
      <c r="Y47" s="51"/>
      <c r="Z47" s="49"/>
      <c r="AA47" s="49"/>
      <c r="AB47" s="49"/>
      <c r="AC47" s="49"/>
      <c r="AD47" s="49"/>
      <c r="AE47" s="49"/>
      <c r="AF47" s="49"/>
      <c r="AG47" s="49"/>
      <c r="AH47" s="49"/>
      <c r="AI47" s="52"/>
      <c r="AJ47" s="51"/>
      <c r="AK47" s="52"/>
      <c r="AL47" s="51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52"/>
      <c r="AZ47" s="51"/>
      <c r="BA47" s="49"/>
      <c r="BB47" s="49"/>
      <c r="BC47" s="49"/>
      <c r="BD47" s="52"/>
      <c r="BE47" s="51"/>
      <c r="BF47" s="49"/>
      <c r="BG47" s="52"/>
      <c r="BH47" s="51"/>
      <c r="BI47" s="49"/>
      <c r="BJ47" s="49"/>
      <c r="BK47" s="49"/>
      <c r="BL47" s="49"/>
      <c r="BM47" s="49"/>
      <c r="BN47" s="52"/>
      <c r="BO47" s="53"/>
      <c r="BP47" s="50"/>
      <c r="BQ47" s="51"/>
      <c r="BR47" s="52"/>
      <c r="BS47" s="51"/>
      <c r="BT47" s="49"/>
      <c r="BU47" s="49"/>
      <c r="BV47" s="52"/>
      <c r="BW47" s="51"/>
      <c r="BX47" s="49"/>
      <c r="BY47" s="49"/>
      <c r="BZ47" s="52"/>
      <c r="CA47" s="55"/>
    </row>
    <row r="48" spans="1:79" s="41" customFormat="1" ht="13.5" customHeight="1" x14ac:dyDescent="0.3">
      <c r="A48" s="48"/>
      <c r="B48" s="49"/>
      <c r="C48" s="49"/>
      <c r="D48" s="49"/>
      <c r="E48" s="49"/>
      <c r="F48" s="49"/>
      <c r="G48" s="49"/>
      <c r="H48" s="49"/>
      <c r="I48" s="49"/>
      <c r="J48" s="50"/>
      <c r="K48" s="51"/>
      <c r="L48" s="49"/>
      <c r="M48" s="52"/>
      <c r="N48" s="51"/>
      <c r="O48" s="49"/>
      <c r="P48" s="49"/>
      <c r="Q48" s="49"/>
      <c r="R48" s="49"/>
      <c r="S48" s="49"/>
      <c r="T48" s="49"/>
      <c r="U48" s="49"/>
      <c r="V48" s="49"/>
      <c r="W48" s="49"/>
      <c r="X48" s="52"/>
      <c r="Y48" s="51"/>
      <c r="Z48" s="49"/>
      <c r="AA48" s="49"/>
      <c r="AB48" s="49"/>
      <c r="AC48" s="49"/>
      <c r="AD48" s="49"/>
      <c r="AE48" s="49"/>
      <c r="AF48" s="49"/>
      <c r="AG48" s="49"/>
      <c r="AH48" s="49"/>
      <c r="AI48" s="52"/>
      <c r="AJ48" s="51"/>
      <c r="AK48" s="52"/>
      <c r="AL48" s="51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52"/>
      <c r="AZ48" s="51"/>
      <c r="BA48" s="49"/>
      <c r="BB48" s="49"/>
      <c r="BC48" s="49"/>
      <c r="BD48" s="52"/>
      <c r="BE48" s="51"/>
      <c r="BF48" s="49"/>
      <c r="BG48" s="52"/>
      <c r="BH48" s="51"/>
      <c r="BI48" s="49"/>
      <c r="BJ48" s="49"/>
      <c r="BK48" s="49"/>
      <c r="BL48" s="49"/>
      <c r="BM48" s="49"/>
      <c r="BN48" s="52"/>
      <c r="BO48" s="53"/>
      <c r="BP48" s="50"/>
      <c r="BQ48" s="51"/>
      <c r="BR48" s="52"/>
      <c r="BS48" s="51"/>
      <c r="BT48" s="49"/>
      <c r="BU48" s="49"/>
      <c r="BV48" s="52"/>
      <c r="BW48" s="51"/>
      <c r="BX48" s="49"/>
      <c r="BY48" s="49"/>
      <c r="BZ48" s="52"/>
      <c r="CA48" s="55"/>
    </row>
    <row r="49" spans="1:79" s="41" customFormat="1" ht="13.5" customHeight="1" x14ac:dyDescent="0.3">
      <c r="A49" s="48"/>
      <c r="B49" s="49"/>
      <c r="C49" s="49"/>
      <c r="D49" s="49"/>
      <c r="E49" s="49"/>
      <c r="F49" s="49"/>
      <c r="G49" s="49"/>
      <c r="H49" s="49"/>
      <c r="I49" s="49"/>
      <c r="J49" s="50"/>
      <c r="K49" s="51"/>
      <c r="L49" s="49"/>
      <c r="M49" s="52"/>
      <c r="N49" s="51"/>
      <c r="O49" s="49"/>
      <c r="P49" s="49"/>
      <c r="Q49" s="49"/>
      <c r="R49" s="49"/>
      <c r="S49" s="49"/>
      <c r="T49" s="49"/>
      <c r="U49" s="49"/>
      <c r="V49" s="49"/>
      <c r="W49" s="49"/>
      <c r="X49" s="52"/>
      <c r="Y49" s="51"/>
      <c r="Z49" s="49"/>
      <c r="AA49" s="49"/>
      <c r="AB49" s="49"/>
      <c r="AC49" s="49"/>
      <c r="AD49" s="49"/>
      <c r="AE49" s="49"/>
      <c r="AF49" s="49"/>
      <c r="AG49" s="49"/>
      <c r="AH49" s="49"/>
      <c r="AI49" s="52"/>
      <c r="AJ49" s="51"/>
      <c r="AK49" s="52"/>
      <c r="AL49" s="51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52"/>
      <c r="AZ49" s="51"/>
      <c r="BA49" s="49"/>
      <c r="BB49" s="49"/>
      <c r="BC49" s="49"/>
      <c r="BD49" s="52"/>
      <c r="BE49" s="51"/>
      <c r="BF49" s="49"/>
      <c r="BG49" s="52"/>
      <c r="BH49" s="51"/>
      <c r="BI49" s="49"/>
      <c r="BJ49" s="49"/>
      <c r="BK49" s="49"/>
      <c r="BL49" s="49"/>
      <c r="BM49" s="49"/>
      <c r="BN49" s="52"/>
      <c r="BO49" s="53"/>
      <c r="BP49" s="50"/>
      <c r="BQ49" s="51"/>
      <c r="BR49" s="52"/>
      <c r="BS49" s="51"/>
      <c r="BT49" s="49"/>
      <c r="BU49" s="49"/>
      <c r="BV49" s="52"/>
      <c r="BW49" s="51"/>
      <c r="BX49" s="49"/>
      <c r="BY49" s="49"/>
      <c r="BZ49" s="52"/>
      <c r="CA49" s="55"/>
    </row>
    <row r="50" spans="1:79" s="41" customFormat="1" ht="13.5" customHeight="1" x14ac:dyDescent="0.3">
      <c r="A50" s="48"/>
      <c r="B50" s="49"/>
      <c r="C50" s="49"/>
      <c r="D50" s="49"/>
      <c r="E50" s="49"/>
      <c r="F50" s="49"/>
      <c r="G50" s="49"/>
      <c r="H50" s="49"/>
      <c r="I50" s="49"/>
      <c r="J50" s="50"/>
      <c r="K50" s="51"/>
      <c r="L50" s="49"/>
      <c r="M50" s="52"/>
      <c r="N50" s="51"/>
      <c r="O50" s="49"/>
      <c r="P50" s="49"/>
      <c r="Q50" s="49"/>
      <c r="R50" s="49"/>
      <c r="S50" s="49"/>
      <c r="T50" s="49"/>
      <c r="U50" s="49"/>
      <c r="V50" s="49"/>
      <c r="W50" s="49"/>
      <c r="X50" s="52"/>
      <c r="Y50" s="51"/>
      <c r="Z50" s="49"/>
      <c r="AA50" s="49"/>
      <c r="AB50" s="49"/>
      <c r="AC50" s="49"/>
      <c r="AD50" s="49"/>
      <c r="AE50" s="49"/>
      <c r="AF50" s="49"/>
      <c r="AG50" s="49"/>
      <c r="AH50" s="49"/>
      <c r="AI50" s="52"/>
      <c r="AJ50" s="51"/>
      <c r="AK50" s="52"/>
      <c r="AL50" s="51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52"/>
      <c r="AZ50" s="51"/>
      <c r="BA50" s="49"/>
      <c r="BB50" s="49"/>
      <c r="BC50" s="49"/>
      <c r="BD50" s="52"/>
      <c r="BE50" s="51"/>
      <c r="BF50" s="49"/>
      <c r="BG50" s="52"/>
      <c r="BH50" s="51"/>
      <c r="BI50" s="49"/>
      <c r="BJ50" s="49"/>
      <c r="BK50" s="49"/>
      <c r="BL50" s="49"/>
      <c r="BM50" s="49"/>
      <c r="BN50" s="52"/>
      <c r="BO50" s="53"/>
      <c r="BP50" s="50"/>
      <c r="BQ50" s="51"/>
      <c r="BR50" s="52"/>
      <c r="BS50" s="51"/>
      <c r="BT50" s="49"/>
      <c r="BU50" s="49"/>
      <c r="BV50" s="52"/>
      <c r="BW50" s="51"/>
      <c r="BX50" s="49"/>
      <c r="BY50" s="49"/>
      <c r="BZ50" s="52"/>
      <c r="CA50" s="55"/>
    </row>
    <row r="51" spans="1:79" s="41" customFormat="1" ht="13.5" customHeight="1" x14ac:dyDescent="0.3">
      <c r="A51" s="48"/>
      <c r="B51" s="49"/>
      <c r="C51" s="49"/>
      <c r="D51" s="49"/>
      <c r="E51" s="49"/>
      <c r="F51" s="49"/>
      <c r="G51" s="49"/>
      <c r="H51" s="49"/>
      <c r="I51" s="49"/>
      <c r="J51" s="50"/>
      <c r="K51" s="51"/>
      <c r="L51" s="49"/>
      <c r="M51" s="52"/>
      <c r="N51" s="51"/>
      <c r="O51" s="49"/>
      <c r="P51" s="49"/>
      <c r="Q51" s="49"/>
      <c r="R51" s="49"/>
      <c r="S51" s="49"/>
      <c r="T51" s="49"/>
      <c r="U51" s="49"/>
      <c r="V51" s="49"/>
      <c r="W51" s="49"/>
      <c r="X51" s="52"/>
      <c r="Y51" s="51"/>
      <c r="Z51" s="49"/>
      <c r="AA51" s="49"/>
      <c r="AB51" s="49"/>
      <c r="AC51" s="49"/>
      <c r="AD51" s="49"/>
      <c r="AE51" s="49"/>
      <c r="AF51" s="49"/>
      <c r="AG51" s="49"/>
      <c r="AH51" s="49"/>
      <c r="AI51" s="52"/>
      <c r="AJ51" s="51"/>
      <c r="AK51" s="52"/>
      <c r="AL51" s="51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52"/>
      <c r="AZ51" s="51"/>
      <c r="BA51" s="49"/>
      <c r="BB51" s="49"/>
      <c r="BC51" s="49"/>
      <c r="BD51" s="52"/>
      <c r="BE51" s="51"/>
      <c r="BF51" s="49"/>
      <c r="BG51" s="52"/>
      <c r="BH51" s="51"/>
      <c r="BI51" s="49"/>
      <c r="BJ51" s="49"/>
      <c r="BK51" s="49"/>
      <c r="BL51" s="49"/>
      <c r="BM51" s="49"/>
      <c r="BN51" s="52"/>
      <c r="BO51" s="53"/>
      <c r="BP51" s="50"/>
      <c r="BQ51" s="51"/>
      <c r="BR51" s="52"/>
      <c r="BS51" s="51"/>
      <c r="BT51" s="49"/>
      <c r="BU51" s="49"/>
      <c r="BV51" s="52"/>
      <c r="BW51" s="51"/>
      <c r="BX51" s="49"/>
      <c r="BY51" s="49"/>
      <c r="BZ51" s="52"/>
      <c r="CA51" s="55"/>
    </row>
    <row r="52" spans="1:79" s="41" customFormat="1" ht="13.5" customHeight="1" x14ac:dyDescent="0.3">
      <c r="A52" s="48"/>
      <c r="B52" s="49"/>
      <c r="C52" s="49"/>
      <c r="D52" s="49"/>
      <c r="E52" s="49"/>
      <c r="F52" s="49"/>
      <c r="G52" s="49"/>
      <c r="H52" s="49"/>
      <c r="I52" s="49"/>
      <c r="J52" s="50"/>
      <c r="K52" s="51"/>
      <c r="L52" s="49"/>
      <c r="M52" s="52"/>
      <c r="N52" s="51"/>
      <c r="O52" s="49"/>
      <c r="P52" s="49"/>
      <c r="Q52" s="49"/>
      <c r="R52" s="49"/>
      <c r="S52" s="49"/>
      <c r="T52" s="49"/>
      <c r="U52" s="49"/>
      <c r="V52" s="49"/>
      <c r="W52" s="49"/>
      <c r="X52" s="52"/>
      <c r="Y52" s="51"/>
      <c r="Z52" s="49"/>
      <c r="AA52" s="49"/>
      <c r="AB52" s="49"/>
      <c r="AC52" s="49"/>
      <c r="AD52" s="49"/>
      <c r="AE52" s="49"/>
      <c r="AF52" s="49"/>
      <c r="AG52" s="49"/>
      <c r="AH52" s="49"/>
      <c r="AI52" s="52"/>
      <c r="AJ52" s="51"/>
      <c r="AK52" s="52"/>
      <c r="AL52" s="51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52"/>
      <c r="AZ52" s="51"/>
      <c r="BA52" s="49"/>
      <c r="BB52" s="49"/>
      <c r="BC52" s="49"/>
      <c r="BD52" s="52"/>
      <c r="BE52" s="51"/>
      <c r="BF52" s="49"/>
      <c r="BG52" s="52"/>
      <c r="BH52" s="51"/>
      <c r="BI52" s="49"/>
      <c r="BJ52" s="49"/>
      <c r="BK52" s="49"/>
      <c r="BL52" s="49"/>
      <c r="BM52" s="49"/>
      <c r="BN52" s="52"/>
      <c r="BO52" s="53"/>
      <c r="BP52" s="50"/>
      <c r="BQ52" s="51"/>
      <c r="BR52" s="52"/>
      <c r="BS52" s="51"/>
      <c r="BT52" s="49"/>
      <c r="BU52" s="49"/>
      <c r="BV52" s="52"/>
      <c r="BW52" s="51"/>
      <c r="BX52" s="49"/>
      <c r="BY52" s="49"/>
      <c r="BZ52" s="52"/>
      <c r="CA52" s="55"/>
    </row>
    <row r="53" spans="1:79" s="41" customFormat="1" ht="13.5" customHeight="1" x14ac:dyDescent="0.3">
      <c r="A53" s="48"/>
      <c r="B53" s="49"/>
      <c r="C53" s="49"/>
      <c r="D53" s="49"/>
      <c r="E53" s="49"/>
      <c r="F53" s="49"/>
      <c r="G53" s="49"/>
      <c r="H53" s="49"/>
      <c r="I53" s="49"/>
      <c r="J53" s="50"/>
      <c r="K53" s="51"/>
      <c r="L53" s="49"/>
      <c r="M53" s="52"/>
      <c r="N53" s="51"/>
      <c r="O53" s="49"/>
      <c r="P53" s="49"/>
      <c r="Q53" s="49"/>
      <c r="R53" s="49"/>
      <c r="S53" s="49"/>
      <c r="T53" s="49"/>
      <c r="U53" s="49"/>
      <c r="V53" s="49"/>
      <c r="W53" s="49"/>
      <c r="X53" s="52"/>
      <c r="Y53" s="51"/>
      <c r="Z53" s="49"/>
      <c r="AA53" s="49"/>
      <c r="AB53" s="49"/>
      <c r="AC53" s="49"/>
      <c r="AD53" s="49"/>
      <c r="AE53" s="49"/>
      <c r="AF53" s="49"/>
      <c r="AG53" s="49"/>
      <c r="AH53" s="49"/>
      <c r="AI53" s="52"/>
      <c r="AJ53" s="51"/>
      <c r="AK53" s="52"/>
      <c r="AL53" s="51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52"/>
      <c r="AZ53" s="51"/>
      <c r="BA53" s="49"/>
      <c r="BB53" s="49"/>
      <c r="BC53" s="49"/>
      <c r="BD53" s="52"/>
      <c r="BE53" s="51"/>
      <c r="BF53" s="49"/>
      <c r="BG53" s="52"/>
      <c r="BH53" s="51"/>
      <c r="BI53" s="49"/>
      <c r="BJ53" s="49"/>
      <c r="BK53" s="49"/>
      <c r="BL53" s="49"/>
      <c r="BM53" s="49"/>
      <c r="BN53" s="52"/>
      <c r="BO53" s="53"/>
      <c r="BP53" s="50"/>
      <c r="BQ53" s="51"/>
      <c r="BR53" s="52"/>
      <c r="BS53" s="51"/>
      <c r="BT53" s="49"/>
      <c r="BU53" s="49"/>
      <c r="BV53" s="52"/>
      <c r="BW53" s="51"/>
      <c r="BX53" s="49"/>
      <c r="BY53" s="49"/>
      <c r="BZ53" s="52"/>
      <c r="CA53" s="55"/>
    </row>
    <row r="54" spans="1:79" s="41" customFormat="1" ht="13.5" customHeight="1" x14ac:dyDescent="0.3">
      <c r="A54" s="48"/>
      <c r="B54" s="49"/>
      <c r="C54" s="49"/>
      <c r="D54" s="49"/>
      <c r="E54" s="49"/>
      <c r="F54" s="49"/>
      <c r="G54" s="49"/>
      <c r="H54" s="49"/>
      <c r="I54" s="49"/>
      <c r="J54" s="50"/>
      <c r="K54" s="51"/>
      <c r="L54" s="49"/>
      <c r="M54" s="52"/>
      <c r="N54" s="51"/>
      <c r="O54" s="49"/>
      <c r="P54" s="49"/>
      <c r="Q54" s="49"/>
      <c r="R54" s="49"/>
      <c r="S54" s="49"/>
      <c r="T54" s="49"/>
      <c r="U54" s="49"/>
      <c r="V54" s="49"/>
      <c r="W54" s="49"/>
      <c r="X54" s="52"/>
      <c r="Y54" s="51"/>
      <c r="Z54" s="49"/>
      <c r="AA54" s="49"/>
      <c r="AB54" s="49"/>
      <c r="AC54" s="49"/>
      <c r="AD54" s="49"/>
      <c r="AE54" s="49"/>
      <c r="AF54" s="49"/>
      <c r="AG54" s="49"/>
      <c r="AH54" s="49"/>
      <c r="AI54" s="52"/>
      <c r="AJ54" s="51"/>
      <c r="AK54" s="52"/>
      <c r="AL54" s="51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52"/>
      <c r="AZ54" s="51"/>
      <c r="BA54" s="49"/>
      <c r="BB54" s="49"/>
      <c r="BC54" s="49"/>
      <c r="BD54" s="52"/>
      <c r="BE54" s="51"/>
      <c r="BF54" s="49"/>
      <c r="BG54" s="52"/>
      <c r="BH54" s="51"/>
      <c r="BI54" s="49"/>
      <c r="BJ54" s="49"/>
      <c r="BK54" s="49"/>
      <c r="BL54" s="49"/>
      <c r="BM54" s="49"/>
      <c r="BN54" s="52"/>
      <c r="BO54" s="53"/>
      <c r="BP54" s="50"/>
      <c r="BQ54" s="51"/>
      <c r="BR54" s="52"/>
      <c r="BS54" s="51"/>
      <c r="BT54" s="49"/>
      <c r="BU54" s="49"/>
      <c r="BV54" s="52"/>
      <c r="BW54" s="51"/>
      <c r="BX54" s="49"/>
      <c r="BY54" s="49"/>
      <c r="BZ54" s="52"/>
      <c r="CA54" s="55"/>
    </row>
    <row r="55" spans="1:79" s="41" customFormat="1" ht="13.5" customHeight="1" x14ac:dyDescent="0.3">
      <c r="A55" s="48"/>
      <c r="B55" s="49"/>
      <c r="C55" s="49"/>
      <c r="D55" s="49"/>
      <c r="E55" s="49"/>
      <c r="F55" s="49"/>
      <c r="G55" s="49"/>
      <c r="H55" s="49"/>
      <c r="I55" s="49"/>
      <c r="J55" s="50"/>
      <c r="K55" s="51"/>
      <c r="L55" s="49"/>
      <c r="M55" s="52"/>
      <c r="N55" s="51"/>
      <c r="O55" s="49"/>
      <c r="P55" s="49"/>
      <c r="Q55" s="49"/>
      <c r="R55" s="49"/>
      <c r="S55" s="49"/>
      <c r="T55" s="49"/>
      <c r="U55" s="49"/>
      <c r="V55" s="49"/>
      <c r="W55" s="49"/>
      <c r="X55" s="52"/>
      <c r="Y55" s="51"/>
      <c r="Z55" s="49"/>
      <c r="AA55" s="49"/>
      <c r="AB55" s="49"/>
      <c r="AC55" s="49"/>
      <c r="AD55" s="49"/>
      <c r="AE55" s="49"/>
      <c r="AF55" s="49"/>
      <c r="AG55" s="49"/>
      <c r="AH55" s="49"/>
      <c r="AI55" s="52"/>
      <c r="AJ55" s="51"/>
      <c r="AK55" s="52"/>
      <c r="AL55" s="51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52"/>
      <c r="AZ55" s="51"/>
      <c r="BA55" s="49"/>
      <c r="BB55" s="49"/>
      <c r="BC55" s="49"/>
      <c r="BD55" s="52"/>
      <c r="BE55" s="51"/>
      <c r="BF55" s="49"/>
      <c r="BG55" s="52"/>
      <c r="BH55" s="51"/>
      <c r="BI55" s="49"/>
      <c r="BJ55" s="49"/>
      <c r="BK55" s="49"/>
      <c r="BL55" s="49"/>
      <c r="BM55" s="49"/>
      <c r="BN55" s="52"/>
      <c r="BO55" s="53"/>
      <c r="BP55" s="50"/>
      <c r="BQ55" s="51"/>
      <c r="BR55" s="52"/>
      <c r="BS55" s="51"/>
      <c r="BT55" s="49"/>
      <c r="BU55" s="49"/>
      <c r="BV55" s="52"/>
      <c r="BW55" s="51"/>
      <c r="BX55" s="49"/>
      <c r="BY55" s="49"/>
      <c r="BZ55" s="52"/>
      <c r="CA55" s="55"/>
    </row>
    <row r="56" spans="1:79" s="41" customFormat="1" ht="13.5" customHeight="1" x14ac:dyDescent="0.3">
      <c r="A56" s="48"/>
      <c r="B56" s="49"/>
      <c r="C56" s="49"/>
      <c r="D56" s="49"/>
      <c r="E56" s="49"/>
      <c r="F56" s="49"/>
      <c r="G56" s="49"/>
      <c r="H56" s="49"/>
      <c r="I56" s="49"/>
      <c r="J56" s="50"/>
      <c r="K56" s="51"/>
      <c r="L56" s="49"/>
      <c r="M56" s="52"/>
      <c r="N56" s="51"/>
      <c r="O56" s="49"/>
      <c r="P56" s="49"/>
      <c r="Q56" s="49"/>
      <c r="R56" s="49"/>
      <c r="S56" s="49"/>
      <c r="T56" s="49"/>
      <c r="U56" s="49"/>
      <c r="V56" s="49"/>
      <c r="W56" s="49"/>
      <c r="X56" s="52"/>
      <c r="Y56" s="51"/>
      <c r="Z56" s="49"/>
      <c r="AA56" s="49"/>
      <c r="AB56" s="49"/>
      <c r="AC56" s="49"/>
      <c r="AD56" s="49"/>
      <c r="AE56" s="49"/>
      <c r="AF56" s="49"/>
      <c r="AG56" s="49"/>
      <c r="AH56" s="49"/>
      <c r="AI56" s="52"/>
      <c r="AJ56" s="51"/>
      <c r="AK56" s="52"/>
      <c r="AL56" s="51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52"/>
      <c r="AZ56" s="51"/>
      <c r="BA56" s="49"/>
      <c r="BB56" s="49"/>
      <c r="BC56" s="49"/>
      <c r="BD56" s="52"/>
      <c r="BE56" s="51"/>
      <c r="BF56" s="49"/>
      <c r="BG56" s="52"/>
      <c r="BH56" s="51"/>
      <c r="BI56" s="49"/>
      <c r="BJ56" s="49"/>
      <c r="BK56" s="49"/>
      <c r="BL56" s="49"/>
      <c r="BM56" s="49"/>
      <c r="BN56" s="52"/>
      <c r="BO56" s="53"/>
      <c r="BP56" s="50"/>
      <c r="BQ56" s="51"/>
      <c r="BR56" s="52"/>
      <c r="BS56" s="51"/>
      <c r="BT56" s="49"/>
      <c r="BU56" s="49"/>
      <c r="BV56" s="52"/>
      <c r="BW56" s="51"/>
      <c r="BX56" s="49"/>
      <c r="BY56" s="49"/>
      <c r="BZ56" s="52"/>
      <c r="CA56" s="55"/>
    </row>
    <row r="57" spans="1:79" s="41" customFormat="1" ht="13.5" customHeight="1" x14ac:dyDescent="0.3">
      <c r="A57" s="48"/>
      <c r="B57" s="49"/>
      <c r="C57" s="49"/>
      <c r="D57" s="49"/>
      <c r="E57" s="49"/>
      <c r="F57" s="49"/>
      <c r="G57" s="49"/>
      <c r="H57" s="49"/>
      <c r="I57" s="49"/>
      <c r="J57" s="50"/>
      <c r="K57" s="51"/>
      <c r="L57" s="49"/>
      <c r="M57" s="52"/>
      <c r="N57" s="51"/>
      <c r="O57" s="49"/>
      <c r="P57" s="49"/>
      <c r="Q57" s="49"/>
      <c r="R57" s="49"/>
      <c r="S57" s="49"/>
      <c r="T57" s="49"/>
      <c r="U57" s="49"/>
      <c r="V57" s="49"/>
      <c r="W57" s="49"/>
      <c r="X57" s="52"/>
      <c r="Y57" s="51"/>
      <c r="Z57" s="49"/>
      <c r="AA57" s="49"/>
      <c r="AB57" s="49"/>
      <c r="AC57" s="49"/>
      <c r="AD57" s="49"/>
      <c r="AE57" s="49"/>
      <c r="AF57" s="49"/>
      <c r="AG57" s="49"/>
      <c r="AH57" s="49"/>
      <c r="AI57" s="52"/>
      <c r="AJ57" s="51"/>
      <c r="AK57" s="52"/>
      <c r="AL57" s="51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52"/>
      <c r="AZ57" s="51"/>
      <c r="BA57" s="49"/>
      <c r="BB57" s="49"/>
      <c r="BC57" s="49"/>
      <c r="BD57" s="52"/>
      <c r="BE57" s="51"/>
      <c r="BF57" s="49"/>
      <c r="BG57" s="52"/>
      <c r="BH57" s="51"/>
      <c r="BI57" s="49"/>
      <c r="BJ57" s="49"/>
      <c r="BK57" s="49"/>
      <c r="BL57" s="49"/>
      <c r="BM57" s="49"/>
      <c r="BN57" s="52"/>
      <c r="BO57" s="53"/>
      <c r="BP57" s="50"/>
      <c r="BQ57" s="51"/>
      <c r="BR57" s="52"/>
      <c r="BS57" s="51"/>
      <c r="BT57" s="49"/>
      <c r="BU57" s="49"/>
      <c r="BV57" s="52"/>
      <c r="BW57" s="51"/>
      <c r="BX57" s="49"/>
      <c r="BY57" s="49"/>
      <c r="BZ57" s="52"/>
      <c r="CA57" s="55"/>
    </row>
    <row r="58" spans="1:79" s="41" customFormat="1" ht="13.5" customHeight="1" x14ac:dyDescent="0.3">
      <c r="A58" s="48"/>
      <c r="B58" s="49"/>
      <c r="C58" s="49"/>
      <c r="D58" s="49"/>
      <c r="E58" s="49"/>
      <c r="F58" s="49"/>
      <c r="G58" s="49"/>
      <c r="H58" s="49"/>
      <c r="I58" s="49"/>
      <c r="J58" s="50"/>
      <c r="K58" s="51"/>
      <c r="L58" s="49"/>
      <c r="M58" s="52"/>
      <c r="N58" s="51"/>
      <c r="O58" s="49"/>
      <c r="P58" s="49"/>
      <c r="Q58" s="49"/>
      <c r="R58" s="49"/>
      <c r="S58" s="49"/>
      <c r="T58" s="49"/>
      <c r="U58" s="49"/>
      <c r="V58" s="49"/>
      <c r="W58" s="49"/>
      <c r="X58" s="52"/>
      <c r="Y58" s="51"/>
      <c r="Z58" s="49"/>
      <c r="AA58" s="49"/>
      <c r="AB58" s="49"/>
      <c r="AC58" s="49"/>
      <c r="AD58" s="49"/>
      <c r="AE58" s="49"/>
      <c r="AF58" s="49"/>
      <c r="AG58" s="49"/>
      <c r="AH58" s="49"/>
      <c r="AI58" s="52"/>
      <c r="AJ58" s="51"/>
      <c r="AK58" s="52"/>
      <c r="AL58" s="51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52"/>
      <c r="AZ58" s="51"/>
      <c r="BA58" s="49"/>
      <c r="BB58" s="49"/>
      <c r="BC58" s="49"/>
      <c r="BD58" s="52"/>
      <c r="BE58" s="51"/>
      <c r="BF58" s="49"/>
      <c r="BG58" s="52"/>
      <c r="BH58" s="51"/>
      <c r="BI58" s="49"/>
      <c r="BJ58" s="49"/>
      <c r="BK58" s="49"/>
      <c r="BL58" s="49"/>
      <c r="BM58" s="49"/>
      <c r="BN58" s="52"/>
      <c r="BO58" s="53"/>
      <c r="BP58" s="50"/>
      <c r="BQ58" s="51"/>
      <c r="BR58" s="52"/>
      <c r="BS58" s="51"/>
      <c r="BT58" s="49"/>
      <c r="BU58" s="49"/>
      <c r="BV58" s="52"/>
      <c r="BW58" s="51"/>
      <c r="BX58" s="49"/>
      <c r="BY58" s="49"/>
      <c r="BZ58" s="52"/>
      <c r="CA58" s="55"/>
    </row>
    <row r="59" spans="1:79" s="41" customFormat="1" ht="13.5" customHeight="1" x14ac:dyDescent="0.3">
      <c r="A59" s="48"/>
      <c r="B59" s="49"/>
      <c r="C59" s="49"/>
      <c r="D59" s="49"/>
      <c r="E59" s="49"/>
      <c r="F59" s="49"/>
      <c r="G59" s="49"/>
      <c r="H59" s="49"/>
      <c r="I59" s="49"/>
      <c r="J59" s="50"/>
      <c r="K59" s="51"/>
      <c r="L59" s="49"/>
      <c r="M59" s="52"/>
      <c r="N59" s="51"/>
      <c r="O59" s="49"/>
      <c r="P59" s="49"/>
      <c r="Q59" s="49"/>
      <c r="R59" s="49"/>
      <c r="S59" s="49"/>
      <c r="T59" s="49"/>
      <c r="U59" s="49"/>
      <c r="V59" s="49"/>
      <c r="W59" s="49"/>
      <c r="X59" s="52"/>
      <c r="Y59" s="51"/>
      <c r="Z59" s="49"/>
      <c r="AA59" s="49"/>
      <c r="AB59" s="49"/>
      <c r="AC59" s="49"/>
      <c r="AD59" s="49"/>
      <c r="AE59" s="49"/>
      <c r="AF59" s="49"/>
      <c r="AG59" s="49"/>
      <c r="AH59" s="49"/>
      <c r="AI59" s="52"/>
      <c r="AJ59" s="51"/>
      <c r="AK59" s="52"/>
      <c r="AL59" s="51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52"/>
      <c r="AZ59" s="51"/>
      <c r="BA59" s="49"/>
      <c r="BB59" s="49"/>
      <c r="BC59" s="49"/>
      <c r="BD59" s="52"/>
      <c r="BE59" s="51"/>
      <c r="BF59" s="49"/>
      <c r="BG59" s="52"/>
      <c r="BH59" s="51"/>
      <c r="BI59" s="49"/>
      <c r="BJ59" s="49"/>
      <c r="BK59" s="49"/>
      <c r="BL59" s="49"/>
      <c r="BM59" s="49"/>
      <c r="BN59" s="52"/>
      <c r="BO59" s="53"/>
      <c r="BP59" s="50"/>
      <c r="BQ59" s="51"/>
      <c r="BR59" s="52"/>
      <c r="BS59" s="51"/>
      <c r="BT59" s="49"/>
      <c r="BU59" s="49"/>
      <c r="BV59" s="52"/>
      <c r="BW59" s="51"/>
      <c r="BX59" s="49"/>
      <c r="BY59" s="49"/>
      <c r="BZ59" s="52"/>
      <c r="CA59" s="55"/>
    </row>
    <row r="60" spans="1:79" s="41" customFormat="1" ht="13.5" customHeight="1" x14ac:dyDescent="0.3">
      <c r="A60" s="48"/>
      <c r="B60" s="49"/>
      <c r="C60" s="49"/>
      <c r="D60" s="49"/>
      <c r="E60" s="49"/>
      <c r="F60" s="49"/>
      <c r="G60" s="49"/>
      <c r="H60" s="49"/>
      <c r="I60" s="49"/>
      <c r="J60" s="50"/>
      <c r="K60" s="51"/>
      <c r="L60" s="49"/>
      <c r="M60" s="52"/>
      <c r="N60" s="51"/>
      <c r="O60" s="49"/>
      <c r="P60" s="49"/>
      <c r="Q60" s="49"/>
      <c r="R60" s="49"/>
      <c r="S60" s="49"/>
      <c r="T60" s="49"/>
      <c r="U60" s="49"/>
      <c r="V60" s="49"/>
      <c r="W60" s="49"/>
      <c r="X60" s="52"/>
      <c r="Y60" s="51"/>
      <c r="Z60" s="49"/>
      <c r="AA60" s="49"/>
      <c r="AB60" s="49"/>
      <c r="AC60" s="49"/>
      <c r="AD60" s="49"/>
      <c r="AE60" s="49"/>
      <c r="AF60" s="49"/>
      <c r="AG60" s="49"/>
      <c r="AH60" s="49"/>
      <c r="AI60" s="52"/>
      <c r="AJ60" s="51"/>
      <c r="AK60" s="52"/>
      <c r="AL60" s="51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52"/>
      <c r="AZ60" s="51"/>
      <c r="BA60" s="49"/>
      <c r="BB60" s="49"/>
      <c r="BC60" s="49"/>
      <c r="BD60" s="52"/>
      <c r="BE60" s="51"/>
      <c r="BF60" s="49"/>
      <c r="BG60" s="52"/>
      <c r="BH60" s="51"/>
      <c r="BI60" s="49"/>
      <c r="BJ60" s="49"/>
      <c r="BK60" s="49"/>
      <c r="BL60" s="49"/>
      <c r="BM60" s="49"/>
      <c r="BN60" s="52"/>
      <c r="BO60" s="53"/>
      <c r="BP60" s="50"/>
      <c r="BQ60" s="51"/>
      <c r="BR60" s="52"/>
      <c r="BS60" s="51"/>
      <c r="BT60" s="49"/>
      <c r="BU60" s="49"/>
      <c r="BV60" s="52"/>
      <c r="BW60" s="51"/>
      <c r="BX60" s="49"/>
      <c r="BY60" s="49"/>
      <c r="BZ60" s="52"/>
      <c r="CA60" s="55"/>
    </row>
    <row r="61" spans="1:79" s="41" customFormat="1" ht="13.5" customHeight="1" x14ac:dyDescent="0.3">
      <c r="A61" s="48"/>
      <c r="B61" s="49"/>
      <c r="C61" s="49"/>
      <c r="D61" s="49"/>
      <c r="E61" s="49"/>
      <c r="F61" s="49"/>
      <c r="G61" s="49"/>
      <c r="H61" s="49"/>
      <c r="I61" s="49"/>
      <c r="J61" s="50"/>
      <c r="K61" s="51"/>
      <c r="L61" s="49"/>
      <c r="M61" s="52"/>
      <c r="N61" s="51"/>
      <c r="O61" s="49"/>
      <c r="P61" s="49"/>
      <c r="Q61" s="49"/>
      <c r="R61" s="49"/>
      <c r="S61" s="49"/>
      <c r="T61" s="49"/>
      <c r="U61" s="49"/>
      <c r="V61" s="49"/>
      <c r="W61" s="49"/>
      <c r="X61" s="52"/>
      <c r="Y61" s="51"/>
      <c r="Z61" s="49"/>
      <c r="AA61" s="49"/>
      <c r="AB61" s="49"/>
      <c r="AC61" s="49"/>
      <c r="AD61" s="49"/>
      <c r="AE61" s="49"/>
      <c r="AF61" s="49"/>
      <c r="AG61" s="49"/>
      <c r="AH61" s="49"/>
      <c r="AI61" s="52"/>
      <c r="AJ61" s="51"/>
      <c r="AK61" s="52"/>
      <c r="AL61" s="51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52"/>
      <c r="AZ61" s="51"/>
      <c r="BA61" s="49"/>
      <c r="BB61" s="49"/>
      <c r="BC61" s="49"/>
      <c r="BD61" s="52"/>
      <c r="BE61" s="51"/>
      <c r="BF61" s="49"/>
      <c r="BG61" s="52"/>
      <c r="BH61" s="51"/>
      <c r="BI61" s="49"/>
      <c r="BJ61" s="49"/>
      <c r="BK61" s="49"/>
      <c r="BL61" s="49"/>
      <c r="BM61" s="49"/>
      <c r="BN61" s="52"/>
      <c r="BO61" s="53"/>
      <c r="BP61" s="50"/>
      <c r="BQ61" s="51"/>
      <c r="BR61" s="52"/>
      <c r="BS61" s="51"/>
      <c r="BT61" s="49"/>
      <c r="BU61" s="49"/>
      <c r="BV61" s="52"/>
      <c r="BW61" s="51"/>
      <c r="BX61" s="49"/>
      <c r="BY61" s="49"/>
      <c r="BZ61" s="52"/>
      <c r="CA61" s="55"/>
    </row>
    <row r="62" spans="1:79" s="41" customFormat="1" ht="13.5" customHeight="1" x14ac:dyDescent="0.3">
      <c r="A62" s="48"/>
      <c r="B62" s="49"/>
      <c r="C62" s="49"/>
      <c r="D62" s="49"/>
      <c r="E62" s="49"/>
      <c r="F62" s="49"/>
      <c r="G62" s="49"/>
      <c r="H62" s="49"/>
      <c r="I62" s="49"/>
      <c r="J62" s="50"/>
      <c r="K62" s="51"/>
      <c r="L62" s="49"/>
      <c r="M62" s="52"/>
      <c r="N62" s="51"/>
      <c r="O62" s="49"/>
      <c r="P62" s="49"/>
      <c r="Q62" s="49"/>
      <c r="R62" s="49"/>
      <c r="S62" s="49"/>
      <c r="T62" s="49"/>
      <c r="U62" s="49"/>
      <c r="V62" s="49"/>
      <c r="W62" s="49"/>
      <c r="X62" s="52"/>
      <c r="Y62" s="51"/>
      <c r="Z62" s="49"/>
      <c r="AA62" s="49"/>
      <c r="AB62" s="49"/>
      <c r="AC62" s="49"/>
      <c r="AD62" s="49"/>
      <c r="AE62" s="49"/>
      <c r="AF62" s="49"/>
      <c r="AG62" s="49"/>
      <c r="AH62" s="49"/>
      <c r="AI62" s="52"/>
      <c r="AJ62" s="51"/>
      <c r="AK62" s="52"/>
      <c r="AL62" s="51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52"/>
      <c r="AZ62" s="51"/>
      <c r="BA62" s="49"/>
      <c r="BB62" s="49"/>
      <c r="BC62" s="49"/>
      <c r="BD62" s="52"/>
      <c r="BE62" s="51"/>
      <c r="BF62" s="49"/>
      <c r="BG62" s="52"/>
      <c r="BH62" s="51"/>
      <c r="BI62" s="49"/>
      <c r="BJ62" s="49"/>
      <c r="BK62" s="49"/>
      <c r="BL62" s="49"/>
      <c r="BM62" s="49"/>
      <c r="BN62" s="52"/>
      <c r="BO62" s="53"/>
      <c r="BP62" s="50"/>
      <c r="BQ62" s="51"/>
      <c r="BR62" s="52"/>
      <c r="BS62" s="51"/>
      <c r="BT62" s="49"/>
      <c r="BU62" s="49"/>
      <c r="BV62" s="52"/>
      <c r="BW62" s="51"/>
      <c r="BX62" s="49"/>
      <c r="BY62" s="49"/>
      <c r="BZ62" s="52"/>
      <c r="CA62" s="55"/>
    </row>
    <row r="63" spans="1:79" s="41" customFormat="1" ht="13.5" customHeight="1" x14ac:dyDescent="0.3">
      <c r="A63" s="48"/>
      <c r="B63" s="49"/>
      <c r="C63" s="49"/>
      <c r="D63" s="49"/>
      <c r="E63" s="49"/>
      <c r="F63" s="49"/>
      <c r="G63" s="49"/>
      <c r="H63" s="49"/>
      <c r="I63" s="49"/>
      <c r="J63" s="50"/>
      <c r="K63" s="51"/>
      <c r="L63" s="49"/>
      <c r="M63" s="52"/>
      <c r="N63" s="51"/>
      <c r="O63" s="49"/>
      <c r="P63" s="49"/>
      <c r="Q63" s="49"/>
      <c r="R63" s="49"/>
      <c r="S63" s="49"/>
      <c r="T63" s="49"/>
      <c r="U63" s="49"/>
      <c r="V63" s="49"/>
      <c r="W63" s="49"/>
      <c r="X63" s="52"/>
      <c r="Y63" s="51"/>
      <c r="Z63" s="49"/>
      <c r="AA63" s="49"/>
      <c r="AB63" s="49"/>
      <c r="AC63" s="49"/>
      <c r="AD63" s="49"/>
      <c r="AE63" s="49"/>
      <c r="AF63" s="49"/>
      <c r="AG63" s="49"/>
      <c r="AH63" s="49"/>
      <c r="AI63" s="52"/>
      <c r="AJ63" s="51"/>
      <c r="AK63" s="52"/>
      <c r="AL63" s="51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52"/>
      <c r="AZ63" s="51"/>
      <c r="BA63" s="49"/>
      <c r="BB63" s="49"/>
      <c r="BC63" s="49"/>
      <c r="BD63" s="52"/>
      <c r="BE63" s="51"/>
      <c r="BF63" s="49"/>
      <c r="BG63" s="52"/>
      <c r="BH63" s="51"/>
      <c r="BI63" s="49"/>
      <c r="BJ63" s="49"/>
      <c r="BK63" s="49"/>
      <c r="BL63" s="49"/>
      <c r="BM63" s="49"/>
      <c r="BN63" s="52"/>
      <c r="BO63" s="53"/>
      <c r="BP63" s="50"/>
      <c r="BQ63" s="51"/>
      <c r="BR63" s="52"/>
      <c r="BS63" s="51"/>
      <c r="BT63" s="49"/>
      <c r="BU63" s="49"/>
      <c r="BV63" s="52"/>
      <c r="BW63" s="51"/>
      <c r="BX63" s="49"/>
      <c r="BY63" s="49"/>
      <c r="BZ63" s="52"/>
      <c r="CA63" s="55"/>
    </row>
    <row r="64" spans="1:79" s="41" customFormat="1" ht="13.5" customHeight="1" x14ac:dyDescent="0.3">
      <c r="A64" s="48"/>
      <c r="B64" s="49"/>
      <c r="C64" s="49"/>
      <c r="D64" s="49"/>
      <c r="E64" s="49"/>
      <c r="F64" s="49"/>
      <c r="G64" s="49"/>
      <c r="H64" s="49"/>
      <c r="I64" s="49"/>
      <c r="J64" s="50"/>
      <c r="K64" s="51"/>
      <c r="L64" s="49"/>
      <c r="M64" s="52"/>
      <c r="N64" s="51"/>
      <c r="O64" s="49"/>
      <c r="P64" s="49"/>
      <c r="Q64" s="49"/>
      <c r="R64" s="49"/>
      <c r="S64" s="49"/>
      <c r="T64" s="49"/>
      <c r="U64" s="49"/>
      <c r="V64" s="49"/>
      <c r="W64" s="49"/>
      <c r="X64" s="52"/>
      <c r="Y64" s="51"/>
      <c r="Z64" s="49"/>
      <c r="AA64" s="49"/>
      <c r="AB64" s="49"/>
      <c r="AC64" s="49"/>
      <c r="AD64" s="49"/>
      <c r="AE64" s="49"/>
      <c r="AF64" s="49"/>
      <c r="AG64" s="49"/>
      <c r="AH64" s="49"/>
      <c r="AI64" s="52"/>
      <c r="AJ64" s="51"/>
      <c r="AK64" s="52"/>
      <c r="AL64" s="51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52"/>
      <c r="AZ64" s="51"/>
      <c r="BA64" s="49"/>
      <c r="BB64" s="49"/>
      <c r="BC64" s="49"/>
      <c r="BD64" s="52"/>
      <c r="BE64" s="51"/>
      <c r="BF64" s="49"/>
      <c r="BG64" s="52"/>
      <c r="BH64" s="51"/>
      <c r="BI64" s="49"/>
      <c r="BJ64" s="49"/>
      <c r="BK64" s="49"/>
      <c r="BL64" s="49"/>
      <c r="BM64" s="49"/>
      <c r="BN64" s="52"/>
      <c r="BO64" s="53"/>
      <c r="BP64" s="50"/>
      <c r="BQ64" s="51"/>
      <c r="BR64" s="52"/>
      <c r="BS64" s="51"/>
      <c r="BT64" s="49"/>
      <c r="BU64" s="49"/>
      <c r="BV64" s="52"/>
      <c r="BW64" s="51"/>
      <c r="BX64" s="49"/>
      <c r="BY64" s="49"/>
      <c r="BZ64" s="52"/>
      <c r="CA64" s="55"/>
    </row>
    <row r="65" spans="1:79" s="41" customFormat="1" ht="13.5" customHeight="1" x14ac:dyDescent="0.3">
      <c r="A65" s="48"/>
      <c r="B65" s="49"/>
      <c r="C65" s="49"/>
      <c r="D65" s="49"/>
      <c r="E65" s="49"/>
      <c r="F65" s="49"/>
      <c r="G65" s="49"/>
      <c r="H65" s="49"/>
      <c r="I65" s="49"/>
      <c r="J65" s="50"/>
      <c r="K65" s="51"/>
      <c r="L65" s="49"/>
      <c r="M65" s="52"/>
      <c r="N65" s="51"/>
      <c r="O65" s="49"/>
      <c r="P65" s="49"/>
      <c r="Q65" s="49"/>
      <c r="R65" s="49"/>
      <c r="S65" s="49"/>
      <c r="T65" s="49"/>
      <c r="U65" s="49"/>
      <c r="V65" s="49"/>
      <c r="W65" s="49"/>
      <c r="X65" s="52"/>
      <c r="Y65" s="51"/>
      <c r="Z65" s="49"/>
      <c r="AA65" s="49"/>
      <c r="AB65" s="49"/>
      <c r="AC65" s="49"/>
      <c r="AD65" s="49"/>
      <c r="AE65" s="49"/>
      <c r="AF65" s="49"/>
      <c r="AG65" s="49"/>
      <c r="AH65" s="49"/>
      <c r="AI65" s="52"/>
      <c r="AJ65" s="51"/>
      <c r="AK65" s="52"/>
      <c r="AL65" s="51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52"/>
      <c r="AZ65" s="51"/>
      <c r="BA65" s="49"/>
      <c r="BB65" s="49"/>
      <c r="BC65" s="49"/>
      <c r="BD65" s="52"/>
      <c r="BE65" s="51"/>
      <c r="BF65" s="49"/>
      <c r="BG65" s="52"/>
      <c r="BH65" s="51"/>
      <c r="BI65" s="49"/>
      <c r="BJ65" s="49"/>
      <c r="BK65" s="49"/>
      <c r="BL65" s="49"/>
      <c r="BM65" s="49"/>
      <c r="BN65" s="52"/>
      <c r="BO65" s="53"/>
      <c r="BP65" s="50"/>
      <c r="BQ65" s="51"/>
      <c r="BR65" s="52"/>
      <c r="BS65" s="51"/>
      <c r="BT65" s="49"/>
      <c r="BU65" s="49"/>
      <c r="BV65" s="52"/>
      <c r="BW65" s="51"/>
      <c r="BX65" s="49"/>
      <c r="BY65" s="49"/>
      <c r="BZ65" s="52"/>
      <c r="CA65" s="55"/>
    </row>
    <row r="66" spans="1:79" s="41" customFormat="1" ht="13.5" customHeight="1" x14ac:dyDescent="0.3">
      <c r="A66" s="48"/>
      <c r="B66" s="49"/>
      <c r="C66" s="49"/>
      <c r="D66" s="49"/>
      <c r="E66" s="49"/>
      <c r="F66" s="49"/>
      <c r="G66" s="49"/>
      <c r="H66" s="49"/>
      <c r="I66" s="49"/>
      <c r="J66" s="50"/>
      <c r="K66" s="51"/>
      <c r="L66" s="49"/>
      <c r="M66" s="52"/>
      <c r="N66" s="51"/>
      <c r="O66" s="49"/>
      <c r="P66" s="49"/>
      <c r="Q66" s="49"/>
      <c r="R66" s="49"/>
      <c r="S66" s="49"/>
      <c r="T66" s="49"/>
      <c r="U66" s="49"/>
      <c r="V66" s="49"/>
      <c r="W66" s="49"/>
      <c r="X66" s="52"/>
      <c r="Y66" s="51"/>
      <c r="Z66" s="49"/>
      <c r="AA66" s="49"/>
      <c r="AB66" s="49"/>
      <c r="AC66" s="49"/>
      <c r="AD66" s="49"/>
      <c r="AE66" s="49"/>
      <c r="AF66" s="49"/>
      <c r="AG66" s="49"/>
      <c r="AH66" s="49"/>
      <c r="AI66" s="52"/>
      <c r="AJ66" s="51"/>
      <c r="AK66" s="52"/>
      <c r="AL66" s="51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52"/>
      <c r="AZ66" s="51"/>
      <c r="BA66" s="49"/>
      <c r="BB66" s="49"/>
      <c r="BC66" s="49"/>
      <c r="BD66" s="52"/>
      <c r="BE66" s="51"/>
      <c r="BF66" s="49"/>
      <c r="BG66" s="52"/>
      <c r="BH66" s="51"/>
      <c r="BI66" s="49"/>
      <c r="BJ66" s="49"/>
      <c r="BK66" s="49"/>
      <c r="BL66" s="49"/>
      <c r="BM66" s="49"/>
      <c r="BN66" s="52"/>
      <c r="BO66" s="53"/>
      <c r="BP66" s="50"/>
      <c r="BQ66" s="51"/>
      <c r="BR66" s="52"/>
      <c r="BS66" s="51"/>
      <c r="BT66" s="49"/>
      <c r="BU66" s="49"/>
      <c r="BV66" s="52"/>
      <c r="BW66" s="51"/>
      <c r="BX66" s="49"/>
      <c r="BY66" s="49"/>
      <c r="BZ66" s="52"/>
      <c r="CA66" s="55"/>
    </row>
    <row r="67" spans="1:79" s="41" customFormat="1" ht="13.5" customHeight="1" x14ac:dyDescent="0.3">
      <c r="A67" s="48"/>
      <c r="B67" s="49"/>
      <c r="C67" s="49"/>
      <c r="D67" s="49"/>
      <c r="E67" s="49"/>
      <c r="F67" s="49"/>
      <c r="G67" s="49"/>
      <c r="H67" s="49"/>
      <c r="I67" s="49"/>
      <c r="J67" s="50"/>
      <c r="K67" s="51"/>
      <c r="L67" s="49"/>
      <c r="M67" s="52"/>
      <c r="N67" s="51"/>
      <c r="O67" s="49"/>
      <c r="P67" s="49"/>
      <c r="Q67" s="49"/>
      <c r="R67" s="49"/>
      <c r="S67" s="49"/>
      <c r="T67" s="49"/>
      <c r="U67" s="49"/>
      <c r="V67" s="49"/>
      <c r="W67" s="49"/>
      <c r="X67" s="52"/>
      <c r="Y67" s="51"/>
      <c r="Z67" s="49"/>
      <c r="AA67" s="49"/>
      <c r="AB67" s="49"/>
      <c r="AC67" s="49"/>
      <c r="AD67" s="49"/>
      <c r="AE67" s="49"/>
      <c r="AF67" s="49"/>
      <c r="AG67" s="49"/>
      <c r="AH67" s="49"/>
      <c r="AI67" s="52"/>
      <c r="AJ67" s="51"/>
      <c r="AK67" s="52"/>
      <c r="AL67" s="51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52"/>
      <c r="AZ67" s="51"/>
      <c r="BA67" s="49"/>
      <c r="BB67" s="49"/>
      <c r="BC67" s="49"/>
      <c r="BD67" s="52"/>
      <c r="BE67" s="51"/>
      <c r="BF67" s="49"/>
      <c r="BG67" s="52"/>
      <c r="BH67" s="51"/>
      <c r="BI67" s="49"/>
      <c r="BJ67" s="49"/>
      <c r="BK67" s="49"/>
      <c r="BL67" s="49"/>
      <c r="BM67" s="49"/>
      <c r="BN67" s="52"/>
      <c r="BO67" s="53"/>
      <c r="BP67" s="50"/>
      <c r="BQ67" s="51"/>
      <c r="BR67" s="52"/>
      <c r="BS67" s="51"/>
      <c r="BT67" s="49"/>
      <c r="BU67" s="49"/>
      <c r="BV67" s="52"/>
      <c r="BW67" s="51"/>
      <c r="BX67" s="49"/>
      <c r="BY67" s="49"/>
      <c r="BZ67" s="52"/>
      <c r="CA67" s="55"/>
    </row>
    <row r="68" spans="1:79" s="41" customFormat="1" ht="13.5" customHeight="1" x14ac:dyDescent="0.3">
      <c r="A68" s="48"/>
      <c r="B68" s="49"/>
      <c r="C68" s="49"/>
      <c r="D68" s="49"/>
      <c r="E68" s="49"/>
      <c r="F68" s="49"/>
      <c r="G68" s="49"/>
      <c r="H68" s="49"/>
      <c r="I68" s="49"/>
      <c r="J68" s="50"/>
      <c r="K68" s="51"/>
      <c r="L68" s="49"/>
      <c r="M68" s="52"/>
      <c r="N68" s="51"/>
      <c r="O68" s="49"/>
      <c r="P68" s="49"/>
      <c r="Q68" s="49"/>
      <c r="R68" s="49"/>
      <c r="S68" s="49"/>
      <c r="T68" s="49"/>
      <c r="U68" s="49"/>
      <c r="V68" s="49"/>
      <c r="W68" s="49"/>
      <c r="X68" s="52"/>
      <c r="Y68" s="51"/>
      <c r="Z68" s="49"/>
      <c r="AA68" s="49"/>
      <c r="AB68" s="49"/>
      <c r="AC68" s="49"/>
      <c r="AD68" s="49"/>
      <c r="AE68" s="49"/>
      <c r="AF68" s="49"/>
      <c r="AG68" s="49"/>
      <c r="AH68" s="49"/>
      <c r="AI68" s="52"/>
      <c r="AJ68" s="51"/>
      <c r="AK68" s="52"/>
      <c r="AL68" s="51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52"/>
      <c r="AZ68" s="51"/>
      <c r="BA68" s="49"/>
      <c r="BB68" s="49"/>
      <c r="BC68" s="49"/>
      <c r="BD68" s="52"/>
      <c r="BE68" s="51"/>
      <c r="BF68" s="49"/>
      <c r="BG68" s="52"/>
      <c r="BH68" s="51"/>
      <c r="BI68" s="49"/>
      <c r="BJ68" s="49"/>
      <c r="BK68" s="49"/>
      <c r="BL68" s="49"/>
      <c r="BM68" s="49"/>
      <c r="BN68" s="52"/>
      <c r="BO68" s="53"/>
      <c r="BP68" s="50"/>
      <c r="BQ68" s="51"/>
      <c r="BR68" s="52"/>
      <c r="BS68" s="51"/>
      <c r="BT68" s="49"/>
      <c r="BU68" s="49"/>
      <c r="BV68" s="52"/>
      <c r="BW68" s="51"/>
      <c r="BX68" s="49"/>
      <c r="BY68" s="49"/>
      <c r="BZ68" s="52"/>
      <c r="CA68" s="55"/>
    </row>
    <row r="69" spans="1:79" s="41" customFormat="1" ht="13.5" customHeight="1" x14ac:dyDescent="0.3">
      <c r="A69" s="48"/>
      <c r="B69" s="49"/>
      <c r="C69" s="49"/>
      <c r="D69" s="49"/>
      <c r="E69" s="49"/>
      <c r="F69" s="49"/>
      <c r="G69" s="49"/>
      <c r="H69" s="49"/>
      <c r="I69" s="49"/>
      <c r="J69" s="50"/>
      <c r="K69" s="51"/>
      <c r="L69" s="49"/>
      <c r="M69" s="52"/>
      <c r="N69" s="51"/>
      <c r="O69" s="49"/>
      <c r="P69" s="49"/>
      <c r="Q69" s="49"/>
      <c r="R69" s="49"/>
      <c r="S69" s="49"/>
      <c r="T69" s="49"/>
      <c r="U69" s="49"/>
      <c r="V69" s="49"/>
      <c r="W69" s="49"/>
      <c r="X69" s="52"/>
      <c r="Y69" s="51"/>
      <c r="Z69" s="49"/>
      <c r="AA69" s="49"/>
      <c r="AB69" s="49"/>
      <c r="AC69" s="49"/>
      <c r="AD69" s="49"/>
      <c r="AE69" s="49"/>
      <c r="AF69" s="49"/>
      <c r="AG69" s="49"/>
      <c r="AH69" s="49"/>
      <c r="AI69" s="52"/>
      <c r="AJ69" s="51"/>
      <c r="AK69" s="52"/>
      <c r="AL69" s="51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52"/>
      <c r="AZ69" s="51"/>
      <c r="BA69" s="49"/>
      <c r="BB69" s="49"/>
      <c r="BC69" s="49"/>
      <c r="BD69" s="52"/>
      <c r="BE69" s="51"/>
      <c r="BF69" s="49"/>
      <c r="BG69" s="52"/>
      <c r="BH69" s="51"/>
      <c r="BI69" s="49"/>
      <c r="BJ69" s="49"/>
      <c r="BK69" s="49"/>
      <c r="BL69" s="49"/>
      <c r="BM69" s="49"/>
      <c r="BN69" s="52"/>
      <c r="BO69" s="53"/>
      <c r="BP69" s="50"/>
      <c r="BQ69" s="51"/>
      <c r="BR69" s="52"/>
      <c r="BS69" s="51"/>
      <c r="BT69" s="49"/>
      <c r="BU69" s="49"/>
      <c r="BV69" s="52"/>
      <c r="BW69" s="51"/>
      <c r="BX69" s="49"/>
      <c r="BY69" s="49"/>
      <c r="BZ69" s="52"/>
      <c r="CA69" s="55"/>
    </row>
    <row r="70" spans="1:79" s="41" customFormat="1" ht="13.5" customHeight="1" x14ac:dyDescent="0.3">
      <c r="A70" s="48"/>
      <c r="B70" s="49"/>
      <c r="C70" s="49"/>
      <c r="D70" s="49"/>
      <c r="E70" s="49"/>
      <c r="F70" s="49"/>
      <c r="G70" s="49"/>
      <c r="H70" s="49"/>
      <c r="I70" s="49"/>
      <c r="J70" s="50"/>
      <c r="K70" s="51"/>
      <c r="L70" s="49"/>
      <c r="M70" s="52"/>
      <c r="N70" s="51"/>
      <c r="O70" s="49"/>
      <c r="P70" s="49"/>
      <c r="Q70" s="49"/>
      <c r="R70" s="49"/>
      <c r="S70" s="49"/>
      <c r="T70" s="49"/>
      <c r="U70" s="49"/>
      <c r="V70" s="49"/>
      <c r="W70" s="49"/>
      <c r="X70" s="52"/>
      <c r="Y70" s="51"/>
      <c r="Z70" s="49"/>
      <c r="AA70" s="49"/>
      <c r="AB70" s="49"/>
      <c r="AC70" s="49"/>
      <c r="AD70" s="49"/>
      <c r="AE70" s="49"/>
      <c r="AF70" s="49"/>
      <c r="AG70" s="49"/>
      <c r="AH70" s="49"/>
      <c r="AI70" s="52"/>
      <c r="AJ70" s="51"/>
      <c r="AK70" s="52"/>
      <c r="AL70" s="51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52"/>
      <c r="AZ70" s="51"/>
      <c r="BA70" s="49"/>
      <c r="BB70" s="49"/>
      <c r="BC70" s="49"/>
      <c r="BD70" s="52"/>
      <c r="BE70" s="51"/>
      <c r="BF70" s="49"/>
      <c r="BG70" s="52"/>
      <c r="BH70" s="51"/>
      <c r="BI70" s="49"/>
      <c r="BJ70" s="49"/>
      <c r="BK70" s="49"/>
      <c r="BL70" s="49"/>
      <c r="BM70" s="49"/>
      <c r="BN70" s="52"/>
      <c r="BO70" s="53"/>
      <c r="BP70" s="50"/>
      <c r="BQ70" s="51"/>
      <c r="BR70" s="52"/>
      <c r="BS70" s="51"/>
      <c r="BT70" s="49"/>
      <c r="BU70" s="49"/>
      <c r="BV70" s="52"/>
      <c r="BW70" s="51"/>
      <c r="BX70" s="49"/>
      <c r="BY70" s="49"/>
      <c r="BZ70" s="52"/>
      <c r="CA70" s="55"/>
    </row>
    <row r="71" spans="1:79" s="41" customFormat="1" ht="13.5" customHeight="1" x14ac:dyDescent="0.3">
      <c r="A71" s="48"/>
      <c r="B71" s="49"/>
      <c r="C71" s="49"/>
      <c r="D71" s="49"/>
      <c r="E71" s="49"/>
      <c r="F71" s="49"/>
      <c r="G71" s="49"/>
      <c r="H71" s="49"/>
      <c r="I71" s="49"/>
      <c r="J71" s="50"/>
      <c r="K71" s="51"/>
      <c r="L71" s="49"/>
      <c r="M71" s="52"/>
      <c r="N71" s="51"/>
      <c r="O71" s="49"/>
      <c r="P71" s="49"/>
      <c r="Q71" s="49"/>
      <c r="R71" s="49"/>
      <c r="S71" s="49"/>
      <c r="T71" s="49"/>
      <c r="U71" s="49"/>
      <c r="V71" s="49"/>
      <c r="W71" s="49"/>
      <c r="X71" s="52"/>
      <c r="Y71" s="51"/>
      <c r="Z71" s="49"/>
      <c r="AA71" s="49"/>
      <c r="AB71" s="49"/>
      <c r="AC71" s="49"/>
      <c r="AD71" s="49"/>
      <c r="AE71" s="49"/>
      <c r="AF71" s="49"/>
      <c r="AG71" s="49"/>
      <c r="AH71" s="49"/>
      <c r="AI71" s="52"/>
      <c r="AJ71" s="51"/>
      <c r="AK71" s="52"/>
      <c r="AL71" s="51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52"/>
      <c r="AZ71" s="51"/>
      <c r="BA71" s="49"/>
      <c r="BB71" s="49"/>
      <c r="BC71" s="49"/>
      <c r="BD71" s="52"/>
      <c r="BE71" s="51"/>
      <c r="BF71" s="49"/>
      <c r="BG71" s="52"/>
      <c r="BH71" s="51"/>
      <c r="BI71" s="49"/>
      <c r="BJ71" s="49"/>
      <c r="BK71" s="49"/>
      <c r="BL71" s="49"/>
      <c r="BM71" s="49"/>
      <c r="BN71" s="52"/>
      <c r="BO71" s="53"/>
      <c r="BP71" s="50"/>
      <c r="BQ71" s="51"/>
      <c r="BR71" s="52"/>
      <c r="BS71" s="51"/>
      <c r="BT71" s="49"/>
      <c r="BU71" s="49"/>
      <c r="BV71" s="52"/>
      <c r="BW71" s="51"/>
      <c r="BX71" s="49"/>
      <c r="BY71" s="49"/>
      <c r="BZ71" s="52"/>
      <c r="CA71" s="55"/>
    </row>
    <row r="72" spans="1:79" s="41" customFormat="1" ht="13.5" customHeight="1" x14ac:dyDescent="0.3">
      <c r="A72" s="48"/>
      <c r="B72" s="49"/>
      <c r="C72" s="49"/>
      <c r="D72" s="49"/>
      <c r="E72" s="49"/>
      <c r="F72" s="49"/>
      <c r="G72" s="49"/>
      <c r="H72" s="49"/>
      <c r="I72" s="49"/>
      <c r="J72" s="50"/>
      <c r="K72" s="51"/>
      <c r="L72" s="49"/>
      <c r="M72" s="52"/>
      <c r="N72" s="51"/>
      <c r="O72" s="49"/>
      <c r="P72" s="49"/>
      <c r="Q72" s="49"/>
      <c r="R72" s="49"/>
      <c r="S72" s="49"/>
      <c r="T72" s="49"/>
      <c r="U72" s="49"/>
      <c r="V72" s="49"/>
      <c r="W72" s="49"/>
      <c r="X72" s="52"/>
      <c r="Y72" s="51"/>
      <c r="Z72" s="49"/>
      <c r="AA72" s="49"/>
      <c r="AB72" s="49"/>
      <c r="AC72" s="49"/>
      <c r="AD72" s="49"/>
      <c r="AE72" s="49"/>
      <c r="AF72" s="49"/>
      <c r="AG72" s="49"/>
      <c r="AH72" s="49"/>
      <c r="AI72" s="52"/>
      <c r="AJ72" s="51"/>
      <c r="AK72" s="52"/>
      <c r="AL72" s="51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52"/>
      <c r="AZ72" s="51"/>
      <c r="BA72" s="49"/>
      <c r="BB72" s="49"/>
      <c r="BC72" s="49"/>
      <c r="BD72" s="52"/>
      <c r="BE72" s="51"/>
      <c r="BF72" s="49"/>
      <c r="BG72" s="52"/>
      <c r="BH72" s="51"/>
      <c r="BI72" s="49"/>
      <c r="BJ72" s="49"/>
      <c r="BK72" s="49"/>
      <c r="BL72" s="49"/>
      <c r="BM72" s="49"/>
      <c r="BN72" s="52"/>
      <c r="BO72" s="53"/>
      <c r="BP72" s="50"/>
      <c r="BQ72" s="51"/>
      <c r="BR72" s="52"/>
      <c r="BS72" s="51"/>
      <c r="BT72" s="49"/>
      <c r="BU72" s="49"/>
      <c r="BV72" s="52"/>
      <c r="BW72" s="51"/>
      <c r="BX72" s="49"/>
      <c r="BY72" s="49"/>
      <c r="BZ72" s="52"/>
      <c r="CA72" s="55"/>
    </row>
    <row r="73" spans="1:79" s="41" customFormat="1" ht="13.5" customHeight="1" x14ac:dyDescent="0.3">
      <c r="A73" s="48"/>
      <c r="B73" s="49"/>
      <c r="C73" s="49"/>
      <c r="D73" s="49"/>
      <c r="E73" s="49"/>
      <c r="F73" s="49"/>
      <c r="G73" s="49"/>
      <c r="H73" s="49"/>
      <c r="I73" s="49"/>
      <c r="J73" s="50"/>
      <c r="K73" s="51"/>
      <c r="L73" s="49"/>
      <c r="M73" s="52"/>
      <c r="N73" s="51"/>
      <c r="O73" s="49"/>
      <c r="P73" s="49"/>
      <c r="Q73" s="49"/>
      <c r="R73" s="49"/>
      <c r="S73" s="49"/>
      <c r="T73" s="49"/>
      <c r="U73" s="49"/>
      <c r="V73" s="49"/>
      <c r="W73" s="49"/>
      <c r="X73" s="52"/>
      <c r="Y73" s="51"/>
      <c r="Z73" s="49"/>
      <c r="AA73" s="49"/>
      <c r="AB73" s="49"/>
      <c r="AC73" s="49"/>
      <c r="AD73" s="49"/>
      <c r="AE73" s="49"/>
      <c r="AF73" s="49"/>
      <c r="AG73" s="49"/>
      <c r="AH73" s="49"/>
      <c r="AI73" s="52"/>
      <c r="AJ73" s="51"/>
      <c r="AK73" s="52"/>
      <c r="AL73" s="51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52"/>
      <c r="AZ73" s="51"/>
      <c r="BA73" s="49"/>
      <c r="BB73" s="49"/>
      <c r="BC73" s="49"/>
      <c r="BD73" s="52"/>
      <c r="BE73" s="51"/>
      <c r="BF73" s="49"/>
      <c r="BG73" s="52"/>
      <c r="BH73" s="51"/>
      <c r="BI73" s="49"/>
      <c r="BJ73" s="49"/>
      <c r="BK73" s="49"/>
      <c r="BL73" s="49"/>
      <c r="BM73" s="49"/>
      <c r="BN73" s="52"/>
      <c r="BO73" s="53"/>
      <c r="BP73" s="50"/>
      <c r="BQ73" s="51"/>
      <c r="BR73" s="52"/>
      <c r="BS73" s="51"/>
      <c r="BT73" s="49"/>
      <c r="BU73" s="49"/>
      <c r="BV73" s="52"/>
      <c r="BW73" s="51"/>
      <c r="BX73" s="49"/>
      <c r="BY73" s="49"/>
      <c r="BZ73" s="52"/>
      <c r="CA73" s="55"/>
    </row>
    <row r="74" spans="1:79" s="41" customFormat="1" ht="13.5" customHeight="1" x14ac:dyDescent="0.3">
      <c r="A74" s="48"/>
      <c r="B74" s="49"/>
      <c r="C74" s="49"/>
      <c r="D74" s="49"/>
      <c r="E74" s="49"/>
      <c r="F74" s="49"/>
      <c r="G74" s="49"/>
      <c r="H74" s="49"/>
      <c r="I74" s="49"/>
      <c r="J74" s="50"/>
      <c r="K74" s="51"/>
      <c r="L74" s="49"/>
      <c r="M74" s="52"/>
      <c r="N74" s="51"/>
      <c r="O74" s="49"/>
      <c r="P74" s="49"/>
      <c r="Q74" s="49"/>
      <c r="R74" s="49"/>
      <c r="S74" s="49"/>
      <c r="T74" s="49"/>
      <c r="U74" s="49"/>
      <c r="V74" s="49"/>
      <c r="W74" s="49"/>
      <c r="X74" s="52"/>
      <c r="Y74" s="51"/>
      <c r="Z74" s="49"/>
      <c r="AA74" s="49"/>
      <c r="AB74" s="49"/>
      <c r="AC74" s="49"/>
      <c r="AD74" s="49"/>
      <c r="AE74" s="49"/>
      <c r="AF74" s="49"/>
      <c r="AG74" s="49"/>
      <c r="AH74" s="49"/>
      <c r="AI74" s="52"/>
      <c r="AJ74" s="51"/>
      <c r="AK74" s="52"/>
      <c r="AL74" s="51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52"/>
      <c r="AZ74" s="51"/>
      <c r="BA74" s="49"/>
      <c r="BB74" s="49"/>
      <c r="BC74" s="49"/>
      <c r="BD74" s="52"/>
      <c r="BE74" s="51"/>
      <c r="BF74" s="49"/>
      <c r="BG74" s="52"/>
      <c r="BH74" s="51"/>
      <c r="BI74" s="49"/>
      <c r="BJ74" s="49"/>
      <c r="BK74" s="49"/>
      <c r="BL74" s="49"/>
      <c r="BM74" s="49"/>
      <c r="BN74" s="52"/>
      <c r="BO74" s="53"/>
      <c r="BP74" s="50"/>
      <c r="BQ74" s="51"/>
      <c r="BR74" s="52"/>
      <c r="BS74" s="51"/>
      <c r="BT74" s="49"/>
      <c r="BU74" s="49"/>
      <c r="BV74" s="52"/>
      <c r="BW74" s="51"/>
      <c r="BX74" s="49"/>
      <c r="BY74" s="49"/>
      <c r="BZ74" s="52"/>
      <c r="CA74" s="55"/>
    </row>
    <row r="75" spans="1:79" s="41" customFormat="1" ht="13.5" customHeight="1" x14ac:dyDescent="0.3">
      <c r="A75" s="48"/>
      <c r="B75" s="49"/>
      <c r="C75" s="49"/>
      <c r="D75" s="49"/>
      <c r="E75" s="49"/>
      <c r="F75" s="49"/>
      <c r="G75" s="49"/>
      <c r="H75" s="49"/>
      <c r="I75" s="49"/>
      <c r="J75" s="50"/>
      <c r="K75" s="51"/>
      <c r="L75" s="49"/>
      <c r="M75" s="52"/>
      <c r="N75" s="51"/>
      <c r="O75" s="49"/>
      <c r="P75" s="49"/>
      <c r="Q75" s="49"/>
      <c r="R75" s="49"/>
      <c r="S75" s="49"/>
      <c r="T75" s="49"/>
      <c r="U75" s="49"/>
      <c r="V75" s="49"/>
      <c r="W75" s="49"/>
      <c r="X75" s="52"/>
      <c r="Y75" s="51"/>
      <c r="Z75" s="49"/>
      <c r="AA75" s="49"/>
      <c r="AB75" s="49"/>
      <c r="AC75" s="49"/>
      <c r="AD75" s="49"/>
      <c r="AE75" s="49"/>
      <c r="AF75" s="49"/>
      <c r="AG75" s="49"/>
      <c r="AH75" s="49"/>
      <c r="AI75" s="52"/>
      <c r="AJ75" s="51"/>
      <c r="AK75" s="52"/>
      <c r="AL75" s="51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52"/>
      <c r="AZ75" s="51"/>
      <c r="BA75" s="49"/>
      <c r="BB75" s="49"/>
      <c r="BC75" s="49"/>
      <c r="BD75" s="52"/>
      <c r="BE75" s="51"/>
      <c r="BF75" s="49"/>
      <c r="BG75" s="52"/>
      <c r="BH75" s="51"/>
      <c r="BI75" s="49"/>
      <c r="BJ75" s="49"/>
      <c r="BK75" s="49"/>
      <c r="BL75" s="49"/>
      <c r="BM75" s="49"/>
      <c r="BN75" s="52"/>
      <c r="BO75" s="53"/>
      <c r="BP75" s="50"/>
      <c r="BQ75" s="51"/>
      <c r="BR75" s="52"/>
      <c r="BS75" s="51"/>
      <c r="BT75" s="49"/>
      <c r="BU75" s="49"/>
      <c r="BV75" s="52"/>
      <c r="BW75" s="51"/>
      <c r="BX75" s="49"/>
      <c r="BY75" s="49"/>
      <c r="BZ75" s="52"/>
      <c r="CA75" s="55"/>
    </row>
    <row r="76" spans="1:79" s="41" customFormat="1" ht="13.5" customHeight="1" x14ac:dyDescent="0.3">
      <c r="A76" s="48"/>
      <c r="B76" s="49"/>
      <c r="C76" s="49"/>
      <c r="D76" s="49"/>
      <c r="E76" s="49"/>
      <c r="F76" s="49"/>
      <c r="G76" s="49"/>
      <c r="H76" s="49"/>
      <c r="I76" s="49"/>
      <c r="J76" s="50"/>
      <c r="K76" s="51"/>
      <c r="L76" s="49"/>
      <c r="M76" s="52"/>
      <c r="N76" s="51"/>
      <c r="O76" s="49"/>
      <c r="P76" s="49"/>
      <c r="Q76" s="49"/>
      <c r="R76" s="49"/>
      <c r="S76" s="49"/>
      <c r="T76" s="49"/>
      <c r="U76" s="49"/>
      <c r="V76" s="49"/>
      <c r="W76" s="49"/>
      <c r="X76" s="52"/>
      <c r="Y76" s="51"/>
      <c r="Z76" s="49"/>
      <c r="AA76" s="49"/>
      <c r="AB76" s="49"/>
      <c r="AC76" s="49"/>
      <c r="AD76" s="49"/>
      <c r="AE76" s="49"/>
      <c r="AF76" s="49"/>
      <c r="AG76" s="49"/>
      <c r="AH76" s="49"/>
      <c r="AI76" s="52"/>
      <c r="AJ76" s="51"/>
      <c r="AK76" s="52"/>
      <c r="AL76" s="51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52"/>
      <c r="AZ76" s="51"/>
      <c r="BA76" s="49"/>
      <c r="BB76" s="49"/>
      <c r="BC76" s="49"/>
      <c r="BD76" s="52"/>
      <c r="BE76" s="51"/>
      <c r="BF76" s="49"/>
      <c r="BG76" s="52"/>
      <c r="BH76" s="51"/>
      <c r="BI76" s="49"/>
      <c r="BJ76" s="49"/>
      <c r="BK76" s="49"/>
      <c r="BL76" s="49"/>
      <c r="BM76" s="49"/>
      <c r="BN76" s="52"/>
      <c r="BO76" s="53"/>
      <c r="BP76" s="50"/>
      <c r="BQ76" s="51"/>
      <c r="BR76" s="52"/>
      <c r="BS76" s="51"/>
      <c r="BT76" s="49"/>
      <c r="BU76" s="49"/>
      <c r="BV76" s="52"/>
      <c r="BW76" s="51"/>
      <c r="BX76" s="49"/>
      <c r="BY76" s="49"/>
      <c r="BZ76" s="52"/>
      <c r="CA76" s="55"/>
    </row>
    <row r="77" spans="1:79" s="41" customFormat="1" ht="13.5" customHeight="1" x14ac:dyDescent="0.3">
      <c r="A77" s="48"/>
      <c r="B77" s="49"/>
      <c r="C77" s="49"/>
      <c r="D77" s="49"/>
      <c r="E77" s="49"/>
      <c r="F77" s="49"/>
      <c r="G77" s="49"/>
      <c r="H77" s="49"/>
      <c r="I77" s="49"/>
      <c r="J77" s="50"/>
      <c r="K77" s="51"/>
      <c r="L77" s="49"/>
      <c r="M77" s="52"/>
      <c r="N77" s="51"/>
      <c r="O77" s="49"/>
      <c r="P77" s="49"/>
      <c r="Q77" s="49"/>
      <c r="R77" s="49"/>
      <c r="S77" s="49"/>
      <c r="T77" s="49"/>
      <c r="U77" s="49"/>
      <c r="V77" s="49"/>
      <c r="W77" s="49"/>
      <c r="X77" s="52"/>
      <c r="Y77" s="51"/>
      <c r="Z77" s="49"/>
      <c r="AA77" s="49"/>
      <c r="AB77" s="49"/>
      <c r="AC77" s="49"/>
      <c r="AD77" s="49"/>
      <c r="AE77" s="49"/>
      <c r="AF77" s="49"/>
      <c r="AG77" s="49"/>
      <c r="AH77" s="49"/>
      <c r="AI77" s="52"/>
      <c r="AJ77" s="51"/>
      <c r="AK77" s="52"/>
      <c r="AL77" s="51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52"/>
      <c r="AZ77" s="51"/>
      <c r="BA77" s="49"/>
      <c r="BB77" s="49"/>
      <c r="BC77" s="49"/>
      <c r="BD77" s="52"/>
      <c r="BE77" s="51"/>
      <c r="BF77" s="49"/>
      <c r="BG77" s="52"/>
      <c r="BH77" s="51"/>
      <c r="BI77" s="49"/>
      <c r="BJ77" s="49"/>
      <c r="BK77" s="49"/>
      <c r="BL77" s="49"/>
      <c r="BM77" s="49"/>
      <c r="BN77" s="52"/>
      <c r="BO77" s="53"/>
      <c r="BP77" s="50"/>
      <c r="BQ77" s="51"/>
      <c r="BR77" s="52"/>
      <c r="BS77" s="51"/>
      <c r="BT77" s="49"/>
      <c r="BU77" s="49"/>
      <c r="BV77" s="52"/>
      <c r="BW77" s="51"/>
      <c r="BX77" s="49"/>
      <c r="BY77" s="49"/>
      <c r="BZ77" s="52"/>
      <c r="CA77" s="55"/>
    </row>
    <row r="78" spans="1:79" s="41" customFormat="1" ht="13.5" customHeight="1" x14ac:dyDescent="0.3">
      <c r="A78" s="48"/>
      <c r="B78" s="49"/>
      <c r="C78" s="49"/>
      <c r="D78" s="49"/>
      <c r="E78" s="49"/>
      <c r="F78" s="49"/>
      <c r="G78" s="49"/>
      <c r="H78" s="49"/>
      <c r="I78" s="49"/>
      <c r="J78" s="50"/>
      <c r="K78" s="51"/>
      <c r="L78" s="49"/>
      <c r="M78" s="52"/>
      <c r="N78" s="51"/>
      <c r="O78" s="49"/>
      <c r="P78" s="49"/>
      <c r="Q78" s="49"/>
      <c r="R78" s="49"/>
      <c r="S78" s="49"/>
      <c r="T78" s="49"/>
      <c r="U78" s="49"/>
      <c r="V78" s="49"/>
      <c r="W78" s="49"/>
      <c r="X78" s="52"/>
      <c r="Y78" s="51"/>
      <c r="Z78" s="49"/>
      <c r="AA78" s="49"/>
      <c r="AB78" s="49"/>
      <c r="AC78" s="49"/>
      <c r="AD78" s="49"/>
      <c r="AE78" s="49"/>
      <c r="AF78" s="49"/>
      <c r="AG78" s="49"/>
      <c r="AH78" s="49"/>
      <c r="AI78" s="52"/>
      <c r="AJ78" s="51"/>
      <c r="AK78" s="52"/>
      <c r="AL78" s="51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52"/>
      <c r="AZ78" s="51"/>
      <c r="BA78" s="49"/>
      <c r="BB78" s="49"/>
      <c r="BC78" s="49"/>
      <c r="BD78" s="52"/>
      <c r="BE78" s="51"/>
      <c r="BF78" s="49"/>
      <c r="BG78" s="52"/>
      <c r="BH78" s="51"/>
      <c r="BI78" s="49"/>
      <c r="BJ78" s="49"/>
      <c r="BK78" s="49"/>
      <c r="BL78" s="49"/>
      <c r="BM78" s="49"/>
      <c r="BN78" s="52"/>
      <c r="BO78" s="53"/>
      <c r="BP78" s="50"/>
      <c r="BQ78" s="51"/>
      <c r="BR78" s="52"/>
      <c r="BS78" s="51"/>
      <c r="BT78" s="49"/>
      <c r="BU78" s="49"/>
      <c r="BV78" s="52"/>
      <c r="BW78" s="51"/>
      <c r="BX78" s="49"/>
      <c r="BY78" s="49"/>
      <c r="BZ78" s="52"/>
      <c r="CA78" s="55"/>
    </row>
    <row r="79" spans="1:79" s="41" customFormat="1" ht="13.5" customHeight="1" x14ac:dyDescent="0.3">
      <c r="A79" s="48"/>
      <c r="B79" s="49"/>
      <c r="C79" s="49"/>
      <c r="D79" s="49"/>
      <c r="E79" s="49"/>
      <c r="F79" s="49"/>
      <c r="G79" s="49"/>
      <c r="H79" s="49"/>
      <c r="I79" s="49"/>
      <c r="J79" s="50"/>
      <c r="K79" s="51"/>
      <c r="L79" s="49"/>
      <c r="M79" s="52"/>
      <c r="N79" s="51"/>
      <c r="O79" s="49"/>
      <c r="P79" s="49"/>
      <c r="Q79" s="49"/>
      <c r="R79" s="49"/>
      <c r="S79" s="49"/>
      <c r="T79" s="49"/>
      <c r="U79" s="49"/>
      <c r="V79" s="49"/>
      <c r="W79" s="49"/>
      <c r="X79" s="52"/>
      <c r="Y79" s="51"/>
      <c r="Z79" s="49"/>
      <c r="AA79" s="49"/>
      <c r="AB79" s="49"/>
      <c r="AC79" s="49"/>
      <c r="AD79" s="49"/>
      <c r="AE79" s="49"/>
      <c r="AF79" s="49"/>
      <c r="AG79" s="49"/>
      <c r="AH79" s="49"/>
      <c r="AI79" s="52"/>
      <c r="AJ79" s="51"/>
      <c r="AK79" s="52"/>
      <c r="AL79" s="51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52"/>
      <c r="AZ79" s="51"/>
      <c r="BA79" s="49"/>
      <c r="BB79" s="49"/>
      <c r="BC79" s="49"/>
      <c r="BD79" s="52"/>
      <c r="BE79" s="51"/>
      <c r="BF79" s="49"/>
      <c r="BG79" s="52"/>
      <c r="BH79" s="51"/>
      <c r="BI79" s="49"/>
      <c r="BJ79" s="49"/>
      <c r="BK79" s="49"/>
      <c r="BL79" s="49"/>
      <c r="BM79" s="49"/>
      <c r="BN79" s="52"/>
      <c r="BO79" s="53"/>
      <c r="BP79" s="50"/>
      <c r="BQ79" s="51"/>
      <c r="BR79" s="52"/>
      <c r="BS79" s="51"/>
      <c r="BT79" s="49"/>
      <c r="BU79" s="49"/>
      <c r="BV79" s="52"/>
      <c r="BW79" s="51"/>
      <c r="BX79" s="49"/>
      <c r="BY79" s="49"/>
      <c r="BZ79" s="52"/>
      <c r="CA79" s="55"/>
    </row>
    <row r="80" spans="1:79" s="41" customFormat="1" ht="13.5" customHeight="1" x14ac:dyDescent="0.3">
      <c r="A80" s="48"/>
      <c r="B80" s="49"/>
      <c r="C80" s="49"/>
      <c r="D80" s="49"/>
      <c r="E80" s="49"/>
      <c r="F80" s="49"/>
      <c r="G80" s="49"/>
      <c r="H80" s="49"/>
      <c r="I80" s="49"/>
      <c r="J80" s="50"/>
      <c r="K80" s="51"/>
      <c r="L80" s="49"/>
      <c r="M80" s="52"/>
      <c r="N80" s="51"/>
      <c r="O80" s="49"/>
      <c r="P80" s="49"/>
      <c r="Q80" s="49"/>
      <c r="R80" s="49"/>
      <c r="S80" s="49"/>
      <c r="T80" s="49"/>
      <c r="U80" s="49"/>
      <c r="V80" s="49"/>
      <c r="W80" s="49"/>
      <c r="X80" s="52"/>
      <c r="Y80" s="51"/>
      <c r="Z80" s="49"/>
      <c r="AA80" s="49"/>
      <c r="AB80" s="49"/>
      <c r="AC80" s="49"/>
      <c r="AD80" s="49"/>
      <c r="AE80" s="49"/>
      <c r="AF80" s="49"/>
      <c r="AG80" s="49"/>
      <c r="AH80" s="49"/>
      <c r="AI80" s="52"/>
      <c r="AJ80" s="51"/>
      <c r="AK80" s="52"/>
      <c r="AL80" s="51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52"/>
      <c r="AZ80" s="51"/>
      <c r="BA80" s="49"/>
      <c r="BB80" s="49"/>
      <c r="BC80" s="49"/>
      <c r="BD80" s="52"/>
      <c r="BE80" s="51"/>
      <c r="BF80" s="49"/>
      <c r="BG80" s="52"/>
      <c r="BH80" s="51"/>
      <c r="BI80" s="49"/>
      <c r="BJ80" s="49"/>
      <c r="BK80" s="49"/>
      <c r="BL80" s="49"/>
      <c r="BM80" s="49"/>
      <c r="BN80" s="52"/>
      <c r="BO80" s="53"/>
      <c r="BP80" s="50"/>
      <c r="BQ80" s="51"/>
      <c r="BR80" s="52"/>
      <c r="BS80" s="51"/>
      <c r="BT80" s="49"/>
      <c r="BU80" s="49"/>
      <c r="BV80" s="52"/>
      <c r="BW80" s="51"/>
      <c r="BX80" s="49"/>
      <c r="BY80" s="49"/>
      <c r="BZ80" s="52"/>
      <c r="CA80" s="55"/>
    </row>
    <row r="81" spans="1:79" s="41" customFormat="1" ht="13.5" customHeight="1" x14ac:dyDescent="0.3">
      <c r="A81" s="48"/>
      <c r="B81" s="49"/>
      <c r="C81" s="49"/>
      <c r="D81" s="49"/>
      <c r="E81" s="49"/>
      <c r="F81" s="49"/>
      <c r="G81" s="49"/>
      <c r="H81" s="49"/>
      <c r="I81" s="49"/>
      <c r="J81" s="50"/>
      <c r="K81" s="51"/>
      <c r="L81" s="49"/>
      <c r="M81" s="52"/>
      <c r="N81" s="51"/>
      <c r="O81" s="49"/>
      <c r="P81" s="49"/>
      <c r="Q81" s="49"/>
      <c r="R81" s="49"/>
      <c r="S81" s="49"/>
      <c r="T81" s="49"/>
      <c r="U81" s="49"/>
      <c r="V81" s="49"/>
      <c r="W81" s="49"/>
      <c r="X81" s="52"/>
      <c r="Y81" s="51"/>
      <c r="Z81" s="49"/>
      <c r="AA81" s="49"/>
      <c r="AB81" s="49"/>
      <c r="AC81" s="49"/>
      <c r="AD81" s="49"/>
      <c r="AE81" s="49"/>
      <c r="AF81" s="49"/>
      <c r="AG81" s="49"/>
      <c r="AH81" s="49"/>
      <c r="AI81" s="52"/>
      <c r="AJ81" s="51"/>
      <c r="AK81" s="52"/>
      <c r="AL81" s="51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52"/>
      <c r="AZ81" s="51"/>
      <c r="BA81" s="49"/>
      <c r="BB81" s="49"/>
      <c r="BC81" s="49"/>
      <c r="BD81" s="52"/>
      <c r="BE81" s="51"/>
      <c r="BF81" s="49"/>
      <c r="BG81" s="52"/>
      <c r="BH81" s="51"/>
      <c r="BI81" s="49"/>
      <c r="BJ81" s="49"/>
      <c r="BK81" s="49"/>
      <c r="BL81" s="49"/>
      <c r="BM81" s="49"/>
      <c r="BN81" s="52"/>
      <c r="BO81" s="53"/>
      <c r="BP81" s="50"/>
      <c r="BQ81" s="51"/>
      <c r="BR81" s="52"/>
      <c r="BS81" s="51"/>
      <c r="BT81" s="49"/>
      <c r="BU81" s="49"/>
      <c r="BV81" s="52"/>
      <c r="BW81" s="51"/>
      <c r="BX81" s="49"/>
      <c r="BY81" s="49"/>
      <c r="BZ81" s="52"/>
      <c r="CA81" s="55"/>
    </row>
    <row r="82" spans="1:79" s="41" customFormat="1" ht="13.5" customHeight="1" x14ac:dyDescent="0.3">
      <c r="A82" s="48"/>
      <c r="B82" s="49"/>
      <c r="C82" s="49"/>
      <c r="D82" s="49"/>
      <c r="E82" s="49"/>
      <c r="F82" s="49"/>
      <c r="G82" s="49"/>
      <c r="H82" s="49"/>
      <c r="I82" s="49"/>
      <c r="J82" s="50"/>
      <c r="K82" s="51"/>
      <c r="L82" s="49"/>
      <c r="M82" s="52"/>
      <c r="N82" s="51"/>
      <c r="O82" s="49"/>
      <c r="P82" s="49"/>
      <c r="Q82" s="49"/>
      <c r="R82" s="49"/>
      <c r="S82" s="49"/>
      <c r="T82" s="49"/>
      <c r="U82" s="49"/>
      <c r="V82" s="49"/>
      <c r="W82" s="49"/>
      <c r="X82" s="52"/>
      <c r="Y82" s="51"/>
      <c r="Z82" s="49"/>
      <c r="AA82" s="49"/>
      <c r="AB82" s="49"/>
      <c r="AC82" s="49"/>
      <c r="AD82" s="49"/>
      <c r="AE82" s="49"/>
      <c r="AF82" s="49"/>
      <c r="AG82" s="49"/>
      <c r="AH82" s="49"/>
      <c r="AI82" s="52"/>
      <c r="AJ82" s="51"/>
      <c r="AK82" s="52"/>
      <c r="AL82" s="51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52"/>
      <c r="AZ82" s="51"/>
      <c r="BA82" s="49"/>
      <c r="BB82" s="49"/>
      <c r="BC82" s="49"/>
      <c r="BD82" s="52"/>
      <c r="BE82" s="51"/>
      <c r="BF82" s="49"/>
      <c r="BG82" s="52"/>
      <c r="BH82" s="51"/>
      <c r="BI82" s="49"/>
      <c r="BJ82" s="49"/>
      <c r="BK82" s="49"/>
      <c r="BL82" s="49"/>
      <c r="BM82" s="49"/>
      <c r="BN82" s="52"/>
      <c r="BO82" s="53"/>
      <c r="BP82" s="50"/>
      <c r="BQ82" s="51"/>
      <c r="BR82" s="52"/>
      <c r="BS82" s="51"/>
      <c r="BT82" s="49"/>
      <c r="BU82" s="49"/>
      <c r="BV82" s="52"/>
      <c r="BW82" s="51"/>
      <c r="BX82" s="49"/>
      <c r="BY82" s="49"/>
      <c r="BZ82" s="52"/>
      <c r="CA82" s="55"/>
    </row>
    <row r="83" spans="1:79" s="41" customFormat="1" ht="13.5" customHeight="1" x14ac:dyDescent="0.3">
      <c r="A83" s="48"/>
      <c r="B83" s="49"/>
      <c r="C83" s="49"/>
      <c r="D83" s="49"/>
      <c r="E83" s="49"/>
      <c r="F83" s="49"/>
      <c r="G83" s="49"/>
      <c r="H83" s="49"/>
      <c r="I83" s="49"/>
      <c r="J83" s="50"/>
      <c r="K83" s="51"/>
      <c r="L83" s="49"/>
      <c r="M83" s="52"/>
      <c r="N83" s="51"/>
      <c r="O83" s="49"/>
      <c r="P83" s="49"/>
      <c r="Q83" s="49"/>
      <c r="R83" s="49"/>
      <c r="S83" s="49"/>
      <c r="T83" s="49"/>
      <c r="U83" s="49"/>
      <c r="V83" s="49"/>
      <c r="W83" s="49"/>
      <c r="X83" s="52"/>
      <c r="Y83" s="51"/>
      <c r="Z83" s="49"/>
      <c r="AA83" s="49"/>
      <c r="AB83" s="49"/>
      <c r="AC83" s="49"/>
      <c r="AD83" s="49"/>
      <c r="AE83" s="49"/>
      <c r="AF83" s="49"/>
      <c r="AG83" s="49"/>
      <c r="AH83" s="49"/>
      <c r="AI83" s="52"/>
      <c r="AJ83" s="51"/>
      <c r="AK83" s="52"/>
      <c r="AL83" s="51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52"/>
      <c r="AZ83" s="51"/>
      <c r="BA83" s="49"/>
      <c r="BB83" s="49"/>
      <c r="BC83" s="49"/>
      <c r="BD83" s="52"/>
      <c r="BE83" s="51"/>
      <c r="BF83" s="49"/>
      <c r="BG83" s="52"/>
      <c r="BH83" s="51"/>
      <c r="BI83" s="49"/>
      <c r="BJ83" s="49"/>
      <c r="BK83" s="49"/>
      <c r="BL83" s="49"/>
      <c r="BM83" s="49"/>
      <c r="BN83" s="52"/>
      <c r="BO83" s="53"/>
      <c r="BP83" s="50"/>
      <c r="BQ83" s="51"/>
      <c r="BR83" s="52"/>
      <c r="BS83" s="51"/>
      <c r="BT83" s="49"/>
      <c r="BU83" s="49"/>
      <c r="BV83" s="52"/>
      <c r="BW83" s="51"/>
      <c r="BX83" s="49"/>
      <c r="BY83" s="49"/>
      <c r="BZ83" s="52"/>
      <c r="CA83" s="55"/>
    </row>
    <row r="84" spans="1:79" s="41" customFormat="1" ht="13.5" customHeight="1" x14ac:dyDescent="0.3">
      <c r="A84" s="48"/>
      <c r="B84" s="49"/>
      <c r="C84" s="49"/>
      <c r="D84" s="49"/>
      <c r="E84" s="49"/>
      <c r="F84" s="49"/>
      <c r="G84" s="49"/>
      <c r="H84" s="49"/>
      <c r="I84" s="49"/>
      <c r="J84" s="50"/>
      <c r="K84" s="51"/>
      <c r="L84" s="49"/>
      <c r="M84" s="52"/>
      <c r="N84" s="51"/>
      <c r="O84" s="49"/>
      <c r="P84" s="49"/>
      <c r="Q84" s="49"/>
      <c r="R84" s="49"/>
      <c r="S84" s="49"/>
      <c r="T84" s="49"/>
      <c r="U84" s="49"/>
      <c r="V84" s="49"/>
      <c r="W84" s="49"/>
      <c r="X84" s="52"/>
      <c r="Y84" s="51"/>
      <c r="Z84" s="49"/>
      <c r="AA84" s="49"/>
      <c r="AB84" s="49"/>
      <c r="AC84" s="49"/>
      <c r="AD84" s="49"/>
      <c r="AE84" s="49"/>
      <c r="AF84" s="49"/>
      <c r="AG84" s="49"/>
      <c r="AH84" s="49"/>
      <c r="AI84" s="52"/>
      <c r="AJ84" s="51"/>
      <c r="AK84" s="52"/>
      <c r="AL84" s="51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52"/>
      <c r="AZ84" s="51"/>
      <c r="BA84" s="49"/>
      <c r="BB84" s="49"/>
      <c r="BC84" s="49"/>
      <c r="BD84" s="52"/>
      <c r="BE84" s="51"/>
      <c r="BF84" s="49"/>
      <c r="BG84" s="52"/>
      <c r="BH84" s="51"/>
      <c r="BI84" s="49"/>
      <c r="BJ84" s="49"/>
      <c r="BK84" s="49"/>
      <c r="BL84" s="49"/>
      <c r="BM84" s="49"/>
      <c r="BN84" s="52"/>
      <c r="BO84" s="53"/>
      <c r="BP84" s="50"/>
      <c r="BQ84" s="51"/>
      <c r="BR84" s="52"/>
      <c r="BS84" s="51"/>
      <c r="BT84" s="49"/>
      <c r="BU84" s="49"/>
      <c r="BV84" s="52"/>
      <c r="BW84" s="51"/>
      <c r="BX84" s="49"/>
      <c r="BY84" s="49"/>
      <c r="BZ84" s="52"/>
      <c r="CA84" s="55"/>
    </row>
    <row r="85" spans="1:79" s="41" customFormat="1" ht="13.5" customHeight="1" x14ac:dyDescent="0.3">
      <c r="A85" s="48"/>
      <c r="B85" s="49"/>
      <c r="C85" s="49"/>
      <c r="D85" s="49"/>
      <c r="E85" s="49"/>
      <c r="F85" s="49"/>
      <c r="G85" s="49"/>
      <c r="H85" s="49"/>
      <c r="I85" s="49"/>
      <c r="J85" s="50"/>
      <c r="K85" s="51"/>
      <c r="L85" s="49"/>
      <c r="M85" s="52"/>
      <c r="N85" s="51"/>
      <c r="O85" s="49"/>
      <c r="P85" s="49"/>
      <c r="Q85" s="49"/>
      <c r="R85" s="49"/>
      <c r="S85" s="49"/>
      <c r="T85" s="49"/>
      <c r="U85" s="49"/>
      <c r="V85" s="49"/>
      <c r="W85" s="49"/>
      <c r="X85" s="52"/>
      <c r="Y85" s="51"/>
      <c r="Z85" s="49"/>
      <c r="AA85" s="49"/>
      <c r="AB85" s="49"/>
      <c r="AC85" s="49"/>
      <c r="AD85" s="49"/>
      <c r="AE85" s="49"/>
      <c r="AF85" s="49"/>
      <c r="AG85" s="49"/>
      <c r="AH85" s="49"/>
      <c r="AI85" s="52"/>
      <c r="AJ85" s="51"/>
      <c r="AK85" s="52"/>
      <c r="AL85" s="51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52"/>
      <c r="AZ85" s="51"/>
      <c r="BA85" s="49"/>
      <c r="BB85" s="49"/>
      <c r="BC85" s="49"/>
      <c r="BD85" s="52"/>
      <c r="BE85" s="51"/>
      <c r="BF85" s="49"/>
      <c r="BG85" s="52"/>
      <c r="BH85" s="51"/>
      <c r="BI85" s="49"/>
      <c r="BJ85" s="49"/>
      <c r="BK85" s="49"/>
      <c r="BL85" s="49"/>
      <c r="BM85" s="49"/>
      <c r="BN85" s="52"/>
      <c r="BO85" s="53"/>
      <c r="BP85" s="50"/>
      <c r="BQ85" s="51"/>
      <c r="BR85" s="52"/>
      <c r="BS85" s="51"/>
      <c r="BT85" s="49"/>
      <c r="BU85" s="49"/>
      <c r="BV85" s="52"/>
      <c r="BW85" s="51"/>
      <c r="BX85" s="49"/>
      <c r="BY85" s="49"/>
      <c r="BZ85" s="52"/>
      <c r="CA85" s="55"/>
    </row>
    <row r="86" spans="1:79" s="41" customFormat="1" ht="13.5" customHeight="1" x14ac:dyDescent="0.3">
      <c r="A86" s="48"/>
      <c r="B86" s="49"/>
      <c r="C86" s="49"/>
      <c r="D86" s="49"/>
      <c r="E86" s="49"/>
      <c r="F86" s="49"/>
      <c r="G86" s="49"/>
      <c r="H86" s="49"/>
      <c r="I86" s="49"/>
      <c r="J86" s="50"/>
      <c r="K86" s="51"/>
      <c r="L86" s="49"/>
      <c r="M86" s="52"/>
      <c r="N86" s="51"/>
      <c r="O86" s="49"/>
      <c r="P86" s="49"/>
      <c r="Q86" s="49"/>
      <c r="R86" s="49"/>
      <c r="S86" s="49"/>
      <c r="T86" s="49"/>
      <c r="U86" s="49"/>
      <c r="V86" s="49"/>
      <c r="W86" s="49"/>
      <c r="X86" s="52"/>
      <c r="Y86" s="51"/>
      <c r="Z86" s="49"/>
      <c r="AA86" s="49"/>
      <c r="AB86" s="49"/>
      <c r="AC86" s="49"/>
      <c r="AD86" s="49"/>
      <c r="AE86" s="49"/>
      <c r="AF86" s="49"/>
      <c r="AG86" s="49"/>
      <c r="AH86" s="49"/>
      <c r="AI86" s="52"/>
      <c r="AJ86" s="51"/>
      <c r="AK86" s="52"/>
      <c r="AL86" s="51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52"/>
      <c r="AZ86" s="51"/>
      <c r="BA86" s="49"/>
      <c r="BB86" s="49"/>
      <c r="BC86" s="49"/>
      <c r="BD86" s="52"/>
      <c r="BE86" s="51"/>
      <c r="BF86" s="49"/>
      <c r="BG86" s="52"/>
      <c r="BH86" s="51"/>
      <c r="BI86" s="49"/>
      <c r="BJ86" s="49"/>
      <c r="BK86" s="49"/>
      <c r="BL86" s="49"/>
      <c r="BM86" s="49"/>
      <c r="BN86" s="52"/>
      <c r="BO86" s="53"/>
      <c r="BP86" s="50"/>
      <c r="BQ86" s="51"/>
      <c r="BR86" s="52"/>
      <c r="BS86" s="51"/>
      <c r="BT86" s="49"/>
      <c r="BU86" s="49"/>
      <c r="BV86" s="52"/>
      <c r="BW86" s="51"/>
      <c r="BX86" s="49"/>
      <c r="BY86" s="49"/>
      <c r="BZ86" s="52"/>
      <c r="CA86" s="55"/>
    </row>
    <row r="87" spans="1:79" s="41" customFormat="1" ht="13.5" customHeight="1" x14ac:dyDescent="0.3">
      <c r="A87" s="48"/>
      <c r="B87" s="49"/>
      <c r="C87" s="49"/>
      <c r="D87" s="49"/>
      <c r="E87" s="49"/>
      <c r="F87" s="49"/>
      <c r="G87" s="49"/>
      <c r="H87" s="49"/>
      <c r="I87" s="49"/>
      <c r="J87" s="50"/>
      <c r="K87" s="51"/>
      <c r="L87" s="49"/>
      <c r="M87" s="52"/>
      <c r="N87" s="51"/>
      <c r="O87" s="49"/>
      <c r="P87" s="49"/>
      <c r="Q87" s="49"/>
      <c r="R87" s="49"/>
      <c r="S87" s="49"/>
      <c r="T87" s="49"/>
      <c r="U87" s="49"/>
      <c r="V87" s="49"/>
      <c r="W87" s="49"/>
      <c r="X87" s="52"/>
      <c r="Y87" s="51"/>
      <c r="Z87" s="49"/>
      <c r="AA87" s="49"/>
      <c r="AB87" s="49"/>
      <c r="AC87" s="49"/>
      <c r="AD87" s="49"/>
      <c r="AE87" s="49"/>
      <c r="AF87" s="49"/>
      <c r="AG87" s="49"/>
      <c r="AH87" s="49"/>
      <c r="AI87" s="52"/>
      <c r="AJ87" s="51"/>
      <c r="AK87" s="52"/>
      <c r="AL87" s="51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52"/>
      <c r="AZ87" s="51"/>
      <c r="BA87" s="49"/>
      <c r="BB87" s="49"/>
      <c r="BC87" s="49"/>
      <c r="BD87" s="52"/>
      <c r="BE87" s="51"/>
      <c r="BF87" s="49"/>
      <c r="BG87" s="52"/>
      <c r="BH87" s="51"/>
      <c r="BI87" s="49"/>
      <c r="BJ87" s="49"/>
      <c r="BK87" s="49"/>
      <c r="BL87" s="49"/>
      <c r="BM87" s="49"/>
      <c r="BN87" s="52"/>
      <c r="BO87" s="53"/>
      <c r="BP87" s="50"/>
      <c r="BQ87" s="51"/>
      <c r="BR87" s="52"/>
      <c r="BS87" s="51"/>
      <c r="BT87" s="49"/>
      <c r="BU87" s="49"/>
      <c r="BV87" s="52"/>
      <c r="BW87" s="51"/>
      <c r="BX87" s="49"/>
      <c r="BY87" s="49"/>
      <c r="BZ87" s="52"/>
      <c r="CA87" s="55"/>
    </row>
    <row r="88" spans="1:79" s="41" customFormat="1" ht="13.5" customHeight="1" x14ac:dyDescent="0.3">
      <c r="A88" s="48"/>
      <c r="B88" s="49"/>
      <c r="C88" s="49"/>
      <c r="D88" s="49"/>
      <c r="E88" s="49"/>
      <c r="F88" s="49"/>
      <c r="G88" s="49"/>
      <c r="H88" s="49"/>
      <c r="I88" s="49"/>
      <c r="J88" s="50"/>
      <c r="K88" s="51"/>
      <c r="L88" s="49"/>
      <c r="M88" s="52"/>
      <c r="N88" s="51"/>
      <c r="O88" s="49"/>
      <c r="P88" s="49"/>
      <c r="Q88" s="49"/>
      <c r="R88" s="49"/>
      <c r="S88" s="49"/>
      <c r="T88" s="49"/>
      <c r="U88" s="49"/>
      <c r="V88" s="49"/>
      <c r="W88" s="49"/>
      <c r="X88" s="52"/>
      <c r="Y88" s="51"/>
      <c r="Z88" s="49"/>
      <c r="AA88" s="49"/>
      <c r="AB88" s="49"/>
      <c r="AC88" s="49"/>
      <c r="AD88" s="49"/>
      <c r="AE88" s="49"/>
      <c r="AF88" s="49"/>
      <c r="AG88" s="49"/>
      <c r="AH88" s="49"/>
      <c r="AI88" s="52"/>
      <c r="AJ88" s="51"/>
      <c r="AK88" s="52"/>
      <c r="AL88" s="51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52"/>
      <c r="AZ88" s="51"/>
      <c r="BA88" s="49"/>
      <c r="BB88" s="49"/>
      <c r="BC88" s="49"/>
      <c r="BD88" s="52"/>
      <c r="BE88" s="51"/>
      <c r="BF88" s="49"/>
      <c r="BG88" s="52"/>
      <c r="BH88" s="51"/>
      <c r="BI88" s="49"/>
      <c r="BJ88" s="49"/>
      <c r="BK88" s="49"/>
      <c r="BL88" s="49"/>
      <c r="BM88" s="49"/>
      <c r="BN88" s="52"/>
      <c r="BO88" s="53"/>
      <c r="BP88" s="50"/>
      <c r="BQ88" s="51"/>
      <c r="BR88" s="52"/>
      <c r="BS88" s="51"/>
      <c r="BT88" s="49"/>
      <c r="BU88" s="49"/>
      <c r="BV88" s="52"/>
      <c r="BW88" s="51"/>
      <c r="BX88" s="49"/>
      <c r="BY88" s="49"/>
      <c r="BZ88" s="52"/>
      <c r="CA88" s="55"/>
    </row>
    <row r="89" spans="1:79" s="41" customFormat="1" ht="13.5" customHeight="1" x14ac:dyDescent="0.3">
      <c r="A89" s="48"/>
      <c r="B89" s="49"/>
      <c r="C89" s="49"/>
      <c r="D89" s="49"/>
      <c r="E89" s="49"/>
      <c r="F89" s="49"/>
      <c r="G89" s="49"/>
      <c r="H89" s="49"/>
      <c r="I89" s="49"/>
      <c r="J89" s="50"/>
      <c r="K89" s="51"/>
      <c r="L89" s="49"/>
      <c r="M89" s="52"/>
      <c r="N89" s="51"/>
      <c r="O89" s="49"/>
      <c r="P89" s="49"/>
      <c r="Q89" s="49"/>
      <c r="R89" s="49"/>
      <c r="S89" s="49"/>
      <c r="T89" s="49"/>
      <c r="U89" s="49"/>
      <c r="V89" s="49"/>
      <c r="W89" s="49"/>
      <c r="X89" s="52"/>
      <c r="Y89" s="51"/>
      <c r="Z89" s="49"/>
      <c r="AA89" s="49"/>
      <c r="AB89" s="49"/>
      <c r="AC89" s="49"/>
      <c r="AD89" s="49"/>
      <c r="AE89" s="49"/>
      <c r="AF89" s="49"/>
      <c r="AG89" s="49"/>
      <c r="AH89" s="49"/>
      <c r="AI89" s="52"/>
      <c r="AJ89" s="51"/>
      <c r="AK89" s="52"/>
      <c r="AL89" s="51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52"/>
      <c r="AZ89" s="51"/>
      <c r="BA89" s="49"/>
      <c r="BB89" s="49"/>
      <c r="BC89" s="49"/>
      <c r="BD89" s="52"/>
      <c r="BE89" s="51"/>
      <c r="BF89" s="49"/>
      <c r="BG89" s="52"/>
      <c r="BH89" s="51"/>
      <c r="BI89" s="49"/>
      <c r="BJ89" s="49"/>
      <c r="BK89" s="49"/>
      <c r="BL89" s="49"/>
      <c r="BM89" s="49"/>
      <c r="BN89" s="52"/>
      <c r="BO89" s="53"/>
      <c r="BP89" s="50"/>
      <c r="BQ89" s="51"/>
      <c r="BR89" s="52"/>
      <c r="BS89" s="51"/>
      <c r="BT89" s="49"/>
      <c r="BU89" s="49"/>
      <c r="BV89" s="52"/>
      <c r="BW89" s="51"/>
      <c r="BX89" s="49"/>
      <c r="BY89" s="49"/>
      <c r="BZ89" s="52"/>
      <c r="CA89" s="55"/>
    </row>
    <row r="90" spans="1:79" s="41" customFormat="1" ht="13.5" customHeight="1" x14ac:dyDescent="0.3">
      <c r="A90" s="48"/>
      <c r="B90" s="49"/>
      <c r="C90" s="49"/>
      <c r="D90" s="49"/>
      <c r="E90" s="49"/>
      <c r="F90" s="49"/>
      <c r="G90" s="49"/>
      <c r="H90" s="49"/>
      <c r="I90" s="49"/>
      <c r="J90" s="50"/>
      <c r="K90" s="51"/>
      <c r="L90" s="49"/>
      <c r="M90" s="52"/>
      <c r="N90" s="51"/>
      <c r="O90" s="49"/>
      <c r="P90" s="49"/>
      <c r="Q90" s="49"/>
      <c r="R90" s="49"/>
      <c r="S90" s="49"/>
      <c r="T90" s="49"/>
      <c r="U90" s="49"/>
      <c r="V90" s="49"/>
      <c r="W90" s="49"/>
      <c r="X90" s="52"/>
      <c r="Y90" s="51"/>
      <c r="Z90" s="49"/>
      <c r="AA90" s="49"/>
      <c r="AB90" s="49"/>
      <c r="AC90" s="49"/>
      <c r="AD90" s="49"/>
      <c r="AE90" s="49"/>
      <c r="AF90" s="49"/>
      <c r="AG90" s="49"/>
      <c r="AH90" s="49"/>
      <c r="AI90" s="52"/>
      <c r="AJ90" s="51"/>
      <c r="AK90" s="52"/>
      <c r="AL90" s="51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52"/>
      <c r="AZ90" s="51"/>
      <c r="BA90" s="49"/>
      <c r="BB90" s="49"/>
      <c r="BC90" s="49"/>
      <c r="BD90" s="52"/>
      <c r="BE90" s="51"/>
      <c r="BF90" s="49"/>
      <c r="BG90" s="52"/>
      <c r="BH90" s="51"/>
      <c r="BI90" s="49"/>
      <c r="BJ90" s="49"/>
      <c r="BK90" s="49"/>
      <c r="BL90" s="49"/>
      <c r="BM90" s="49"/>
      <c r="BN90" s="52"/>
      <c r="BO90" s="53"/>
      <c r="BP90" s="50"/>
      <c r="BQ90" s="51"/>
      <c r="BR90" s="52"/>
      <c r="BS90" s="51"/>
      <c r="BT90" s="49"/>
      <c r="BU90" s="49"/>
      <c r="BV90" s="52"/>
      <c r="BW90" s="51"/>
      <c r="BX90" s="49"/>
      <c r="BY90" s="49"/>
      <c r="BZ90" s="52"/>
      <c r="CA90" s="55"/>
    </row>
    <row r="91" spans="1:79" s="41" customFormat="1" ht="13.5" customHeight="1" x14ac:dyDescent="0.3">
      <c r="A91" s="48"/>
      <c r="B91" s="49"/>
      <c r="C91" s="49"/>
      <c r="D91" s="49"/>
      <c r="E91" s="49"/>
      <c r="F91" s="49"/>
      <c r="G91" s="49"/>
      <c r="H91" s="49"/>
      <c r="I91" s="49"/>
      <c r="J91" s="50"/>
      <c r="K91" s="51"/>
      <c r="L91" s="49"/>
      <c r="M91" s="52"/>
      <c r="N91" s="51"/>
      <c r="O91" s="49"/>
      <c r="P91" s="49"/>
      <c r="Q91" s="49"/>
      <c r="R91" s="49"/>
      <c r="S91" s="49"/>
      <c r="T91" s="49"/>
      <c r="U91" s="49"/>
      <c r="V91" s="49"/>
      <c r="W91" s="49"/>
      <c r="X91" s="52"/>
      <c r="Y91" s="51"/>
      <c r="Z91" s="49"/>
      <c r="AA91" s="49"/>
      <c r="AB91" s="49"/>
      <c r="AC91" s="49"/>
      <c r="AD91" s="49"/>
      <c r="AE91" s="49"/>
      <c r="AF91" s="49"/>
      <c r="AG91" s="49"/>
      <c r="AH91" s="49"/>
      <c r="AI91" s="52"/>
      <c r="AJ91" s="51"/>
      <c r="AK91" s="52"/>
      <c r="AL91" s="51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52"/>
      <c r="AZ91" s="51"/>
      <c r="BA91" s="49"/>
      <c r="BB91" s="49"/>
      <c r="BC91" s="49"/>
      <c r="BD91" s="52"/>
      <c r="BE91" s="51"/>
      <c r="BF91" s="49"/>
      <c r="BG91" s="52"/>
      <c r="BH91" s="51"/>
      <c r="BI91" s="49"/>
      <c r="BJ91" s="49"/>
      <c r="BK91" s="49"/>
      <c r="BL91" s="49"/>
      <c r="BM91" s="49"/>
      <c r="BN91" s="52"/>
      <c r="BO91" s="53"/>
      <c r="BP91" s="50"/>
      <c r="BQ91" s="51"/>
      <c r="BR91" s="52"/>
      <c r="BS91" s="51"/>
      <c r="BT91" s="49"/>
      <c r="BU91" s="49"/>
      <c r="BV91" s="52"/>
      <c r="BW91" s="51"/>
      <c r="BX91" s="49"/>
      <c r="BY91" s="49"/>
      <c r="BZ91" s="52"/>
      <c r="CA91" s="55"/>
    </row>
    <row r="92" spans="1:79" s="41" customFormat="1" ht="13.5" customHeight="1" x14ac:dyDescent="0.3">
      <c r="A92" s="48"/>
      <c r="B92" s="49"/>
      <c r="C92" s="49"/>
      <c r="D92" s="49"/>
      <c r="E92" s="49"/>
      <c r="F92" s="49"/>
      <c r="G92" s="49"/>
      <c r="H92" s="49"/>
      <c r="I92" s="49"/>
      <c r="J92" s="50"/>
      <c r="K92" s="51"/>
      <c r="L92" s="49"/>
      <c r="M92" s="52"/>
      <c r="N92" s="51"/>
      <c r="O92" s="49"/>
      <c r="P92" s="49"/>
      <c r="Q92" s="49"/>
      <c r="R92" s="49"/>
      <c r="S92" s="49"/>
      <c r="T92" s="49"/>
      <c r="U92" s="49"/>
      <c r="V92" s="49"/>
      <c r="W92" s="49"/>
      <c r="X92" s="52"/>
      <c r="Y92" s="51"/>
      <c r="Z92" s="49"/>
      <c r="AA92" s="49"/>
      <c r="AB92" s="49"/>
      <c r="AC92" s="49"/>
      <c r="AD92" s="49"/>
      <c r="AE92" s="49"/>
      <c r="AF92" s="49"/>
      <c r="AG92" s="49"/>
      <c r="AH92" s="49"/>
      <c r="AI92" s="52"/>
      <c r="AJ92" s="51"/>
      <c r="AK92" s="52"/>
      <c r="AL92" s="51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52"/>
      <c r="AZ92" s="51"/>
      <c r="BA92" s="49"/>
      <c r="BB92" s="49"/>
      <c r="BC92" s="49"/>
      <c r="BD92" s="52"/>
      <c r="BE92" s="51"/>
      <c r="BF92" s="49"/>
      <c r="BG92" s="52"/>
      <c r="BH92" s="51"/>
      <c r="BI92" s="49"/>
      <c r="BJ92" s="49"/>
      <c r="BK92" s="49"/>
      <c r="BL92" s="49"/>
      <c r="BM92" s="49"/>
      <c r="BN92" s="52"/>
      <c r="BO92" s="53"/>
      <c r="BP92" s="50"/>
      <c r="BQ92" s="51"/>
      <c r="BR92" s="52"/>
      <c r="BS92" s="51"/>
      <c r="BT92" s="49"/>
      <c r="BU92" s="49"/>
      <c r="BV92" s="52"/>
      <c r="BW92" s="51"/>
      <c r="BX92" s="49"/>
      <c r="BY92" s="49"/>
      <c r="BZ92" s="52"/>
      <c r="CA92" s="55"/>
    </row>
    <row r="93" spans="1:79" s="41" customFormat="1" ht="13.5" customHeight="1" x14ac:dyDescent="0.3">
      <c r="A93" s="48"/>
      <c r="B93" s="49"/>
      <c r="C93" s="49"/>
      <c r="D93" s="49"/>
      <c r="E93" s="49"/>
      <c r="F93" s="49"/>
      <c r="G93" s="49"/>
      <c r="H93" s="49"/>
      <c r="I93" s="49"/>
      <c r="J93" s="50"/>
      <c r="K93" s="51"/>
      <c r="L93" s="49"/>
      <c r="M93" s="52"/>
      <c r="N93" s="51"/>
      <c r="O93" s="49"/>
      <c r="P93" s="49"/>
      <c r="Q93" s="49"/>
      <c r="R93" s="49"/>
      <c r="S93" s="49"/>
      <c r="T93" s="49"/>
      <c r="U93" s="49"/>
      <c r="V93" s="49"/>
      <c r="W93" s="49"/>
      <c r="X93" s="52"/>
      <c r="Y93" s="51"/>
      <c r="Z93" s="49"/>
      <c r="AA93" s="49"/>
      <c r="AB93" s="49"/>
      <c r="AC93" s="49"/>
      <c r="AD93" s="49"/>
      <c r="AE93" s="49"/>
      <c r="AF93" s="49"/>
      <c r="AG93" s="49"/>
      <c r="AH93" s="49"/>
      <c r="AI93" s="52"/>
      <c r="AJ93" s="51"/>
      <c r="AK93" s="52"/>
      <c r="AL93" s="51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52"/>
      <c r="AZ93" s="51"/>
      <c r="BA93" s="49"/>
      <c r="BB93" s="49"/>
      <c r="BC93" s="49"/>
      <c r="BD93" s="52"/>
      <c r="BE93" s="51"/>
      <c r="BF93" s="49"/>
      <c r="BG93" s="52"/>
      <c r="BH93" s="51"/>
      <c r="BI93" s="49"/>
      <c r="BJ93" s="49"/>
      <c r="BK93" s="49"/>
      <c r="BL93" s="49"/>
      <c r="BM93" s="49"/>
      <c r="BN93" s="52"/>
      <c r="BO93" s="53"/>
      <c r="BP93" s="50"/>
      <c r="BQ93" s="51"/>
      <c r="BR93" s="52"/>
      <c r="BS93" s="51"/>
      <c r="BT93" s="49"/>
      <c r="BU93" s="49"/>
      <c r="BV93" s="52"/>
      <c r="BW93" s="51"/>
      <c r="BX93" s="49"/>
      <c r="BY93" s="49"/>
      <c r="BZ93" s="52"/>
      <c r="CA93" s="55"/>
    </row>
    <row r="94" spans="1:79" s="41" customFormat="1" ht="13.5" customHeight="1" x14ac:dyDescent="0.3">
      <c r="A94" s="48"/>
      <c r="B94" s="49"/>
      <c r="C94" s="49"/>
      <c r="D94" s="49"/>
      <c r="E94" s="49"/>
      <c r="F94" s="49"/>
      <c r="G94" s="49"/>
      <c r="H94" s="49"/>
      <c r="I94" s="49"/>
      <c r="J94" s="50"/>
      <c r="K94" s="51"/>
      <c r="L94" s="49"/>
      <c r="M94" s="52"/>
      <c r="N94" s="51"/>
      <c r="O94" s="49"/>
      <c r="P94" s="49"/>
      <c r="Q94" s="49"/>
      <c r="R94" s="49"/>
      <c r="S94" s="49"/>
      <c r="T94" s="49"/>
      <c r="U94" s="49"/>
      <c r="V94" s="49"/>
      <c r="W94" s="49"/>
      <c r="X94" s="52"/>
      <c r="Y94" s="51"/>
      <c r="Z94" s="49"/>
      <c r="AA94" s="49"/>
      <c r="AB94" s="49"/>
      <c r="AC94" s="49"/>
      <c r="AD94" s="49"/>
      <c r="AE94" s="49"/>
      <c r="AF94" s="49"/>
      <c r="AG94" s="49"/>
      <c r="AH94" s="49"/>
      <c r="AI94" s="52"/>
      <c r="AJ94" s="51"/>
      <c r="AK94" s="52"/>
      <c r="AL94" s="51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52"/>
      <c r="AZ94" s="51"/>
      <c r="BA94" s="49"/>
      <c r="BB94" s="49"/>
      <c r="BC94" s="49"/>
      <c r="BD94" s="52"/>
      <c r="BE94" s="51"/>
      <c r="BF94" s="49"/>
      <c r="BG94" s="52"/>
      <c r="BH94" s="51"/>
      <c r="BI94" s="49"/>
      <c r="BJ94" s="49"/>
      <c r="BK94" s="49"/>
      <c r="BL94" s="49"/>
      <c r="BM94" s="49"/>
      <c r="BN94" s="52"/>
      <c r="BO94" s="53"/>
      <c r="BP94" s="50"/>
      <c r="BQ94" s="51"/>
      <c r="BR94" s="52"/>
      <c r="BS94" s="51"/>
      <c r="BT94" s="49"/>
      <c r="BU94" s="49"/>
      <c r="BV94" s="52"/>
      <c r="BW94" s="51"/>
      <c r="BX94" s="49"/>
      <c r="BY94" s="49"/>
      <c r="BZ94" s="52"/>
      <c r="CA94" s="55"/>
    </row>
    <row r="95" spans="1:79" s="41" customFormat="1" ht="13.5" customHeight="1" x14ac:dyDescent="0.3">
      <c r="A95" s="48"/>
      <c r="B95" s="49"/>
      <c r="C95" s="49"/>
      <c r="D95" s="49"/>
      <c r="E95" s="49"/>
      <c r="F95" s="49"/>
      <c r="G95" s="49"/>
      <c r="H95" s="49"/>
      <c r="I95" s="49"/>
      <c r="J95" s="50"/>
      <c r="K95" s="51"/>
      <c r="L95" s="49"/>
      <c r="M95" s="52"/>
      <c r="N95" s="51"/>
      <c r="O95" s="49"/>
      <c r="P95" s="49"/>
      <c r="Q95" s="49"/>
      <c r="R95" s="49"/>
      <c r="S95" s="49"/>
      <c r="T95" s="49"/>
      <c r="U95" s="49"/>
      <c r="V95" s="49"/>
      <c r="W95" s="49"/>
      <c r="X95" s="52"/>
      <c r="Y95" s="51"/>
      <c r="Z95" s="49"/>
      <c r="AA95" s="49"/>
      <c r="AB95" s="49"/>
      <c r="AC95" s="49"/>
      <c r="AD95" s="49"/>
      <c r="AE95" s="49"/>
      <c r="AF95" s="49"/>
      <c r="AG95" s="49"/>
      <c r="AH95" s="49"/>
      <c r="AI95" s="52"/>
      <c r="AJ95" s="51"/>
      <c r="AK95" s="52"/>
      <c r="AL95" s="51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52"/>
      <c r="AZ95" s="51"/>
      <c r="BA95" s="49"/>
      <c r="BB95" s="49"/>
      <c r="BC95" s="49"/>
      <c r="BD95" s="52"/>
      <c r="BE95" s="51"/>
      <c r="BF95" s="49"/>
      <c r="BG95" s="52"/>
      <c r="BH95" s="51"/>
      <c r="BI95" s="49"/>
      <c r="BJ95" s="49"/>
      <c r="BK95" s="49"/>
      <c r="BL95" s="49"/>
      <c r="BM95" s="49"/>
      <c r="BN95" s="52"/>
      <c r="BO95" s="53"/>
      <c r="BP95" s="50"/>
      <c r="BQ95" s="51"/>
      <c r="BR95" s="52"/>
      <c r="BS95" s="51"/>
      <c r="BT95" s="49"/>
      <c r="BU95" s="49"/>
      <c r="BV95" s="52"/>
      <c r="BW95" s="51"/>
      <c r="BX95" s="49"/>
      <c r="BY95" s="49"/>
      <c r="BZ95" s="52"/>
      <c r="CA95" s="55"/>
    </row>
    <row r="96" spans="1:79" s="41" customFormat="1" ht="13.5" customHeight="1" x14ac:dyDescent="0.3">
      <c r="A96" s="48"/>
      <c r="B96" s="49"/>
      <c r="C96" s="49"/>
      <c r="D96" s="49"/>
      <c r="E96" s="49"/>
      <c r="F96" s="49"/>
      <c r="G96" s="49"/>
      <c r="H96" s="49"/>
      <c r="I96" s="49"/>
      <c r="J96" s="50"/>
      <c r="K96" s="51"/>
      <c r="L96" s="49"/>
      <c r="M96" s="52"/>
      <c r="N96" s="51"/>
      <c r="O96" s="49"/>
      <c r="P96" s="49"/>
      <c r="Q96" s="49"/>
      <c r="R96" s="49"/>
      <c r="S96" s="49"/>
      <c r="T96" s="49"/>
      <c r="U96" s="49"/>
      <c r="V96" s="49"/>
      <c r="W96" s="49"/>
      <c r="X96" s="52"/>
      <c r="Y96" s="51"/>
      <c r="Z96" s="49"/>
      <c r="AA96" s="49"/>
      <c r="AB96" s="49"/>
      <c r="AC96" s="49"/>
      <c r="AD96" s="49"/>
      <c r="AE96" s="49"/>
      <c r="AF96" s="49"/>
      <c r="AG96" s="49"/>
      <c r="AH96" s="49"/>
      <c r="AI96" s="52"/>
      <c r="AJ96" s="51"/>
      <c r="AK96" s="52"/>
      <c r="AL96" s="51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52"/>
      <c r="AZ96" s="51"/>
      <c r="BA96" s="49"/>
      <c r="BB96" s="49"/>
      <c r="BC96" s="49"/>
      <c r="BD96" s="52"/>
      <c r="BE96" s="51"/>
      <c r="BF96" s="49"/>
      <c r="BG96" s="52"/>
      <c r="BH96" s="51"/>
      <c r="BI96" s="49"/>
      <c r="BJ96" s="49"/>
      <c r="BK96" s="49"/>
      <c r="BL96" s="49"/>
      <c r="BM96" s="49"/>
      <c r="BN96" s="52"/>
      <c r="BO96" s="53"/>
      <c r="BP96" s="50"/>
      <c r="BQ96" s="51"/>
      <c r="BR96" s="52"/>
      <c r="BS96" s="51"/>
      <c r="BT96" s="49"/>
      <c r="BU96" s="49"/>
      <c r="BV96" s="52"/>
      <c r="BW96" s="51"/>
      <c r="BX96" s="49"/>
      <c r="BY96" s="49"/>
      <c r="BZ96" s="52"/>
      <c r="CA96" s="55"/>
    </row>
    <row r="97" spans="1:79" s="41" customFormat="1" ht="13.5" customHeight="1" x14ac:dyDescent="0.3">
      <c r="A97" s="48"/>
      <c r="B97" s="49"/>
      <c r="C97" s="49"/>
      <c r="D97" s="49"/>
      <c r="E97" s="49"/>
      <c r="F97" s="49"/>
      <c r="G97" s="49"/>
      <c r="H97" s="49"/>
      <c r="I97" s="49"/>
      <c r="J97" s="50"/>
      <c r="K97" s="51"/>
      <c r="L97" s="49"/>
      <c r="M97" s="52"/>
      <c r="N97" s="51"/>
      <c r="O97" s="49"/>
      <c r="P97" s="49"/>
      <c r="Q97" s="49"/>
      <c r="R97" s="49"/>
      <c r="S97" s="49"/>
      <c r="T97" s="49"/>
      <c r="U97" s="49"/>
      <c r="V97" s="49"/>
      <c r="W97" s="49"/>
      <c r="X97" s="52"/>
      <c r="Y97" s="51"/>
      <c r="Z97" s="49"/>
      <c r="AA97" s="49"/>
      <c r="AB97" s="49"/>
      <c r="AC97" s="49"/>
      <c r="AD97" s="49"/>
      <c r="AE97" s="49"/>
      <c r="AF97" s="49"/>
      <c r="AG97" s="49"/>
      <c r="AH97" s="49"/>
      <c r="AI97" s="52"/>
      <c r="AJ97" s="51"/>
      <c r="AK97" s="52"/>
      <c r="AL97" s="51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52"/>
      <c r="AZ97" s="51"/>
      <c r="BA97" s="49"/>
      <c r="BB97" s="49"/>
      <c r="BC97" s="49"/>
      <c r="BD97" s="52"/>
      <c r="BE97" s="51"/>
      <c r="BF97" s="49"/>
      <c r="BG97" s="52"/>
      <c r="BH97" s="51"/>
      <c r="BI97" s="49"/>
      <c r="BJ97" s="49"/>
      <c r="BK97" s="49"/>
      <c r="BL97" s="49"/>
      <c r="BM97" s="49"/>
      <c r="BN97" s="52"/>
      <c r="BO97" s="53"/>
      <c r="BP97" s="50"/>
      <c r="BQ97" s="51"/>
      <c r="BR97" s="52"/>
      <c r="BS97" s="51"/>
      <c r="BT97" s="49"/>
      <c r="BU97" s="49"/>
      <c r="BV97" s="52"/>
      <c r="BW97" s="51"/>
      <c r="BX97" s="49"/>
      <c r="BY97" s="49"/>
      <c r="BZ97" s="52"/>
      <c r="CA97" s="55"/>
    </row>
    <row r="98" spans="1:79" s="41" customFormat="1" ht="13.5" customHeight="1" x14ac:dyDescent="0.3">
      <c r="A98" s="48"/>
      <c r="B98" s="49"/>
      <c r="C98" s="49"/>
      <c r="D98" s="49"/>
      <c r="E98" s="49"/>
      <c r="F98" s="49"/>
      <c r="G98" s="49"/>
      <c r="H98" s="49"/>
      <c r="I98" s="49"/>
      <c r="J98" s="50"/>
      <c r="K98" s="51"/>
      <c r="L98" s="49"/>
      <c r="M98" s="52"/>
      <c r="N98" s="51"/>
      <c r="O98" s="49"/>
      <c r="P98" s="49"/>
      <c r="Q98" s="49"/>
      <c r="R98" s="49"/>
      <c r="S98" s="49"/>
      <c r="T98" s="49"/>
      <c r="U98" s="49"/>
      <c r="V98" s="49"/>
      <c r="W98" s="49"/>
      <c r="X98" s="52"/>
      <c r="Y98" s="51"/>
      <c r="Z98" s="49"/>
      <c r="AA98" s="49"/>
      <c r="AB98" s="49"/>
      <c r="AC98" s="49"/>
      <c r="AD98" s="49"/>
      <c r="AE98" s="49"/>
      <c r="AF98" s="49"/>
      <c r="AG98" s="49"/>
      <c r="AH98" s="49"/>
      <c r="AI98" s="52"/>
      <c r="AJ98" s="51"/>
      <c r="AK98" s="52"/>
      <c r="AL98" s="51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52"/>
      <c r="AZ98" s="51"/>
      <c r="BA98" s="49"/>
      <c r="BB98" s="49"/>
      <c r="BC98" s="49"/>
      <c r="BD98" s="52"/>
      <c r="BE98" s="51"/>
      <c r="BF98" s="49"/>
      <c r="BG98" s="52"/>
      <c r="BH98" s="51"/>
      <c r="BI98" s="49"/>
      <c r="BJ98" s="49"/>
      <c r="BK98" s="49"/>
      <c r="BL98" s="49"/>
      <c r="BM98" s="49"/>
      <c r="BN98" s="52"/>
      <c r="BO98" s="53"/>
      <c r="BP98" s="50"/>
      <c r="BQ98" s="51"/>
      <c r="BR98" s="52"/>
      <c r="BS98" s="51"/>
      <c r="BT98" s="49"/>
      <c r="BU98" s="49"/>
      <c r="BV98" s="52"/>
      <c r="BW98" s="51"/>
      <c r="BX98" s="49"/>
      <c r="BY98" s="49"/>
      <c r="BZ98" s="52"/>
      <c r="CA98" s="55"/>
    </row>
    <row r="99" spans="1:79" s="41" customFormat="1" ht="13.5" customHeight="1" x14ac:dyDescent="0.3">
      <c r="A99" s="48"/>
      <c r="B99" s="49"/>
      <c r="C99" s="49"/>
      <c r="D99" s="49"/>
      <c r="E99" s="49"/>
      <c r="F99" s="49"/>
      <c r="G99" s="49"/>
      <c r="H99" s="49"/>
      <c r="I99" s="49"/>
      <c r="J99" s="50"/>
      <c r="K99" s="51"/>
      <c r="L99" s="49"/>
      <c r="M99" s="52"/>
      <c r="N99" s="51"/>
      <c r="O99" s="49"/>
      <c r="P99" s="49"/>
      <c r="Q99" s="49"/>
      <c r="R99" s="49"/>
      <c r="S99" s="49"/>
      <c r="T99" s="49"/>
      <c r="U99" s="49"/>
      <c r="V99" s="49"/>
      <c r="W99" s="49"/>
      <c r="X99" s="52"/>
      <c r="Y99" s="51"/>
      <c r="Z99" s="49"/>
      <c r="AA99" s="49"/>
      <c r="AB99" s="49"/>
      <c r="AC99" s="49"/>
      <c r="AD99" s="49"/>
      <c r="AE99" s="49"/>
      <c r="AF99" s="49"/>
      <c r="AG99" s="49"/>
      <c r="AH99" s="49"/>
      <c r="AI99" s="52"/>
      <c r="AJ99" s="51"/>
      <c r="AK99" s="52"/>
      <c r="AL99" s="51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52"/>
      <c r="AZ99" s="51"/>
      <c r="BA99" s="49"/>
      <c r="BB99" s="49"/>
      <c r="BC99" s="49"/>
      <c r="BD99" s="52"/>
      <c r="BE99" s="51"/>
      <c r="BF99" s="49"/>
      <c r="BG99" s="52"/>
      <c r="BH99" s="51"/>
      <c r="BI99" s="49"/>
      <c r="BJ99" s="49"/>
      <c r="BK99" s="49"/>
      <c r="BL99" s="49"/>
      <c r="BM99" s="49"/>
      <c r="BN99" s="52"/>
      <c r="BO99" s="53"/>
      <c r="BP99" s="50"/>
      <c r="BQ99" s="51"/>
      <c r="BR99" s="52"/>
      <c r="BS99" s="51"/>
      <c r="BT99" s="49"/>
      <c r="BU99" s="49"/>
      <c r="BV99" s="52"/>
      <c r="BW99" s="51"/>
      <c r="BX99" s="49"/>
      <c r="BY99" s="49"/>
      <c r="BZ99" s="52"/>
      <c r="CA99" s="55"/>
    </row>
    <row r="100" spans="1:79" s="41" customFormat="1" ht="13.5" customHeight="1" x14ac:dyDescent="0.3">
      <c r="A100" s="48"/>
      <c r="B100" s="49"/>
      <c r="C100" s="49"/>
      <c r="D100" s="49"/>
      <c r="E100" s="49"/>
      <c r="F100" s="49"/>
      <c r="G100" s="49"/>
      <c r="H100" s="49"/>
      <c r="I100" s="49"/>
      <c r="J100" s="50"/>
      <c r="K100" s="51"/>
      <c r="L100" s="49"/>
      <c r="M100" s="52"/>
      <c r="N100" s="51"/>
      <c r="O100" s="49"/>
      <c r="P100" s="49"/>
      <c r="Q100" s="49"/>
      <c r="R100" s="49"/>
      <c r="S100" s="49"/>
      <c r="T100" s="49"/>
      <c r="U100" s="49"/>
      <c r="V100" s="49"/>
      <c r="W100" s="49"/>
      <c r="X100" s="52"/>
      <c r="Y100" s="51"/>
      <c r="Z100" s="49"/>
      <c r="AA100" s="49"/>
      <c r="AB100" s="49"/>
      <c r="AC100" s="49"/>
      <c r="AD100" s="49"/>
      <c r="AE100" s="49"/>
      <c r="AF100" s="49"/>
      <c r="AG100" s="49"/>
      <c r="AH100" s="49"/>
      <c r="AI100" s="52"/>
      <c r="AJ100" s="51"/>
      <c r="AK100" s="52"/>
      <c r="AL100" s="51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52"/>
      <c r="AZ100" s="51"/>
      <c r="BA100" s="49"/>
      <c r="BB100" s="49"/>
      <c r="BC100" s="49"/>
      <c r="BD100" s="52"/>
      <c r="BE100" s="51"/>
      <c r="BF100" s="49"/>
      <c r="BG100" s="52"/>
      <c r="BH100" s="51"/>
      <c r="BI100" s="49"/>
      <c r="BJ100" s="49"/>
      <c r="BK100" s="49"/>
      <c r="BL100" s="49"/>
      <c r="BM100" s="49"/>
      <c r="BN100" s="52"/>
      <c r="BO100" s="53"/>
      <c r="BP100" s="50"/>
      <c r="BQ100" s="51"/>
      <c r="BR100" s="52"/>
      <c r="BS100" s="51"/>
      <c r="BT100" s="49"/>
      <c r="BU100" s="49"/>
      <c r="BV100" s="52"/>
      <c r="BW100" s="51"/>
      <c r="BX100" s="49"/>
      <c r="BY100" s="49"/>
      <c r="BZ100" s="52"/>
      <c r="CA100" s="55"/>
    </row>
    <row r="101" spans="1:79" s="41" customFormat="1" ht="13.5" customHeight="1" x14ac:dyDescent="0.3">
      <c r="A101" s="48"/>
      <c r="B101" s="49"/>
      <c r="C101" s="49"/>
      <c r="D101" s="49"/>
      <c r="E101" s="49"/>
      <c r="F101" s="49"/>
      <c r="G101" s="49"/>
      <c r="H101" s="49"/>
      <c r="I101" s="49"/>
      <c r="J101" s="50"/>
      <c r="K101" s="51"/>
      <c r="L101" s="49"/>
      <c r="M101" s="52"/>
      <c r="N101" s="51"/>
      <c r="O101" s="49"/>
      <c r="P101" s="49"/>
      <c r="Q101" s="49"/>
      <c r="R101" s="49"/>
      <c r="S101" s="49"/>
      <c r="T101" s="49"/>
      <c r="U101" s="49"/>
      <c r="V101" s="49"/>
      <c r="W101" s="49"/>
      <c r="X101" s="52"/>
      <c r="Y101" s="51"/>
      <c r="Z101" s="49"/>
      <c r="AA101" s="49"/>
      <c r="AB101" s="49"/>
      <c r="AC101" s="49"/>
      <c r="AD101" s="49"/>
      <c r="AE101" s="49"/>
      <c r="AF101" s="49"/>
      <c r="AG101" s="49"/>
      <c r="AH101" s="49"/>
      <c r="AI101" s="52"/>
      <c r="AJ101" s="51"/>
      <c r="AK101" s="52"/>
      <c r="AL101" s="51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52"/>
      <c r="AZ101" s="51"/>
      <c r="BA101" s="49"/>
      <c r="BB101" s="49"/>
      <c r="BC101" s="49"/>
      <c r="BD101" s="52"/>
      <c r="BE101" s="51"/>
      <c r="BF101" s="49"/>
      <c r="BG101" s="52"/>
      <c r="BH101" s="51"/>
      <c r="BI101" s="49"/>
      <c r="BJ101" s="49"/>
      <c r="BK101" s="49"/>
      <c r="BL101" s="49"/>
      <c r="BM101" s="49"/>
      <c r="BN101" s="52"/>
      <c r="BO101" s="53"/>
      <c r="BP101" s="50"/>
      <c r="BQ101" s="51"/>
      <c r="BR101" s="52"/>
      <c r="BS101" s="51"/>
      <c r="BT101" s="49"/>
      <c r="BU101" s="49"/>
      <c r="BV101" s="52"/>
      <c r="BW101" s="51"/>
      <c r="BX101" s="49"/>
      <c r="BY101" s="49"/>
      <c r="BZ101" s="52"/>
      <c r="CA101" s="55"/>
    </row>
    <row r="102" spans="1:79" s="41" customFormat="1" ht="13.5" customHeight="1" x14ac:dyDescent="0.3">
      <c r="A102" s="48"/>
      <c r="B102" s="49"/>
      <c r="C102" s="49"/>
      <c r="D102" s="49"/>
      <c r="E102" s="49"/>
      <c r="F102" s="49"/>
      <c r="G102" s="49"/>
      <c r="H102" s="49"/>
      <c r="I102" s="49"/>
      <c r="J102" s="50"/>
      <c r="K102" s="51"/>
      <c r="L102" s="49"/>
      <c r="M102" s="52"/>
      <c r="N102" s="51"/>
      <c r="O102" s="49"/>
      <c r="P102" s="49"/>
      <c r="Q102" s="49"/>
      <c r="R102" s="49"/>
      <c r="S102" s="49"/>
      <c r="T102" s="49"/>
      <c r="U102" s="49"/>
      <c r="V102" s="49"/>
      <c r="W102" s="49"/>
      <c r="X102" s="52"/>
      <c r="Y102" s="51"/>
      <c r="Z102" s="49"/>
      <c r="AA102" s="49"/>
      <c r="AB102" s="49"/>
      <c r="AC102" s="49"/>
      <c r="AD102" s="49"/>
      <c r="AE102" s="49"/>
      <c r="AF102" s="49"/>
      <c r="AG102" s="49"/>
      <c r="AH102" s="49"/>
      <c r="AI102" s="52"/>
      <c r="AJ102" s="51"/>
      <c r="AK102" s="52"/>
      <c r="AL102" s="51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52"/>
      <c r="AZ102" s="51"/>
      <c r="BA102" s="49"/>
      <c r="BB102" s="49"/>
      <c r="BC102" s="49"/>
      <c r="BD102" s="52"/>
      <c r="BE102" s="51"/>
      <c r="BF102" s="49"/>
      <c r="BG102" s="52"/>
      <c r="BH102" s="51"/>
      <c r="BI102" s="49"/>
      <c r="BJ102" s="49"/>
      <c r="BK102" s="49"/>
      <c r="BL102" s="49"/>
      <c r="BM102" s="49"/>
      <c r="BN102" s="52"/>
      <c r="BO102" s="53"/>
      <c r="BP102" s="50"/>
      <c r="BQ102" s="51"/>
      <c r="BR102" s="52"/>
      <c r="BS102" s="51"/>
      <c r="BT102" s="49"/>
      <c r="BU102" s="49"/>
      <c r="BV102" s="52"/>
      <c r="BW102" s="51"/>
      <c r="BX102" s="49"/>
      <c r="BY102" s="49"/>
      <c r="BZ102" s="52"/>
      <c r="CA102" s="55"/>
    </row>
    <row r="103" spans="1:79" s="41" customFormat="1" ht="13.5" customHeight="1" x14ac:dyDescent="0.3">
      <c r="A103" s="48"/>
      <c r="B103" s="49"/>
      <c r="C103" s="49"/>
      <c r="D103" s="49"/>
      <c r="E103" s="49"/>
      <c r="F103" s="49"/>
      <c r="G103" s="49"/>
      <c r="H103" s="49"/>
      <c r="I103" s="49"/>
      <c r="J103" s="50"/>
      <c r="K103" s="51"/>
      <c r="L103" s="49"/>
      <c r="M103" s="52"/>
      <c r="N103" s="51"/>
      <c r="O103" s="49"/>
      <c r="P103" s="49"/>
      <c r="Q103" s="49"/>
      <c r="R103" s="49"/>
      <c r="S103" s="49"/>
      <c r="T103" s="49"/>
      <c r="U103" s="49"/>
      <c r="V103" s="49"/>
      <c r="W103" s="49"/>
      <c r="X103" s="52"/>
      <c r="Y103" s="51"/>
      <c r="Z103" s="49"/>
      <c r="AA103" s="49"/>
      <c r="AB103" s="49"/>
      <c r="AC103" s="49"/>
      <c r="AD103" s="49"/>
      <c r="AE103" s="49"/>
      <c r="AF103" s="49"/>
      <c r="AG103" s="49"/>
      <c r="AH103" s="49"/>
      <c r="AI103" s="52"/>
      <c r="AJ103" s="51"/>
      <c r="AK103" s="52"/>
      <c r="AL103" s="51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52"/>
      <c r="AZ103" s="51"/>
      <c r="BA103" s="49"/>
      <c r="BB103" s="49"/>
      <c r="BC103" s="49"/>
      <c r="BD103" s="52"/>
      <c r="BE103" s="51"/>
      <c r="BF103" s="49"/>
      <c r="BG103" s="52"/>
      <c r="BH103" s="51"/>
      <c r="BI103" s="49"/>
      <c r="BJ103" s="49"/>
      <c r="BK103" s="49"/>
      <c r="BL103" s="49"/>
      <c r="BM103" s="49"/>
      <c r="BN103" s="52"/>
      <c r="BO103" s="53"/>
      <c r="BP103" s="50"/>
      <c r="BQ103" s="51"/>
      <c r="BR103" s="52"/>
      <c r="BS103" s="51"/>
      <c r="BT103" s="49"/>
      <c r="BU103" s="49"/>
      <c r="BV103" s="52"/>
      <c r="BW103" s="51"/>
      <c r="BX103" s="49"/>
      <c r="BY103" s="49"/>
      <c r="BZ103" s="52"/>
      <c r="CA103" s="55"/>
    </row>
    <row r="104" spans="1:79" s="41" customFormat="1" ht="13.5" customHeight="1" x14ac:dyDescent="0.3">
      <c r="A104" s="48"/>
      <c r="B104" s="49"/>
      <c r="C104" s="49"/>
      <c r="D104" s="49"/>
      <c r="E104" s="49"/>
      <c r="F104" s="49"/>
      <c r="G104" s="49"/>
      <c r="H104" s="49"/>
      <c r="I104" s="49"/>
      <c r="J104" s="50"/>
      <c r="K104" s="51"/>
      <c r="L104" s="49"/>
      <c r="M104" s="52"/>
      <c r="N104" s="51"/>
      <c r="O104" s="49"/>
      <c r="P104" s="49"/>
      <c r="Q104" s="49"/>
      <c r="R104" s="49"/>
      <c r="S104" s="49"/>
      <c r="T104" s="49"/>
      <c r="U104" s="49"/>
      <c r="V104" s="49"/>
      <c r="W104" s="49"/>
      <c r="X104" s="52"/>
      <c r="Y104" s="51"/>
      <c r="Z104" s="49"/>
      <c r="AA104" s="49"/>
      <c r="AB104" s="49"/>
      <c r="AC104" s="49"/>
      <c r="AD104" s="49"/>
      <c r="AE104" s="49"/>
      <c r="AF104" s="49"/>
      <c r="AG104" s="49"/>
      <c r="AH104" s="49"/>
      <c r="AI104" s="52"/>
      <c r="AJ104" s="51"/>
      <c r="AK104" s="52"/>
      <c r="AL104" s="51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52"/>
      <c r="AZ104" s="51"/>
      <c r="BA104" s="49"/>
      <c r="BB104" s="49"/>
      <c r="BC104" s="49"/>
      <c r="BD104" s="52"/>
      <c r="BE104" s="51"/>
      <c r="BF104" s="49"/>
      <c r="BG104" s="52"/>
      <c r="BH104" s="51"/>
      <c r="BI104" s="49"/>
      <c r="BJ104" s="49"/>
      <c r="BK104" s="49"/>
      <c r="BL104" s="49"/>
      <c r="BM104" s="49"/>
      <c r="BN104" s="52"/>
      <c r="BO104" s="53"/>
      <c r="BP104" s="50"/>
      <c r="BQ104" s="51"/>
      <c r="BR104" s="52"/>
      <c r="BS104" s="51"/>
      <c r="BT104" s="49"/>
      <c r="BU104" s="49"/>
      <c r="BV104" s="52"/>
      <c r="BW104" s="51"/>
      <c r="BX104" s="49"/>
      <c r="BY104" s="49"/>
      <c r="BZ104" s="52"/>
      <c r="CA104" s="55"/>
    </row>
    <row r="105" spans="1:79" s="41" customFormat="1" ht="13.5" customHeight="1" x14ac:dyDescent="0.3">
      <c r="A105" s="48"/>
      <c r="B105" s="49"/>
      <c r="C105" s="49"/>
      <c r="D105" s="49"/>
      <c r="E105" s="49"/>
      <c r="F105" s="49"/>
      <c r="G105" s="49"/>
      <c r="H105" s="49"/>
      <c r="I105" s="49"/>
      <c r="J105" s="50"/>
      <c r="K105" s="51"/>
      <c r="L105" s="49"/>
      <c r="M105" s="52"/>
      <c r="N105" s="51"/>
      <c r="O105" s="49"/>
      <c r="P105" s="49"/>
      <c r="Q105" s="49"/>
      <c r="R105" s="49"/>
      <c r="S105" s="49"/>
      <c r="T105" s="49"/>
      <c r="U105" s="49"/>
      <c r="V105" s="49"/>
      <c r="W105" s="49"/>
      <c r="X105" s="52"/>
      <c r="Y105" s="51"/>
      <c r="Z105" s="49"/>
      <c r="AA105" s="49"/>
      <c r="AB105" s="49"/>
      <c r="AC105" s="49"/>
      <c r="AD105" s="49"/>
      <c r="AE105" s="49"/>
      <c r="AF105" s="49"/>
      <c r="AG105" s="49"/>
      <c r="AH105" s="49"/>
      <c r="AI105" s="52"/>
      <c r="AJ105" s="51"/>
      <c r="AK105" s="52"/>
      <c r="AL105" s="51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52"/>
      <c r="AZ105" s="51"/>
      <c r="BA105" s="49"/>
      <c r="BB105" s="49"/>
      <c r="BC105" s="49"/>
      <c r="BD105" s="52"/>
      <c r="BE105" s="51"/>
      <c r="BF105" s="49"/>
      <c r="BG105" s="52"/>
      <c r="BH105" s="51"/>
      <c r="BI105" s="49"/>
      <c r="BJ105" s="49"/>
      <c r="BK105" s="49"/>
      <c r="BL105" s="49"/>
      <c r="BM105" s="49"/>
      <c r="BN105" s="52"/>
      <c r="BO105" s="53"/>
      <c r="BP105" s="50"/>
      <c r="BQ105" s="51"/>
      <c r="BR105" s="52"/>
      <c r="BS105" s="51"/>
      <c r="BT105" s="49"/>
      <c r="BU105" s="49"/>
      <c r="BV105" s="52"/>
      <c r="BW105" s="51"/>
      <c r="BX105" s="49"/>
      <c r="BY105" s="49"/>
      <c r="BZ105" s="52"/>
      <c r="CA105" s="55"/>
    </row>
    <row r="106" spans="1:79" s="41" customFormat="1" ht="13.5" customHeight="1" x14ac:dyDescent="0.3">
      <c r="A106" s="48"/>
      <c r="B106" s="49"/>
      <c r="C106" s="49"/>
      <c r="D106" s="49"/>
      <c r="E106" s="49"/>
      <c r="F106" s="49"/>
      <c r="G106" s="49"/>
      <c r="H106" s="49"/>
      <c r="I106" s="49"/>
      <c r="J106" s="50"/>
      <c r="K106" s="51"/>
      <c r="L106" s="49"/>
      <c r="M106" s="52"/>
      <c r="N106" s="51"/>
      <c r="O106" s="49"/>
      <c r="P106" s="49"/>
      <c r="Q106" s="49"/>
      <c r="R106" s="49"/>
      <c r="S106" s="49"/>
      <c r="T106" s="49"/>
      <c r="U106" s="49"/>
      <c r="V106" s="49"/>
      <c r="W106" s="49"/>
      <c r="X106" s="52"/>
      <c r="Y106" s="51"/>
      <c r="Z106" s="49"/>
      <c r="AA106" s="49"/>
      <c r="AB106" s="49"/>
      <c r="AC106" s="49"/>
      <c r="AD106" s="49"/>
      <c r="AE106" s="49"/>
      <c r="AF106" s="49"/>
      <c r="AG106" s="49"/>
      <c r="AH106" s="49"/>
      <c r="AI106" s="52"/>
      <c r="AJ106" s="51"/>
      <c r="AK106" s="52"/>
      <c r="AL106" s="51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52"/>
      <c r="AZ106" s="51"/>
      <c r="BA106" s="49"/>
      <c r="BB106" s="49"/>
      <c r="BC106" s="49"/>
      <c r="BD106" s="52"/>
      <c r="BE106" s="51"/>
      <c r="BF106" s="49"/>
      <c r="BG106" s="52"/>
      <c r="BH106" s="51"/>
      <c r="BI106" s="49"/>
      <c r="BJ106" s="49"/>
      <c r="BK106" s="49"/>
      <c r="BL106" s="49"/>
      <c r="BM106" s="49"/>
      <c r="BN106" s="52"/>
      <c r="BO106" s="53"/>
      <c r="BP106" s="50"/>
      <c r="BQ106" s="51"/>
      <c r="BR106" s="52"/>
      <c r="BS106" s="51"/>
      <c r="BT106" s="49"/>
      <c r="BU106" s="49"/>
      <c r="BV106" s="52"/>
      <c r="BW106" s="51"/>
      <c r="BX106" s="49"/>
      <c r="BY106" s="49"/>
      <c r="BZ106" s="52"/>
      <c r="CA106" s="55"/>
    </row>
    <row r="107" spans="1:79" s="41" customFormat="1" ht="13.5" customHeight="1" x14ac:dyDescent="0.3">
      <c r="A107" s="48"/>
      <c r="B107" s="49"/>
      <c r="C107" s="49"/>
      <c r="D107" s="49"/>
      <c r="E107" s="49"/>
      <c r="F107" s="49"/>
      <c r="G107" s="49"/>
      <c r="H107" s="49"/>
      <c r="I107" s="49"/>
      <c r="J107" s="50"/>
      <c r="K107" s="51"/>
      <c r="L107" s="49"/>
      <c r="M107" s="52"/>
      <c r="N107" s="51"/>
      <c r="O107" s="49"/>
      <c r="P107" s="49"/>
      <c r="Q107" s="49"/>
      <c r="R107" s="49"/>
      <c r="S107" s="49"/>
      <c r="T107" s="49"/>
      <c r="U107" s="49"/>
      <c r="V107" s="49"/>
      <c r="W107" s="49"/>
      <c r="X107" s="52"/>
      <c r="Y107" s="51"/>
      <c r="Z107" s="49"/>
      <c r="AA107" s="49"/>
      <c r="AB107" s="49"/>
      <c r="AC107" s="49"/>
      <c r="AD107" s="49"/>
      <c r="AE107" s="49"/>
      <c r="AF107" s="49"/>
      <c r="AG107" s="49"/>
      <c r="AH107" s="49"/>
      <c r="AI107" s="52"/>
      <c r="AJ107" s="51"/>
      <c r="AK107" s="52"/>
      <c r="AL107" s="51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52"/>
      <c r="AZ107" s="51"/>
      <c r="BA107" s="49"/>
      <c r="BB107" s="49"/>
      <c r="BC107" s="49"/>
      <c r="BD107" s="52"/>
      <c r="BE107" s="51"/>
      <c r="BF107" s="49"/>
      <c r="BG107" s="52"/>
      <c r="BH107" s="51"/>
      <c r="BI107" s="49"/>
      <c r="BJ107" s="49"/>
      <c r="BK107" s="49"/>
      <c r="BL107" s="49"/>
      <c r="BM107" s="49"/>
      <c r="BN107" s="52"/>
      <c r="BO107" s="53"/>
      <c r="BP107" s="50"/>
      <c r="BQ107" s="51"/>
      <c r="BR107" s="52"/>
      <c r="BS107" s="51"/>
      <c r="BT107" s="49"/>
      <c r="BU107" s="49"/>
      <c r="BV107" s="52"/>
      <c r="BW107" s="51"/>
      <c r="BX107" s="49"/>
      <c r="BY107" s="49"/>
      <c r="BZ107" s="52"/>
      <c r="CA107" s="55"/>
    </row>
    <row r="108" spans="1:79" s="41" customFormat="1" ht="13.5" customHeight="1" x14ac:dyDescent="0.3">
      <c r="A108" s="48"/>
      <c r="B108" s="49"/>
      <c r="C108" s="49"/>
      <c r="D108" s="49"/>
      <c r="E108" s="49"/>
      <c r="F108" s="49"/>
      <c r="G108" s="49"/>
      <c r="H108" s="49"/>
      <c r="I108" s="49"/>
      <c r="J108" s="50"/>
      <c r="K108" s="51"/>
      <c r="L108" s="49"/>
      <c r="M108" s="52"/>
      <c r="N108" s="51"/>
      <c r="O108" s="49"/>
      <c r="P108" s="49"/>
      <c r="Q108" s="49"/>
      <c r="R108" s="49"/>
      <c r="S108" s="49"/>
      <c r="T108" s="49"/>
      <c r="U108" s="49"/>
      <c r="V108" s="49"/>
      <c r="W108" s="49"/>
      <c r="X108" s="52"/>
      <c r="Y108" s="51"/>
      <c r="Z108" s="49"/>
      <c r="AA108" s="49"/>
      <c r="AB108" s="49"/>
      <c r="AC108" s="49"/>
      <c r="AD108" s="49"/>
      <c r="AE108" s="49"/>
      <c r="AF108" s="49"/>
      <c r="AG108" s="49"/>
      <c r="AH108" s="49"/>
      <c r="AI108" s="52"/>
      <c r="AJ108" s="51"/>
      <c r="AK108" s="52"/>
      <c r="AL108" s="51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52"/>
      <c r="AZ108" s="51"/>
      <c r="BA108" s="49"/>
      <c r="BB108" s="49"/>
      <c r="BC108" s="49"/>
      <c r="BD108" s="52"/>
      <c r="BE108" s="51"/>
      <c r="BF108" s="49"/>
      <c r="BG108" s="52"/>
      <c r="BH108" s="51"/>
      <c r="BI108" s="49"/>
      <c r="BJ108" s="49"/>
      <c r="BK108" s="49"/>
      <c r="BL108" s="49"/>
      <c r="BM108" s="49"/>
      <c r="BN108" s="52"/>
      <c r="BO108" s="53"/>
      <c r="BP108" s="50"/>
      <c r="BQ108" s="51"/>
      <c r="BR108" s="52"/>
      <c r="BS108" s="51"/>
      <c r="BT108" s="49"/>
      <c r="BU108" s="49"/>
      <c r="BV108" s="52"/>
      <c r="BW108" s="51"/>
      <c r="BX108" s="49"/>
      <c r="BY108" s="49"/>
      <c r="BZ108" s="52"/>
      <c r="CA108" s="55"/>
    </row>
    <row r="109" spans="1:79" s="41" customFormat="1" ht="13.5" customHeight="1" x14ac:dyDescent="0.3">
      <c r="A109" s="48"/>
      <c r="B109" s="49"/>
      <c r="C109" s="49"/>
      <c r="D109" s="49"/>
      <c r="E109" s="49"/>
      <c r="F109" s="49"/>
      <c r="G109" s="49"/>
      <c r="H109" s="49"/>
      <c r="I109" s="49"/>
      <c r="J109" s="50"/>
      <c r="K109" s="51"/>
      <c r="L109" s="49"/>
      <c r="M109" s="52"/>
      <c r="N109" s="51"/>
      <c r="O109" s="49"/>
      <c r="P109" s="49"/>
      <c r="Q109" s="49"/>
      <c r="R109" s="49"/>
      <c r="S109" s="49"/>
      <c r="T109" s="49"/>
      <c r="U109" s="49"/>
      <c r="V109" s="49"/>
      <c r="W109" s="49"/>
      <c r="X109" s="52"/>
      <c r="Y109" s="51"/>
      <c r="Z109" s="49"/>
      <c r="AA109" s="49"/>
      <c r="AB109" s="49"/>
      <c r="AC109" s="49"/>
      <c r="AD109" s="49"/>
      <c r="AE109" s="49"/>
      <c r="AF109" s="49"/>
      <c r="AG109" s="49"/>
      <c r="AH109" s="49"/>
      <c r="AI109" s="52"/>
      <c r="AJ109" s="51"/>
      <c r="AK109" s="52"/>
      <c r="AL109" s="51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52"/>
      <c r="AZ109" s="51"/>
      <c r="BA109" s="49"/>
      <c r="BB109" s="49"/>
      <c r="BC109" s="49"/>
      <c r="BD109" s="52"/>
      <c r="BE109" s="51"/>
      <c r="BF109" s="49"/>
      <c r="BG109" s="52"/>
      <c r="BH109" s="51"/>
      <c r="BI109" s="49"/>
      <c r="BJ109" s="49"/>
      <c r="BK109" s="49"/>
      <c r="BL109" s="49"/>
      <c r="BM109" s="49"/>
      <c r="BN109" s="52"/>
      <c r="BO109" s="53"/>
      <c r="BP109" s="50"/>
      <c r="BQ109" s="51"/>
      <c r="BR109" s="52"/>
      <c r="BS109" s="51"/>
      <c r="BT109" s="49"/>
      <c r="BU109" s="49"/>
      <c r="BV109" s="52"/>
      <c r="BW109" s="51"/>
      <c r="BX109" s="49"/>
      <c r="BY109" s="49"/>
      <c r="BZ109" s="52"/>
      <c r="CA109" s="55"/>
    </row>
    <row r="110" spans="1:79" s="41" customFormat="1" ht="13.5" customHeight="1" x14ac:dyDescent="0.3">
      <c r="A110" s="48"/>
      <c r="B110" s="49"/>
      <c r="C110" s="49"/>
      <c r="D110" s="49"/>
      <c r="E110" s="49"/>
      <c r="F110" s="49"/>
      <c r="G110" s="49"/>
      <c r="H110" s="49"/>
      <c r="I110" s="49"/>
      <c r="J110" s="50"/>
      <c r="K110" s="51"/>
      <c r="L110" s="49"/>
      <c r="M110" s="52"/>
      <c r="N110" s="51"/>
      <c r="O110" s="49"/>
      <c r="P110" s="49"/>
      <c r="Q110" s="49"/>
      <c r="R110" s="49"/>
      <c r="S110" s="49"/>
      <c r="T110" s="49"/>
      <c r="U110" s="49"/>
      <c r="V110" s="49"/>
      <c r="W110" s="49"/>
      <c r="X110" s="52"/>
      <c r="Y110" s="51"/>
      <c r="Z110" s="49"/>
      <c r="AA110" s="49"/>
      <c r="AB110" s="49"/>
      <c r="AC110" s="49"/>
      <c r="AD110" s="49"/>
      <c r="AE110" s="49"/>
      <c r="AF110" s="49"/>
      <c r="AG110" s="49"/>
      <c r="AH110" s="49"/>
      <c r="AI110" s="52"/>
      <c r="AJ110" s="51"/>
      <c r="AK110" s="52"/>
      <c r="AL110" s="51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52"/>
      <c r="AZ110" s="51"/>
      <c r="BA110" s="49"/>
      <c r="BB110" s="49"/>
      <c r="BC110" s="49"/>
      <c r="BD110" s="52"/>
      <c r="BE110" s="51"/>
      <c r="BF110" s="49"/>
      <c r="BG110" s="52"/>
      <c r="BH110" s="51"/>
      <c r="BI110" s="49"/>
      <c r="BJ110" s="49"/>
      <c r="BK110" s="49"/>
      <c r="BL110" s="49"/>
      <c r="BM110" s="49"/>
      <c r="BN110" s="52"/>
      <c r="BO110" s="53"/>
      <c r="BP110" s="50"/>
      <c r="BQ110" s="51"/>
      <c r="BR110" s="52"/>
      <c r="BS110" s="51"/>
      <c r="BT110" s="49"/>
      <c r="BU110" s="49"/>
      <c r="BV110" s="52"/>
      <c r="BW110" s="51"/>
      <c r="BX110" s="49"/>
      <c r="BY110" s="49"/>
      <c r="BZ110" s="52"/>
      <c r="CA110" s="55"/>
    </row>
    <row r="111" spans="1:79" s="41" customFormat="1" ht="13.5" customHeight="1" x14ac:dyDescent="0.3">
      <c r="A111" s="48"/>
      <c r="B111" s="49"/>
      <c r="C111" s="49"/>
      <c r="D111" s="49"/>
      <c r="E111" s="49"/>
      <c r="F111" s="49"/>
      <c r="G111" s="49"/>
      <c r="H111" s="49"/>
      <c r="I111" s="49"/>
      <c r="J111" s="50"/>
      <c r="K111" s="51"/>
      <c r="L111" s="49"/>
      <c r="M111" s="52"/>
      <c r="N111" s="51"/>
      <c r="O111" s="49"/>
      <c r="P111" s="49"/>
      <c r="Q111" s="49"/>
      <c r="R111" s="49"/>
      <c r="S111" s="49"/>
      <c r="T111" s="49"/>
      <c r="U111" s="49"/>
      <c r="V111" s="49"/>
      <c r="W111" s="49"/>
      <c r="X111" s="52"/>
      <c r="Y111" s="51"/>
      <c r="Z111" s="49"/>
      <c r="AA111" s="49"/>
      <c r="AB111" s="49"/>
      <c r="AC111" s="49"/>
      <c r="AD111" s="49"/>
      <c r="AE111" s="49"/>
      <c r="AF111" s="49"/>
      <c r="AG111" s="49"/>
      <c r="AH111" s="49"/>
      <c r="AI111" s="52"/>
      <c r="AJ111" s="51"/>
      <c r="AK111" s="52"/>
      <c r="AL111" s="51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52"/>
      <c r="AZ111" s="51"/>
      <c r="BA111" s="49"/>
      <c r="BB111" s="49"/>
      <c r="BC111" s="49"/>
      <c r="BD111" s="52"/>
      <c r="BE111" s="51"/>
      <c r="BF111" s="49"/>
      <c r="BG111" s="52"/>
      <c r="BH111" s="51"/>
      <c r="BI111" s="49"/>
      <c r="BJ111" s="49"/>
      <c r="BK111" s="49"/>
      <c r="BL111" s="49"/>
      <c r="BM111" s="49"/>
      <c r="BN111" s="52"/>
      <c r="BO111" s="53"/>
      <c r="BP111" s="50"/>
      <c r="BQ111" s="51"/>
      <c r="BR111" s="52"/>
      <c r="BS111" s="51"/>
      <c r="BT111" s="49"/>
      <c r="BU111" s="49"/>
      <c r="BV111" s="52"/>
      <c r="BW111" s="51"/>
      <c r="BX111" s="49"/>
      <c r="BY111" s="49"/>
      <c r="BZ111" s="52"/>
      <c r="CA111" s="55"/>
    </row>
    <row r="112" spans="1:79" s="41" customFormat="1" ht="13.5" customHeight="1" x14ac:dyDescent="0.3">
      <c r="A112" s="48"/>
      <c r="B112" s="49"/>
      <c r="C112" s="49"/>
      <c r="D112" s="49"/>
      <c r="E112" s="49"/>
      <c r="F112" s="49"/>
      <c r="G112" s="49"/>
      <c r="H112" s="49"/>
      <c r="I112" s="49"/>
      <c r="J112" s="50"/>
      <c r="K112" s="51"/>
      <c r="L112" s="49"/>
      <c r="M112" s="52"/>
      <c r="N112" s="51"/>
      <c r="O112" s="49"/>
      <c r="P112" s="49"/>
      <c r="Q112" s="49"/>
      <c r="R112" s="49"/>
      <c r="S112" s="49"/>
      <c r="T112" s="49"/>
      <c r="U112" s="49"/>
      <c r="V112" s="49"/>
      <c r="W112" s="49"/>
      <c r="X112" s="52"/>
      <c r="Y112" s="51"/>
      <c r="Z112" s="49"/>
      <c r="AA112" s="49"/>
      <c r="AB112" s="49"/>
      <c r="AC112" s="49"/>
      <c r="AD112" s="49"/>
      <c r="AE112" s="49"/>
      <c r="AF112" s="49"/>
      <c r="AG112" s="49"/>
      <c r="AH112" s="49"/>
      <c r="AI112" s="52"/>
      <c r="AJ112" s="51"/>
      <c r="AK112" s="52"/>
      <c r="AL112" s="51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52"/>
      <c r="AZ112" s="51"/>
      <c r="BA112" s="49"/>
      <c r="BB112" s="49"/>
      <c r="BC112" s="49"/>
      <c r="BD112" s="52"/>
      <c r="BE112" s="51"/>
      <c r="BF112" s="49"/>
      <c r="BG112" s="52"/>
      <c r="BH112" s="51"/>
      <c r="BI112" s="49"/>
      <c r="BJ112" s="49"/>
      <c r="BK112" s="49"/>
      <c r="BL112" s="49"/>
      <c r="BM112" s="49"/>
      <c r="BN112" s="52"/>
      <c r="BO112" s="53"/>
      <c r="BP112" s="50"/>
      <c r="BQ112" s="51"/>
      <c r="BR112" s="52"/>
      <c r="BS112" s="51"/>
      <c r="BT112" s="49"/>
      <c r="BU112" s="49"/>
      <c r="BV112" s="52"/>
      <c r="BW112" s="51"/>
      <c r="BX112" s="49"/>
      <c r="BY112" s="49"/>
      <c r="BZ112" s="52"/>
      <c r="CA112" s="55"/>
    </row>
    <row r="113" spans="1:79" s="41" customFormat="1" ht="13.5" customHeight="1" x14ac:dyDescent="0.3">
      <c r="A113" s="48"/>
      <c r="B113" s="49"/>
      <c r="C113" s="49"/>
      <c r="D113" s="49"/>
      <c r="E113" s="49"/>
      <c r="F113" s="49"/>
      <c r="G113" s="49"/>
      <c r="H113" s="49"/>
      <c r="I113" s="49"/>
      <c r="J113" s="50"/>
      <c r="K113" s="51"/>
      <c r="L113" s="49"/>
      <c r="M113" s="52"/>
      <c r="N113" s="51"/>
      <c r="O113" s="49"/>
      <c r="P113" s="49"/>
      <c r="Q113" s="49"/>
      <c r="R113" s="49"/>
      <c r="S113" s="49"/>
      <c r="T113" s="49"/>
      <c r="U113" s="49"/>
      <c r="V113" s="49"/>
      <c r="W113" s="49"/>
      <c r="X113" s="52"/>
      <c r="Y113" s="51"/>
      <c r="Z113" s="49"/>
      <c r="AA113" s="49"/>
      <c r="AB113" s="49"/>
      <c r="AC113" s="49"/>
      <c r="AD113" s="49"/>
      <c r="AE113" s="49"/>
      <c r="AF113" s="49"/>
      <c r="AG113" s="49"/>
      <c r="AH113" s="49"/>
      <c r="AI113" s="52"/>
      <c r="AJ113" s="51"/>
      <c r="AK113" s="52"/>
      <c r="AL113" s="51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52"/>
      <c r="AZ113" s="51"/>
      <c r="BA113" s="49"/>
      <c r="BB113" s="49"/>
      <c r="BC113" s="49"/>
      <c r="BD113" s="52"/>
      <c r="BE113" s="51"/>
      <c r="BF113" s="49"/>
      <c r="BG113" s="52"/>
      <c r="BH113" s="51"/>
      <c r="BI113" s="49"/>
      <c r="BJ113" s="49"/>
      <c r="BK113" s="49"/>
      <c r="BL113" s="49"/>
      <c r="BM113" s="49"/>
      <c r="BN113" s="52"/>
      <c r="BO113" s="53"/>
      <c r="BP113" s="50"/>
      <c r="BQ113" s="51"/>
      <c r="BR113" s="52"/>
      <c r="BS113" s="51"/>
      <c r="BT113" s="49"/>
      <c r="BU113" s="49"/>
      <c r="BV113" s="52"/>
      <c r="BW113" s="51"/>
      <c r="BX113" s="49"/>
      <c r="BY113" s="49"/>
      <c r="BZ113" s="52"/>
      <c r="CA113" s="55"/>
    </row>
    <row r="114" spans="1:79" s="41" customFormat="1" ht="13.5" customHeight="1" x14ac:dyDescent="0.3">
      <c r="A114" s="48"/>
      <c r="B114" s="49"/>
      <c r="C114" s="49"/>
      <c r="D114" s="49"/>
      <c r="E114" s="49"/>
      <c r="F114" s="49"/>
      <c r="G114" s="49"/>
      <c r="H114" s="49"/>
      <c r="I114" s="49"/>
      <c r="J114" s="50"/>
      <c r="K114" s="51"/>
      <c r="L114" s="49"/>
      <c r="M114" s="52"/>
      <c r="N114" s="51"/>
      <c r="O114" s="49"/>
      <c r="P114" s="49"/>
      <c r="Q114" s="49"/>
      <c r="R114" s="49"/>
      <c r="S114" s="49"/>
      <c r="T114" s="49"/>
      <c r="U114" s="49"/>
      <c r="V114" s="49"/>
      <c r="W114" s="49"/>
      <c r="X114" s="52"/>
      <c r="Y114" s="51"/>
      <c r="Z114" s="49"/>
      <c r="AA114" s="49"/>
      <c r="AB114" s="49"/>
      <c r="AC114" s="49"/>
      <c r="AD114" s="49"/>
      <c r="AE114" s="49"/>
      <c r="AF114" s="49"/>
      <c r="AG114" s="49"/>
      <c r="AH114" s="49"/>
      <c r="AI114" s="52"/>
      <c r="AJ114" s="51"/>
      <c r="AK114" s="52"/>
      <c r="AL114" s="51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52"/>
      <c r="AZ114" s="51"/>
      <c r="BA114" s="49"/>
      <c r="BB114" s="49"/>
      <c r="BC114" s="49"/>
      <c r="BD114" s="52"/>
      <c r="BE114" s="51"/>
      <c r="BF114" s="49"/>
      <c r="BG114" s="52"/>
      <c r="BH114" s="51"/>
      <c r="BI114" s="49"/>
      <c r="BJ114" s="49"/>
      <c r="BK114" s="49"/>
      <c r="BL114" s="49"/>
      <c r="BM114" s="49"/>
      <c r="BN114" s="52"/>
      <c r="BO114" s="53"/>
      <c r="BP114" s="50"/>
      <c r="BQ114" s="51"/>
      <c r="BR114" s="52"/>
      <c r="BS114" s="51"/>
      <c r="BT114" s="49"/>
      <c r="BU114" s="49"/>
      <c r="BV114" s="52"/>
      <c r="BW114" s="51"/>
      <c r="BX114" s="49"/>
      <c r="BY114" s="49"/>
      <c r="BZ114" s="52"/>
      <c r="CA114" s="55"/>
    </row>
    <row r="115" spans="1:79" s="41" customFormat="1" ht="13.5" customHeight="1" x14ac:dyDescent="0.3">
      <c r="A115" s="48"/>
      <c r="B115" s="49"/>
      <c r="C115" s="49"/>
      <c r="D115" s="49"/>
      <c r="E115" s="49"/>
      <c r="F115" s="49"/>
      <c r="G115" s="49"/>
      <c r="H115" s="49"/>
      <c r="I115" s="49"/>
      <c r="J115" s="50"/>
      <c r="K115" s="51"/>
      <c r="L115" s="49"/>
      <c r="M115" s="52"/>
      <c r="N115" s="51"/>
      <c r="O115" s="49"/>
      <c r="P115" s="49"/>
      <c r="Q115" s="49"/>
      <c r="R115" s="49"/>
      <c r="S115" s="49"/>
      <c r="T115" s="49"/>
      <c r="U115" s="49"/>
      <c r="V115" s="49"/>
      <c r="W115" s="49"/>
      <c r="X115" s="52"/>
      <c r="Y115" s="51"/>
      <c r="Z115" s="49"/>
      <c r="AA115" s="49"/>
      <c r="AB115" s="49"/>
      <c r="AC115" s="49"/>
      <c r="AD115" s="49"/>
      <c r="AE115" s="49"/>
      <c r="AF115" s="49"/>
      <c r="AG115" s="49"/>
      <c r="AH115" s="49"/>
      <c r="AI115" s="52"/>
      <c r="AJ115" s="51"/>
      <c r="AK115" s="52"/>
      <c r="AL115" s="51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52"/>
      <c r="AZ115" s="51"/>
      <c r="BA115" s="49"/>
      <c r="BB115" s="49"/>
      <c r="BC115" s="49"/>
      <c r="BD115" s="52"/>
      <c r="BE115" s="51"/>
      <c r="BF115" s="49"/>
      <c r="BG115" s="52"/>
      <c r="BH115" s="51"/>
      <c r="BI115" s="49"/>
      <c r="BJ115" s="49"/>
      <c r="BK115" s="49"/>
      <c r="BL115" s="49"/>
      <c r="BM115" s="49"/>
      <c r="BN115" s="52"/>
      <c r="BO115" s="53"/>
      <c r="BP115" s="50"/>
      <c r="BQ115" s="51"/>
      <c r="BR115" s="52"/>
      <c r="BS115" s="51"/>
      <c r="BT115" s="49"/>
      <c r="BU115" s="49"/>
      <c r="BV115" s="52"/>
      <c r="BW115" s="51"/>
      <c r="BX115" s="49"/>
      <c r="BY115" s="49"/>
      <c r="BZ115" s="52"/>
      <c r="CA115" s="55"/>
    </row>
    <row r="116" spans="1:79" s="41" customFormat="1" ht="13.5" customHeight="1" x14ac:dyDescent="0.3">
      <c r="A116" s="48"/>
      <c r="B116" s="49"/>
      <c r="C116" s="49"/>
      <c r="D116" s="49"/>
      <c r="E116" s="49"/>
      <c r="F116" s="49"/>
      <c r="G116" s="49"/>
      <c r="H116" s="49"/>
      <c r="I116" s="49"/>
      <c r="J116" s="50"/>
      <c r="K116" s="51"/>
      <c r="L116" s="49"/>
      <c r="M116" s="52"/>
      <c r="N116" s="51"/>
      <c r="O116" s="49"/>
      <c r="P116" s="49"/>
      <c r="Q116" s="49"/>
      <c r="R116" s="49"/>
      <c r="S116" s="49"/>
      <c r="T116" s="49"/>
      <c r="U116" s="49"/>
      <c r="V116" s="49"/>
      <c r="W116" s="49"/>
      <c r="X116" s="52"/>
      <c r="Y116" s="51"/>
      <c r="Z116" s="49"/>
      <c r="AA116" s="49"/>
      <c r="AB116" s="49"/>
      <c r="AC116" s="49"/>
      <c r="AD116" s="49"/>
      <c r="AE116" s="49"/>
      <c r="AF116" s="49"/>
      <c r="AG116" s="49"/>
      <c r="AH116" s="49"/>
      <c r="AI116" s="52"/>
      <c r="AJ116" s="51"/>
      <c r="AK116" s="52"/>
      <c r="AL116" s="51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52"/>
      <c r="AZ116" s="51"/>
      <c r="BA116" s="49"/>
      <c r="BB116" s="49"/>
      <c r="BC116" s="49"/>
      <c r="BD116" s="52"/>
      <c r="BE116" s="51"/>
      <c r="BF116" s="49"/>
      <c r="BG116" s="52"/>
      <c r="BH116" s="51"/>
      <c r="BI116" s="49"/>
      <c r="BJ116" s="49"/>
      <c r="BK116" s="49"/>
      <c r="BL116" s="49"/>
      <c r="BM116" s="49"/>
      <c r="BN116" s="52"/>
      <c r="BO116" s="53"/>
      <c r="BP116" s="50"/>
      <c r="BQ116" s="51"/>
      <c r="BR116" s="52"/>
      <c r="BS116" s="51"/>
      <c r="BT116" s="49"/>
      <c r="BU116" s="49"/>
      <c r="BV116" s="52"/>
      <c r="BW116" s="51"/>
      <c r="BX116" s="49"/>
      <c r="BY116" s="49"/>
      <c r="BZ116" s="52"/>
      <c r="CA116" s="55"/>
    </row>
    <row r="117" spans="1:79" s="41" customFormat="1" ht="13.5" customHeight="1" x14ac:dyDescent="0.3">
      <c r="A117" s="48"/>
      <c r="B117" s="49"/>
      <c r="C117" s="49"/>
      <c r="D117" s="49"/>
      <c r="E117" s="49"/>
      <c r="F117" s="49"/>
      <c r="G117" s="49"/>
      <c r="H117" s="49"/>
      <c r="I117" s="49"/>
      <c r="J117" s="50"/>
      <c r="K117" s="51"/>
      <c r="L117" s="49"/>
      <c r="M117" s="52"/>
      <c r="N117" s="51"/>
      <c r="O117" s="49"/>
      <c r="P117" s="49"/>
      <c r="Q117" s="49"/>
      <c r="R117" s="49"/>
      <c r="S117" s="49"/>
      <c r="T117" s="49"/>
      <c r="U117" s="49"/>
      <c r="V117" s="49"/>
      <c r="W117" s="49"/>
      <c r="X117" s="52"/>
      <c r="Y117" s="51"/>
      <c r="Z117" s="49"/>
      <c r="AA117" s="49"/>
      <c r="AB117" s="49"/>
      <c r="AC117" s="49"/>
      <c r="AD117" s="49"/>
      <c r="AE117" s="49"/>
      <c r="AF117" s="49"/>
      <c r="AG117" s="49"/>
      <c r="AH117" s="49"/>
      <c r="AI117" s="52"/>
      <c r="AJ117" s="51"/>
      <c r="AK117" s="52"/>
      <c r="AL117" s="51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52"/>
      <c r="AZ117" s="51"/>
      <c r="BA117" s="49"/>
      <c r="BB117" s="49"/>
      <c r="BC117" s="49"/>
      <c r="BD117" s="52"/>
      <c r="BE117" s="51"/>
      <c r="BF117" s="49"/>
      <c r="BG117" s="52"/>
      <c r="BH117" s="51"/>
      <c r="BI117" s="49"/>
      <c r="BJ117" s="49"/>
      <c r="BK117" s="49"/>
      <c r="BL117" s="49"/>
      <c r="BM117" s="49"/>
      <c r="BN117" s="52"/>
      <c r="BO117" s="53"/>
      <c r="BP117" s="50"/>
      <c r="BQ117" s="51"/>
      <c r="BR117" s="52"/>
      <c r="BS117" s="51"/>
      <c r="BT117" s="49"/>
      <c r="BU117" s="49"/>
      <c r="BV117" s="52"/>
      <c r="BW117" s="51"/>
      <c r="BX117" s="49"/>
      <c r="BY117" s="49"/>
      <c r="BZ117" s="52"/>
      <c r="CA117" s="55"/>
    </row>
    <row r="118" spans="1:79" s="41" customFormat="1" ht="13.5" customHeight="1" x14ac:dyDescent="0.3">
      <c r="A118" s="48"/>
      <c r="B118" s="49"/>
      <c r="C118" s="49"/>
      <c r="D118" s="49"/>
      <c r="E118" s="49"/>
      <c r="F118" s="49"/>
      <c r="G118" s="49"/>
      <c r="H118" s="49"/>
      <c r="I118" s="49"/>
      <c r="J118" s="50"/>
      <c r="K118" s="51"/>
      <c r="L118" s="49"/>
      <c r="M118" s="52"/>
      <c r="N118" s="51"/>
      <c r="O118" s="49"/>
      <c r="P118" s="49"/>
      <c r="Q118" s="49"/>
      <c r="R118" s="49"/>
      <c r="S118" s="49"/>
      <c r="T118" s="49"/>
      <c r="U118" s="49"/>
      <c r="V118" s="49"/>
      <c r="W118" s="49"/>
      <c r="X118" s="52"/>
      <c r="Y118" s="51"/>
      <c r="Z118" s="49"/>
      <c r="AA118" s="49"/>
      <c r="AB118" s="49"/>
      <c r="AC118" s="49"/>
      <c r="AD118" s="49"/>
      <c r="AE118" s="49"/>
      <c r="AF118" s="49"/>
      <c r="AG118" s="49"/>
      <c r="AH118" s="49"/>
      <c r="AI118" s="52"/>
      <c r="AJ118" s="51"/>
      <c r="AK118" s="52"/>
      <c r="AL118" s="51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52"/>
      <c r="AZ118" s="51"/>
      <c r="BA118" s="49"/>
      <c r="BB118" s="49"/>
      <c r="BC118" s="49"/>
      <c r="BD118" s="52"/>
      <c r="BE118" s="51"/>
      <c r="BF118" s="49"/>
      <c r="BG118" s="52"/>
      <c r="BH118" s="51"/>
      <c r="BI118" s="49"/>
      <c r="BJ118" s="49"/>
      <c r="BK118" s="49"/>
      <c r="BL118" s="49"/>
      <c r="BM118" s="49"/>
      <c r="BN118" s="52"/>
      <c r="BO118" s="53"/>
      <c r="BP118" s="50"/>
      <c r="BQ118" s="51"/>
      <c r="BR118" s="52"/>
      <c r="BS118" s="51"/>
      <c r="BT118" s="49"/>
      <c r="BU118" s="49"/>
      <c r="BV118" s="52"/>
      <c r="BW118" s="51"/>
      <c r="BX118" s="49"/>
      <c r="BY118" s="49"/>
      <c r="BZ118" s="52"/>
      <c r="CA118" s="55"/>
    </row>
    <row r="119" spans="1:79" s="41" customFormat="1" ht="13.5" customHeight="1" x14ac:dyDescent="0.3">
      <c r="A119" s="48"/>
      <c r="B119" s="49"/>
      <c r="C119" s="49"/>
      <c r="D119" s="49"/>
      <c r="E119" s="49"/>
      <c r="F119" s="49"/>
      <c r="G119" s="49"/>
      <c r="H119" s="49"/>
      <c r="I119" s="49"/>
      <c r="J119" s="50"/>
      <c r="K119" s="51"/>
      <c r="L119" s="49"/>
      <c r="M119" s="52"/>
      <c r="N119" s="51"/>
      <c r="O119" s="49"/>
      <c r="P119" s="49"/>
      <c r="Q119" s="49"/>
      <c r="R119" s="49"/>
      <c r="S119" s="49"/>
      <c r="T119" s="49"/>
      <c r="U119" s="49"/>
      <c r="V119" s="49"/>
      <c r="W119" s="49"/>
      <c r="X119" s="52"/>
      <c r="Y119" s="51"/>
      <c r="Z119" s="49"/>
      <c r="AA119" s="49"/>
      <c r="AB119" s="49"/>
      <c r="AC119" s="49"/>
      <c r="AD119" s="49"/>
      <c r="AE119" s="49"/>
      <c r="AF119" s="49"/>
      <c r="AG119" s="49"/>
      <c r="AH119" s="49"/>
      <c r="AI119" s="52"/>
      <c r="AJ119" s="51"/>
      <c r="AK119" s="52"/>
      <c r="AL119" s="51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52"/>
      <c r="AZ119" s="51"/>
      <c r="BA119" s="49"/>
      <c r="BB119" s="49"/>
      <c r="BC119" s="49"/>
      <c r="BD119" s="52"/>
      <c r="BE119" s="51"/>
      <c r="BF119" s="49"/>
      <c r="BG119" s="52"/>
      <c r="BH119" s="51"/>
      <c r="BI119" s="49"/>
      <c r="BJ119" s="49"/>
      <c r="BK119" s="49"/>
      <c r="BL119" s="49"/>
      <c r="BM119" s="49"/>
      <c r="BN119" s="52"/>
      <c r="BO119" s="53"/>
      <c r="BP119" s="50"/>
      <c r="BQ119" s="51"/>
      <c r="BR119" s="52"/>
      <c r="BS119" s="51"/>
      <c r="BT119" s="49"/>
      <c r="BU119" s="49"/>
      <c r="BV119" s="52"/>
      <c r="BW119" s="51"/>
      <c r="BX119" s="49"/>
      <c r="BY119" s="49"/>
      <c r="BZ119" s="52"/>
      <c r="CA119" s="55"/>
    </row>
    <row r="120" spans="1:79" s="41" customFormat="1" ht="13.5" customHeight="1" x14ac:dyDescent="0.3">
      <c r="A120" s="48"/>
      <c r="B120" s="49"/>
      <c r="C120" s="49"/>
      <c r="D120" s="49"/>
      <c r="E120" s="49"/>
      <c r="F120" s="49"/>
      <c r="G120" s="49"/>
      <c r="H120" s="49"/>
      <c r="I120" s="49"/>
      <c r="J120" s="50"/>
      <c r="K120" s="51"/>
      <c r="L120" s="49"/>
      <c r="M120" s="52"/>
      <c r="N120" s="51"/>
      <c r="O120" s="49"/>
      <c r="P120" s="49"/>
      <c r="Q120" s="49"/>
      <c r="R120" s="49"/>
      <c r="S120" s="49"/>
      <c r="T120" s="49"/>
      <c r="U120" s="49"/>
      <c r="V120" s="49"/>
      <c r="W120" s="49"/>
      <c r="X120" s="52"/>
      <c r="Y120" s="51"/>
      <c r="Z120" s="49"/>
      <c r="AA120" s="49"/>
      <c r="AB120" s="49"/>
      <c r="AC120" s="49"/>
      <c r="AD120" s="49"/>
      <c r="AE120" s="49"/>
      <c r="AF120" s="49"/>
      <c r="AG120" s="49"/>
      <c r="AH120" s="49"/>
      <c r="AI120" s="52"/>
      <c r="AJ120" s="51"/>
      <c r="AK120" s="52"/>
      <c r="AL120" s="51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52"/>
      <c r="AZ120" s="51"/>
      <c r="BA120" s="49"/>
      <c r="BB120" s="49"/>
      <c r="BC120" s="49"/>
      <c r="BD120" s="52"/>
      <c r="BE120" s="51"/>
      <c r="BF120" s="49"/>
      <c r="BG120" s="52"/>
      <c r="BH120" s="51"/>
      <c r="BI120" s="49"/>
      <c r="BJ120" s="49"/>
      <c r="BK120" s="49"/>
      <c r="BL120" s="49"/>
      <c r="BM120" s="49"/>
      <c r="BN120" s="52"/>
      <c r="BO120" s="53"/>
      <c r="BP120" s="50"/>
      <c r="BQ120" s="51"/>
      <c r="BR120" s="52"/>
      <c r="BS120" s="51"/>
      <c r="BT120" s="49"/>
      <c r="BU120" s="49"/>
      <c r="BV120" s="52"/>
      <c r="BW120" s="51"/>
      <c r="BX120" s="49"/>
      <c r="BY120" s="49"/>
      <c r="BZ120" s="52"/>
      <c r="CA120" s="55"/>
    </row>
    <row r="121" spans="1:79" s="41" customFormat="1" ht="13.5" customHeight="1" x14ac:dyDescent="0.3">
      <c r="A121" s="48"/>
      <c r="B121" s="49"/>
      <c r="C121" s="49"/>
      <c r="D121" s="49"/>
      <c r="E121" s="49"/>
      <c r="F121" s="49"/>
      <c r="G121" s="49"/>
      <c r="H121" s="49"/>
      <c r="I121" s="49"/>
      <c r="J121" s="50"/>
      <c r="K121" s="51"/>
      <c r="L121" s="49"/>
      <c r="M121" s="52"/>
      <c r="N121" s="51"/>
      <c r="O121" s="49"/>
      <c r="P121" s="49"/>
      <c r="Q121" s="49"/>
      <c r="R121" s="49"/>
      <c r="S121" s="49"/>
      <c r="T121" s="49"/>
      <c r="U121" s="49"/>
      <c r="V121" s="49"/>
      <c r="W121" s="49"/>
      <c r="X121" s="52"/>
      <c r="Y121" s="51"/>
      <c r="Z121" s="49"/>
      <c r="AA121" s="49"/>
      <c r="AB121" s="49"/>
      <c r="AC121" s="49"/>
      <c r="AD121" s="49"/>
      <c r="AE121" s="49"/>
      <c r="AF121" s="49"/>
      <c r="AG121" s="49"/>
      <c r="AH121" s="49"/>
      <c r="AI121" s="52"/>
      <c r="AJ121" s="51"/>
      <c r="AK121" s="52"/>
      <c r="AL121" s="51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52"/>
      <c r="AZ121" s="51"/>
      <c r="BA121" s="49"/>
      <c r="BB121" s="49"/>
      <c r="BC121" s="49"/>
      <c r="BD121" s="52"/>
      <c r="BE121" s="51"/>
      <c r="BF121" s="49"/>
      <c r="BG121" s="52"/>
      <c r="BH121" s="51"/>
      <c r="BI121" s="49"/>
      <c r="BJ121" s="49"/>
      <c r="BK121" s="49"/>
      <c r="BL121" s="49"/>
      <c r="BM121" s="49"/>
      <c r="BN121" s="52"/>
      <c r="BO121" s="53"/>
      <c r="BP121" s="50"/>
      <c r="BQ121" s="51"/>
      <c r="BR121" s="52"/>
      <c r="BS121" s="51"/>
      <c r="BT121" s="49"/>
      <c r="BU121" s="49"/>
      <c r="BV121" s="52"/>
      <c r="BW121" s="51"/>
      <c r="BX121" s="49"/>
      <c r="BY121" s="49"/>
      <c r="BZ121" s="52"/>
      <c r="CA121" s="55"/>
    </row>
    <row r="122" spans="1:79" s="41" customFormat="1" ht="13.5" customHeight="1" x14ac:dyDescent="0.3">
      <c r="A122" s="48"/>
      <c r="B122" s="49"/>
      <c r="C122" s="49"/>
      <c r="D122" s="49"/>
      <c r="E122" s="49"/>
      <c r="F122" s="49"/>
      <c r="G122" s="49"/>
      <c r="H122" s="49"/>
      <c r="I122" s="49"/>
      <c r="J122" s="50"/>
      <c r="K122" s="51"/>
      <c r="L122" s="49"/>
      <c r="M122" s="52"/>
      <c r="N122" s="51"/>
      <c r="O122" s="49"/>
      <c r="P122" s="49"/>
      <c r="Q122" s="49"/>
      <c r="R122" s="49"/>
      <c r="S122" s="49"/>
      <c r="T122" s="49"/>
      <c r="U122" s="49"/>
      <c r="V122" s="49"/>
      <c r="W122" s="49"/>
      <c r="X122" s="52"/>
      <c r="Y122" s="51"/>
      <c r="Z122" s="49"/>
      <c r="AA122" s="49"/>
      <c r="AB122" s="49"/>
      <c r="AC122" s="49"/>
      <c r="AD122" s="49"/>
      <c r="AE122" s="49"/>
      <c r="AF122" s="49"/>
      <c r="AG122" s="49"/>
      <c r="AH122" s="49"/>
      <c r="AI122" s="52"/>
      <c r="AJ122" s="51"/>
      <c r="AK122" s="52"/>
      <c r="AL122" s="51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52"/>
      <c r="AZ122" s="51"/>
      <c r="BA122" s="49"/>
      <c r="BB122" s="49"/>
      <c r="BC122" s="49"/>
      <c r="BD122" s="52"/>
      <c r="BE122" s="51"/>
      <c r="BF122" s="49"/>
      <c r="BG122" s="52"/>
      <c r="BH122" s="51"/>
      <c r="BI122" s="49"/>
      <c r="BJ122" s="49"/>
      <c r="BK122" s="49"/>
      <c r="BL122" s="49"/>
      <c r="BM122" s="49"/>
      <c r="BN122" s="52"/>
      <c r="BO122" s="53"/>
      <c r="BP122" s="50"/>
      <c r="BQ122" s="51"/>
      <c r="BR122" s="52"/>
      <c r="BS122" s="51"/>
      <c r="BT122" s="49"/>
      <c r="BU122" s="49"/>
      <c r="BV122" s="52"/>
      <c r="BW122" s="51"/>
      <c r="BX122" s="49"/>
      <c r="BY122" s="49"/>
      <c r="BZ122" s="52"/>
      <c r="CA122" s="55"/>
    </row>
    <row r="123" spans="1:79" s="41" customFormat="1" ht="13.5" customHeight="1" x14ac:dyDescent="0.3">
      <c r="A123" s="48"/>
      <c r="B123" s="49"/>
      <c r="C123" s="49"/>
      <c r="D123" s="49"/>
      <c r="E123" s="49"/>
      <c r="F123" s="49"/>
      <c r="G123" s="49"/>
      <c r="H123" s="49"/>
      <c r="I123" s="49"/>
      <c r="J123" s="50"/>
      <c r="K123" s="51"/>
      <c r="L123" s="49"/>
      <c r="M123" s="52"/>
      <c r="N123" s="51"/>
      <c r="O123" s="49"/>
      <c r="P123" s="49"/>
      <c r="Q123" s="49"/>
      <c r="R123" s="49"/>
      <c r="S123" s="49"/>
      <c r="T123" s="49"/>
      <c r="U123" s="49"/>
      <c r="V123" s="49"/>
      <c r="W123" s="49"/>
      <c r="X123" s="52"/>
      <c r="Y123" s="51"/>
      <c r="Z123" s="49"/>
      <c r="AA123" s="49"/>
      <c r="AB123" s="49"/>
      <c r="AC123" s="49"/>
      <c r="AD123" s="49"/>
      <c r="AE123" s="49"/>
      <c r="AF123" s="49"/>
      <c r="AG123" s="49"/>
      <c r="AH123" s="49"/>
      <c r="AI123" s="52"/>
      <c r="AJ123" s="51"/>
      <c r="AK123" s="52"/>
      <c r="AL123" s="51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52"/>
      <c r="AZ123" s="51"/>
      <c r="BA123" s="49"/>
      <c r="BB123" s="49"/>
      <c r="BC123" s="49"/>
      <c r="BD123" s="52"/>
      <c r="BE123" s="51"/>
      <c r="BF123" s="49"/>
      <c r="BG123" s="52"/>
      <c r="BH123" s="51"/>
      <c r="BI123" s="49"/>
      <c r="BJ123" s="49"/>
      <c r="BK123" s="49"/>
      <c r="BL123" s="49"/>
      <c r="BM123" s="49"/>
      <c r="BN123" s="52"/>
      <c r="BO123" s="53"/>
      <c r="BP123" s="50"/>
      <c r="BQ123" s="51"/>
      <c r="BR123" s="52"/>
      <c r="BS123" s="51"/>
      <c r="BT123" s="49"/>
      <c r="BU123" s="49"/>
      <c r="BV123" s="52"/>
      <c r="BW123" s="51"/>
      <c r="BX123" s="49"/>
      <c r="BY123" s="49"/>
      <c r="BZ123" s="52"/>
      <c r="CA123" s="55"/>
    </row>
    <row r="124" spans="1:79" s="41" customFormat="1" ht="13.5" customHeight="1" x14ac:dyDescent="0.3">
      <c r="A124" s="48"/>
      <c r="B124" s="49"/>
      <c r="C124" s="49"/>
      <c r="D124" s="49"/>
      <c r="E124" s="49"/>
      <c r="F124" s="49"/>
      <c r="G124" s="49"/>
      <c r="H124" s="49"/>
      <c r="I124" s="49"/>
      <c r="J124" s="50"/>
      <c r="K124" s="51"/>
      <c r="L124" s="49"/>
      <c r="M124" s="52"/>
      <c r="N124" s="51"/>
      <c r="O124" s="49"/>
      <c r="P124" s="49"/>
      <c r="Q124" s="49"/>
      <c r="R124" s="49"/>
      <c r="S124" s="49"/>
      <c r="T124" s="49"/>
      <c r="U124" s="49"/>
      <c r="V124" s="49"/>
      <c r="W124" s="49"/>
      <c r="X124" s="52"/>
      <c r="Y124" s="51"/>
      <c r="Z124" s="49"/>
      <c r="AA124" s="49"/>
      <c r="AB124" s="49"/>
      <c r="AC124" s="49"/>
      <c r="AD124" s="49"/>
      <c r="AE124" s="49"/>
      <c r="AF124" s="49"/>
      <c r="AG124" s="49"/>
      <c r="AH124" s="49"/>
      <c r="AI124" s="52"/>
      <c r="AJ124" s="51"/>
      <c r="AK124" s="52"/>
      <c r="AL124" s="51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52"/>
      <c r="AZ124" s="51"/>
      <c r="BA124" s="49"/>
      <c r="BB124" s="49"/>
      <c r="BC124" s="49"/>
      <c r="BD124" s="52"/>
      <c r="BE124" s="51"/>
      <c r="BF124" s="49"/>
      <c r="BG124" s="52"/>
      <c r="BH124" s="51"/>
      <c r="BI124" s="49"/>
      <c r="BJ124" s="49"/>
      <c r="BK124" s="49"/>
      <c r="BL124" s="49"/>
      <c r="BM124" s="49"/>
      <c r="BN124" s="52"/>
      <c r="BO124" s="53"/>
      <c r="BP124" s="50"/>
      <c r="BQ124" s="51"/>
      <c r="BR124" s="52"/>
      <c r="BS124" s="51"/>
      <c r="BT124" s="49"/>
      <c r="BU124" s="49"/>
      <c r="BV124" s="52"/>
      <c r="BW124" s="51"/>
      <c r="BX124" s="49"/>
      <c r="BY124" s="49"/>
      <c r="BZ124" s="52"/>
      <c r="CA124" s="55"/>
    </row>
    <row r="125" spans="1:79" s="41" customFormat="1" ht="13.5" customHeight="1" x14ac:dyDescent="0.3">
      <c r="A125" s="48"/>
      <c r="B125" s="48"/>
      <c r="C125" s="48"/>
      <c r="D125" s="48"/>
      <c r="E125" s="49"/>
      <c r="F125" s="49"/>
      <c r="G125" s="49"/>
      <c r="H125" s="49"/>
      <c r="I125" s="49"/>
      <c r="J125" s="50"/>
      <c r="K125" s="51"/>
      <c r="L125" s="49"/>
      <c r="M125" s="52"/>
      <c r="N125" s="51"/>
      <c r="O125" s="49"/>
      <c r="P125" s="49"/>
      <c r="Q125" s="49"/>
      <c r="R125" s="49"/>
      <c r="S125" s="49"/>
      <c r="T125" s="49"/>
      <c r="U125" s="49"/>
      <c r="V125" s="49"/>
      <c r="W125" s="49"/>
      <c r="X125" s="52"/>
      <c r="Y125" s="51"/>
      <c r="Z125" s="49"/>
      <c r="AA125" s="49"/>
      <c r="AB125" s="49"/>
      <c r="AC125" s="49"/>
      <c r="AD125" s="49"/>
      <c r="AE125" s="49"/>
      <c r="AF125" s="49"/>
      <c r="AG125" s="49"/>
      <c r="AH125" s="49"/>
      <c r="AI125" s="52"/>
      <c r="AJ125" s="51"/>
      <c r="AK125" s="52"/>
      <c r="AL125" s="51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52"/>
      <c r="AZ125" s="51"/>
      <c r="BA125" s="49"/>
      <c r="BB125" s="49"/>
      <c r="BC125" s="49"/>
      <c r="BD125" s="52"/>
      <c r="BE125" s="51"/>
      <c r="BF125" s="49"/>
      <c r="BG125" s="52"/>
      <c r="BH125" s="51"/>
      <c r="BI125" s="49"/>
      <c r="BJ125" s="49"/>
      <c r="BK125" s="49"/>
      <c r="BL125" s="49"/>
      <c r="BM125" s="49"/>
      <c r="BN125" s="52"/>
      <c r="BO125" s="53"/>
      <c r="BP125" s="50"/>
      <c r="BQ125" s="51"/>
      <c r="BR125" s="52"/>
      <c r="BS125" s="51"/>
      <c r="BT125" s="49"/>
      <c r="BU125" s="49"/>
      <c r="BV125" s="52"/>
      <c r="BW125" s="51"/>
      <c r="BX125" s="49"/>
      <c r="BY125" s="49"/>
      <c r="BZ125" s="52"/>
      <c r="CA125" s="55"/>
    </row>
    <row r="126" spans="1:79" s="41" customFormat="1" ht="13.5" customHeight="1" x14ac:dyDescent="0.3">
      <c r="A126" s="48"/>
      <c r="B126" s="49"/>
      <c r="C126" s="49"/>
      <c r="D126" s="49"/>
      <c r="E126" s="49"/>
      <c r="F126" s="49"/>
      <c r="G126" s="49"/>
      <c r="H126" s="49"/>
      <c r="I126" s="49"/>
      <c r="J126" s="50"/>
      <c r="K126" s="51"/>
      <c r="L126" s="49"/>
      <c r="M126" s="52"/>
      <c r="N126" s="51"/>
      <c r="O126" s="49"/>
      <c r="P126" s="49"/>
      <c r="Q126" s="49"/>
      <c r="R126" s="49"/>
      <c r="S126" s="49"/>
      <c r="T126" s="49"/>
      <c r="U126" s="49"/>
      <c r="V126" s="49"/>
      <c r="W126" s="49"/>
      <c r="X126" s="52"/>
      <c r="Y126" s="51"/>
      <c r="Z126" s="49"/>
      <c r="AA126" s="49"/>
      <c r="AB126" s="49"/>
      <c r="AC126" s="49"/>
      <c r="AD126" s="49"/>
      <c r="AE126" s="49"/>
      <c r="AF126" s="49"/>
      <c r="AG126" s="49"/>
      <c r="AH126" s="49"/>
      <c r="AI126" s="52"/>
      <c r="AJ126" s="51"/>
      <c r="AK126" s="52"/>
      <c r="AL126" s="51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52"/>
      <c r="AZ126" s="51"/>
      <c r="BA126" s="49"/>
      <c r="BB126" s="49"/>
      <c r="BC126" s="49"/>
      <c r="BD126" s="52"/>
      <c r="BE126" s="51"/>
      <c r="BF126" s="49"/>
      <c r="BG126" s="52"/>
      <c r="BH126" s="51"/>
      <c r="BI126" s="49"/>
      <c r="BJ126" s="49"/>
      <c r="BK126" s="49"/>
      <c r="BL126" s="49"/>
      <c r="BM126" s="49"/>
      <c r="BN126" s="52"/>
      <c r="BO126" s="53"/>
      <c r="BP126" s="50"/>
      <c r="BQ126" s="51"/>
      <c r="BR126" s="52"/>
      <c r="BS126" s="51"/>
      <c r="BT126" s="49"/>
      <c r="BU126" s="49"/>
      <c r="BV126" s="52"/>
      <c r="BW126" s="51"/>
      <c r="BX126" s="49"/>
      <c r="BY126" s="49"/>
      <c r="BZ126" s="52"/>
      <c r="CA126" s="55"/>
    </row>
    <row r="127" spans="1:79" s="41" customFormat="1" ht="13.5" customHeight="1" x14ac:dyDescent="0.3">
      <c r="A127" s="48"/>
      <c r="B127" s="49"/>
      <c r="C127" s="49"/>
      <c r="D127" s="49"/>
      <c r="E127" s="49"/>
      <c r="F127" s="49"/>
      <c r="G127" s="49"/>
      <c r="H127" s="49"/>
      <c r="I127" s="49"/>
      <c r="J127" s="50"/>
      <c r="K127" s="51"/>
      <c r="L127" s="49"/>
      <c r="M127" s="52"/>
      <c r="N127" s="51"/>
      <c r="O127" s="49"/>
      <c r="P127" s="49"/>
      <c r="Q127" s="49"/>
      <c r="R127" s="49"/>
      <c r="S127" s="49"/>
      <c r="T127" s="49"/>
      <c r="U127" s="49"/>
      <c r="V127" s="49"/>
      <c r="W127" s="49"/>
      <c r="X127" s="52"/>
      <c r="Y127" s="51"/>
      <c r="Z127" s="49"/>
      <c r="AA127" s="49"/>
      <c r="AB127" s="49"/>
      <c r="AC127" s="49"/>
      <c r="AD127" s="49"/>
      <c r="AE127" s="49"/>
      <c r="AF127" s="49"/>
      <c r="AG127" s="49"/>
      <c r="AH127" s="49"/>
      <c r="AI127" s="52"/>
      <c r="AJ127" s="51"/>
      <c r="AK127" s="52"/>
      <c r="AL127" s="51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52"/>
      <c r="AZ127" s="51"/>
      <c r="BA127" s="49"/>
      <c r="BB127" s="49"/>
      <c r="BC127" s="49"/>
      <c r="BD127" s="52"/>
      <c r="BE127" s="51"/>
      <c r="BF127" s="49"/>
      <c r="BG127" s="52"/>
      <c r="BH127" s="51"/>
      <c r="BI127" s="49"/>
      <c r="BJ127" s="49"/>
      <c r="BK127" s="49"/>
      <c r="BL127" s="49"/>
      <c r="BM127" s="49"/>
      <c r="BN127" s="52"/>
      <c r="BO127" s="53"/>
      <c r="BP127" s="50"/>
      <c r="BQ127" s="51"/>
      <c r="BR127" s="52"/>
      <c r="BS127" s="51"/>
      <c r="BT127" s="49"/>
      <c r="BU127" s="49"/>
      <c r="BV127" s="52"/>
      <c r="BW127" s="51"/>
      <c r="BX127" s="49"/>
      <c r="BY127" s="49"/>
      <c r="BZ127" s="52"/>
      <c r="CA127" s="55"/>
    </row>
    <row r="128" spans="1:79" s="41" customFormat="1" ht="13.5" customHeight="1" x14ac:dyDescent="0.3">
      <c r="A128" s="48"/>
      <c r="B128" s="49"/>
      <c r="C128" s="49"/>
      <c r="D128" s="49"/>
      <c r="E128" s="49"/>
      <c r="F128" s="49"/>
      <c r="G128" s="49"/>
      <c r="H128" s="49"/>
      <c r="I128" s="49"/>
      <c r="J128" s="50"/>
      <c r="K128" s="51"/>
      <c r="L128" s="49"/>
      <c r="M128" s="52"/>
      <c r="N128" s="51"/>
      <c r="O128" s="49"/>
      <c r="P128" s="49"/>
      <c r="Q128" s="49"/>
      <c r="R128" s="49"/>
      <c r="S128" s="49"/>
      <c r="T128" s="49"/>
      <c r="U128" s="49"/>
      <c r="V128" s="49"/>
      <c r="W128" s="49"/>
      <c r="X128" s="52"/>
      <c r="Y128" s="51"/>
      <c r="Z128" s="49"/>
      <c r="AA128" s="49"/>
      <c r="AB128" s="49"/>
      <c r="AC128" s="49"/>
      <c r="AD128" s="49"/>
      <c r="AE128" s="49"/>
      <c r="AF128" s="49"/>
      <c r="AG128" s="49"/>
      <c r="AH128" s="49"/>
      <c r="AI128" s="52"/>
      <c r="AJ128" s="51"/>
      <c r="AK128" s="52"/>
      <c r="AL128" s="51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52"/>
      <c r="AZ128" s="51"/>
      <c r="BA128" s="49"/>
      <c r="BB128" s="49"/>
      <c r="BC128" s="49"/>
      <c r="BD128" s="52"/>
      <c r="BE128" s="51"/>
      <c r="BF128" s="49"/>
      <c r="BG128" s="52"/>
      <c r="BH128" s="51"/>
      <c r="BI128" s="49"/>
      <c r="BJ128" s="49"/>
      <c r="BK128" s="49"/>
      <c r="BL128" s="49"/>
      <c r="BM128" s="49"/>
      <c r="BN128" s="52"/>
      <c r="BO128" s="53"/>
      <c r="BP128" s="50"/>
      <c r="BQ128" s="51"/>
      <c r="BR128" s="52"/>
      <c r="BS128" s="51"/>
      <c r="BT128" s="49"/>
      <c r="BU128" s="49"/>
      <c r="BV128" s="52"/>
      <c r="BW128" s="51"/>
      <c r="BX128" s="49"/>
      <c r="BY128" s="49"/>
      <c r="BZ128" s="52"/>
      <c r="CA128" s="55"/>
    </row>
    <row r="129" spans="1:79" s="41" customFormat="1" ht="13.5" customHeight="1" x14ac:dyDescent="0.3">
      <c r="A129" s="48"/>
      <c r="B129" s="49"/>
      <c r="C129" s="49"/>
      <c r="D129" s="49"/>
      <c r="E129" s="49"/>
      <c r="F129" s="49"/>
      <c r="G129" s="49"/>
      <c r="H129" s="49"/>
      <c r="I129" s="49"/>
      <c r="J129" s="50"/>
      <c r="K129" s="51"/>
      <c r="L129" s="49"/>
      <c r="M129" s="52"/>
      <c r="N129" s="51"/>
      <c r="O129" s="49"/>
      <c r="P129" s="49"/>
      <c r="Q129" s="49"/>
      <c r="R129" s="49"/>
      <c r="S129" s="49"/>
      <c r="T129" s="49"/>
      <c r="U129" s="49"/>
      <c r="V129" s="49"/>
      <c r="W129" s="49"/>
      <c r="X129" s="52"/>
      <c r="Y129" s="51"/>
      <c r="Z129" s="49"/>
      <c r="AA129" s="49"/>
      <c r="AB129" s="49"/>
      <c r="AC129" s="49"/>
      <c r="AD129" s="49"/>
      <c r="AE129" s="49"/>
      <c r="AF129" s="49"/>
      <c r="AG129" s="49"/>
      <c r="AH129" s="49"/>
      <c r="AI129" s="52"/>
      <c r="AJ129" s="51"/>
      <c r="AK129" s="52"/>
      <c r="AL129" s="51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52"/>
      <c r="AZ129" s="51"/>
      <c r="BA129" s="49"/>
      <c r="BB129" s="49"/>
      <c r="BC129" s="49"/>
      <c r="BD129" s="52"/>
      <c r="BE129" s="51"/>
      <c r="BF129" s="49"/>
      <c r="BG129" s="52"/>
      <c r="BH129" s="51"/>
      <c r="BI129" s="49"/>
      <c r="BJ129" s="49"/>
      <c r="BK129" s="49"/>
      <c r="BL129" s="49"/>
      <c r="BM129" s="49"/>
      <c r="BN129" s="52"/>
      <c r="BO129" s="53"/>
      <c r="BP129" s="50"/>
      <c r="BQ129" s="51"/>
      <c r="BR129" s="52"/>
      <c r="BS129" s="51"/>
      <c r="BT129" s="49"/>
      <c r="BU129" s="49"/>
      <c r="BV129" s="52"/>
      <c r="BW129" s="51"/>
      <c r="BX129" s="49"/>
      <c r="BY129" s="49"/>
      <c r="BZ129" s="52"/>
      <c r="CA129" s="55"/>
    </row>
    <row r="130" spans="1:79" s="41" customFormat="1" ht="13.5" customHeight="1" x14ac:dyDescent="0.3">
      <c r="A130" s="48"/>
      <c r="B130" s="49"/>
      <c r="C130" s="49"/>
      <c r="D130" s="49"/>
      <c r="E130" s="49"/>
      <c r="F130" s="49"/>
      <c r="G130" s="49"/>
      <c r="H130" s="49"/>
      <c r="I130" s="49"/>
      <c r="J130" s="50"/>
      <c r="K130" s="51"/>
      <c r="L130" s="49"/>
      <c r="M130" s="52"/>
      <c r="N130" s="51"/>
      <c r="O130" s="49"/>
      <c r="P130" s="49"/>
      <c r="Q130" s="49"/>
      <c r="R130" s="49"/>
      <c r="S130" s="49"/>
      <c r="T130" s="49"/>
      <c r="U130" s="49"/>
      <c r="V130" s="49"/>
      <c r="W130" s="49"/>
      <c r="X130" s="52"/>
      <c r="Y130" s="51"/>
      <c r="Z130" s="49"/>
      <c r="AA130" s="49"/>
      <c r="AB130" s="49"/>
      <c r="AC130" s="49"/>
      <c r="AD130" s="49"/>
      <c r="AE130" s="49"/>
      <c r="AF130" s="49"/>
      <c r="AG130" s="49"/>
      <c r="AH130" s="49"/>
      <c r="AI130" s="52"/>
      <c r="AJ130" s="51"/>
      <c r="AK130" s="52"/>
      <c r="AL130" s="51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52"/>
      <c r="AZ130" s="51"/>
      <c r="BA130" s="49"/>
      <c r="BB130" s="49"/>
      <c r="BC130" s="49"/>
      <c r="BD130" s="52"/>
      <c r="BE130" s="51"/>
      <c r="BF130" s="49"/>
      <c r="BG130" s="52"/>
      <c r="BH130" s="51"/>
      <c r="BI130" s="49"/>
      <c r="BJ130" s="49"/>
      <c r="BK130" s="49"/>
      <c r="BL130" s="49"/>
      <c r="BM130" s="49"/>
      <c r="BN130" s="52"/>
      <c r="BO130" s="53"/>
      <c r="BP130" s="50"/>
      <c r="BQ130" s="51"/>
      <c r="BR130" s="52"/>
      <c r="BS130" s="51"/>
      <c r="BT130" s="49"/>
      <c r="BU130" s="49"/>
      <c r="BV130" s="52"/>
      <c r="BW130" s="51"/>
      <c r="BX130" s="49"/>
      <c r="BY130" s="49"/>
      <c r="BZ130" s="52"/>
      <c r="CA130" s="55"/>
    </row>
    <row r="131" spans="1:79" s="41" customFormat="1" ht="13.5" customHeight="1" x14ac:dyDescent="0.3">
      <c r="A131" s="48"/>
      <c r="B131" s="49"/>
      <c r="C131" s="49"/>
      <c r="D131" s="49"/>
      <c r="E131" s="49"/>
      <c r="F131" s="49"/>
      <c r="G131" s="49"/>
      <c r="H131" s="49"/>
      <c r="I131" s="49"/>
      <c r="J131" s="50"/>
      <c r="K131" s="51"/>
      <c r="L131" s="49"/>
      <c r="M131" s="52"/>
      <c r="N131" s="51"/>
      <c r="O131" s="49"/>
      <c r="P131" s="49"/>
      <c r="Q131" s="49"/>
      <c r="R131" s="49"/>
      <c r="S131" s="49"/>
      <c r="T131" s="49"/>
      <c r="U131" s="49"/>
      <c r="V131" s="49"/>
      <c r="W131" s="49"/>
      <c r="X131" s="52"/>
      <c r="Y131" s="51"/>
      <c r="Z131" s="49"/>
      <c r="AA131" s="49"/>
      <c r="AB131" s="49"/>
      <c r="AC131" s="49"/>
      <c r="AD131" s="49"/>
      <c r="AE131" s="49"/>
      <c r="AF131" s="49"/>
      <c r="AG131" s="49"/>
      <c r="AH131" s="49"/>
      <c r="AI131" s="52"/>
      <c r="AJ131" s="51"/>
      <c r="AK131" s="52"/>
      <c r="AL131" s="51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52"/>
      <c r="AZ131" s="51"/>
      <c r="BA131" s="49"/>
      <c r="BB131" s="49"/>
      <c r="BC131" s="49"/>
      <c r="BD131" s="52"/>
      <c r="BE131" s="51"/>
      <c r="BF131" s="49"/>
      <c r="BG131" s="52"/>
      <c r="BH131" s="51"/>
      <c r="BI131" s="49"/>
      <c r="BJ131" s="49"/>
      <c r="BK131" s="49"/>
      <c r="BL131" s="49"/>
      <c r="BM131" s="49"/>
      <c r="BN131" s="52"/>
      <c r="BO131" s="53"/>
      <c r="BP131" s="50"/>
      <c r="BQ131" s="51"/>
      <c r="BR131" s="52"/>
      <c r="BS131" s="51"/>
      <c r="BT131" s="49"/>
      <c r="BU131" s="49"/>
      <c r="BV131" s="52"/>
      <c r="BW131" s="51"/>
      <c r="BX131" s="49"/>
      <c r="BY131" s="49"/>
      <c r="BZ131" s="52"/>
      <c r="CA131" s="55"/>
    </row>
    <row r="132" spans="1:79" s="41" customFormat="1" ht="13.5" customHeight="1" x14ac:dyDescent="0.3">
      <c r="A132" s="48"/>
      <c r="B132" s="49"/>
      <c r="C132" s="49"/>
      <c r="D132" s="49"/>
      <c r="E132" s="49"/>
      <c r="F132" s="49"/>
      <c r="G132" s="49"/>
      <c r="H132" s="49"/>
      <c r="I132" s="49"/>
      <c r="J132" s="50"/>
      <c r="K132" s="51"/>
      <c r="L132" s="49"/>
      <c r="M132" s="52"/>
      <c r="N132" s="51"/>
      <c r="O132" s="49"/>
      <c r="P132" s="49"/>
      <c r="Q132" s="49"/>
      <c r="R132" s="49"/>
      <c r="S132" s="49"/>
      <c r="T132" s="49"/>
      <c r="U132" s="49"/>
      <c r="V132" s="49"/>
      <c r="W132" s="49"/>
      <c r="X132" s="52"/>
      <c r="Y132" s="51"/>
      <c r="Z132" s="49"/>
      <c r="AA132" s="49"/>
      <c r="AB132" s="49"/>
      <c r="AC132" s="49"/>
      <c r="AD132" s="49"/>
      <c r="AE132" s="49"/>
      <c r="AF132" s="49"/>
      <c r="AG132" s="49"/>
      <c r="AH132" s="49"/>
      <c r="AI132" s="52"/>
      <c r="AJ132" s="51"/>
      <c r="AK132" s="52"/>
      <c r="AL132" s="51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52"/>
      <c r="AZ132" s="51"/>
      <c r="BA132" s="49"/>
      <c r="BB132" s="49"/>
      <c r="BC132" s="49"/>
      <c r="BD132" s="52"/>
      <c r="BE132" s="51"/>
      <c r="BF132" s="49"/>
      <c r="BG132" s="52"/>
      <c r="BH132" s="51"/>
      <c r="BI132" s="49"/>
      <c r="BJ132" s="49"/>
      <c r="BK132" s="49"/>
      <c r="BL132" s="49"/>
      <c r="BM132" s="49"/>
      <c r="BN132" s="52"/>
      <c r="BO132" s="53"/>
      <c r="BP132" s="50"/>
      <c r="BQ132" s="51"/>
      <c r="BR132" s="52"/>
      <c r="BS132" s="51"/>
      <c r="BT132" s="49"/>
      <c r="BU132" s="49"/>
      <c r="BV132" s="52"/>
      <c r="BW132" s="51"/>
      <c r="BX132" s="49"/>
      <c r="BY132" s="49"/>
      <c r="BZ132" s="52"/>
      <c r="CA132" s="55"/>
    </row>
    <row r="133" spans="1:79" s="41" customFormat="1" ht="13.5" customHeight="1" x14ac:dyDescent="0.3">
      <c r="A133" s="48"/>
      <c r="B133" s="49"/>
      <c r="C133" s="49"/>
      <c r="D133" s="49"/>
      <c r="E133" s="49"/>
      <c r="F133" s="49"/>
      <c r="G133" s="49"/>
      <c r="H133" s="49"/>
      <c r="I133" s="49"/>
      <c r="J133" s="50"/>
      <c r="K133" s="51"/>
      <c r="L133" s="49"/>
      <c r="M133" s="52"/>
      <c r="N133" s="51"/>
      <c r="O133" s="49"/>
      <c r="P133" s="49"/>
      <c r="Q133" s="49"/>
      <c r="R133" s="49"/>
      <c r="S133" s="49"/>
      <c r="T133" s="49"/>
      <c r="U133" s="49"/>
      <c r="V133" s="49"/>
      <c r="W133" s="49"/>
      <c r="X133" s="52"/>
      <c r="Y133" s="51"/>
      <c r="Z133" s="49"/>
      <c r="AA133" s="49"/>
      <c r="AB133" s="49"/>
      <c r="AC133" s="49"/>
      <c r="AD133" s="49"/>
      <c r="AE133" s="49"/>
      <c r="AF133" s="49"/>
      <c r="AG133" s="49"/>
      <c r="AH133" s="49"/>
      <c r="AI133" s="52"/>
      <c r="AJ133" s="51"/>
      <c r="AK133" s="52"/>
      <c r="AL133" s="51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52"/>
      <c r="AZ133" s="51"/>
      <c r="BA133" s="49"/>
      <c r="BB133" s="49"/>
      <c r="BC133" s="49"/>
      <c r="BD133" s="52"/>
      <c r="BE133" s="51"/>
      <c r="BF133" s="49"/>
      <c r="BG133" s="52"/>
      <c r="BH133" s="51"/>
      <c r="BI133" s="49"/>
      <c r="BJ133" s="49"/>
      <c r="BK133" s="49"/>
      <c r="BL133" s="49"/>
      <c r="BM133" s="49"/>
      <c r="BN133" s="52"/>
      <c r="BO133" s="53"/>
      <c r="BP133" s="50"/>
      <c r="BQ133" s="51"/>
      <c r="BR133" s="52"/>
      <c r="BS133" s="51"/>
      <c r="BT133" s="49"/>
      <c r="BU133" s="49"/>
      <c r="BV133" s="52"/>
      <c r="BW133" s="51"/>
      <c r="BX133" s="49"/>
      <c r="BY133" s="49"/>
      <c r="BZ133" s="52"/>
      <c r="CA133" s="55"/>
    </row>
    <row r="134" spans="1:79" s="41" customFormat="1" ht="13.5" customHeight="1" x14ac:dyDescent="0.3">
      <c r="A134" s="48"/>
      <c r="B134" s="49"/>
      <c r="C134" s="49"/>
      <c r="D134" s="49"/>
      <c r="E134" s="49"/>
      <c r="F134" s="49"/>
      <c r="G134" s="49"/>
      <c r="H134" s="49"/>
      <c r="I134" s="49"/>
      <c r="J134" s="50"/>
      <c r="K134" s="51"/>
      <c r="L134" s="49"/>
      <c r="M134" s="52"/>
      <c r="N134" s="51"/>
      <c r="O134" s="49"/>
      <c r="P134" s="49"/>
      <c r="Q134" s="49"/>
      <c r="R134" s="49"/>
      <c r="S134" s="49"/>
      <c r="T134" s="49"/>
      <c r="U134" s="49"/>
      <c r="V134" s="49"/>
      <c r="W134" s="49"/>
      <c r="X134" s="52"/>
      <c r="Y134" s="51"/>
      <c r="Z134" s="49"/>
      <c r="AA134" s="49"/>
      <c r="AB134" s="49"/>
      <c r="AC134" s="49"/>
      <c r="AD134" s="49"/>
      <c r="AE134" s="49"/>
      <c r="AF134" s="49"/>
      <c r="AG134" s="49"/>
      <c r="AH134" s="49"/>
      <c r="AI134" s="52"/>
      <c r="AJ134" s="51"/>
      <c r="AK134" s="52"/>
      <c r="AL134" s="51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52"/>
      <c r="AZ134" s="51"/>
      <c r="BA134" s="49"/>
      <c r="BB134" s="49"/>
      <c r="BC134" s="49"/>
      <c r="BD134" s="52"/>
      <c r="BE134" s="51"/>
      <c r="BF134" s="49"/>
      <c r="BG134" s="52"/>
      <c r="BH134" s="51"/>
      <c r="BI134" s="49"/>
      <c r="BJ134" s="49"/>
      <c r="BK134" s="49"/>
      <c r="BL134" s="49"/>
      <c r="BM134" s="49"/>
      <c r="BN134" s="52"/>
      <c r="BO134" s="53"/>
      <c r="BP134" s="50"/>
      <c r="BQ134" s="51"/>
      <c r="BR134" s="52"/>
      <c r="BS134" s="51"/>
      <c r="BT134" s="49"/>
      <c r="BU134" s="49"/>
      <c r="BV134" s="52"/>
      <c r="BW134" s="51"/>
      <c r="BX134" s="49"/>
      <c r="BY134" s="49"/>
      <c r="BZ134" s="52"/>
      <c r="CA134" s="55"/>
    </row>
    <row r="135" spans="1:79" s="41" customFormat="1" ht="13.5" customHeight="1" x14ac:dyDescent="0.3">
      <c r="A135" s="48"/>
      <c r="B135" s="49"/>
      <c r="C135" s="49"/>
      <c r="D135" s="49"/>
      <c r="E135" s="49"/>
      <c r="F135" s="49"/>
      <c r="G135" s="49"/>
      <c r="H135" s="49"/>
      <c r="I135" s="49"/>
      <c r="J135" s="50"/>
      <c r="K135" s="51"/>
      <c r="L135" s="49"/>
      <c r="M135" s="52"/>
      <c r="N135" s="51"/>
      <c r="O135" s="49"/>
      <c r="P135" s="49"/>
      <c r="Q135" s="49"/>
      <c r="R135" s="49"/>
      <c r="S135" s="49"/>
      <c r="T135" s="49"/>
      <c r="U135" s="49"/>
      <c r="V135" s="49"/>
      <c r="W135" s="49"/>
      <c r="X135" s="52"/>
      <c r="Y135" s="51"/>
      <c r="Z135" s="49"/>
      <c r="AA135" s="49"/>
      <c r="AB135" s="49"/>
      <c r="AC135" s="49"/>
      <c r="AD135" s="49"/>
      <c r="AE135" s="49"/>
      <c r="AF135" s="49"/>
      <c r="AG135" s="49"/>
      <c r="AH135" s="49"/>
      <c r="AI135" s="52"/>
      <c r="AJ135" s="51"/>
      <c r="AK135" s="52"/>
      <c r="AL135" s="51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52"/>
      <c r="AZ135" s="51"/>
      <c r="BA135" s="49"/>
      <c r="BB135" s="49"/>
      <c r="BC135" s="49"/>
      <c r="BD135" s="52"/>
      <c r="BE135" s="51"/>
      <c r="BF135" s="49"/>
      <c r="BG135" s="52"/>
      <c r="BH135" s="51"/>
      <c r="BI135" s="49"/>
      <c r="BJ135" s="49"/>
      <c r="BK135" s="49"/>
      <c r="BL135" s="49"/>
      <c r="BM135" s="49"/>
      <c r="BN135" s="52"/>
      <c r="BO135" s="53"/>
      <c r="BP135" s="50"/>
      <c r="BQ135" s="51"/>
      <c r="BR135" s="52"/>
      <c r="BS135" s="51"/>
      <c r="BT135" s="49"/>
      <c r="BU135" s="49"/>
      <c r="BV135" s="52"/>
      <c r="BW135" s="51"/>
      <c r="BX135" s="49"/>
      <c r="BY135" s="49"/>
      <c r="BZ135" s="52"/>
      <c r="CA135" s="55"/>
    </row>
    <row r="136" spans="1:79" s="41" customFormat="1" ht="13.5" customHeight="1" x14ac:dyDescent="0.3">
      <c r="A136" s="48"/>
      <c r="B136" s="49"/>
      <c r="C136" s="49"/>
      <c r="D136" s="49"/>
      <c r="E136" s="49"/>
      <c r="F136" s="49"/>
      <c r="G136" s="49"/>
      <c r="H136" s="49"/>
      <c r="I136" s="49"/>
      <c r="J136" s="50"/>
      <c r="K136" s="51"/>
      <c r="L136" s="49"/>
      <c r="M136" s="52"/>
      <c r="N136" s="51"/>
      <c r="O136" s="49"/>
      <c r="P136" s="49"/>
      <c r="Q136" s="49"/>
      <c r="R136" s="49"/>
      <c r="S136" s="49"/>
      <c r="T136" s="49"/>
      <c r="U136" s="49"/>
      <c r="V136" s="49"/>
      <c r="W136" s="49"/>
      <c r="X136" s="52"/>
      <c r="Y136" s="51"/>
      <c r="Z136" s="49"/>
      <c r="AA136" s="49"/>
      <c r="AB136" s="49"/>
      <c r="AC136" s="49"/>
      <c r="AD136" s="49"/>
      <c r="AE136" s="49"/>
      <c r="AF136" s="49"/>
      <c r="AG136" s="49"/>
      <c r="AH136" s="49"/>
      <c r="AI136" s="52"/>
      <c r="AJ136" s="51"/>
      <c r="AK136" s="52"/>
      <c r="AL136" s="51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52"/>
      <c r="AZ136" s="51"/>
      <c r="BA136" s="49"/>
      <c r="BB136" s="49"/>
      <c r="BC136" s="49"/>
      <c r="BD136" s="52"/>
      <c r="BE136" s="51"/>
      <c r="BF136" s="49"/>
      <c r="BG136" s="52"/>
      <c r="BH136" s="51"/>
      <c r="BI136" s="49"/>
      <c r="BJ136" s="49"/>
      <c r="BK136" s="49"/>
      <c r="BL136" s="49"/>
      <c r="BM136" s="49"/>
      <c r="BN136" s="52"/>
      <c r="BO136" s="53"/>
      <c r="BP136" s="50"/>
      <c r="BQ136" s="51"/>
      <c r="BR136" s="52"/>
      <c r="BS136" s="51"/>
      <c r="BT136" s="49"/>
      <c r="BU136" s="49"/>
      <c r="BV136" s="52"/>
      <c r="BW136" s="51"/>
      <c r="BX136" s="49"/>
      <c r="BY136" s="49"/>
      <c r="BZ136" s="52"/>
      <c r="CA136" s="55"/>
    </row>
    <row r="137" spans="1:79" s="41" customFormat="1" ht="13.5" customHeight="1" x14ac:dyDescent="0.3">
      <c r="A137" s="48"/>
      <c r="B137" s="49"/>
      <c r="C137" s="49"/>
      <c r="D137" s="49"/>
      <c r="E137" s="49"/>
      <c r="F137" s="49"/>
      <c r="G137" s="49"/>
      <c r="H137" s="49"/>
      <c r="I137" s="49"/>
      <c r="J137" s="50"/>
      <c r="K137" s="51"/>
      <c r="L137" s="49"/>
      <c r="M137" s="52"/>
      <c r="N137" s="51"/>
      <c r="O137" s="49"/>
      <c r="P137" s="49"/>
      <c r="Q137" s="49"/>
      <c r="R137" s="49"/>
      <c r="S137" s="49"/>
      <c r="T137" s="49"/>
      <c r="U137" s="49"/>
      <c r="V137" s="49"/>
      <c r="W137" s="49"/>
      <c r="X137" s="52"/>
      <c r="Y137" s="51"/>
      <c r="Z137" s="49"/>
      <c r="AA137" s="49"/>
      <c r="AB137" s="49"/>
      <c r="AC137" s="49"/>
      <c r="AD137" s="49"/>
      <c r="AE137" s="49"/>
      <c r="AF137" s="49"/>
      <c r="AG137" s="49"/>
      <c r="AH137" s="49"/>
      <c r="AI137" s="52"/>
      <c r="AJ137" s="51"/>
      <c r="AK137" s="52"/>
      <c r="AL137" s="51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52"/>
      <c r="AZ137" s="51"/>
      <c r="BA137" s="49"/>
      <c r="BB137" s="49"/>
      <c r="BC137" s="49"/>
      <c r="BD137" s="52"/>
      <c r="BE137" s="51"/>
      <c r="BF137" s="49"/>
      <c r="BG137" s="52"/>
      <c r="BH137" s="51"/>
      <c r="BI137" s="49"/>
      <c r="BJ137" s="49"/>
      <c r="BK137" s="49"/>
      <c r="BL137" s="49"/>
      <c r="BM137" s="49"/>
      <c r="BN137" s="52"/>
      <c r="BO137" s="53"/>
      <c r="BP137" s="50"/>
      <c r="BQ137" s="51"/>
      <c r="BR137" s="52"/>
      <c r="BS137" s="51"/>
      <c r="BT137" s="49"/>
      <c r="BU137" s="49"/>
      <c r="BV137" s="52"/>
      <c r="BW137" s="51"/>
      <c r="BX137" s="49"/>
      <c r="BY137" s="49"/>
      <c r="BZ137" s="52"/>
      <c r="CA137" s="55"/>
    </row>
    <row r="138" spans="1:79" s="41" customFormat="1" ht="13.5" customHeight="1" x14ac:dyDescent="0.3">
      <c r="A138" s="48"/>
      <c r="B138" s="49"/>
      <c r="C138" s="49"/>
      <c r="D138" s="49"/>
      <c r="E138" s="49"/>
      <c r="F138" s="49"/>
      <c r="G138" s="49"/>
      <c r="H138" s="49"/>
      <c r="I138" s="49"/>
      <c r="J138" s="50"/>
      <c r="K138" s="51"/>
      <c r="L138" s="49"/>
      <c r="M138" s="52"/>
      <c r="N138" s="51"/>
      <c r="O138" s="49"/>
      <c r="P138" s="49"/>
      <c r="Q138" s="49"/>
      <c r="R138" s="49"/>
      <c r="S138" s="49"/>
      <c r="T138" s="49"/>
      <c r="U138" s="49"/>
      <c r="V138" s="49"/>
      <c r="W138" s="49"/>
      <c r="X138" s="52"/>
      <c r="Y138" s="51"/>
      <c r="Z138" s="49"/>
      <c r="AA138" s="49"/>
      <c r="AB138" s="49"/>
      <c r="AC138" s="49"/>
      <c r="AD138" s="49"/>
      <c r="AE138" s="49"/>
      <c r="AF138" s="49"/>
      <c r="AG138" s="49"/>
      <c r="AH138" s="49"/>
      <c r="AI138" s="52"/>
      <c r="AJ138" s="51"/>
      <c r="AK138" s="52"/>
      <c r="AL138" s="51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52"/>
      <c r="AZ138" s="51"/>
      <c r="BA138" s="49"/>
      <c r="BB138" s="49"/>
      <c r="BC138" s="49"/>
      <c r="BD138" s="52"/>
      <c r="BE138" s="51"/>
      <c r="BF138" s="49"/>
      <c r="BG138" s="52"/>
      <c r="BH138" s="51"/>
      <c r="BI138" s="49"/>
      <c r="BJ138" s="49"/>
      <c r="BK138" s="49"/>
      <c r="BL138" s="49"/>
      <c r="BM138" s="49"/>
      <c r="BN138" s="52"/>
      <c r="BO138" s="53"/>
      <c r="BP138" s="50"/>
      <c r="BQ138" s="51"/>
      <c r="BR138" s="52"/>
      <c r="BS138" s="51"/>
      <c r="BT138" s="49"/>
      <c r="BU138" s="49"/>
      <c r="BV138" s="52"/>
      <c r="BW138" s="51"/>
      <c r="BX138" s="49"/>
      <c r="BY138" s="49"/>
      <c r="BZ138" s="52"/>
      <c r="CA138" s="55"/>
    </row>
    <row r="139" spans="1:79" s="41" customFormat="1" ht="13.5" customHeight="1" x14ac:dyDescent="0.3">
      <c r="A139" s="48"/>
      <c r="B139" s="49"/>
      <c r="C139" s="49"/>
      <c r="D139" s="49"/>
      <c r="E139" s="49"/>
      <c r="F139" s="49"/>
      <c r="G139" s="49"/>
      <c r="H139" s="49"/>
      <c r="I139" s="49"/>
      <c r="J139" s="50"/>
      <c r="K139" s="51"/>
      <c r="L139" s="49"/>
      <c r="M139" s="52"/>
      <c r="N139" s="51"/>
      <c r="O139" s="49"/>
      <c r="P139" s="49"/>
      <c r="Q139" s="49"/>
      <c r="R139" s="49"/>
      <c r="S139" s="49"/>
      <c r="T139" s="49"/>
      <c r="U139" s="49"/>
      <c r="V139" s="49"/>
      <c r="W139" s="49"/>
      <c r="X139" s="52"/>
      <c r="Y139" s="51"/>
      <c r="Z139" s="49"/>
      <c r="AA139" s="49"/>
      <c r="AB139" s="49"/>
      <c r="AC139" s="49"/>
      <c r="AD139" s="49"/>
      <c r="AE139" s="49"/>
      <c r="AF139" s="49"/>
      <c r="AG139" s="49"/>
      <c r="AH139" s="49"/>
      <c r="AI139" s="52"/>
      <c r="AJ139" s="51"/>
      <c r="AK139" s="52"/>
      <c r="AL139" s="51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52"/>
      <c r="AZ139" s="51"/>
      <c r="BA139" s="49"/>
      <c r="BB139" s="49"/>
      <c r="BC139" s="49"/>
      <c r="BD139" s="52"/>
      <c r="BE139" s="51"/>
      <c r="BF139" s="49"/>
      <c r="BG139" s="52"/>
      <c r="BH139" s="51"/>
      <c r="BI139" s="49"/>
      <c r="BJ139" s="49"/>
      <c r="BK139" s="49"/>
      <c r="BL139" s="49"/>
      <c r="BM139" s="49"/>
      <c r="BN139" s="52"/>
      <c r="BO139" s="53"/>
      <c r="BP139" s="50"/>
      <c r="BQ139" s="51"/>
      <c r="BR139" s="52"/>
      <c r="BS139" s="51"/>
      <c r="BT139" s="49"/>
      <c r="BU139" s="49"/>
      <c r="BV139" s="52"/>
      <c r="BW139" s="51"/>
      <c r="BX139" s="49"/>
      <c r="BY139" s="49"/>
      <c r="BZ139" s="52"/>
      <c r="CA139" s="55"/>
    </row>
    <row r="140" spans="1:79" s="41" customFormat="1" ht="13.5" customHeight="1" x14ac:dyDescent="0.3">
      <c r="A140" s="48"/>
      <c r="B140" s="49"/>
      <c r="C140" s="49"/>
      <c r="D140" s="49"/>
      <c r="E140" s="49"/>
      <c r="F140" s="49"/>
      <c r="G140" s="49"/>
      <c r="H140" s="49"/>
      <c r="I140" s="49"/>
      <c r="J140" s="50"/>
      <c r="K140" s="51"/>
      <c r="L140" s="49"/>
      <c r="M140" s="52"/>
      <c r="N140" s="51"/>
      <c r="O140" s="49"/>
      <c r="P140" s="49"/>
      <c r="Q140" s="49"/>
      <c r="R140" s="49"/>
      <c r="S140" s="49"/>
      <c r="T140" s="49"/>
      <c r="U140" s="49"/>
      <c r="V140" s="49"/>
      <c r="W140" s="49"/>
      <c r="X140" s="52"/>
      <c r="Y140" s="51"/>
      <c r="Z140" s="49"/>
      <c r="AA140" s="49"/>
      <c r="AB140" s="49"/>
      <c r="AC140" s="49"/>
      <c r="AD140" s="49"/>
      <c r="AE140" s="49"/>
      <c r="AF140" s="49"/>
      <c r="AG140" s="49"/>
      <c r="AH140" s="49"/>
      <c r="AI140" s="52"/>
      <c r="AJ140" s="51"/>
      <c r="AK140" s="52"/>
      <c r="AL140" s="51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52"/>
      <c r="AZ140" s="51"/>
      <c r="BA140" s="49"/>
      <c r="BB140" s="49"/>
      <c r="BC140" s="49"/>
      <c r="BD140" s="52"/>
      <c r="BE140" s="51"/>
      <c r="BF140" s="49"/>
      <c r="BG140" s="52"/>
      <c r="BH140" s="51"/>
      <c r="BI140" s="49"/>
      <c r="BJ140" s="49"/>
      <c r="BK140" s="49"/>
      <c r="BL140" s="49"/>
      <c r="BM140" s="49"/>
      <c r="BN140" s="52"/>
      <c r="BO140" s="53"/>
      <c r="BP140" s="50"/>
      <c r="BQ140" s="51"/>
      <c r="BR140" s="52"/>
      <c r="BS140" s="51"/>
      <c r="BT140" s="49"/>
      <c r="BU140" s="49"/>
      <c r="BV140" s="52"/>
      <c r="BW140" s="51"/>
      <c r="BX140" s="49"/>
      <c r="BY140" s="49"/>
      <c r="BZ140" s="52"/>
      <c r="CA140" s="55"/>
    </row>
    <row r="141" spans="1:79" s="41" customFormat="1" ht="13.5" customHeight="1" x14ac:dyDescent="0.3">
      <c r="A141" s="48"/>
      <c r="B141" s="49"/>
      <c r="C141" s="49"/>
      <c r="D141" s="49"/>
      <c r="E141" s="49"/>
      <c r="F141" s="49"/>
      <c r="G141" s="49"/>
      <c r="H141" s="49"/>
      <c r="I141" s="49"/>
      <c r="J141" s="50"/>
      <c r="K141" s="51"/>
      <c r="L141" s="49"/>
      <c r="M141" s="52"/>
      <c r="N141" s="51"/>
      <c r="O141" s="49"/>
      <c r="P141" s="49"/>
      <c r="Q141" s="49"/>
      <c r="R141" s="49"/>
      <c r="S141" s="49"/>
      <c r="T141" s="49"/>
      <c r="U141" s="49"/>
      <c r="V141" s="49"/>
      <c r="W141" s="49"/>
      <c r="X141" s="52"/>
      <c r="Y141" s="51"/>
      <c r="Z141" s="49"/>
      <c r="AA141" s="49"/>
      <c r="AB141" s="49"/>
      <c r="AC141" s="49"/>
      <c r="AD141" s="49"/>
      <c r="AE141" s="49"/>
      <c r="AF141" s="49"/>
      <c r="AG141" s="49"/>
      <c r="AH141" s="49"/>
      <c r="AI141" s="52"/>
      <c r="AJ141" s="51"/>
      <c r="AK141" s="52"/>
      <c r="AL141" s="51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52"/>
      <c r="AZ141" s="51"/>
      <c r="BA141" s="49"/>
      <c r="BB141" s="49"/>
      <c r="BC141" s="49"/>
      <c r="BD141" s="52"/>
      <c r="BE141" s="51"/>
      <c r="BF141" s="49"/>
      <c r="BG141" s="52"/>
      <c r="BH141" s="51"/>
      <c r="BI141" s="49"/>
      <c r="BJ141" s="49"/>
      <c r="BK141" s="49"/>
      <c r="BL141" s="49"/>
      <c r="BM141" s="49"/>
      <c r="BN141" s="52"/>
      <c r="BO141" s="53"/>
      <c r="BP141" s="50"/>
      <c r="BQ141" s="51"/>
      <c r="BR141" s="52"/>
      <c r="BS141" s="51"/>
      <c r="BT141" s="49"/>
      <c r="BU141" s="49"/>
      <c r="BV141" s="52"/>
      <c r="BW141" s="51"/>
      <c r="BX141" s="49"/>
      <c r="BY141" s="49"/>
      <c r="BZ141" s="52"/>
      <c r="CA141" s="55"/>
    </row>
    <row r="142" spans="1:79" s="41" customFormat="1" ht="13.5" customHeight="1" x14ac:dyDescent="0.3">
      <c r="A142" s="48"/>
      <c r="B142" s="49"/>
      <c r="C142" s="49"/>
      <c r="D142" s="49"/>
      <c r="E142" s="49"/>
      <c r="F142" s="49"/>
      <c r="G142" s="49"/>
      <c r="H142" s="49"/>
      <c r="I142" s="49"/>
      <c r="J142" s="50"/>
      <c r="K142" s="51"/>
      <c r="L142" s="49"/>
      <c r="M142" s="52"/>
      <c r="N142" s="51"/>
      <c r="O142" s="49"/>
      <c r="P142" s="49"/>
      <c r="Q142" s="49"/>
      <c r="R142" s="49"/>
      <c r="S142" s="49"/>
      <c r="T142" s="49"/>
      <c r="U142" s="49"/>
      <c r="V142" s="49"/>
      <c r="W142" s="49"/>
      <c r="X142" s="52"/>
      <c r="Y142" s="51"/>
      <c r="Z142" s="49"/>
      <c r="AA142" s="49"/>
      <c r="AB142" s="49"/>
      <c r="AC142" s="49"/>
      <c r="AD142" s="49"/>
      <c r="AE142" s="49"/>
      <c r="AF142" s="49"/>
      <c r="AG142" s="49"/>
      <c r="AH142" s="49"/>
      <c r="AI142" s="52"/>
      <c r="AJ142" s="51"/>
      <c r="AK142" s="52"/>
      <c r="AL142" s="51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52"/>
      <c r="AZ142" s="51"/>
      <c r="BA142" s="49"/>
      <c r="BB142" s="49"/>
      <c r="BC142" s="49"/>
      <c r="BD142" s="52"/>
      <c r="BE142" s="51"/>
      <c r="BF142" s="49"/>
      <c r="BG142" s="52"/>
      <c r="BH142" s="51"/>
      <c r="BI142" s="49"/>
      <c r="BJ142" s="49"/>
      <c r="BK142" s="49"/>
      <c r="BL142" s="49"/>
      <c r="BM142" s="49"/>
      <c r="BN142" s="52"/>
      <c r="BO142" s="53"/>
      <c r="BP142" s="50"/>
      <c r="BQ142" s="51"/>
      <c r="BR142" s="52"/>
      <c r="BS142" s="51"/>
      <c r="BT142" s="49"/>
      <c r="BU142" s="49"/>
      <c r="BV142" s="52"/>
      <c r="BW142" s="51"/>
      <c r="BX142" s="49"/>
      <c r="BY142" s="49"/>
      <c r="BZ142" s="52"/>
      <c r="CA142" s="55"/>
    </row>
    <row r="143" spans="1:79" s="41" customFormat="1" ht="13.5" customHeight="1" x14ac:dyDescent="0.3">
      <c r="A143" s="48"/>
      <c r="B143" s="49"/>
      <c r="C143" s="49"/>
      <c r="D143" s="49"/>
      <c r="E143" s="49"/>
      <c r="F143" s="49"/>
      <c r="G143" s="49"/>
      <c r="H143" s="49"/>
      <c r="I143" s="49"/>
      <c r="J143" s="50"/>
      <c r="K143" s="51"/>
      <c r="L143" s="49"/>
      <c r="M143" s="52"/>
      <c r="N143" s="51"/>
      <c r="O143" s="49"/>
      <c r="P143" s="49"/>
      <c r="Q143" s="49"/>
      <c r="R143" s="49"/>
      <c r="S143" s="49"/>
      <c r="T143" s="49"/>
      <c r="U143" s="49"/>
      <c r="V143" s="49"/>
      <c r="W143" s="49"/>
      <c r="X143" s="52"/>
      <c r="Y143" s="51"/>
      <c r="Z143" s="49"/>
      <c r="AA143" s="49"/>
      <c r="AB143" s="49"/>
      <c r="AC143" s="49"/>
      <c r="AD143" s="49"/>
      <c r="AE143" s="49"/>
      <c r="AF143" s="49"/>
      <c r="AG143" s="49"/>
      <c r="AH143" s="49"/>
      <c r="AI143" s="52"/>
      <c r="AJ143" s="51"/>
      <c r="AK143" s="52"/>
      <c r="AL143" s="51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52"/>
      <c r="AZ143" s="51"/>
      <c r="BA143" s="49"/>
      <c r="BB143" s="49"/>
      <c r="BC143" s="49"/>
      <c r="BD143" s="52"/>
      <c r="BE143" s="51"/>
      <c r="BF143" s="49"/>
      <c r="BG143" s="52"/>
      <c r="BH143" s="51"/>
      <c r="BI143" s="49"/>
      <c r="BJ143" s="49"/>
      <c r="BK143" s="49"/>
      <c r="BL143" s="49"/>
      <c r="BM143" s="49"/>
      <c r="BN143" s="52"/>
      <c r="BO143" s="53"/>
      <c r="BP143" s="50"/>
      <c r="BQ143" s="51"/>
      <c r="BR143" s="52"/>
      <c r="BS143" s="51"/>
      <c r="BT143" s="49"/>
      <c r="BU143" s="49"/>
      <c r="BV143" s="52"/>
      <c r="BW143" s="51"/>
      <c r="BX143" s="49"/>
      <c r="BY143" s="49"/>
      <c r="BZ143" s="52"/>
      <c r="CA143" s="55"/>
    </row>
    <row r="144" spans="1:79" s="41" customFormat="1" ht="13.5" customHeight="1" x14ac:dyDescent="0.3">
      <c r="A144" s="48"/>
      <c r="B144" s="49"/>
      <c r="C144" s="49"/>
      <c r="D144" s="49"/>
      <c r="E144" s="49"/>
      <c r="F144" s="49"/>
      <c r="G144" s="49"/>
      <c r="H144" s="49"/>
      <c r="I144" s="49"/>
      <c r="J144" s="50"/>
      <c r="K144" s="51"/>
      <c r="L144" s="49"/>
      <c r="M144" s="52"/>
      <c r="N144" s="51"/>
      <c r="O144" s="49"/>
      <c r="P144" s="49"/>
      <c r="Q144" s="49"/>
      <c r="R144" s="49"/>
      <c r="S144" s="49"/>
      <c r="T144" s="49"/>
      <c r="U144" s="49"/>
      <c r="V144" s="49"/>
      <c r="W144" s="49"/>
      <c r="X144" s="52"/>
      <c r="Y144" s="51"/>
      <c r="Z144" s="49"/>
      <c r="AA144" s="49"/>
      <c r="AB144" s="49"/>
      <c r="AC144" s="49"/>
      <c r="AD144" s="49"/>
      <c r="AE144" s="49"/>
      <c r="AF144" s="49"/>
      <c r="AG144" s="49"/>
      <c r="AH144" s="49"/>
      <c r="AI144" s="52"/>
      <c r="AJ144" s="51"/>
      <c r="AK144" s="52"/>
      <c r="AL144" s="51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52"/>
      <c r="AZ144" s="51"/>
      <c r="BA144" s="49"/>
      <c r="BB144" s="49"/>
      <c r="BC144" s="49"/>
      <c r="BD144" s="52"/>
      <c r="BE144" s="51"/>
      <c r="BF144" s="49"/>
      <c r="BG144" s="52"/>
      <c r="BH144" s="51"/>
      <c r="BI144" s="49"/>
      <c r="BJ144" s="49"/>
      <c r="BK144" s="49"/>
      <c r="BL144" s="49"/>
      <c r="BM144" s="49"/>
      <c r="BN144" s="52"/>
      <c r="BO144" s="53"/>
      <c r="BP144" s="50"/>
      <c r="BQ144" s="51"/>
      <c r="BR144" s="52"/>
      <c r="BS144" s="51"/>
      <c r="BT144" s="49"/>
      <c r="BU144" s="49"/>
      <c r="BV144" s="52"/>
      <c r="BW144" s="51"/>
      <c r="BX144" s="49"/>
      <c r="BY144" s="49"/>
      <c r="BZ144" s="52"/>
      <c r="CA144" s="55"/>
    </row>
    <row r="145" spans="1:79" s="41" customFormat="1" ht="13.5" customHeight="1" x14ac:dyDescent="0.3">
      <c r="A145" s="48"/>
      <c r="B145" s="49"/>
      <c r="C145" s="49"/>
      <c r="D145" s="49"/>
      <c r="E145" s="49"/>
      <c r="F145" s="49"/>
      <c r="G145" s="49"/>
      <c r="H145" s="49"/>
      <c r="I145" s="49"/>
      <c r="J145" s="50"/>
      <c r="K145" s="51"/>
      <c r="L145" s="49"/>
      <c r="M145" s="52"/>
      <c r="N145" s="51"/>
      <c r="O145" s="49"/>
      <c r="P145" s="49"/>
      <c r="Q145" s="49"/>
      <c r="R145" s="49"/>
      <c r="S145" s="49"/>
      <c r="T145" s="49"/>
      <c r="U145" s="49"/>
      <c r="V145" s="49"/>
      <c r="W145" s="49"/>
      <c r="X145" s="52"/>
      <c r="Y145" s="51"/>
      <c r="Z145" s="49"/>
      <c r="AA145" s="49"/>
      <c r="AB145" s="49"/>
      <c r="AC145" s="49"/>
      <c r="AD145" s="49"/>
      <c r="AE145" s="49"/>
      <c r="AF145" s="49"/>
      <c r="AG145" s="49"/>
      <c r="AH145" s="49"/>
      <c r="AI145" s="52"/>
      <c r="AJ145" s="51"/>
      <c r="AK145" s="52"/>
      <c r="AL145" s="51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52"/>
      <c r="AZ145" s="51"/>
      <c r="BA145" s="49"/>
      <c r="BB145" s="49"/>
      <c r="BC145" s="49"/>
      <c r="BD145" s="52"/>
      <c r="BE145" s="51"/>
      <c r="BF145" s="49"/>
      <c r="BG145" s="52"/>
      <c r="BH145" s="51"/>
      <c r="BI145" s="49"/>
      <c r="BJ145" s="49"/>
      <c r="BK145" s="49"/>
      <c r="BL145" s="49"/>
      <c r="BM145" s="49"/>
      <c r="BN145" s="52"/>
      <c r="BO145" s="53"/>
      <c r="BP145" s="50"/>
      <c r="BQ145" s="51"/>
      <c r="BR145" s="52"/>
      <c r="BS145" s="51"/>
      <c r="BT145" s="49"/>
      <c r="BU145" s="49"/>
      <c r="BV145" s="52"/>
      <c r="BW145" s="51"/>
      <c r="BX145" s="49"/>
      <c r="BY145" s="49"/>
      <c r="BZ145" s="52"/>
      <c r="CA145" s="55"/>
    </row>
    <row r="146" spans="1:79" s="41" customFormat="1" ht="13.5" customHeight="1" x14ac:dyDescent="0.3">
      <c r="A146" s="48"/>
      <c r="B146" s="49"/>
      <c r="C146" s="49"/>
      <c r="D146" s="49"/>
      <c r="E146" s="49"/>
      <c r="F146" s="49"/>
      <c r="G146" s="49"/>
      <c r="H146" s="49"/>
      <c r="I146" s="49"/>
      <c r="J146" s="50"/>
      <c r="K146" s="51"/>
      <c r="L146" s="49"/>
      <c r="M146" s="52"/>
      <c r="N146" s="51"/>
      <c r="O146" s="49"/>
      <c r="P146" s="49"/>
      <c r="Q146" s="49"/>
      <c r="R146" s="49"/>
      <c r="S146" s="49"/>
      <c r="T146" s="49"/>
      <c r="U146" s="49"/>
      <c r="V146" s="49"/>
      <c r="W146" s="49"/>
      <c r="X146" s="52"/>
      <c r="Y146" s="51"/>
      <c r="Z146" s="49"/>
      <c r="AA146" s="49"/>
      <c r="AB146" s="49"/>
      <c r="AC146" s="49"/>
      <c r="AD146" s="49"/>
      <c r="AE146" s="49"/>
      <c r="AF146" s="49"/>
      <c r="AG146" s="49"/>
      <c r="AH146" s="49"/>
      <c r="AI146" s="52"/>
      <c r="AJ146" s="51"/>
      <c r="AK146" s="52"/>
      <c r="AL146" s="51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52"/>
      <c r="AZ146" s="51"/>
      <c r="BA146" s="49"/>
      <c r="BB146" s="49"/>
      <c r="BC146" s="49"/>
      <c r="BD146" s="52"/>
      <c r="BE146" s="51"/>
      <c r="BF146" s="49"/>
      <c r="BG146" s="52"/>
      <c r="BH146" s="51"/>
      <c r="BI146" s="49"/>
      <c r="BJ146" s="49"/>
      <c r="BK146" s="49"/>
      <c r="BL146" s="49"/>
      <c r="BM146" s="49"/>
      <c r="BN146" s="52"/>
      <c r="BO146" s="53"/>
      <c r="BP146" s="50"/>
      <c r="BQ146" s="51"/>
      <c r="BR146" s="52"/>
      <c r="BS146" s="51"/>
      <c r="BT146" s="49"/>
      <c r="BU146" s="49"/>
      <c r="BV146" s="52"/>
      <c r="BW146" s="51"/>
      <c r="BX146" s="49"/>
      <c r="BY146" s="49"/>
      <c r="BZ146" s="52"/>
      <c r="CA146" s="55"/>
    </row>
    <row r="147" spans="1:79" s="41" customFormat="1" ht="13.5" customHeight="1" x14ac:dyDescent="0.3">
      <c r="A147" s="48"/>
      <c r="B147" s="49"/>
      <c r="C147" s="49"/>
      <c r="D147" s="49"/>
      <c r="E147" s="49"/>
      <c r="F147" s="49"/>
      <c r="G147" s="49"/>
      <c r="H147" s="49"/>
      <c r="I147" s="49"/>
      <c r="J147" s="50"/>
      <c r="K147" s="51"/>
      <c r="L147" s="49"/>
      <c r="M147" s="52"/>
      <c r="N147" s="51"/>
      <c r="O147" s="49"/>
      <c r="P147" s="49"/>
      <c r="Q147" s="49"/>
      <c r="R147" s="49"/>
      <c r="S147" s="49"/>
      <c r="T147" s="49"/>
      <c r="U147" s="49"/>
      <c r="V147" s="49"/>
      <c r="W147" s="49"/>
      <c r="X147" s="52"/>
      <c r="Y147" s="51"/>
      <c r="Z147" s="49"/>
      <c r="AA147" s="49"/>
      <c r="AB147" s="49"/>
      <c r="AC147" s="49"/>
      <c r="AD147" s="49"/>
      <c r="AE147" s="49"/>
      <c r="AF147" s="49"/>
      <c r="AG147" s="49"/>
      <c r="AH147" s="49"/>
      <c r="AI147" s="52"/>
      <c r="AJ147" s="51"/>
      <c r="AK147" s="52"/>
      <c r="AL147" s="51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52"/>
      <c r="AZ147" s="51"/>
      <c r="BA147" s="49"/>
      <c r="BB147" s="49"/>
      <c r="BC147" s="49"/>
      <c r="BD147" s="52"/>
      <c r="BE147" s="51"/>
      <c r="BF147" s="49"/>
      <c r="BG147" s="52"/>
      <c r="BH147" s="51"/>
      <c r="BI147" s="49"/>
      <c r="BJ147" s="49"/>
      <c r="BK147" s="49"/>
      <c r="BL147" s="49"/>
      <c r="BM147" s="49"/>
      <c r="BN147" s="52"/>
      <c r="BO147" s="53"/>
      <c r="BP147" s="50"/>
      <c r="BQ147" s="51"/>
      <c r="BR147" s="52"/>
      <c r="BS147" s="51"/>
      <c r="BT147" s="49"/>
      <c r="BU147" s="49"/>
      <c r="BV147" s="52"/>
      <c r="BW147" s="51"/>
      <c r="BX147" s="49"/>
      <c r="BY147" s="49"/>
      <c r="BZ147" s="52"/>
      <c r="CA147" s="55"/>
    </row>
    <row r="148" spans="1:79" s="41" customFormat="1" ht="13.5" customHeight="1" x14ac:dyDescent="0.3">
      <c r="A148" s="48"/>
      <c r="B148" s="49"/>
      <c r="C148" s="49"/>
      <c r="D148" s="49"/>
      <c r="E148" s="49"/>
      <c r="F148" s="49"/>
      <c r="G148" s="49"/>
      <c r="H148" s="49"/>
      <c r="I148" s="49"/>
      <c r="J148" s="50"/>
      <c r="K148" s="51"/>
      <c r="L148" s="49"/>
      <c r="M148" s="52"/>
      <c r="N148" s="51"/>
      <c r="O148" s="49"/>
      <c r="P148" s="49"/>
      <c r="Q148" s="49"/>
      <c r="R148" s="49"/>
      <c r="S148" s="49"/>
      <c r="T148" s="49"/>
      <c r="U148" s="49"/>
      <c r="V148" s="49"/>
      <c r="W148" s="49"/>
      <c r="X148" s="52"/>
      <c r="Y148" s="51"/>
      <c r="Z148" s="49"/>
      <c r="AA148" s="49"/>
      <c r="AB148" s="49"/>
      <c r="AC148" s="49"/>
      <c r="AD148" s="49"/>
      <c r="AE148" s="49"/>
      <c r="AF148" s="49"/>
      <c r="AG148" s="49"/>
      <c r="AH148" s="49"/>
      <c r="AI148" s="52"/>
      <c r="AJ148" s="51"/>
      <c r="AK148" s="52"/>
      <c r="AL148" s="51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52"/>
      <c r="AZ148" s="51"/>
      <c r="BA148" s="49"/>
      <c r="BB148" s="49"/>
      <c r="BC148" s="49"/>
      <c r="BD148" s="52"/>
      <c r="BE148" s="51"/>
      <c r="BF148" s="49"/>
      <c r="BG148" s="52"/>
      <c r="BH148" s="51"/>
      <c r="BI148" s="49"/>
      <c r="BJ148" s="49"/>
      <c r="BK148" s="49"/>
      <c r="BL148" s="49"/>
      <c r="BM148" s="49"/>
      <c r="BN148" s="52"/>
      <c r="BO148" s="53"/>
      <c r="BP148" s="50"/>
      <c r="BQ148" s="51"/>
      <c r="BR148" s="52"/>
      <c r="BS148" s="51"/>
      <c r="BT148" s="49"/>
      <c r="BU148" s="49"/>
      <c r="BV148" s="52"/>
      <c r="BW148" s="51"/>
      <c r="BX148" s="49"/>
      <c r="BY148" s="49"/>
      <c r="BZ148" s="52"/>
      <c r="CA148" s="55"/>
    </row>
    <row r="149" spans="1:79" s="41" customFormat="1" ht="13.5" customHeight="1" x14ac:dyDescent="0.3">
      <c r="A149" s="48"/>
      <c r="B149" s="49"/>
      <c r="C149" s="49"/>
      <c r="D149" s="49"/>
      <c r="E149" s="49"/>
      <c r="F149" s="49"/>
      <c r="G149" s="49"/>
      <c r="H149" s="49"/>
      <c r="I149" s="49"/>
      <c r="J149" s="50"/>
      <c r="K149" s="51"/>
      <c r="L149" s="49"/>
      <c r="M149" s="52"/>
      <c r="N149" s="51"/>
      <c r="O149" s="49"/>
      <c r="P149" s="49"/>
      <c r="Q149" s="49"/>
      <c r="R149" s="49"/>
      <c r="S149" s="49"/>
      <c r="T149" s="49"/>
      <c r="U149" s="49"/>
      <c r="V149" s="49"/>
      <c r="W149" s="49"/>
      <c r="X149" s="52"/>
      <c r="Y149" s="51"/>
      <c r="Z149" s="49"/>
      <c r="AA149" s="49"/>
      <c r="AB149" s="49"/>
      <c r="AC149" s="49"/>
      <c r="AD149" s="49"/>
      <c r="AE149" s="49"/>
      <c r="AF149" s="49"/>
      <c r="AG149" s="49"/>
      <c r="AH149" s="49"/>
      <c r="AI149" s="52"/>
      <c r="AJ149" s="51"/>
      <c r="AK149" s="52"/>
      <c r="AL149" s="51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52"/>
      <c r="AZ149" s="51"/>
      <c r="BA149" s="49"/>
      <c r="BB149" s="49"/>
      <c r="BC149" s="49"/>
      <c r="BD149" s="52"/>
      <c r="BE149" s="51"/>
      <c r="BF149" s="49"/>
      <c r="BG149" s="52"/>
      <c r="BH149" s="51"/>
      <c r="BI149" s="49"/>
      <c r="BJ149" s="49"/>
      <c r="BK149" s="49"/>
      <c r="BL149" s="49"/>
      <c r="BM149" s="49"/>
      <c r="BN149" s="52"/>
      <c r="BO149" s="53"/>
      <c r="BP149" s="50"/>
      <c r="BQ149" s="51"/>
      <c r="BR149" s="52"/>
      <c r="BS149" s="51"/>
      <c r="BT149" s="49"/>
      <c r="BU149" s="49"/>
      <c r="BV149" s="52"/>
      <c r="BW149" s="51"/>
      <c r="BX149" s="49"/>
      <c r="BY149" s="49"/>
      <c r="BZ149" s="52"/>
      <c r="CA149" s="55"/>
    </row>
    <row r="150" spans="1:79" s="41" customFormat="1" ht="13.5" customHeight="1" x14ac:dyDescent="0.3">
      <c r="A150" s="48"/>
      <c r="B150" s="49"/>
      <c r="C150" s="49"/>
      <c r="D150" s="49"/>
      <c r="E150" s="49"/>
      <c r="F150" s="49"/>
      <c r="G150" s="49"/>
      <c r="H150" s="49"/>
      <c r="I150" s="49"/>
      <c r="J150" s="50"/>
      <c r="K150" s="51"/>
      <c r="L150" s="49"/>
      <c r="M150" s="52"/>
      <c r="N150" s="51"/>
      <c r="O150" s="49"/>
      <c r="P150" s="49"/>
      <c r="Q150" s="49"/>
      <c r="R150" s="49"/>
      <c r="S150" s="49"/>
      <c r="T150" s="49"/>
      <c r="U150" s="49"/>
      <c r="V150" s="49"/>
      <c r="W150" s="49"/>
      <c r="X150" s="52"/>
      <c r="Y150" s="51"/>
      <c r="Z150" s="49"/>
      <c r="AA150" s="49"/>
      <c r="AB150" s="49"/>
      <c r="AC150" s="49"/>
      <c r="AD150" s="49"/>
      <c r="AE150" s="49"/>
      <c r="AF150" s="49"/>
      <c r="AG150" s="49"/>
      <c r="AH150" s="49"/>
      <c r="AI150" s="52"/>
      <c r="AJ150" s="51"/>
      <c r="AK150" s="52"/>
      <c r="AL150" s="51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52"/>
      <c r="AZ150" s="51"/>
      <c r="BA150" s="49"/>
      <c r="BB150" s="49"/>
      <c r="BC150" s="49"/>
      <c r="BD150" s="52"/>
      <c r="BE150" s="51"/>
      <c r="BF150" s="49"/>
      <c r="BG150" s="52"/>
      <c r="BH150" s="51"/>
      <c r="BI150" s="49"/>
      <c r="BJ150" s="49"/>
      <c r="BK150" s="49"/>
      <c r="BL150" s="49"/>
      <c r="BM150" s="49"/>
      <c r="BN150" s="52"/>
      <c r="BO150" s="53"/>
      <c r="BP150" s="50"/>
      <c r="BQ150" s="51"/>
      <c r="BR150" s="52"/>
      <c r="BS150" s="51"/>
      <c r="BT150" s="49"/>
      <c r="BU150" s="49"/>
      <c r="BV150" s="52"/>
      <c r="BW150" s="51"/>
      <c r="BX150" s="49"/>
      <c r="BY150" s="49"/>
      <c r="BZ150" s="52"/>
      <c r="CA150" s="55"/>
    </row>
    <row r="151" spans="1:79" s="41" customFormat="1" ht="13.5" customHeight="1" x14ac:dyDescent="0.3">
      <c r="A151" s="48"/>
      <c r="B151" s="49"/>
      <c r="C151" s="49"/>
      <c r="D151" s="49"/>
      <c r="E151" s="49"/>
      <c r="F151" s="49"/>
      <c r="G151" s="49"/>
      <c r="H151" s="49"/>
      <c r="I151" s="49"/>
      <c r="J151" s="50"/>
      <c r="K151" s="51"/>
      <c r="L151" s="49"/>
      <c r="M151" s="52"/>
      <c r="N151" s="51"/>
      <c r="O151" s="49"/>
      <c r="P151" s="49"/>
      <c r="Q151" s="49"/>
      <c r="R151" s="49"/>
      <c r="S151" s="49"/>
      <c r="T151" s="49"/>
      <c r="U151" s="49"/>
      <c r="V151" s="49"/>
      <c r="W151" s="49"/>
      <c r="X151" s="52"/>
      <c r="Y151" s="51"/>
      <c r="Z151" s="49"/>
      <c r="AA151" s="49"/>
      <c r="AB151" s="49"/>
      <c r="AC151" s="49"/>
      <c r="AD151" s="49"/>
      <c r="AE151" s="49"/>
      <c r="AF151" s="49"/>
      <c r="AG151" s="49"/>
      <c r="AH151" s="49"/>
      <c r="AI151" s="52"/>
      <c r="AJ151" s="51"/>
      <c r="AK151" s="52"/>
      <c r="AL151" s="51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52"/>
      <c r="AZ151" s="51"/>
      <c r="BA151" s="49"/>
      <c r="BB151" s="49"/>
      <c r="BC151" s="49"/>
      <c r="BD151" s="52"/>
      <c r="BE151" s="51"/>
      <c r="BF151" s="49"/>
      <c r="BG151" s="52"/>
      <c r="BH151" s="51"/>
      <c r="BI151" s="49"/>
      <c r="BJ151" s="49"/>
      <c r="BK151" s="49"/>
      <c r="BL151" s="49"/>
      <c r="BM151" s="49"/>
      <c r="BN151" s="52"/>
      <c r="BO151" s="53"/>
      <c r="BP151" s="50"/>
      <c r="BQ151" s="51"/>
      <c r="BR151" s="52"/>
      <c r="BS151" s="51"/>
      <c r="BT151" s="49"/>
      <c r="BU151" s="49"/>
      <c r="BV151" s="52"/>
      <c r="BW151" s="51"/>
      <c r="BX151" s="49"/>
      <c r="BY151" s="49"/>
      <c r="BZ151" s="52"/>
      <c r="CA151" s="55"/>
    </row>
    <row r="152" spans="1:79" s="41" customFormat="1" ht="13.5" customHeight="1" x14ac:dyDescent="0.3">
      <c r="A152" s="48"/>
      <c r="B152" s="49"/>
      <c r="C152" s="49"/>
      <c r="D152" s="49"/>
      <c r="E152" s="49"/>
      <c r="F152" s="49"/>
      <c r="G152" s="49"/>
      <c r="H152" s="49"/>
      <c r="I152" s="49"/>
      <c r="J152" s="50"/>
      <c r="K152" s="51"/>
      <c r="L152" s="49"/>
      <c r="M152" s="52"/>
      <c r="N152" s="51"/>
      <c r="O152" s="49"/>
      <c r="P152" s="49"/>
      <c r="Q152" s="49"/>
      <c r="R152" s="49"/>
      <c r="S152" s="49"/>
      <c r="T152" s="49"/>
      <c r="U152" s="49"/>
      <c r="V152" s="49"/>
      <c r="W152" s="49"/>
      <c r="X152" s="52"/>
      <c r="Y152" s="51"/>
      <c r="Z152" s="49"/>
      <c r="AA152" s="49"/>
      <c r="AB152" s="49"/>
      <c r="AC152" s="49"/>
      <c r="AD152" s="49"/>
      <c r="AE152" s="49"/>
      <c r="AF152" s="49"/>
      <c r="AG152" s="49"/>
      <c r="AH152" s="49"/>
      <c r="AI152" s="52"/>
      <c r="AJ152" s="51"/>
      <c r="AK152" s="52"/>
      <c r="AL152" s="51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52"/>
      <c r="AZ152" s="51"/>
      <c r="BA152" s="49"/>
      <c r="BB152" s="49"/>
      <c r="BC152" s="49"/>
      <c r="BD152" s="52"/>
      <c r="BE152" s="51"/>
      <c r="BF152" s="49"/>
      <c r="BG152" s="52"/>
      <c r="BH152" s="51"/>
      <c r="BI152" s="49"/>
      <c r="BJ152" s="49"/>
      <c r="BK152" s="49"/>
      <c r="BL152" s="49"/>
      <c r="BM152" s="49"/>
      <c r="BN152" s="52"/>
      <c r="BO152" s="53"/>
      <c r="BP152" s="50"/>
      <c r="BQ152" s="51"/>
      <c r="BR152" s="52"/>
      <c r="BS152" s="51"/>
      <c r="BT152" s="49"/>
      <c r="BU152" s="49"/>
      <c r="BV152" s="52"/>
      <c r="BW152" s="51"/>
      <c r="BX152" s="49"/>
      <c r="BY152" s="49"/>
      <c r="BZ152" s="52"/>
      <c r="CA152" s="55"/>
    </row>
    <row r="153" spans="1:79" s="41" customFormat="1" ht="13.5" customHeight="1" x14ac:dyDescent="0.3">
      <c r="A153" s="48"/>
      <c r="B153" s="49"/>
      <c r="C153" s="49"/>
      <c r="D153" s="49"/>
      <c r="E153" s="49"/>
      <c r="F153" s="49"/>
      <c r="G153" s="49"/>
      <c r="H153" s="49"/>
      <c r="I153" s="49"/>
      <c r="J153" s="50"/>
      <c r="K153" s="51"/>
      <c r="L153" s="49"/>
      <c r="M153" s="52"/>
      <c r="N153" s="51"/>
      <c r="O153" s="49"/>
      <c r="P153" s="49"/>
      <c r="Q153" s="49"/>
      <c r="R153" s="49"/>
      <c r="S153" s="49"/>
      <c r="T153" s="49"/>
      <c r="U153" s="49"/>
      <c r="V153" s="49"/>
      <c r="W153" s="49"/>
      <c r="X153" s="52"/>
      <c r="Y153" s="51"/>
      <c r="Z153" s="49"/>
      <c r="AA153" s="49"/>
      <c r="AB153" s="49"/>
      <c r="AC153" s="49"/>
      <c r="AD153" s="49"/>
      <c r="AE153" s="49"/>
      <c r="AF153" s="49"/>
      <c r="AG153" s="49"/>
      <c r="AH153" s="49"/>
      <c r="AI153" s="52"/>
      <c r="AJ153" s="51"/>
      <c r="AK153" s="52"/>
      <c r="AL153" s="51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52"/>
      <c r="AZ153" s="51"/>
      <c r="BA153" s="49"/>
      <c r="BB153" s="49"/>
      <c r="BC153" s="49"/>
      <c r="BD153" s="52"/>
      <c r="BE153" s="51"/>
      <c r="BF153" s="49"/>
      <c r="BG153" s="52"/>
      <c r="BH153" s="51"/>
      <c r="BI153" s="49"/>
      <c r="BJ153" s="49"/>
      <c r="BK153" s="49"/>
      <c r="BL153" s="49"/>
      <c r="BM153" s="49"/>
      <c r="BN153" s="52"/>
      <c r="BO153" s="53"/>
      <c r="BP153" s="50"/>
      <c r="BQ153" s="51"/>
      <c r="BR153" s="52"/>
      <c r="BS153" s="51"/>
      <c r="BT153" s="49"/>
      <c r="BU153" s="49"/>
      <c r="BV153" s="52"/>
      <c r="BW153" s="51"/>
      <c r="BX153" s="49"/>
      <c r="BY153" s="49"/>
      <c r="BZ153" s="52"/>
      <c r="CA153" s="55"/>
    </row>
    <row r="154" spans="1:79" s="41" customFormat="1" ht="13.5" customHeight="1" x14ac:dyDescent="0.3">
      <c r="A154" s="48"/>
      <c r="B154" s="49"/>
      <c r="C154" s="49"/>
      <c r="D154" s="49"/>
      <c r="E154" s="49"/>
      <c r="F154" s="49"/>
      <c r="G154" s="49"/>
      <c r="H154" s="49"/>
      <c r="I154" s="49"/>
      <c r="J154" s="50"/>
      <c r="K154" s="51"/>
      <c r="L154" s="49"/>
      <c r="M154" s="52"/>
      <c r="N154" s="51"/>
      <c r="O154" s="49"/>
      <c r="P154" s="49"/>
      <c r="Q154" s="49"/>
      <c r="R154" s="49"/>
      <c r="S154" s="49"/>
      <c r="T154" s="49"/>
      <c r="U154" s="49"/>
      <c r="V154" s="49"/>
      <c r="W154" s="49"/>
      <c r="X154" s="52"/>
      <c r="Y154" s="51"/>
      <c r="Z154" s="49"/>
      <c r="AA154" s="49"/>
      <c r="AB154" s="49"/>
      <c r="AC154" s="49"/>
      <c r="AD154" s="49"/>
      <c r="AE154" s="49"/>
      <c r="AF154" s="49"/>
      <c r="AG154" s="49"/>
      <c r="AH154" s="49"/>
      <c r="AI154" s="52"/>
      <c r="AJ154" s="51"/>
      <c r="AK154" s="52"/>
      <c r="AL154" s="51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52"/>
      <c r="AZ154" s="51"/>
      <c r="BA154" s="49"/>
      <c r="BB154" s="49"/>
      <c r="BC154" s="49"/>
      <c r="BD154" s="52"/>
      <c r="BE154" s="51"/>
      <c r="BF154" s="49"/>
      <c r="BG154" s="52"/>
      <c r="BH154" s="51"/>
      <c r="BI154" s="49"/>
      <c r="BJ154" s="49"/>
      <c r="BK154" s="49"/>
      <c r="BL154" s="49"/>
      <c r="BM154" s="49"/>
      <c r="BN154" s="52"/>
      <c r="BO154" s="53"/>
      <c r="BP154" s="50"/>
      <c r="BQ154" s="51"/>
      <c r="BR154" s="52"/>
      <c r="BS154" s="51"/>
      <c r="BT154" s="49"/>
      <c r="BU154" s="49"/>
      <c r="BV154" s="52"/>
      <c r="BW154" s="51"/>
      <c r="BX154" s="49"/>
      <c r="BY154" s="49"/>
      <c r="BZ154" s="52"/>
      <c r="CA154" s="55"/>
    </row>
    <row r="155" spans="1:79" s="41" customFormat="1" ht="13.5" customHeight="1" x14ac:dyDescent="0.3">
      <c r="A155" s="48"/>
      <c r="B155" s="49"/>
      <c r="C155" s="49"/>
      <c r="D155" s="49"/>
      <c r="E155" s="49"/>
      <c r="F155" s="49"/>
      <c r="G155" s="49"/>
      <c r="H155" s="49"/>
      <c r="I155" s="49"/>
      <c r="J155" s="50"/>
      <c r="K155" s="51"/>
      <c r="L155" s="49"/>
      <c r="M155" s="52"/>
      <c r="N155" s="51"/>
      <c r="O155" s="49"/>
      <c r="P155" s="49"/>
      <c r="Q155" s="49"/>
      <c r="R155" s="49"/>
      <c r="S155" s="49"/>
      <c r="T155" s="49"/>
      <c r="U155" s="49"/>
      <c r="V155" s="49"/>
      <c r="W155" s="49"/>
      <c r="X155" s="52"/>
      <c r="Y155" s="51"/>
      <c r="Z155" s="49"/>
      <c r="AA155" s="49"/>
      <c r="AB155" s="49"/>
      <c r="AC155" s="49"/>
      <c r="AD155" s="49"/>
      <c r="AE155" s="49"/>
      <c r="AF155" s="49"/>
      <c r="AG155" s="49"/>
      <c r="AH155" s="49"/>
      <c r="AI155" s="52"/>
      <c r="AJ155" s="51"/>
      <c r="AK155" s="52"/>
      <c r="AL155" s="51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52"/>
      <c r="AZ155" s="51"/>
      <c r="BA155" s="49"/>
      <c r="BB155" s="49"/>
      <c r="BC155" s="49"/>
      <c r="BD155" s="52"/>
      <c r="BE155" s="51"/>
      <c r="BF155" s="49"/>
      <c r="BG155" s="52"/>
      <c r="BH155" s="51"/>
      <c r="BI155" s="49"/>
      <c r="BJ155" s="49"/>
      <c r="BK155" s="49"/>
      <c r="BL155" s="49"/>
      <c r="BM155" s="49"/>
      <c r="BN155" s="52"/>
      <c r="BO155" s="53"/>
      <c r="BP155" s="50"/>
      <c r="BQ155" s="51"/>
      <c r="BR155" s="52"/>
      <c r="BS155" s="51"/>
      <c r="BT155" s="49"/>
      <c r="BU155" s="49"/>
      <c r="BV155" s="52"/>
      <c r="BW155" s="51"/>
      <c r="BX155" s="49"/>
      <c r="BY155" s="49"/>
      <c r="BZ155" s="52"/>
      <c r="CA155" s="55"/>
    </row>
    <row r="156" spans="1:79" s="41" customFormat="1" ht="13.5" customHeight="1" x14ac:dyDescent="0.3">
      <c r="A156" s="48"/>
      <c r="B156" s="49"/>
      <c r="C156" s="49"/>
      <c r="D156" s="49"/>
      <c r="E156" s="49"/>
      <c r="F156" s="49"/>
      <c r="G156" s="49"/>
      <c r="H156" s="49"/>
      <c r="I156" s="49"/>
      <c r="J156" s="50"/>
      <c r="K156" s="51"/>
      <c r="L156" s="49"/>
      <c r="M156" s="52"/>
      <c r="N156" s="51"/>
      <c r="O156" s="49"/>
      <c r="P156" s="49"/>
      <c r="Q156" s="49"/>
      <c r="R156" s="49"/>
      <c r="S156" s="49"/>
      <c r="T156" s="49"/>
      <c r="U156" s="49"/>
      <c r="V156" s="49"/>
      <c r="W156" s="49"/>
      <c r="X156" s="52"/>
      <c r="Y156" s="51"/>
      <c r="Z156" s="49"/>
      <c r="AA156" s="49"/>
      <c r="AB156" s="49"/>
      <c r="AC156" s="49"/>
      <c r="AD156" s="49"/>
      <c r="AE156" s="49"/>
      <c r="AF156" s="49"/>
      <c r="AG156" s="49"/>
      <c r="AH156" s="49"/>
      <c r="AI156" s="52"/>
      <c r="AJ156" s="51"/>
      <c r="AK156" s="52"/>
      <c r="AL156" s="51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52"/>
      <c r="AZ156" s="51"/>
      <c r="BA156" s="49"/>
      <c r="BB156" s="49"/>
      <c r="BC156" s="49"/>
      <c r="BD156" s="52"/>
      <c r="BE156" s="51"/>
      <c r="BF156" s="49"/>
      <c r="BG156" s="52"/>
      <c r="BH156" s="51"/>
      <c r="BI156" s="49"/>
      <c r="BJ156" s="49"/>
      <c r="BK156" s="49"/>
      <c r="BL156" s="49"/>
      <c r="BM156" s="49"/>
      <c r="BN156" s="52"/>
      <c r="BO156" s="53"/>
      <c r="BP156" s="50"/>
      <c r="BQ156" s="51"/>
      <c r="BR156" s="52"/>
      <c r="BS156" s="51"/>
      <c r="BT156" s="49"/>
      <c r="BU156" s="49"/>
      <c r="BV156" s="52"/>
      <c r="BW156" s="51"/>
      <c r="BX156" s="49"/>
      <c r="BY156" s="49"/>
      <c r="BZ156" s="52"/>
      <c r="CA156" s="55"/>
    </row>
    <row r="157" spans="1:79" s="41" customFormat="1" ht="13.5" customHeight="1" x14ac:dyDescent="0.3">
      <c r="A157" s="48"/>
      <c r="B157" s="49"/>
      <c r="C157" s="49"/>
      <c r="D157" s="49"/>
      <c r="E157" s="49"/>
      <c r="F157" s="49"/>
      <c r="G157" s="49"/>
      <c r="H157" s="49"/>
      <c r="I157" s="49"/>
      <c r="J157" s="50"/>
      <c r="K157" s="51"/>
      <c r="L157" s="49"/>
      <c r="M157" s="52"/>
      <c r="N157" s="51"/>
      <c r="O157" s="49"/>
      <c r="P157" s="49"/>
      <c r="Q157" s="49"/>
      <c r="R157" s="49"/>
      <c r="S157" s="49"/>
      <c r="T157" s="49"/>
      <c r="U157" s="49"/>
      <c r="V157" s="49"/>
      <c r="W157" s="49"/>
      <c r="X157" s="52"/>
      <c r="Y157" s="51"/>
      <c r="Z157" s="49"/>
      <c r="AA157" s="49"/>
      <c r="AB157" s="49"/>
      <c r="AC157" s="49"/>
      <c r="AD157" s="49"/>
      <c r="AE157" s="49"/>
      <c r="AF157" s="49"/>
      <c r="AG157" s="49"/>
      <c r="AH157" s="49"/>
      <c r="AI157" s="52"/>
      <c r="AJ157" s="51"/>
      <c r="AK157" s="52"/>
      <c r="AL157" s="51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52"/>
      <c r="AZ157" s="51"/>
      <c r="BA157" s="49"/>
      <c r="BB157" s="49"/>
      <c r="BC157" s="49"/>
      <c r="BD157" s="52"/>
      <c r="BE157" s="51"/>
      <c r="BF157" s="49"/>
      <c r="BG157" s="52"/>
      <c r="BH157" s="51"/>
      <c r="BI157" s="49"/>
      <c r="BJ157" s="49"/>
      <c r="BK157" s="49"/>
      <c r="BL157" s="49"/>
      <c r="BM157" s="49"/>
      <c r="BN157" s="52"/>
      <c r="BO157" s="53"/>
      <c r="BP157" s="50"/>
      <c r="BQ157" s="51"/>
      <c r="BR157" s="52"/>
      <c r="BS157" s="51"/>
      <c r="BT157" s="49"/>
      <c r="BU157" s="49"/>
      <c r="BV157" s="52"/>
      <c r="BW157" s="51"/>
      <c r="BX157" s="49"/>
      <c r="BY157" s="49"/>
      <c r="BZ157" s="52"/>
      <c r="CA157" s="55"/>
    </row>
    <row r="158" spans="1:79" s="41" customFormat="1" ht="13.5" customHeight="1" x14ac:dyDescent="0.3">
      <c r="A158" s="48"/>
      <c r="B158" s="49"/>
      <c r="C158" s="49"/>
      <c r="D158" s="49"/>
      <c r="E158" s="49"/>
      <c r="F158" s="49"/>
      <c r="G158" s="49"/>
      <c r="H158" s="49"/>
      <c r="I158" s="49"/>
      <c r="J158" s="50"/>
      <c r="K158" s="51"/>
      <c r="L158" s="49"/>
      <c r="M158" s="52"/>
      <c r="N158" s="51"/>
      <c r="O158" s="49"/>
      <c r="P158" s="49"/>
      <c r="Q158" s="49"/>
      <c r="R158" s="49"/>
      <c r="S158" s="49"/>
      <c r="T158" s="49"/>
      <c r="U158" s="49"/>
      <c r="V158" s="49"/>
      <c r="W158" s="49"/>
      <c r="X158" s="52"/>
      <c r="Y158" s="51"/>
      <c r="Z158" s="49"/>
      <c r="AA158" s="49"/>
      <c r="AB158" s="49"/>
      <c r="AC158" s="49"/>
      <c r="AD158" s="49"/>
      <c r="AE158" s="49"/>
      <c r="AF158" s="49"/>
      <c r="AG158" s="49"/>
      <c r="AH158" s="49"/>
      <c r="AI158" s="52"/>
      <c r="AJ158" s="51"/>
      <c r="AK158" s="52"/>
      <c r="AL158" s="51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52"/>
      <c r="AZ158" s="51"/>
      <c r="BA158" s="49"/>
      <c r="BB158" s="49"/>
      <c r="BC158" s="49"/>
      <c r="BD158" s="52"/>
      <c r="BE158" s="51"/>
      <c r="BF158" s="49"/>
      <c r="BG158" s="52"/>
      <c r="BH158" s="51"/>
      <c r="BI158" s="49"/>
      <c r="BJ158" s="49"/>
      <c r="BK158" s="49"/>
      <c r="BL158" s="49"/>
      <c r="BM158" s="49"/>
      <c r="BN158" s="52"/>
      <c r="BO158" s="53"/>
      <c r="BP158" s="50"/>
      <c r="BQ158" s="51"/>
      <c r="BR158" s="52"/>
      <c r="BS158" s="51"/>
      <c r="BT158" s="49"/>
      <c r="BU158" s="49"/>
      <c r="BV158" s="52"/>
      <c r="BW158" s="51"/>
      <c r="BX158" s="49"/>
      <c r="BY158" s="49"/>
      <c r="BZ158" s="52"/>
      <c r="CA158" s="55"/>
    </row>
    <row r="159" spans="1:79" s="41" customFormat="1" ht="13.5" customHeight="1" x14ac:dyDescent="0.3">
      <c r="A159" s="48"/>
      <c r="B159" s="49"/>
      <c r="C159" s="49"/>
      <c r="D159" s="49"/>
      <c r="E159" s="49"/>
      <c r="F159" s="49"/>
      <c r="G159" s="49"/>
      <c r="H159" s="49"/>
      <c r="I159" s="49"/>
      <c r="J159" s="50"/>
      <c r="K159" s="51"/>
      <c r="L159" s="49"/>
      <c r="M159" s="52"/>
      <c r="N159" s="51"/>
      <c r="O159" s="49"/>
      <c r="P159" s="49"/>
      <c r="Q159" s="49"/>
      <c r="R159" s="49"/>
      <c r="S159" s="49"/>
      <c r="T159" s="49"/>
      <c r="U159" s="49"/>
      <c r="V159" s="49"/>
      <c r="W159" s="49"/>
      <c r="X159" s="52"/>
      <c r="Y159" s="51"/>
      <c r="Z159" s="49"/>
      <c r="AA159" s="49"/>
      <c r="AB159" s="49"/>
      <c r="AC159" s="49"/>
      <c r="AD159" s="49"/>
      <c r="AE159" s="49"/>
      <c r="AF159" s="49"/>
      <c r="AG159" s="49"/>
      <c r="AH159" s="49"/>
      <c r="AI159" s="52"/>
      <c r="AJ159" s="51"/>
      <c r="AK159" s="52"/>
      <c r="AL159" s="51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52"/>
      <c r="AZ159" s="51"/>
      <c r="BA159" s="49"/>
      <c r="BB159" s="49"/>
      <c r="BC159" s="49"/>
      <c r="BD159" s="52"/>
      <c r="BE159" s="51"/>
      <c r="BF159" s="49"/>
      <c r="BG159" s="52"/>
      <c r="BH159" s="51"/>
      <c r="BI159" s="49"/>
      <c r="BJ159" s="49"/>
      <c r="BK159" s="49"/>
      <c r="BL159" s="49"/>
      <c r="BM159" s="49"/>
      <c r="BN159" s="52"/>
      <c r="BO159" s="53"/>
      <c r="BP159" s="50"/>
      <c r="BQ159" s="51"/>
      <c r="BR159" s="52"/>
      <c r="BS159" s="51"/>
      <c r="BT159" s="49"/>
      <c r="BU159" s="49"/>
      <c r="BV159" s="52"/>
      <c r="BW159" s="51"/>
      <c r="BX159" s="49"/>
      <c r="BY159" s="49"/>
      <c r="BZ159" s="52"/>
      <c r="CA159" s="55"/>
    </row>
    <row r="160" spans="1:79" s="41" customFormat="1" ht="13.5" customHeight="1" x14ac:dyDescent="0.3">
      <c r="A160" s="48"/>
      <c r="B160" s="49"/>
      <c r="C160" s="49"/>
      <c r="D160" s="49"/>
      <c r="E160" s="49"/>
      <c r="F160" s="49"/>
      <c r="G160" s="49"/>
      <c r="H160" s="49"/>
      <c r="I160" s="49"/>
      <c r="J160" s="50"/>
      <c r="K160" s="51"/>
      <c r="L160" s="49"/>
      <c r="M160" s="52"/>
      <c r="N160" s="51"/>
      <c r="O160" s="49"/>
      <c r="P160" s="49"/>
      <c r="Q160" s="49"/>
      <c r="R160" s="49"/>
      <c r="S160" s="49"/>
      <c r="T160" s="49"/>
      <c r="U160" s="49"/>
      <c r="V160" s="49"/>
      <c r="W160" s="49"/>
      <c r="X160" s="52"/>
      <c r="Y160" s="51"/>
      <c r="Z160" s="49"/>
      <c r="AA160" s="49"/>
      <c r="AB160" s="49"/>
      <c r="AC160" s="49"/>
      <c r="AD160" s="49"/>
      <c r="AE160" s="49"/>
      <c r="AF160" s="49"/>
      <c r="AG160" s="49"/>
      <c r="AH160" s="49"/>
      <c r="AI160" s="52"/>
      <c r="AJ160" s="51"/>
      <c r="AK160" s="52"/>
      <c r="AL160" s="51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52"/>
      <c r="AZ160" s="51"/>
      <c r="BA160" s="49"/>
      <c r="BB160" s="49"/>
      <c r="BC160" s="49"/>
      <c r="BD160" s="52"/>
      <c r="BE160" s="51"/>
      <c r="BF160" s="49"/>
      <c r="BG160" s="52"/>
      <c r="BH160" s="51"/>
      <c r="BI160" s="49"/>
      <c r="BJ160" s="49"/>
      <c r="BK160" s="49"/>
      <c r="BL160" s="49"/>
      <c r="BM160" s="49"/>
      <c r="BN160" s="52"/>
      <c r="BO160" s="53"/>
      <c r="BP160" s="50"/>
      <c r="BQ160" s="51"/>
      <c r="BR160" s="52"/>
      <c r="BS160" s="51"/>
      <c r="BT160" s="49"/>
      <c r="BU160" s="49"/>
      <c r="BV160" s="52"/>
      <c r="BW160" s="51"/>
      <c r="BX160" s="49"/>
      <c r="BY160" s="49"/>
      <c r="BZ160" s="52"/>
      <c r="CA160" s="55"/>
    </row>
    <row r="161" spans="1:79" s="41" customFormat="1" ht="13.5" customHeight="1" x14ac:dyDescent="0.3">
      <c r="A161" s="48"/>
      <c r="B161" s="49"/>
      <c r="C161" s="49"/>
      <c r="D161" s="49"/>
      <c r="E161" s="49"/>
      <c r="F161" s="49"/>
      <c r="G161" s="49"/>
      <c r="H161" s="49"/>
      <c r="I161" s="49"/>
      <c r="J161" s="50"/>
      <c r="K161" s="51"/>
      <c r="L161" s="49"/>
      <c r="M161" s="52"/>
      <c r="N161" s="51"/>
      <c r="O161" s="49"/>
      <c r="P161" s="49"/>
      <c r="Q161" s="49"/>
      <c r="R161" s="49"/>
      <c r="S161" s="49"/>
      <c r="T161" s="49"/>
      <c r="U161" s="49"/>
      <c r="V161" s="49"/>
      <c r="W161" s="49"/>
      <c r="X161" s="52"/>
      <c r="Y161" s="51"/>
      <c r="Z161" s="49"/>
      <c r="AA161" s="49"/>
      <c r="AB161" s="49"/>
      <c r="AC161" s="49"/>
      <c r="AD161" s="49"/>
      <c r="AE161" s="49"/>
      <c r="AF161" s="49"/>
      <c r="AG161" s="49"/>
      <c r="AH161" s="49"/>
      <c r="AI161" s="52"/>
      <c r="AJ161" s="51"/>
      <c r="AK161" s="52"/>
      <c r="AL161" s="51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52"/>
      <c r="AZ161" s="51"/>
      <c r="BA161" s="49"/>
      <c r="BB161" s="49"/>
      <c r="BC161" s="49"/>
      <c r="BD161" s="52"/>
      <c r="BE161" s="51"/>
      <c r="BF161" s="49"/>
      <c r="BG161" s="52"/>
      <c r="BH161" s="51"/>
      <c r="BI161" s="49"/>
      <c r="BJ161" s="49"/>
      <c r="BK161" s="49"/>
      <c r="BL161" s="49"/>
      <c r="BM161" s="49"/>
      <c r="BN161" s="52"/>
      <c r="BO161" s="53"/>
      <c r="BP161" s="50"/>
      <c r="BQ161" s="51"/>
      <c r="BR161" s="52"/>
      <c r="BS161" s="51"/>
      <c r="BT161" s="49"/>
      <c r="BU161" s="49"/>
      <c r="BV161" s="52"/>
      <c r="BW161" s="51"/>
      <c r="BX161" s="49"/>
      <c r="BY161" s="49"/>
      <c r="BZ161" s="52"/>
      <c r="CA161" s="55"/>
    </row>
    <row r="162" spans="1:79" s="41" customFormat="1" ht="13.5" customHeight="1" x14ac:dyDescent="0.3">
      <c r="A162" s="48"/>
      <c r="B162" s="49"/>
      <c r="C162" s="49"/>
      <c r="D162" s="49"/>
      <c r="E162" s="49"/>
      <c r="F162" s="49"/>
      <c r="G162" s="49"/>
      <c r="H162" s="49"/>
      <c r="I162" s="49"/>
      <c r="J162" s="50"/>
      <c r="K162" s="51"/>
      <c r="L162" s="49"/>
      <c r="M162" s="52"/>
      <c r="N162" s="51"/>
      <c r="O162" s="49"/>
      <c r="P162" s="49"/>
      <c r="Q162" s="49"/>
      <c r="R162" s="49"/>
      <c r="S162" s="49"/>
      <c r="T162" s="49"/>
      <c r="U162" s="49"/>
      <c r="V162" s="49"/>
      <c r="W162" s="49"/>
      <c r="X162" s="52"/>
      <c r="Y162" s="51"/>
      <c r="Z162" s="49"/>
      <c r="AA162" s="49"/>
      <c r="AB162" s="49"/>
      <c r="AC162" s="49"/>
      <c r="AD162" s="49"/>
      <c r="AE162" s="49"/>
      <c r="AF162" s="49"/>
      <c r="AG162" s="49"/>
      <c r="AH162" s="49"/>
      <c r="AI162" s="52"/>
      <c r="AJ162" s="51"/>
      <c r="AK162" s="52"/>
      <c r="AL162" s="51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52"/>
      <c r="AZ162" s="51"/>
      <c r="BA162" s="49"/>
      <c r="BB162" s="49"/>
      <c r="BC162" s="49"/>
      <c r="BD162" s="52"/>
      <c r="BE162" s="51"/>
      <c r="BF162" s="49"/>
      <c r="BG162" s="52"/>
      <c r="BH162" s="51"/>
      <c r="BI162" s="49"/>
      <c r="BJ162" s="49"/>
      <c r="BK162" s="49"/>
      <c r="BL162" s="49"/>
      <c r="BM162" s="49"/>
      <c r="BN162" s="52"/>
      <c r="BO162" s="53"/>
      <c r="BP162" s="50"/>
      <c r="BQ162" s="51"/>
      <c r="BR162" s="52"/>
      <c r="BS162" s="51"/>
      <c r="BT162" s="49"/>
      <c r="BU162" s="49"/>
      <c r="BV162" s="52"/>
      <c r="BW162" s="51"/>
      <c r="BX162" s="49"/>
      <c r="BY162" s="49"/>
      <c r="BZ162" s="52"/>
      <c r="CA162" s="55"/>
    </row>
    <row r="163" spans="1:79" s="41" customFormat="1" ht="13.5" customHeight="1" x14ac:dyDescent="0.3">
      <c r="A163" s="48"/>
      <c r="B163" s="49"/>
      <c r="C163" s="49"/>
      <c r="D163" s="49"/>
      <c r="E163" s="49"/>
      <c r="F163" s="49"/>
      <c r="G163" s="49"/>
      <c r="H163" s="49"/>
      <c r="I163" s="49"/>
      <c r="J163" s="50"/>
      <c r="K163" s="51"/>
      <c r="L163" s="49"/>
      <c r="M163" s="52"/>
      <c r="N163" s="51"/>
      <c r="O163" s="49"/>
      <c r="P163" s="49"/>
      <c r="Q163" s="49"/>
      <c r="R163" s="49"/>
      <c r="S163" s="49"/>
      <c r="T163" s="49"/>
      <c r="U163" s="49"/>
      <c r="V163" s="49"/>
      <c r="W163" s="49"/>
      <c r="X163" s="52"/>
      <c r="Y163" s="51"/>
      <c r="Z163" s="49"/>
      <c r="AA163" s="49"/>
      <c r="AB163" s="49"/>
      <c r="AC163" s="49"/>
      <c r="AD163" s="49"/>
      <c r="AE163" s="49"/>
      <c r="AF163" s="49"/>
      <c r="AG163" s="49"/>
      <c r="AH163" s="49"/>
      <c r="AI163" s="52"/>
      <c r="AJ163" s="51"/>
      <c r="AK163" s="52"/>
      <c r="AL163" s="51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52"/>
      <c r="AZ163" s="51"/>
      <c r="BA163" s="49"/>
      <c r="BB163" s="49"/>
      <c r="BC163" s="49"/>
      <c r="BD163" s="52"/>
      <c r="BE163" s="51"/>
      <c r="BF163" s="49"/>
      <c r="BG163" s="52"/>
      <c r="BH163" s="51"/>
      <c r="BI163" s="49"/>
      <c r="BJ163" s="49"/>
      <c r="BK163" s="49"/>
      <c r="BL163" s="49"/>
      <c r="BM163" s="49"/>
      <c r="BN163" s="52"/>
      <c r="BO163" s="53"/>
      <c r="BP163" s="50"/>
      <c r="BQ163" s="51"/>
      <c r="BR163" s="52"/>
      <c r="BS163" s="51"/>
      <c r="BT163" s="49"/>
      <c r="BU163" s="49"/>
      <c r="BV163" s="52"/>
      <c r="BW163" s="51"/>
      <c r="BX163" s="49"/>
      <c r="BY163" s="49"/>
      <c r="BZ163" s="52"/>
      <c r="CA163" s="55"/>
    </row>
    <row r="164" spans="1:79" s="41" customFormat="1" ht="13.5" customHeight="1" x14ac:dyDescent="0.3">
      <c r="A164" s="48"/>
      <c r="B164" s="49"/>
      <c r="C164" s="49"/>
      <c r="D164" s="49"/>
      <c r="E164" s="49"/>
      <c r="F164" s="49"/>
      <c r="G164" s="49"/>
      <c r="H164" s="49"/>
      <c r="I164" s="49"/>
      <c r="J164" s="50"/>
      <c r="K164" s="51"/>
      <c r="L164" s="49"/>
      <c r="M164" s="52"/>
      <c r="N164" s="51"/>
      <c r="O164" s="49"/>
      <c r="P164" s="49"/>
      <c r="Q164" s="49"/>
      <c r="R164" s="49"/>
      <c r="S164" s="49"/>
      <c r="T164" s="49"/>
      <c r="U164" s="49"/>
      <c r="V164" s="49"/>
      <c r="W164" s="49"/>
      <c r="X164" s="52"/>
      <c r="Y164" s="51"/>
      <c r="Z164" s="49"/>
      <c r="AA164" s="49"/>
      <c r="AB164" s="49"/>
      <c r="AC164" s="49"/>
      <c r="AD164" s="49"/>
      <c r="AE164" s="49"/>
      <c r="AF164" s="49"/>
      <c r="AG164" s="49"/>
      <c r="AH164" s="49"/>
      <c r="AI164" s="52"/>
      <c r="AJ164" s="51"/>
      <c r="AK164" s="52"/>
      <c r="AL164" s="51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52"/>
      <c r="AZ164" s="51"/>
      <c r="BA164" s="49"/>
      <c r="BB164" s="49"/>
      <c r="BC164" s="49"/>
      <c r="BD164" s="52"/>
      <c r="BE164" s="51"/>
      <c r="BF164" s="49"/>
      <c r="BG164" s="52"/>
      <c r="BH164" s="51"/>
      <c r="BI164" s="49"/>
      <c r="BJ164" s="49"/>
      <c r="BK164" s="49"/>
      <c r="BL164" s="49"/>
      <c r="BM164" s="49"/>
      <c r="BN164" s="52"/>
      <c r="BO164" s="53"/>
      <c r="BP164" s="50"/>
      <c r="BQ164" s="51"/>
      <c r="BR164" s="52"/>
      <c r="BS164" s="51"/>
      <c r="BT164" s="49"/>
      <c r="BU164" s="49"/>
      <c r="BV164" s="52"/>
      <c r="BW164" s="51"/>
      <c r="BX164" s="49"/>
      <c r="BY164" s="49"/>
      <c r="BZ164" s="52"/>
      <c r="CA164" s="55"/>
    </row>
    <row r="165" spans="1:79" s="41" customFormat="1" ht="13.5" customHeight="1" x14ac:dyDescent="0.3">
      <c r="A165" s="48"/>
      <c r="B165" s="49"/>
      <c r="C165" s="49"/>
      <c r="D165" s="49"/>
      <c r="E165" s="49"/>
      <c r="F165" s="49"/>
      <c r="G165" s="49"/>
      <c r="H165" s="49"/>
      <c r="I165" s="49"/>
      <c r="J165" s="50"/>
      <c r="K165" s="51"/>
      <c r="L165" s="49"/>
      <c r="M165" s="52"/>
      <c r="N165" s="51"/>
      <c r="O165" s="49"/>
      <c r="P165" s="49"/>
      <c r="Q165" s="49"/>
      <c r="R165" s="49"/>
      <c r="S165" s="49"/>
      <c r="T165" s="49"/>
      <c r="U165" s="49"/>
      <c r="V165" s="49"/>
      <c r="W165" s="49"/>
      <c r="X165" s="52"/>
      <c r="Y165" s="51"/>
      <c r="Z165" s="49"/>
      <c r="AA165" s="49"/>
      <c r="AB165" s="49"/>
      <c r="AC165" s="49"/>
      <c r="AD165" s="49"/>
      <c r="AE165" s="49"/>
      <c r="AF165" s="49"/>
      <c r="AG165" s="49"/>
      <c r="AH165" s="49"/>
      <c r="AI165" s="52"/>
      <c r="AJ165" s="51"/>
      <c r="AK165" s="52"/>
      <c r="AL165" s="51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52"/>
      <c r="AZ165" s="51"/>
      <c r="BA165" s="49"/>
      <c r="BB165" s="49"/>
      <c r="BC165" s="49"/>
      <c r="BD165" s="52"/>
      <c r="BE165" s="51"/>
      <c r="BF165" s="49"/>
      <c r="BG165" s="52"/>
      <c r="BH165" s="51"/>
      <c r="BI165" s="49"/>
      <c r="BJ165" s="49"/>
      <c r="BK165" s="49"/>
      <c r="BL165" s="49"/>
      <c r="BM165" s="49"/>
      <c r="BN165" s="52"/>
      <c r="BO165" s="53"/>
      <c r="BP165" s="50"/>
      <c r="BQ165" s="51"/>
      <c r="BR165" s="52"/>
      <c r="BS165" s="51"/>
      <c r="BT165" s="49"/>
      <c r="BU165" s="49"/>
      <c r="BV165" s="52"/>
      <c r="BW165" s="51"/>
      <c r="BX165" s="49"/>
      <c r="BY165" s="49"/>
      <c r="BZ165" s="52"/>
      <c r="CA165" s="55"/>
    </row>
    <row r="166" spans="1:79" s="41" customFormat="1" ht="13.5" customHeight="1" x14ac:dyDescent="0.3">
      <c r="A166" s="48"/>
      <c r="B166" s="49"/>
      <c r="C166" s="49"/>
      <c r="D166" s="49"/>
      <c r="E166" s="49"/>
      <c r="F166" s="49"/>
      <c r="G166" s="49"/>
      <c r="H166" s="49"/>
      <c r="I166" s="49"/>
      <c r="J166" s="50"/>
      <c r="K166" s="51"/>
      <c r="L166" s="49"/>
      <c r="M166" s="52"/>
      <c r="N166" s="51"/>
      <c r="O166" s="49"/>
      <c r="P166" s="49"/>
      <c r="Q166" s="49"/>
      <c r="R166" s="49"/>
      <c r="S166" s="49"/>
      <c r="T166" s="49"/>
      <c r="U166" s="49"/>
      <c r="V166" s="49"/>
      <c r="W166" s="49"/>
      <c r="X166" s="52"/>
      <c r="Y166" s="51"/>
      <c r="Z166" s="49"/>
      <c r="AA166" s="49"/>
      <c r="AB166" s="49"/>
      <c r="AC166" s="49"/>
      <c r="AD166" s="49"/>
      <c r="AE166" s="49"/>
      <c r="AF166" s="49"/>
      <c r="AG166" s="49"/>
      <c r="AH166" s="49"/>
      <c r="AI166" s="52"/>
      <c r="AJ166" s="51"/>
      <c r="AK166" s="52"/>
      <c r="AL166" s="51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52"/>
      <c r="AZ166" s="51"/>
      <c r="BA166" s="49"/>
      <c r="BB166" s="49"/>
      <c r="BC166" s="49"/>
      <c r="BD166" s="52"/>
      <c r="BE166" s="51"/>
      <c r="BF166" s="49"/>
      <c r="BG166" s="52"/>
      <c r="BH166" s="51"/>
      <c r="BI166" s="49"/>
      <c r="BJ166" s="49"/>
      <c r="BK166" s="49"/>
      <c r="BL166" s="49"/>
      <c r="BM166" s="49"/>
      <c r="BN166" s="52"/>
      <c r="BO166" s="53"/>
      <c r="BP166" s="50"/>
      <c r="BQ166" s="51"/>
      <c r="BR166" s="52"/>
      <c r="BS166" s="51"/>
      <c r="BT166" s="49"/>
      <c r="BU166" s="49"/>
      <c r="BV166" s="52"/>
      <c r="BW166" s="51"/>
      <c r="BX166" s="49"/>
      <c r="BY166" s="49"/>
      <c r="BZ166" s="52"/>
      <c r="CA166" s="55"/>
    </row>
    <row r="167" spans="1:79" s="41" customFormat="1" ht="13.5" customHeight="1" x14ac:dyDescent="0.3">
      <c r="A167" s="48"/>
      <c r="B167" s="49"/>
      <c r="C167" s="49"/>
      <c r="D167" s="49"/>
      <c r="E167" s="49"/>
      <c r="F167" s="49"/>
      <c r="G167" s="49"/>
      <c r="H167" s="49"/>
      <c r="I167" s="49"/>
      <c r="J167" s="50"/>
      <c r="K167" s="51"/>
      <c r="L167" s="49"/>
      <c r="M167" s="52"/>
      <c r="N167" s="51"/>
      <c r="O167" s="49"/>
      <c r="P167" s="49"/>
      <c r="Q167" s="49"/>
      <c r="R167" s="49"/>
      <c r="S167" s="49"/>
      <c r="T167" s="49"/>
      <c r="U167" s="49"/>
      <c r="V167" s="49"/>
      <c r="W167" s="49"/>
      <c r="X167" s="52"/>
      <c r="Y167" s="51"/>
      <c r="Z167" s="49"/>
      <c r="AA167" s="49"/>
      <c r="AB167" s="49"/>
      <c r="AC167" s="49"/>
      <c r="AD167" s="49"/>
      <c r="AE167" s="49"/>
      <c r="AF167" s="49"/>
      <c r="AG167" s="49"/>
      <c r="AH167" s="49"/>
      <c r="AI167" s="52"/>
      <c r="AJ167" s="51"/>
      <c r="AK167" s="52"/>
      <c r="AL167" s="51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52"/>
      <c r="AZ167" s="51"/>
      <c r="BA167" s="49"/>
      <c r="BB167" s="49"/>
      <c r="BC167" s="49"/>
      <c r="BD167" s="52"/>
      <c r="BE167" s="51"/>
      <c r="BF167" s="49"/>
      <c r="BG167" s="52"/>
      <c r="BH167" s="51"/>
      <c r="BI167" s="49"/>
      <c r="BJ167" s="49"/>
      <c r="BK167" s="49"/>
      <c r="BL167" s="49"/>
      <c r="BM167" s="49"/>
      <c r="BN167" s="52"/>
      <c r="BO167" s="53"/>
      <c r="BP167" s="50"/>
      <c r="BQ167" s="51"/>
      <c r="BR167" s="52"/>
      <c r="BS167" s="51"/>
      <c r="BT167" s="49"/>
      <c r="BU167" s="49"/>
      <c r="BV167" s="52"/>
      <c r="BW167" s="51"/>
      <c r="BX167" s="49"/>
      <c r="BY167" s="49"/>
      <c r="BZ167" s="52"/>
      <c r="CA167" s="55"/>
    </row>
    <row r="168" spans="1:79" s="41" customFormat="1" ht="13.5" customHeight="1" x14ac:dyDescent="0.3">
      <c r="A168" s="48"/>
      <c r="B168" s="49"/>
      <c r="C168" s="49"/>
      <c r="D168" s="49"/>
      <c r="E168" s="49"/>
      <c r="F168" s="49"/>
      <c r="G168" s="49"/>
      <c r="H168" s="49"/>
      <c r="I168" s="49"/>
      <c r="J168" s="50"/>
      <c r="K168" s="51"/>
      <c r="L168" s="49"/>
      <c r="M168" s="52"/>
      <c r="N168" s="51"/>
      <c r="O168" s="49"/>
      <c r="P168" s="49"/>
      <c r="Q168" s="49"/>
      <c r="R168" s="49"/>
      <c r="S168" s="49"/>
      <c r="T168" s="49"/>
      <c r="U168" s="49"/>
      <c r="V168" s="49"/>
      <c r="W168" s="49"/>
      <c r="X168" s="52"/>
      <c r="Y168" s="51"/>
      <c r="Z168" s="49"/>
      <c r="AA168" s="49"/>
      <c r="AB168" s="49"/>
      <c r="AC168" s="49"/>
      <c r="AD168" s="49"/>
      <c r="AE168" s="49"/>
      <c r="AF168" s="49"/>
      <c r="AG168" s="49"/>
      <c r="AH168" s="49"/>
      <c r="AI168" s="52"/>
      <c r="AJ168" s="51"/>
      <c r="AK168" s="52"/>
      <c r="AL168" s="51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52"/>
      <c r="AZ168" s="51"/>
      <c r="BA168" s="49"/>
      <c r="BB168" s="49"/>
      <c r="BC168" s="49"/>
      <c r="BD168" s="52"/>
      <c r="BE168" s="51"/>
      <c r="BF168" s="49"/>
      <c r="BG168" s="52"/>
      <c r="BH168" s="51"/>
      <c r="BI168" s="49"/>
      <c r="BJ168" s="49"/>
      <c r="BK168" s="49"/>
      <c r="BL168" s="49"/>
      <c r="BM168" s="49"/>
      <c r="BN168" s="52"/>
      <c r="BO168" s="53"/>
      <c r="BP168" s="50"/>
      <c r="BQ168" s="51"/>
      <c r="BR168" s="52"/>
      <c r="BS168" s="51"/>
      <c r="BT168" s="49"/>
      <c r="BU168" s="49"/>
      <c r="BV168" s="52"/>
      <c r="BW168" s="51"/>
      <c r="BX168" s="49"/>
      <c r="BY168" s="49"/>
      <c r="BZ168" s="52"/>
      <c r="CA168" s="55"/>
    </row>
    <row r="169" spans="1:79" s="41" customFormat="1" ht="13.5" customHeight="1" x14ac:dyDescent="0.3">
      <c r="A169" s="48"/>
      <c r="B169" s="49"/>
      <c r="C169" s="49"/>
      <c r="D169" s="49"/>
      <c r="E169" s="49"/>
      <c r="F169" s="49"/>
      <c r="G169" s="49"/>
      <c r="H169" s="49"/>
      <c r="I169" s="49"/>
      <c r="J169" s="50"/>
      <c r="K169" s="51"/>
      <c r="L169" s="49"/>
      <c r="M169" s="52"/>
      <c r="N169" s="51"/>
      <c r="O169" s="49"/>
      <c r="P169" s="49"/>
      <c r="Q169" s="49"/>
      <c r="R169" s="49"/>
      <c r="S169" s="49"/>
      <c r="T169" s="49"/>
      <c r="U169" s="49"/>
      <c r="V169" s="49"/>
      <c r="W169" s="49"/>
      <c r="X169" s="52"/>
      <c r="Y169" s="51"/>
      <c r="Z169" s="49"/>
      <c r="AA169" s="49"/>
      <c r="AB169" s="49"/>
      <c r="AC169" s="49"/>
      <c r="AD169" s="49"/>
      <c r="AE169" s="49"/>
      <c r="AF169" s="49"/>
      <c r="AG169" s="49"/>
      <c r="AH169" s="49"/>
      <c r="AI169" s="52"/>
      <c r="AJ169" s="51"/>
      <c r="AK169" s="52"/>
      <c r="AL169" s="51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52"/>
      <c r="AZ169" s="51"/>
      <c r="BA169" s="49"/>
      <c r="BB169" s="49"/>
      <c r="BC169" s="49"/>
      <c r="BD169" s="52"/>
      <c r="BE169" s="51"/>
      <c r="BF169" s="49"/>
      <c r="BG169" s="52"/>
      <c r="BH169" s="51"/>
      <c r="BI169" s="49"/>
      <c r="BJ169" s="49"/>
      <c r="BK169" s="49"/>
      <c r="BL169" s="49"/>
      <c r="BM169" s="49"/>
      <c r="BN169" s="52"/>
      <c r="BO169" s="53"/>
      <c r="BP169" s="50"/>
      <c r="BQ169" s="51"/>
      <c r="BR169" s="52"/>
      <c r="BS169" s="51"/>
      <c r="BT169" s="49"/>
      <c r="BU169" s="49"/>
      <c r="BV169" s="52"/>
      <c r="BW169" s="51"/>
      <c r="BX169" s="49"/>
      <c r="BY169" s="49"/>
      <c r="BZ169" s="52"/>
      <c r="CA169" s="55"/>
    </row>
    <row r="170" spans="1:79" s="41" customFormat="1" ht="13.5" customHeight="1" x14ac:dyDescent="0.3">
      <c r="A170" s="48"/>
      <c r="B170" s="49"/>
      <c r="C170" s="49"/>
      <c r="D170" s="49"/>
      <c r="E170" s="49"/>
      <c r="F170" s="49"/>
      <c r="G170" s="49"/>
      <c r="H170" s="49"/>
      <c r="I170" s="49"/>
      <c r="J170" s="50"/>
      <c r="K170" s="51"/>
      <c r="L170" s="49"/>
      <c r="M170" s="52"/>
      <c r="N170" s="51"/>
      <c r="O170" s="49"/>
      <c r="P170" s="49"/>
      <c r="Q170" s="49"/>
      <c r="R170" s="49"/>
      <c r="S170" s="49"/>
      <c r="T170" s="49"/>
      <c r="U170" s="49"/>
      <c r="V170" s="49"/>
      <c r="W170" s="49"/>
      <c r="X170" s="52"/>
      <c r="Y170" s="51"/>
      <c r="Z170" s="49"/>
      <c r="AA170" s="49"/>
      <c r="AB170" s="49"/>
      <c r="AC170" s="49"/>
      <c r="AD170" s="49"/>
      <c r="AE170" s="49"/>
      <c r="AF170" s="49"/>
      <c r="AG170" s="49"/>
      <c r="AH170" s="49"/>
      <c r="AI170" s="52"/>
      <c r="AJ170" s="51"/>
      <c r="AK170" s="52"/>
      <c r="AL170" s="51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52"/>
      <c r="AZ170" s="51"/>
      <c r="BA170" s="49"/>
      <c r="BB170" s="49"/>
      <c r="BC170" s="49"/>
      <c r="BD170" s="52"/>
      <c r="BE170" s="51"/>
      <c r="BF170" s="49"/>
      <c r="BG170" s="52"/>
      <c r="BH170" s="51"/>
      <c r="BI170" s="49"/>
      <c r="BJ170" s="49"/>
      <c r="BK170" s="49"/>
      <c r="BL170" s="49"/>
      <c r="BM170" s="49"/>
      <c r="BN170" s="52"/>
      <c r="BO170" s="53"/>
      <c r="BP170" s="50"/>
      <c r="BQ170" s="51"/>
      <c r="BR170" s="52"/>
      <c r="BS170" s="51"/>
      <c r="BT170" s="49"/>
      <c r="BU170" s="49"/>
      <c r="BV170" s="52"/>
      <c r="BW170" s="51"/>
      <c r="BX170" s="49"/>
      <c r="BY170" s="49"/>
      <c r="BZ170" s="52"/>
      <c r="CA170" s="55"/>
    </row>
    <row r="171" spans="1:79" s="41" customFormat="1" ht="13.5" customHeight="1" x14ac:dyDescent="0.3">
      <c r="A171" s="48"/>
      <c r="B171" s="49"/>
      <c r="C171" s="49"/>
      <c r="D171" s="49"/>
      <c r="E171" s="49"/>
      <c r="F171" s="49"/>
      <c r="G171" s="49"/>
      <c r="H171" s="49"/>
      <c r="I171" s="49"/>
      <c r="J171" s="50"/>
      <c r="K171" s="51"/>
      <c r="L171" s="49"/>
      <c r="M171" s="52"/>
      <c r="N171" s="51"/>
      <c r="O171" s="49"/>
      <c r="P171" s="49"/>
      <c r="Q171" s="49"/>
      <c r="R171" s="49"/>
      <c r="S171" s="49"/>
      <c r="T171" s="49"/>
      <c r="U171" s="49"/>
      <c r="V171" s="49"/>
      <c r="W171" s="49"/>
      <c r="X171" s="52"/>
      <c r="Y171" s="51"/>
      <c r="Z171" s="49"/>
      <c r="AA171" s="49"/>
      <c r="AB171" s="49"/>
      <c r="AC171" s="49"/>
      <c r="AD171" s="49"/>
      <c r="AE171" s="49"/>
      <c r="AF171" s="49"/>
      <c r="AG171" s="49"/>
      <c r="AH171" s="49"/>
      <c r="AI171" s="52"/>
      <c r="AJ171" s="51"/>
      <c r="AK171" s="52"/>
      <c r="AL171" s="51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52"/>
      <c r="AZ171" s="51"/>
      <c r="BA171" s="49"/>
      <c r="BB171" s="49"/>
      <c r="BC171" s="49"/>
      <c r="BD171" s="52"/>
      <c r="BE171" s="51"/>
      <c r="BF171" s="49"/>
      <c r="BG171" s="52"/>
      <c r="BH171" s="51"/>
      <c r="BI171" s="49"/>
      <c r="BJ171" s="49"/>
      <c r="BK171" s="49"/>
      <c r="BL171" s="49"/>
      <c r="BM171" s="49"/>
      <c r="BN171" s="52"/>
      <c r="BO171" s="53"/>
      <c r="BP171" s="50"/>
      <c r="BQ171" s="51"/>
      <c r="BR171" s="52"/>
      <c r="BS171" s="51"/>
      <c r="BT171" s="49"/>
      <c r="BU171" s="49"/>
      <c r="BV171" s="52"/>
      <c r="BW171" s="51"/>
      <c r="BX171" s="49"/>
      <c r="BY171" s="49"/>
      <c r="BZ171" s="52"/>
      <c r="CA171" s="55"/>
    </row>
    <row r="172" spans="1:79" s="41" customFormat="1" ht="13.5" customHeight="1" x14ac:dyDescent="0.3">
      <c r="A172" s="48"/>
      <c r="B172" s="49"/>
      <c r="C172" s="49"/>
      <c r="D172" s="49"/>
      <c r="E172" s="49"/>
      <c r="F172" s="49"/>
      <c r="G172" s="49"/>
      <c r="H172" s="49"/>
      <c r="I172" s="49"/>
      <c r="J172" s="50"/>
      <c r="K172" s="51"/>
      <c r="L172" s="49"/>
      <c r="M172" s="52"/>
      <c r="N172" s="51"/>
      <c r="O172" s="49"/>
      <c r="P172" s="49"/>
      <c r="Q172" s="49"/>
      <c r="R172" s="49"/>
      <c r="S172" s="49"/>
      <c r="T172" s="49"/>
      <c r="U172" s="49"/>
      <c r="V172" s="49"/>
      <c r="W172" s="49"/>
      <c r="X172" s="52"/>
      <c r="Y172" s="51"/>
      <c r="Z172" s="49"/>
      <c r="AA172" s="49"/>
      <c r="AB172" s="49"/>
      <c r="AC172" s="49"/>
      <c r="AD172" s="49"/>
      <c r="AE172" s="49"/>
      <c r="AF172" s="49"/>
      <c r="AG172" s="49"/>
      <c r="AH172" s="49"/>
      <c r="AI172" s="52"/>
      <c r="AJ172" s="51"/>
      <c r="AK172" s="52"/>
      <c r="AL172" s="51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52"/>
      <c r="AZ172" s="51"/>
      <c r="BA172" s="49"/>
      <c r="BB172" s="49"/>
      <c r="BC172" s="49"/>
      <c r="BD172" s="52"/>
      <c r="BE172" s="51"/>
      <c r="BF172" s="49"/>
      <c r="BG172" s="52"/>
      <c r="BH172" s="51"/>
      <c r="BI172" s="49"/>
      <c r="BJ172" s="49"/>
      <c r="BK172" s="49"/>
      <c r="BL172" s="49"/>
      <c r="BM172" s="49"/>
      <c r="BN172" s="52"/>
      <c r="BO172" s="53"/>
      <c r="BP172" s="50"/>
      <c r="BQ172" s="51"/>
      <c r="BR172" s="52"/>
      <c r="BS172" s="51"/>
      <c r="BT172" s="49"/>
      <c r="BU172" s="49"/>
      <c r="BV172" s="52"/>
      <c r="BW172" s="51"/>
      <c r="BX172" s="49"/>
      <c r="BY172" s="49"/>
      <c r="BZ172" s="52"/>
      <c r="CA172" s="55"/>
    </row>
    <row r="173" spans="1:79" s="41" customFormat="1" ht="13.5" customHeight="1" x14ac:dyDescent="0.3">
      <c r="A173" s="48"/>
      <c r="B173" s="49"/>
      <c r="C173" s="49"/>
      <c r="D173" s="49"/>
      <c r="E173" s="49"/>
      <c r="F173" s="49"/>
      <c r="G173" s="49"/>
      <c r="H173" s="49"/>
      <c r="I173" s="49"/>
      <c r="J173" s="50"/>
      <c r="K173" s="51"/>
      <c r="L173" s="49"/>
      <c r="M173" s="52"/>
      <c r="N173" s="51"/>
      <c r="O173" s="49"/>
      <c r="P173" s="49"/>
      <c r="Q173" s="49"/>
      <c r="R173" s="49"/>
      <c r="S173" s="49"/>
      <c r="T173" s="49"/>
      <c r="U173" s="49"/>
      <c r="V173" s="49"/>
      <c r="W173" s="49"/>
      <c r="X173" s="52"/>
      <c r="Y173" s="51"/>
      <c r="Z173" s="49"/>
      <c r="AA173" s="49"/>
      <c r="AB173" s="49"/>
      <c r="AC173" s="49"/>
      <c r="AD173" s="49"/>
      <c r="AE173" s="49"/>
      <c r="AF173" s="49"/>
      <c r="AG173" s="49"/>
      <c r="AH173" s="49"/>
      <c r="AI173" s="52"/>
      <c r="AJ173" s="51"/>
      <c r="AK173" s="52"/>
      <c r="AL173" s="51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52"/>
      <c r="AZ173" s="51"/>
      <c r="BA173" s="49"/>
      <c r="BB173" s="49"/>
      <c r="BC173" s="49"/>
      <c r="BD173" s="52"/>
      <c r="BE173" s="51"/>
      <c r="BF173" s="49"/>
      <c r="BG173" s="52"/>
      <c r="BH173" s="51"/>
      <c r="BI173" s="49"/>
      <c r="BJ173" s="49"/>
      <c r="BK173" s="49"/>
      <c r="BL173" s="49"/>
      <c r="BM173" s="49"/>
      <c r="BN173" s="52"/>
      <c r="BO173" s="53"/>
      <c r="BP173" s="50"/>
      <c r="BQ173" s="51"/>
      <c r="BR173" s="52"/>
      <c r="BS173" s="51"/>
      <c r="BT173" s="49"/>
      <c r="BU173" s="49"/>
      <c r="BV173" s="52"/>
      <c r="BW173" s="51"/>
      <c r="BX173" s="49"/>
      <c r="BY173" s="49"/>
      <c r="BZ173" s="52"/>
      <c r="CA173" s="55"/>
    </row>
    <row r="174" spans="1:79" s="41" customFormat="1" ht="13.5" customHeight="1" x14ac:dyDescent="0.3">
      <c r="A174" s="48"/>
      <c r="B174" s="49"/>
      <c r="C174" s="49"/>
      <c r="D174" s="49"/>
      <c r="E174" s="49"/>
      <c r="F174" s="49"/>
      <c r="G174" s="49"/>
      <c r="H174" s="49"/>
      <c r="I174" s="49"/>
      <c r="J174" s="50"/>
      <c r="K174" s="51"/>
      <c r="L174" s="49"/>
      <c r="M174" s="52"/>
      <c r="N174" s="51"/>
      <c r="O174" s="49"/>
      <c r="P174" s="49"/>
      <c r="Q174" s="49"/>
      <c r="R174" s="49"/>
      <c r="S174" s="49"/>
      <c r="T174" s="49"/>
      <c r="U174" s="49"/>
      <c r="V174" s="49"/>
      <c r="W174" s="49"/>
      <c r="X174" s="52"/>
      <c r="Y174" s="51"/>
      <c r="Z174" s="49"/>
      <c r="AA174" s="49"/>
      <c r="AB174" s="49"/>
      <c r="AC174" s="49"/>
      <c r="AD174" s="49"/>
      <c r="AE174" s="49"/>
      <c r="AF174" s="49"/>
      <c r="AG174" s="49"/>
      <c r="AH174" s="49"/>
      <c r="AI174" s="52"/>
      <c r="AJ174" s="51"/>
      <c r="AK174" s="52"/>
      <c r="AL174" s="51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52"/>
      <c r="AZ174" s="51"/>
      <c r="BA174" s="49"/>
      <c r="BB174" s="49"/>
      <c r="BC174" s="49"/>
      <c r="BD174" s="52"/>
      <c r="BE174" s="51"/>
      <c r="BF174" s="49"/>
      <c r="BG174" s="52"/>
      <c r="BH174" s="51"/>
      <c r="BI174" s="49"/>
      <c r="BJ174" s="49"/>
      <c r="BK174" s="49"/>
      <c r="BL174" s="49"/>
      <c r="BM174" s="49"/>
      <c r="BN174" s="52"/>
      <c r="BO174" s="53"/>
      <c r="BP174" s="50"/>
      <c r="BQ174" s="51"/>
      <c r="BR174" s="52"/>
      <c r="BS174" s="51"/>
      <c r="BT174" s="49"/>
      <c r="BU174" s="49"/>
      <c r="BV174" s="52"/>
      <c r="BW174" s="51"/>
      <c r="BX174" s="49"/>
      <c r="BY174" s="49"/>
      <c r="BZ174" s="52"/>
      <c r="CA174" s="55"/>
    </row>
    <row r="175" spans="1:79" s="41" customFormat="1" ht="13.5" customHeight="1" x14ac:dyDescent="0.3">
      <c r="A175" s="48"/>
      <c r="B175" s="49"/>
      <c r="C175" s="49"/>
      <c r="D175" s="49"/>
      <c r="E175" s="49"/>
      <c r="F175" s="49"/>
      <c r="G175" s="49"/>
      <c r="H175" s="49"/>
      <c r="I175" s="49"/>
      <c r="J175" s="50"/>
      <c r="K175" s="51"/>
      <c r="L175" s="49"/>
      <c r="M175" s="52"/>
      <c r="N175" s="51"/>
      <c r="O175" s="49"/>
      <c r="P175" s="49"/>
      <c r="Q175" s="49"/>
      <c r="R175" s="49"/>
      <c r="S175" s="49"/>
      <c r="T175" s="49"/>
      <c r="U175" s="49"/>
      <c r="V175" s="49"/>
      <c r="W175" s="49"/>
      <c r="X175" s="52"/>
      <c r="Y175" s="51"/>
      <c r="Z175" s="49"/>
      <c r="AA175" s="49"/>
      <c r="AB175" s="49"/>
      <c r="AC175" s="49"/>
      <c r="AD175" s="49"/>
      <c r="AE175" s="49"/>
      <c r="AF175" s="49"/>
      <c r="AG175" s="49"/>
      <c r="AH175" s="49"/>
      <c r="AI175" s="52"/>
      <c r="AJ175" s="51"/>
      <c r="AK175" s="52"/>
      <c r="AL175" s="51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52"/>
      <c r="AZ175" s="51"/>
      <c r="BA175" s="49"/>
      <c r="BB175" s="49"/>
      <c r="BC175" s="49"/>
      <c r="BD175" s="52"/>
      <c r="BE175" s="51"/>
      <c r="BF175" s="49"/>
      <c r="BG175" s="52"/>
      <c r="BH175" s="51"/>
      <c r="BI175" s="49"/>
      <c r="BJ175" s="49"/>
      <c r="BK175" s="49"/>
      <c r="BL175" s="49"/>
      <c r="BM175" s="49"/>
      <c r="BN175" s="52"/>
      <c r="BO175" s="53"/>
      <c r="BP175" s="50"/>
      <c r="BQ175" s="51"/>
      <c r="BR175" s="52"/>
      <c r="BS175" s="51"/>
      <c r="BT175" s="49"/>
      <c r="BU175" s="49"/>
      <c r="BV175" s="52"/>
      <c r="BW175" s="51"/>
      <c r="BX175" s="49"/>
      <c r="BY175" s="49"/>
      <c r="BZ175" s="52"/>
      <c r="CA175" s="55"/>
    </row>
    <row r="176" spans="1:79" s="41" customFormat="1" ht="13.5" customHeight="1" x14ac:dyDescent="0.3">
      <c r="A176" s="48"/>
      <c r="B176" s="49"/>
      <c r="C176" s="49"/>
      <c r="D176" s="49"/>
      <c r="E176" s="49"/>
      <c r="F176" s="49"/>
      <c r="G176" s="49"/>
      <c r="H176" s="49"/>
      <c r="I176" s="49"/>
      <c r="J176" s="50"/>
      <c r="K176" s="51"/>
      <c r="L176" s="49"/>
      <c r="M176" s="52"/>
      <c r="N176" s="51"/>
      <c r="O176" s="49"/>
      <c r="P176" s="49"/>
      <c r="Q176" s="49"/>
      <c r="R176" s="49"/>
      <c r="S176" s="49"/>
      <c r="T176" s="49"/>
      <c r="U176" s="49"/>
      <c r="V176" s="49"/>
      <c r="W176" s="49"/>
      <c r="X176" s="52"/>
      <c r="Y176" s="51"/>
      <c r="Z176" s="49"/>
      <c r="AA176" s="49"/>
      <c r="AB176" s="49"/>
      <c r="AC176" s="49"/>
      <c r="AD176" s="49"/>
      <c r="AE176" s="49"/>
      <c r="AF176" s="49"/>
      <c r="AG176" s="49"/>
      <c r="AH176" s="49"/>
      <c r="AI176" s="52"/>
      <c r="AJ176" s="51"/>
      <c r="AK176" s="52"/>
      <c r="AL176" s="51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52"/>
      <c r="AZ176" s="51"/>
      <c r="BA176" s="49"/>
      <c r="BB176" s="49"/>
      <c r="BC176" s="49"/>
      <c r="BD176" s="52"/>
      <c r="BE176" s="51"/>
      <c r="BF176" s="49"/>
      <c r="BG176" s="52"/>
      <c r="BH176" s="51"/>
      <c r="BI176" s="49"/>
      <c r="BJ176" s="49"/>
      <c r="BK176" s="49"/>
      <c r="BL176" s="49"/>
      <c r="BM176" s="49"/>
      <c r="BN176" s="52"/>
      <c r="BO176" s="53"/>
      <c r="BP176" s="50"/>
      <c r="BQ176" s="51"/>
      <c r="BR176" s="52"/>
      <c r="BS176" s="51"/>
      <c r="BT176" s="49"/>
      <c r="BU176" s="49"/>
      <c r="BV176" s="52"/>
      <c r="BW176" s="51"/>
      <c r="BX176" s="49"/>
      <c r="BY176" s="49"/>
      <c r="BZ176" s="52"/>
      <c r="CA176" s="55"/>
    </row>
    <row r="177" spans="1:79" s="41" customFormat="1" ht="13.5" customHeight="1" x14ac:dyDescent="0.3">
      <c r="A177" s="48"/>
      <c r="B177" s="49"/>
      <c r="C177" s="49"/>
      <c r="D177" s="49"/>
      <c r="E177" s="49"/>
      <c r="F177" s="49"/>
      <c r="G177" s="49"/>
      <c r="H177" s="49"/>
      <c r="I177" s="49"/>
      <c r="J177" s="50"/>
      <c r="K177" s="51"/>
      <c r="L177" s="49"/>
      <c r="M177" s="52"/>
      <c r="N177" s="51"/>
      <c r="O177" s="49"/>
      <c r="P177" s="49"/>
      <c r="Q177" s="49"/>
      <c r="R177" s="49"/>
      <c r="S177" s="49"/>
      <c r="T177" s="49"/>
      <c r="U177" s="49"/>
      <c r="V177" s="49"/>
      <c r="W177" s="49"/>
      <c r="X177" s="52"/>
      <c r="Y177" s="51"/>
      <c r="Z177" s="49"/>
      <c r="AA177" s="49"/>
      <c r="AB177" s="49"/>
      <c r="AC177" s="49"/>
      <c r="AD177" s="49"/>
      <c r="AE177" s="49"/>
      <c r="AF177" s="49"/>
      <c r="AG177" s="49"/>
      <c r="AH177" s="49"/>
      <c r="AI177" s="52"/>
      <c r="AJ177" s="51"/>
      <c r="AK177" s="52"/>
      <c r="AL177" s="51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52"/>
      <c r="AZ177" s="51"/>
      <c r="BA177" s="49"/>
      <c r="BB177" s="49"/>
      <c r="BC177" s="49"/>
      <c r="BD177" s="52"/>
      <c r="BE177" s="51"/>
      <c r="BF177" s="49"/>
      <c r="BG177" s="52"/>
      <c r="BH177" s="51"/>
      <c r="BI177" s="49"/>
      <c r="BJ177" s="49"/>
      <c r="BK177" s="49"/>
      <c r="BL177" s="49"/>
      <c r="BM177" s="49"/>
      <c r="BN177" s="52"/>
      <c r="BO177" s="53"/>
      <c r="BP177" s="50"/>
      <c r="BQ177" s="51"/>
      <c r="BR177" s="52"/>
      <c r="BS177" s="51"/>
      <c r="BT177" s="49"/>
      <c r="BU177" s="49"/>
      <c r="BV177" s="52"/>
      <c r="BW177" s="51"/>
      <c r="BX177" s="49"/>
      <c r="BY177" s="49"/>
      <c r="BZ177" s="52"/>
      <c r="CA177" s="55"/>
    </row>
    <row r="178" spans="1:79" s="41" customFormat="1" ht="13.5" customHeight="1" x14ac:dyDescent="0.3">
      <c r="A178" s="48"/>
      <c r="B178" s="49"/>
      <c r="C178" s="49"/>
      <c r="D178" s="49"/>
      <c r="E178" s="49"/>
      <c r="F178" s="49"/>
      <c r="G178" s="49"/>
      <c r="H178" s="49"/>
      <c r="I178" s="49"/>
      <c r="J178" s="50"/>
      <c r="K178" s="51"/>
      <c r="L178" s="49"/>
      <c r="M178" s="52"/>
      <c r="N178" s="51"/>
      <c r="O178" s="49"/>
      <c r="P178" s="49"/>
      <c r="Q178" s="49"/>
      <c r="R178" s="49"/>
      <c r="S178" s="49"/>
      <c r="T178" s="49"/>
      <c r="U178" s="49"/>
      <c r="V178" s="49"/>
      <c r="W178" s="49"/>
      <c r="X178" s="52"/>
      <c r="Y178" s="51"/>
      <c r="Z178" s="49"/>
      <c r="AA178" s="49"/>
      <c r="AB178" s="49"/>
      <c r="AC178" s="49"/>
      <c r="AD178" s="49"/>
      <c r="AE178" s="49"/>
      <c r="AF178" s="49"/>
      <c r="AG178" s="49"/>
      <c r="AH178" s="49"/>
      <c r="AI178" s="52"/>
      <c r="AJ178" s="51"/>
      <c r="AK178" s="52"/>
      <c r="AL178" s="51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52"/>
      <c r="AZ178" s="51"/>
      <c r="BA178" s="49"/>
      <c r="BB178" s="49"/>
      <c r="BC178" s="49"/>
      <c r="BD178" s="52"/>
      <c r="BE178" s="51"/>
      <c r="BF178" s="49"/>
      <c r="BG178" s="52"/>
      <c r="BH178" s="51"/>
      <c r="BI178" s="49"/>
      <c r="BJ178" s="49"/>
      <c r="BK178" s="49"/>
      <c r="BL178" s="49"/>
      <c r="BM178" s="49"/>
      <c r="BN178" s="52"/>
      <c r="BO178" s="53"/>
      <c r="BP178" s="50"/>
      <c r="BQ178" s="51"/>
      <c r="BR178" s="52"/>
      <c r="BS178" s="51"/>
      <c r="BT178" s="49"/>
      <c r="BU178" s="49"/>
      <c r="BV178" s="52"/>
      <c r="BW178" s="51"/>
      <c r="BX178" s="49"/>
      <c r="BY178" s="49"/>
      <c r="BZ178" s="52"/>
      <c r="CA178" s="55"/>
    </row>
    <row r="179" spans="1:79" s="41" customFormat="1" ht="13.5" customHeight="1" x14ac:dyDescent="0.3">
      <c r="A179" s="48"/>
      <c r="B179" s="49"/>
      <c r="C179" s="49"/>
      <c r="D179" s="49"/>
      <c r="E179" s="49"/>
      <c r="F179" s="49"/>
      <c r="G179" s="49"/>
      <c r="H179" s="49"/>
      <c r="I179" s="49"/>
      <c r="J179" s="50"/>
      <c r="K179" s="51"/>
      <c r="L179" s="49"/>
      <c r="M179" s="52"/>
      <c r="N179" s="51"/>
      <c r="O179" s="49"/>
      <c r="P179" s="49"/>
      <c r="Q179" s="49"/>
      <c r="R179" s="49"/>
      <c r="S179" s="49"/>
      <c r="T179" s="49"/>
      <c r="U179" s="49"/>
      <c r="V179" s="49"/>
      <c r="W179" s="49"/>
      <c r="X179" s="52"/>
      <c r="Y179" s="51"/>
      <c r="Z179" s="49"/>
      <c r="AA179" s="49"/>
      <c r="AB179" s="49"/>
      <c r="AC179" s="49"/>
      <c r="AD179" s="49"/>
      <c r="AE179" s="49"/>
      <c r="AF179" s="49"/>
      <c r="AG179" s="49"/>
      <c r="AH179" s="49"/>
      <c r="AI179" s="52"/>
      <c r="AJ179" s="51"/>
      <c r="AK179" s="52"/>
      <c r="AL179" s="51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52"/>
      <c r="AZ179" s="51"/>
      <c r="BA179" s="49"/>
      <c r="BB179" s="49"/>
      <c r="BC179" s="49"/>
      <c r="BD179" s="52"/>
      <c r="BE179" s="51"/>
      <c r="BF179" s="49"/>
      <c r="BG179" s="52"/>
      <c r="BH179" s="51"/>
      <c r="BI179" s="49"/>
      <c r="BJ179" s="49"/>
      <c r="BK179" s="49"/>
      <c r="BL179" s="49"/>
      <c r="BM179" s="49"/>
      <c r="BN179" s="52"/>
      <c r="BO179" s="53"/>
      <c r="BP179" s="50"/>
      <c r="BQ179" s="51"/>
      <c r="BR179" s="52"/>
      <c r="BS179" s="51"/>
      <c r="BT179" s="49"/>
      <c r="BU179" s="49"/>
      <c r="BV179" s="52"/>
      <c r="BW179" s="51"/>
      <c r="BX179" s="49"/>
      <c r="BY179" s="49"/>
      <c r="BZ179" s="52"/>
      <c r="CA179" s="55"/>
    </row>
    <row r="180" spans="1:79" s="41" customFormat="1" ht="13.5" customHeight="1" x14ac:dyDescent="0.3">
      <c r="A180" s="48"/>
      <c r="B180" s="49"/>
      <c r="C180" s="49"/>
      <c r="D180" s="49"/>
      <c r="E180" s="49"/>
      <c r="F180" s="49"/>
      <c r="G180" s="49"/>
      <c r="H180" s="49"/>
      <c r="I180" s="49"/>
      <c r="J180" s="50"/>
      <c r="K180" s="51"/>
      <c r="L180" s="49"/>
      <c r="M180" s="52"/>
      <c r="N180" s="51"/>
      <c r="O180" s="49"/>
      <c r="P180" s="49"/>
      <c r="Q180" s="49"/>
      <c r="R180" s="49"/>
      <c r="S180" s="49"/>
      <c r="T180" s="49"/>
      <c r="U180" s="49"/>
      <c r="V180" s="49"/>
      <c r="W180" s="49"/>
      <c r="X180" s="52"/>
      <c r="Y180" s="51"/>
      <c r="Z180" s="49"/>
      <c r="AA180" s="49"/>
      <c r="AB180" s="49"/>
      <c r="AC180" s="49"/>
      <c r="AD180" s="49"/>
      <c r="AE180" s="49"/>
      <c r="AF180" s="49"/>
      <c r="AG180" s="49"/>
      <c r="AH180" s="49"/>
      <c r="AI180" s="52"/>
      <c r="AJ180" s="51"/>
      <c r="AK180" s="52"/>
      <c r="AL180" s="51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52"/>
      <c r="AZ180" s="51"/>
      <c r="BA180" s="49"/>
      <c r="BB180" s="49"/>
      <c r="BC180" s="49"/>
      <c r="BD180" s="52"/>
      <c r="BE180" s="51"/>
      <c r="BF180" s="49"/>
      <c r="BG180" s="52"/>
      <c r="BH180" s="51"/>
      <c r="BI180" s="49"/>
      <c r="BJ180" s="49"/>
      <c r="BK180" s="49"/>
      <c r="BL180" s="49"/>
      <c r="BM180" s="49"/>
      <c r="BN180" s="52"/>
      <c r="BO180" s="53"/>
      <c r="BP180" s="50"/>
      <c r="BQ180" s="51"/>
      <c r="BR180" s="52"/>
      <c r="BS180" s="51"/>
      <c r="BT180" s="49"/>
      <c r="BU180" s="49"/>
      <c r="BV180" s="52"/>
      <c r="BW180" s="51"/>
      <c r="BX180" s="49"/>
      <c r="BY180" s="49"/>
      <c r="BZ180" s="52"/>
      <c r="CA180" s="55"/>
    </row>
    <row r="181" spans="1:79" s="41" customFormat="1" ht="13.5" customHeight="1" x14ac:dyDescent="0.3">
      <c r="A181" s="48"/>
      <c r="B181" s="49"/>
      <c r="C181" s="49"/>
      <c r="D181" s="49"/>
      <c r="E181" s="49"/>
      <c r="F181" s="49"/>
      <c r="G181" s="49"/>
      <c r="H181" s="49"/>
      <c r="I181" s="49"/>
      <c r="J181" s="50"/>
      <c r="K181" s="51"/>
      <c r="L181" s="49"/>
      <c r="M181" s="52"/>
      <c r="N181" s="51"/>
      <c r="O181" s="49"/>
      <c r="P181" s="49"/>
      <c r="Q181" s="49"/>
      <c r="R181" s="49"/>
      <c r="S181" s="49"/>
      <c r="T181" s="49"/>
      <c r="U181" s="49"/>
      <c r="V181" s="49"/>
      <c r="W181" s="49"/>
      <c r="X181" s="52"/>
      <c r="Y181" s="51"/>
      <c r="Z181" s="49"/>
      <c r="AA181" s="49"/>
      <c r="AB181" s="49"/>
      <c r="AC181" s="49"/>
      <c r="AD181" s="49"/>
      <c r="AE181" s="49"/>
      <c r="AF181" s="49"/>
      <c r="AG181" s="49"/>
      <c r="AH181" s="49"/>
      <c r="AI181" s="52"/>
      <c r="AJ181" s="51"/>
      <c r="AK181" s="52"/>
      <c r="AL181" s="51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52"/>
      <c r="AZ181" s="51"/>
      <c r="BA181" s="49"/>
      <c r="BB181" s="49"/>
      <c r="BC181" s="49"/>
      <c r="BD181" s="52"/>
      <c r="BE181" s="51"/>
      <c r="BF181" s="49"/>
      <c r="BG181" s="52"/>
      <c r="BH181" s="51"/>
      <c r="BI181" s="49"/>
      <c r="BJ181" s="49"/>
      <c r="BK181" s="49"/>
      <c r="BL181" s="49"/>
      <c r="BM181" s="49"/>
      <c r="BN181" s="52"/>
      <c r="BO181" s="53"/>
      <c r="BP181" s="50"/>
      <c r="BQ181" s="51"/>
      <c r="BR181" s="52"/>
      <c r="BS181" s="51"/>
      <c r="BT181" s="49"/>
      <c r="BU181" s="49"/>
      <c r="BV181" s="52"/>
      <c r="BW181" s="51"/>
      <c r="BX181" s="49"/>
      <c r="BY181" s="49"/>
      <c r="BZ181" s="52"/>
      <c r="CA181" s="55"/>
    </row>
    <row r="182" spans="1:79" s="41" customFormat="1" ht="13.5" customHeight="1" x14ac:dyDescent="0.3">
      <c r="A182" s="48"/>
      <c r="B182" s="49"/>
      <c r="C182" s="49"/>
      <c r="D182" s="49"/>
      <c r="E182" s="49"/>
      <c r="F182" s="49"/>
      <c r="G182" s="49"/>
      <c r="H182" s="49"/>
      <c r="I182" s="49"/>
      <c r="J182" s="50"/>
      <c r="K182" s="51"/>
      <c r="L182" s="49"/>
      <c r="M182" s="52"/>
      <c r="N182" s="51"/>
      <c r="O182" s="49"/>
      <c r="P182" s="49"/>
      <c r="Q182" s="49"/>
      <c r="R182" s="49"/>
      <c r="S182" s="49"/>
      <c r="T182" s="49"/>
      <c r="U182" s="49"/>
      <c r="V182" s="49"/>
      <c r="W182" s="49"/>
      <c r="X182" s="52"/>
      <c r="Y182" s="51"/>
      <c r="Z182" s="49"/>
      <c r="AA182" s="49"/>
      <c r="AB182" s="49"/>
      <c r="AC182" s="49"/>
      <c r="AD182" s="49"/>
      <c r="AE182" s="49"/>
      <c r="AF182" s="49"/>
      <c r="AG182" s="49"/>
      <c r="AH182" s="49"/>
      <c r="AI182" s="52"/>
      <c r="AJ182" s="51"/>
      <c r="AK182" s="52"/>
      <c r="AL182" s="51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52"/>
      <c r="AZ182" s="51"/>
      <c r="BA182" s="49"/>
      <c r="BB182" s="49"/>
      <c r="BC182" s="49"/>
      <c r="BD182" s="52"/>
      <c r="BE182" s="51"/>
      <c r="BF182" s="49"/>
      <c r="BG182" s="52"/>
      <c r="BH182" s="51"/>
      <c r="BI182" s="49"/>
      <c r="BJ182" s="49"/>
      <c r="BK182" s="49"/>
      <c r="BL182" s="49"/>
      <c r="BM182" s="49"/>
      <c r="BN182" s="52"/>
      <c r="BO182" s="53"/>
      <c r="BP182" s="50"/>
      <c r="BQ182" s="51"/>
      <c r="BR182" s="52"/>
      <c r="BS182" s="51"/>
      <c r="BT182" s="49"/>
      <c r="BU182" s="49"/>
      <c r="BV182" s="52"/>
      <c r="BW182" s="51"/>
      <c r="BX182" s="49"/>
      <c r="BY182" s="49"/>
      <c r="BZ182" s="52"/>
      <c r="CA182" s="55"/>
    </row>
    <row r="183" spans="1:79" s="41" customFormat="1" ht="13.5" customHeight="1" x14ac:dyDescent="0.3">
      <c r="A183" s="48"/>
      <c r="B183" s="49"/>
      <c r="C183" s="49"/>
      <c r="D183" s="49"/>
      <c r="E183" s="49"/>
      <c r="F183" s="49"/>
      <c r="G183" s="49"/>
      <c r="H183" s="49"/>
      <c r="I183" s="49"/>
      <c r="J183" s="50"/>
      <c r="K183" s="51"/>
      <c r="L183" s="49"/>
      <c r="M183" s="52"/>
      <c r="N183" s="51"/>
      <c r="O183" s="49"/>
      <c r="P183" s="49"/>
      <c r="Q183" s="49"/>
      <c r="R183" s="49"/>
      <c r="S183" s="49"/>
      <c r="T183" s="49"/>
      <c r="U183" s="49"/>
      <c r="V183" s="49"/>
      <c r="W183" s="49"/>
      <c r="X183" s="52"/>
      <c r="Y183" s="51"/>
      <c r="Z183" s="49"/>
      <c r="AA183" s="49"/>
      <c r="AB183" s="49"/>
      <c r="AC183" s="49"/>
      <c r="AD183" s="49"/>
      <c r="AE183" s="49"/>
      <c r="AF183" s="49"/>
      <c r="AG183" s="49"/>
      <c r="AH183" s="49"/>
      <c r="AI183" s="52"/>
      <c r="AJ183" s="51"/>
      <c r="AK183" s="52"/>
      <c r="AL183" s="51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52"/>
      <c r="AZ183" s="51"/>
      <c r="BA183" s="49"/>
      <c r="BB183" s="49"/>
      <c r="BC183" s="49"/>
      <c r="BD183" s="52"/>
      <c r="BE183" s="51"/>
      <c r="BF183" s="49"/>
      <c r="BG183" s="52"/>
      <c r="BH183" s="51"/>
      <c r="BI183" s="49"/>
      <c r="BJ183" s="49"/>
      <c r="BK183" s="49"/>
      <c r="BL183" s="49"/>
      <c r="BM183" s="49"/>
      <c r="BN183" s="52"/>
      <c r="BO183" s="53"/>
      <c r="BP183" s="50"/>
      <c r="BQ183" s="51"/>
      <c r="BR183" s="52"/>
      <c r="BS183" s="51"/>
      <c r="BT183" s="49"/>
      <c r="BU183" s="49"/>
      <c r="BV183" s="52"/>
      <c r="BW183" s="51"/>
      <c r="BX183" s="49"/>
      <c r="BY183" s="49"/>
      <c r="BZ183" s="52"/>
      <c r="CA183" s="55"/>
    </row>
    <row r="184" spans="1:79" s="41" customFormat="1" ht="13.5" customHeight="1" x14ac:dyDescent="0.3">
      <c r="A184" s="48"/>
      <c r="B184" s="49"/>
      <c r="C184" s="49"/>
      <c r="D184" s="49"/>
      <c r="E184" s="49"/>
      <c r="F184" s="49"/>
      <c r="G184" s="49"/>
      <c r="H184" s="49"/>
      <c r="I184" s="49"/>
      <c r="J184" s="50"/>
      <c r="K184" s="51"/>
      <c r="L184" s="49"/>
      <c r="M184" s="52"/>
      <c r="N184" s="51"/>
      <c r="O184" s="49"/>
      <c r="P184" s="49"/>
      <c r="Q184" s="49"/>
      <c r="R184" s="49"/>
      <c r="S184" s="49"/>
      <c r="T184" s="49"/>
      <c r="U184" s="49"/>
      <c r="V184" s="49"/>
      <c r="W184" s="49"/>
      <c r="X184" s="52"/>
      <c r="Y184" s="51"/>
      <c r="Z184" s="49"/>
      <c r="AA184" s="49"/>
      <c r="AB184" s="49"/>
      <c r="AC184" s="49"/>
      <c r="AD184" s="49"/>
      <c r="AE184" s="49"/>
      <c r="AF184" s="49"/>
      <c r="AG184" s="49"/>
      <c r="AH184" s="49"/>
      <c r="AI184" s="52"/>
      <c r="AJ184" s="51"/>
      <c r="AK184" s="52"/>
      <c r="AL184" s="51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52"/>
      <c r="AZ184" s="51"/>
      <c r="BA184" s="49"/>
      <c r="BB184" s="49"/>
      <c r="BC184" s="49"/>
      <c r="BD184" s="52"/>
      <c r="BE184" s="51"/>
      <c r="BF184" s="49"/>
      <c r="BG184" s="52"/>
      <c r="BH184" s="51"/>
      <c r="BI184" s="49"/>
      <c r="BJ184" s="49"/>
      <c r="BK184" s="49"/>
      <c r="BL184" s="49"/>
      <c r="BM184" s="49"/>
      <c r="BN184" s="52"/>
      <c r="BO184" s="53"/>
      <c r="BP184" s="50"/>
      <c r="BQ184" s="51"/>
      <c r="BR184" s="52"/>
      <c r="BS184" s="51"/>
      <c r="BT184" s="49"/>
      <c r="BU184" s="49"/>
      <c r="BV184" s="52"/>
      <c r="BW184" s="51"/>
      <c r="BX184" s="49"/>
      <c r="BY184" s="49"/>
      <c r="BZ184" s="52"/>
      <c r="CA184" s="55"/>
    </row>
    <row r="185" spans="1:79" s="41" customFormat="1" ht="13.5" customHeight="1" x14ac:dyDescent="0.3">
      <c r="A185" s="48"/>
      <c r="B185" s="49"/>
      <c r="C185" s="49"/>
      <c r="D185" s="49"/>
      <c r="E185" s="49"/>
      <c r="F185" s="49"/>
      <c r="G185" s="49"/>
      <c r="H185" s="49"/>
      <c r="I185" s="49"/>
      <c r="J185" s="50"/>
      <c r="K185" s="51"/>
      <c r="L185" s="49"/>
      <c r="M185" s="52"/>
      <c r="N185" s="51"/>
      <c r="O185" s="49"/>
      <c r="P185" s="49"/>
      <c r="Q185" s="49"/>
      <c r="R185" s="49"/>
      <c r="S185" s="49"/>
      <c r="T185" s="49"/>
      <c r="U185" s="49"/>
      <c r="V185" s="49"/>
      <c r="W185" s="49"/>
      <c r="X185" s="52"/>
      <c r="Y185" s="51"/>
      <c r="Z185" s="49"/>
      <c r="AA185" s="49"/>
      <c r="AB185" s="49"/>
      <c r="AC185" s="49"/>
      <c r="AD185" s="49"/>
      <c r="AE185" s="49"/>
      <c r="AF185" s="49"/>
      <c r="AG185" s="49"/>
      <c r="AH185" s="49"/>
      <c r="AI185" s="52"/>
      <c r="AJ185" s="51"/>
      <c r="AK185" s="52"/>
      <c r="AL185" s="51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52"/>
      <c r="AZ185" s="51"/>
      <c r="BA185" s="49"/>
      <c r="BB185" s="49"/>
      <c r="BC185" s="49"/>
      <c r="BD185" s="52"/>
      <c r="BE185" s="51"/>
      <c r="BF185" s="49"/>
      <c r="BG185" s="52"/>
      <c r="BH185" s="51"/>
      <c r="BI185" s="49"/>
      <c r="BJ185" s="49"/>
      <c r="BK185" s="49"/>
      <c r="BL185" s="49"/>
      <c r="BM185" s="49"/>
      <c r="BN185" s="52"/>
      <c r="BO185" s="53"/>
      <c r="BP185" s="50"/>
      <c r="BQ185" s="51"/>
      <c r="BR185" s="52"/>
      <c r="BS185" s="51"/>
      <c r="BT185" s="49"/>
      <c r="BU185" s="49"/>
      <c r="BV185" s="52"/>
      <c r="BW185" s="51"/>
      <c r="BX185" s="49"/>
      <c r="BY185" s="49"/>
      <c r="BZ185" s="52"/>
      <c r="CA185" s="55"/>
    </row>
    <row r="186" spans="1:79" s="41" customFormat="1" ht="13.5" customHeight="1" x14ac:dyDescent="0.3">
      <c r="A186" s="48"/>
      <c r="B186" s="49"/>
      <c r="C186" s="49"/>
      <c r="D186" s="49"/>
      <c r="E186" s="49"/>
      <c r="F186" s="49"/>
      <c r="G186" s="49"/>
      <c r="H186" s="49"/>
      <c r="I186" s="49"/>
      <c r="J186" s="50"/>
      <c r="K186" s="51"/>
      <c r="L186" s="49"/>
      <c r="M186" s="52"/>
      <c r="N186" s="51"/>
      <c r="O186" s="49"/>
      <c r="P186" s="49"/>
      <c r="Q186" s="49"/>
      <c r="R186" s="49"/>
      <c r="S186" s="49"/>
      <c r="T186" s="49"/>
      <c r="U186" s="49"/>
      <c r="V186" s="49"/>
      <c r="W186" s="49"/>
      <c r="X186" s="52"/>
      <c r="Y186" s="51"/>
      <c r="Z186" s="49"/>
      <c r="AA186" s="49"/>
      <c r="AB186" s="49"/>
      <c r="AC186" s="49"/>
      <c r="AD186" s="49"/>
      <c r="AE186" s="49"/>
      <c r="AF186" s="49"/>
      <c r="AG186" s="49"/>
      <c r="AH186" s="49"/>
      <c r="AI186" s="52"/>
      <c r="AJ186" s="51"/>
      <c r="AK186" s="52"/>
      <c r="AL186" s="51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52"/>
      <c r="AZ186" s="51"/>
      <c r="BA186" s="49"/>
      <c r="BB186" s="49"/>
      <c r="BC186" s="49"/>
      <c r="BD186" s="52"/>
      <c r="BE186" s="51"/>
      <c r="BF186" s="49"/>
      <c r="BG186" s="52"/>
      <c r="BH186" s="51"/>
      <c r="BI186" s="49"/>
      <c r="BJ186" s="49"/>
      <c r="BK186" s="49"/>
      <c r="BL186" s="49"/>
      <c r="BM186" s="49"/>
      <c r="BN186" s="52"/>
      <c r="BO186" s="53"/>
      <c r="BP186" s="50"/>
      <c r="BQ186" s="51"/>
      <c r="BR186" s="52"/>
      <c r="BS186" s="51"/>
      <c r="BT186" s="49"/>
      <c r="BU186" s="49"/>
      <c r="BV186" s="52"/>
      <c r="BW186" s="51"/>
      <c r="BX186" s="49"/>
      <c r="BY186" s="49"/>
      <c r="BZ186" s="52"/>
      <c r="CA186" s="55"/>
    </row>
    <row r="187" spans="1:79" s="41" customFormat="1" ht="13.5" customHeight="1" x14ac:dyDescent="0.3">
      <c r="A187" s="48"/>
      <c r="B187" s="49"/>
      <c r="C187" s="49"/>
      <c r="D187" s="49"/>
      <c r="E187" s="49"/>
      <c r="F187" s="49"/>
      <c r="G187" s="49"/>
      <c r="H187" s="49"/>
      <c r="I187" s="49"/>
      <c r="J187" s="50"/>
      <c r="K187" s="51"/>
      <c r="L187" s="49"/>
      <c r="M187" s="52"/>
      <c r="N187" s="51"/>
      <c r="O187" s="49"/>
      <c r="P187" s="49"/>
      <c r="Q187" s="49"/>
      <c r="R187" s="49"/>
      <c r="S187" s="49"/>
      <c r="T187" s="49"/>
      <c r="U187" s="49"/>
      <c r="V187" s="49"/>
      <c r="W187" s="49"/>
      <c r="X187" s="52"/>
      <c r="Y187" s="51"/>
      <c r="Z187" s="49"/>
      <c r="AA187" s="49"/>
      <c r="AB187" s="49"/>
      <c r="AC187" s="49"/>
      <c r="AD187" s="49"/>
      <c r="AE187" s="49"/>
      <c r="AF187" s="49"/>
      <c r="AG187" s="49"/>
      <c r="AH187" s="49"/>
      <c r="AI187" s="52"/>
      <c r="AJ187" s="51"/>
      <c r="AK187" s="52"/>
      <c r="AL187" s="51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52"/>
      <c r="AZ187" s="51"/>
      <c r="BA187" s="49"/>
      <c r="BB187" s="49"/>
      <c r="BC187" s="49"/>
      <c r="BD187" s="52"/>
      <c r="BE187" s="51"/>
      <c r="BF187" s="49"/>
      <c r="BG187" s="52"/>
      <c r="BH187" s="51"/>
      <c r="BI187" s="49"/>
      <c r="BJ187" s="49"/>
      <c r="BK187" s="49"/>
      <c r="BL187" s="49"/>
      <c r="BM187" s="49"/>
      <c r="BN187" s="52"/>
      <c r="BO187" s="53"/>
      <c r="BP187" s="50"/>
      <c r="BQ187" s="51"/>
      <c r="BR187" s="52"/>
      <c r="BS187" s="51"/>
      <c r="BT187" s="49"/>
      <c r="BU187" s="49"/>
      <c r="BV187" s="52"/>
      <c r="BW187" s="51"/>
      <c r="BX187" s="49"/>
      <c r="BY187" s="49"/>
      <c r="BZ187" s="52"/>
      <c r="CA187" s="55"/>
    </row>
    <row r="188" spans="1:79" s="41" customFormat="1" ht="13.5" customHeight="1" x14ac:dyDescent="0.3">
      <c r="A188" s="48"/>
      <c r="B188" s="49"/>
      <c r="C188" s="49"/>
      <c r="D188" s="49"/>
      <c r="E188" s="49"/>
      <c r="F188" s="49"/>
      <c r="G188" s="49"/>
      <c r="H188" s="49"/>
      <c r="I188" s="49"/>
      <c r="J188" s="50"/>
      <c r="K188" s="51"/>
      <c r="L188" s="49"/>
      <c r="M188" s="52"/>
      <c r="N188" s="51"/>
      <c r="O188" s="49"/>
      <c r="P188" s="49"/>
      <c r="Q188" s="49"/>
      <c r="R188" s="49"/>
      <c r="S188" s="49"/>
      <c r="T188" s="49"/>
      <c r="U188" s="49"/>
      <c r="V188" s="49"/>
      <c r="W188" s="49"/>
      <c r="X188" s="52"/>
      <c r="Y188" s="51"/>
      <c r="Z188" s="49"/>
      <c r="AA188" s="49"/>
      <c r="AB188" s="49"/>
      <c r="AC188" s="49"/>
      <c r="AD188" s="49"/>
      <c r="AE188" s="49"/>
      <c r="AF188" s="49"/>
      <c r="AG188" s="49"/>
      <c r="AH188" s="49"/>
      <c r="AI188" s="52"/>
      <c r="AJ188" s="51"/>
      <c r="AK188" s="52"/>
      <c r="AL188" s="51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52"/>
      <c r="AZ188" s="51"/>
      <c r="BA188" s="49"/>
      <c r="BB188" s="49"/>
      <c r="BC188" s="49"/>
      <c r="BD188" s="52"/>
      <c r="BE188" s="51"/>
      <c r="BF188" s="49"/>
      <c r="BG188" s="52"/>
      <c r="BH188" s="51"/>
      <c r="BI188" s="49"/>
      <c r="BJ188" s="49"/>
      <c r="BK188" s="49"/>
      <c r="BL188" s="49"/>
      <c r="BM188" s="49"/>
      <c r="BN188" s="52"/>
      <c r="BO188" s="53"/>
      <c r="BP188" s="50"/>
      <c r="BQ188" s="51"/>
      <c r="BR188" s="52"/>
      <c r="BS188" s="51"/>
      <c r="BT188" s="49"/>
      <c r="BU188" s="49"/>
      <c r="BV188" s="52"/>
      <c r="BW188" s="51"/>
      <c r="BX188" s="49"/>
      <c r="BY188" s="49"/>
      <c r="BZ188" s="52"/>
      <c r="CA188" s="55"/>
    </row>
    <row r="189" spans="1:79" s="41" customFormat="1" ht="13.5" customHeight="1" x14ac:dyDescent="0.3">
      <c r="A189" s="48"/>
      <c r="B189" s="49"/>
      <c r="C189" s="49"/>
      <c r="D189" s="49"/>
      <c r="E189" s="49"/>
      <c r="F189" s="49"/>
      <c r="G189" s="49"/>
      <c r="H189" s="49"/>
      <c r="I189" s="49"/>
      <c r="J189" s="50"/>
      <c r="K189" s="51"/>
      <c r="L189" s="49"/>
      <c r="M189" s="52"/>
      <c r="N189" s="51"/>
      <c r="O189" s="49"/>
      <c r="P189" s="49"/>
      <c r="Q189" s="49"/>
      <c r="R189" s="49"/>
      <c r="S189" s="49"/>
      <c r="T189" s="49"/>
      <c r="U189" s="49"/>
      <c r="V189" s="49"/>
      <c r="W189" s="49"/>
      <c r="X189" s="52"/>
      <c r="Y189" s="51"/>
      <c r="Z189" s="49"/>
      <c r="AA189" s="49"/>
      <c r="AB189" s="49"/>
      <c r="AC189" s="49"/>
      <c r="AD189" s="49"/>
      <c r="AE189" s="49"/>
      <c r="AF189" s="49"/>
      <c r="AG189" s="49"/>
      <c r="AH189" s="49"/>
      <c r="AI189" s="52"/>
      <c r="AJ189" s="51"/>
      <c r="AK189" s="52"/>
      <c r="AL189" s="51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52"/>
      <c r="AZ189" s="51"/>
      <c r="BA189" s="49"/>
      <c r="BB189" s="49"/>
      <c r="BC189" s="49"/>
      <c r="BD189" s="52"/>
      <c r="BE189" s="51"/>
      <c r="BF189" s="49"/>
      <c r="BG189" s="52"/>
      <c r="BH189" s="51"/>
      <c r="BI189" s="49"/>
      <c r="BJ189" s="49"/>
      <c r="BK189" s="49"/>
      <c r="BL189" s="49"/>
      <c r="BM189" s="49"/>
      <c r="BN189" s="52"/>
      <c r="BO189" s="53"/>
      <c r="BP189" s="50"/>
      <c r="BQ189" s="51"/>
      <c r="BR189" s="52"/>
      <c r="BS189" s="51"/>
      <c r="BT189" s="49"/>
      <c r="BU189" s="49"/>
      <c r="BV189" s="52"/>
      <c r="BW189" s="51"/>
      <c r="BX189" s="49"/>
      <c r="BY189" s="49"/>
      <c r="BZ189" s="52"/>
      <c r="CA189" s="55"/>
    </row>
    <row r="190" spans="1:79" s="41" customFormat="1" ht="13.5" customHeight="1" x14ac:dyDescent="0.3">
      <c r="A190" s="48"/>
      <c r="B190" s="49"/>
      <c r="C190" s="49"/>
      <c r="D190" s="49"/>
      <c r="E190" s="49"/>
      <c r="F190" s="49"/>
      <c r="G190" s="49"/>
      <c r="H190" s="49"/>
      <c r="I190" s="49"/>
      <c r="J190" s="50"/>
      <c r="K190" s="51"/>
      <c r="L190" s="49"/>
      <c r="M190" s="52"/>
      <c r="N190" s="51"/>
      <c r="O190" s="49"/>
      <c r="P190" s="49"/>
      <c r="Q190" s="49"/>
      <c r="R190" s="49"/>
      <c r="S190" s="49"/>
      <c r="T190" s="49"/>
      <c r="U190" s="49"/>
      <c r="V190" s="49"/>
      <c r="W190" s="49"/>
      <c r="X190" s="52"/>
      <c r="Y190" s="51"/>
      <c r="Z190" s="49"/>
      <c r="AA190" s="49"/>
      <c r="AB190" s="49"/>
      <c r="AC190" s="49"/>
      <c r="AD190" s="49"/>
      <c r="AE190" s="49"/>
      <c r="AF190" s="49"/>
      <c r="AG190" s="49"/>
      <c r="AH190" s="49"/>
      <c r="AI190" s="52"/>
      <c r="AJ190" s="51"/>
      <c r="AK190" s="52"/>
      <c r="AL190" s="51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52"/>
      <c r="AZ190" s="51"/>
      <c r="BA190" s="49"/>
      <c r="BB190" s="49"/>
      <c r="BC190" s="49"/>
      <c r="BD190" s="52"/>
      <c r="BE190" s="51"/>
      <c r="BF190" s="49"/>
      <c r="BG190" s="52"/>
      <c r="BH190" s="51"/>
      <c r="BI190" s="49"/>
      <c r="BJ190" s="49"/>
      <c r="BK190" s="49"/>
      <c r="BL190" s="49"/>
      <c r="BM190" s="49"/>
      <c r="BN190" s="52"/>
      <c r="BO190" s="53"/>
      <c r="BP190" s="50"/>
      <c r="BQ190" s="51"/>
      <c r="BR190" s="52"/>
      <c r="BS190" s="51"/>
      <c r="BT190" s="49"/>
      <c r="BU190" s="49"/>
      <c r="BV190" s="52"/>
      <c r="BW190" s="51"/>
      <c r="BX190" s="49"/>
      <c r="BY190" s="49"/>
      <c r="BZ190" s="52"/>
      <c r="CA190" s="55"/>
    </row>
    <row r="191" spans="1:79" s="41" customFormat="1" ht="13.5" customHeight="1" x14ac:dyDescent="0.3">
      <c r="A191" s="48"/>
      <c r="B191" s="49"/>
      <c r="C191" s="49"/>
      <c r="D191" s="49"/>
      <c r="E191" s="49"/>
      <c r="F191" s="49"/>
      <c r="G191" s="49"/>
      <c r="H191" s="49"/>
      <c r="I191" s="49"/>
      <c r="J191" s="50"/>
      <c r="K191" s="51"/>
      <c r="L191" s="49"/>
      <c r="M191" s="52"/>
      <c r="N191" s="51"/>
      <c r="O191" s="49"/>
      <c r="P191" s="49"/>
      <c r="Q191" s="49"/>
      <c r="R191" s="49"/>
      <c r="S191" s="49"/>
      <c r="T191" s="49"/>
      <c r="U191" s="49"/>
      <c r="V191" s="49"/>
      <c r="W191" s="49"/>
      <c r="X191" s="52"/>
      <c r="Y191" s="51"/>
      <c r="Z191" s="49"/>
      <c r="AA191" s="49"/>
      <c r="AB191" s="49"/>
      <c r="AC191" s="49"/>
      <c r="AD191" s="49"/>
      <c r="AE191" s="49"/>
      <c r="AF191" s="49"/>
      <c r="AG191" s="49"/>
      <c r="AH191" s="49"/>
      <c r="AI191" s="52"/>
      <c r="AJ191" s="51"/>
      <c r="AK191" s="52"/>
      <c r="AL191" s="51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52"/>
      <c r="AZ191" s="51"/>
      <c r="BA191" s="49"/>
      <c r="BB191" s="49"/>
      <c r="BC191" s="49"/>
      <c r="BD191" s="52"/>
      <c r="BE191" s="51"/>
      <c r="BF191" s="49"/>
      <c r="BG191" s="52"/>
      <c r="BH191" s="51"/>
      <c r="BI191" s="49"/>
      <c r="BJ191" s="49"/>
      <c r="BK191" s="49"/>
      <c r="BL191" s="49"/>
      <c r="BM191" s="49"/>
      <c r="BN191" s="52"/>
      <c r="BO191" s="53"/>
      <c r="BP191" s="50"/>
      <c r="BQ191" s="51"/>
      <c r="BR191" s="52"/>
      <c r="BS191" s="51"/>
      <c r="BT191" s="49"/>
      <c r="BU191" s="49"/>
      <c r="BV191" s="52"/>
      <c r="BW191" s="51"/>
      <c r="BX191" s="49"/>
      <c r="BY191" s="49"/>
      <c r="BZ191" s="52"/>
      <c r="CA191" s="55"/>
    </row>
    <row r="192" spans="1:79" s="41" customFormat="1" ht="13.5" customHeight="1" x14ac:dyDescent="0.3">
      <c r="A192" s="48"/>
      <c r="B192" s="49"/>
      <c r="C192" s="49"/>
      <c r="D192" s="49"/>
      <c r="E192" s="49"/>
      <c r="F192" s="49"/>
      <c r="G192" s="49"/>
      <c r="H192" s="49"/>
      <c r="I192" s="49"/>
      <c r="J192" s="50"/>
      <c r="K192" s="51"/>
      <c r="L192" s="49"/>
      <c r="M192" s="52"/>
      <c r="N192" s="51"/>
      <c r="O192" s="49"/>
      <c r="P192" s="49"/>
      <c r="Q192" s="49"/>
      <c r="R192" s="49"/>
      <c r="S192" s="49"/>
      <c r="T192" s="49"/>
      <c r="U192" s="49"/>
      <c r="V192" s="49"/>
      <c r="W192" s="49"/>
      <c r="X192" s="52"/>
      <c r="Y192" s="51"/>
      <c r="Z192" s="49"/>
      <c r="AA192" s="49"/>
      <c r="AB192" s="49"/>
      <c r="AC192" s="49"/>
      <c r="AD192" s="49"/>
      <c r="AE192" s="49"/>
      <c r="AF192" s="49"/>
      <c r="AG192" s="49"/>
      <c r="AH192" s="49"/>
      <c r="AI192" s="52"/>
      <c r="AJ192" s="51"/>
      <c r="AK192" s="52"/>
      <c r="AL192" s="51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52"/>
      <c r="AZ192" s="51"/>
      <c r="BA192" s="49"/>
      <c r="BB192" s="49"/>
      <c r="BC192" s="49"/>
      <c r="BD192" s="52"/>
      <c r="BE192" s="51"/>
      <c r="BF192" s="49"/>
      <c r="BG192" s="52"/>
      <c r="BH192" s="51"/>
      <c r="BI192" s="49"/>
      <c r="BJ192" s="49"/>
      <c r="BK192" s="49"/>
      <c r="BL192" s="49"/>
      <c r="BM192" s="49"/>
      <c r="BN192" s="52"/>
      <c r="BO192" s="53"/>
      <c r="BP192" s="50"/>
      <c r="BQ192" s="51"/>
      <c r="BR192" s="52"/>
      <c r="BS192" s="51"/>
      <c r="BT192" s="49"/>
      <c r="BU192" s="49"/>
      <c r="BV192" s="52"/>
      <c r="BW192" s="51"/>
      <c r="BX192" s="49"/>
      <c r="BY192" s="49"/>
      <c r="BZ192" s="52"/>
      <c r="CA192" s="55"/>
    </row>
    <row r="193" spans="1:79" s="41" customFormat="1" ht="13.5" customHeight="1" x14ac:dyDescent="0.3">
      <c r="A193" s="48"/>
      <c r="B193" s="49"/>
      <c r="C193" s="49"/>
      <c r="D193" s="49"/>
      <c r="E193" s="49"/>
      <c r="F193" s="49"/>
      <c r="G193" s="49"/>
      <c r="H193" s="49"/>
      <c r="I193" s="49"/>
      <c r="J193" s="50"/>
      <c r="K193" s="51"/>
      <c r="L193" s="49"/>
      <c r="M193" s="52"/>
      <c r="N193" s="51"/>
      <c r="O193" s="49"/>
      <c r="P193" s="49"/>
      <c r="Q193" s="49"/>
      <c r="R193" s="49"/>
      <c r="S193" s="49"/>
      <c r="T193" s="49"/>
      <c r="U193" s="49"/>
      <c r="V193" s="49"/>
      <c r="W193" s="49"/>
      <c r="X193" s="52"/>
      <c r="Y193" s="51"/>
      <c r="Z193" s="49"/>
      <c r="AA193" s="49"/>
      <c r="AB193" s="49"/>
      <c r="AC193" s="49"/>
      <c r="AD193" s="49"/>
      <c r="AE193" s="49"/>
      <c r="AF193" s="49"/>
      <c r="AG193" s="49"/>
      <c r="AH193" s="49"/>
      <c r="AI193" s="52"/>
      <c r="AJ193" s="51"/>
      <c r="AK193" s="52"/>
      <c r="AL193" s="51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52"/>
      <c r="AZ193" s="51"/>
      <c r="BA193" s="49"/>
      <c r="BB193" s="49"/>
      <c r="BC193" s="49"/>
      <c r="BD193" s="52"/>
      <c r="BE193" s="51"/>
      <c r="BF193" s="49"/>
      <c r="BG193" s="52"/>
      <c r="BH193" s="51"/>
      <c r="BI193" s="49"/>
      <c r="BJ193" s="49"/>
      <c r="BK193" s="49"/>
      <c r="BL193" s="49"/>
      <c r="BM193" s="49"/>
      <c r="BN193" s="52"/>
      <c r="BO193" s="53"/>
      <c r="BP193" s="50"/>
      <c r="BQ193" s="51"/>
      <c r="BR193" s="52"/>
      <c r="BS193" s="51"/>
      <c r="BT193" s="49"/>
      <c r="BU193" s="49"/>
      <c r="BV193" s="52"/>
      <c r="BW193" s="51"/>
      <c r="BX193" s="49"/>
      <c r="BY193" s="49"/>
      <c r="BZ193" s="52"/>
      <c r="CA193" s="55"/>
    </row>
    <row r="194" spans="1:79" s="41" customFormat="1" ht="13.5" customHeight="1" x14ac:dyDescent="0.3">
      <c r="A194" s="48"/>
      <c r="B194" s="49"/>
      <c r="C194" s="49"/>
      <c r="D194" s="49"/>
      <c r="E194" s="49"/>
      <c r="F194" s="49"/>
      <c r="G194" s="49"/>
      <c r="H194" s="49"/>
      <c r="I194" s="49"/>
      <c r="J194" s="50"/>
      <c r="K194" s="51"/>
      <c r="L194" s="49"/>
      <c r="M194" s="52"/>
      <c r="N194" s="51"/>
      <c r="O194" s="49"/>
      <c r="P194" s="49"/>
      <c r="Q194" s="49"/>
      <c r="R194" s="49"/>
      <c r="S194" s="49"/>
      <c r="T194" s="49"/>
      <c r="U194" s="49"/>
      <c r="V194" s="49"/>
      <c r="W194" s="49"/>
      <c r="X194" s="52"/>
      <c r="Y194" s="51"/>
      <c r="Z194" s="49"/>
      <c r="AA194" s="49"/>
      <c r="AB194" s="49"/>
      <c r="AC194" s="49"/>
      <c r="AD194" s="49"/>
      <c r="AE194" s="49"/>
      <c r="AF194" s="49"/>
      <c r="AG194" s="49"/>
      <c r="AH194" s="49"/>
      <c r="AI194" s="52"/>
      <c r="AJ194" s="51"/>
      <c r="AK194" s="52"/>
      <c r="AL194" s="51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52"/>
      <c r="AZ194" s="51"/>
      <c r="BA194" s="49"/>
      <c r="BB194" s="49"/>
      <c r="BC194" s="49"/>
      <c r="BD194" s="52"/>
      <c r="BE194" s="51"/>
      <c r="BF194" s="49"/>
      <c r="BG194" s="52"/>
      <c r="BH194" s="51"/>
      <c r="BI194" s="49"/>
      <c r="BJ194" s="49"/>
      <c r="BK194" s="49"/>
      <c r="BL194" s="49"/>
      <c r="BM194" s="49"/>
      <c r="BN194" s="52"/>
      <c r="BO194" s="53"/>
      <c r="BP194" s="50"/>
      <c r="BQ194" s="51"/>
      <c r="BR194" s="52"/>
      <c r="BS194" s="51"/>
      <c r="BT194" s="49"/>
      <c r="BU194" s="49"/>
      <c r="BV194" s="52"/>
      <c r="BW194" s="51"/>
      <c r="BX194" s="49"/>
      <c r="BY194" s="49"/>
      <c r="BZ194" s="52"/>
      <c r="CA194" s="55"/>
    </row>
    <row r="195" spans="1:79" s="41" customFormat="1" ht="13.5" customHeight="1" x14ac:dyDescent="0.3">
      <c r="A195" s="48"/>
      <c r="B195" s="49"/>
      <c r="C195" s="49"/>
      <c r="D195" s="49"/>
      <c r="E195" s="49"/>
      <c r="F195" s="49"/>
      <c r="G195" s="49"/>
      <c r="H195" s="49"/>
      <c r="I195" s="49"/>
      <c r="J195" s="50"/>
      <c r="K195" s="51"/>
      <c r="L195" s="49"/>
      <c r="M195" s="52"/>
      <c r="N195" s="51"/>
      <c r="O195" s="49"/>
      <c r="P195" s="49"/>
      <c r="Q195" s="49"/>
      <c r="R195" s="49"/>
      <c r="S195" s="49"/>
      <c r="T195" s="49"/>
      <c r="U195" s="49"/>
      <c r="V195" s="49"/>
      <c r="W195" s="49"/>
      <c r="X195" s="52"/>
      <c r="Y195" s="51"/>
      <c r="Z195" s="49"/>
      <c r="AA195" s="49"/>
      <c r="AB195" s="49"/>
      <c r="AC195" s="49"/>
      <c r="AD195" s="49"/>
      <c r="AE195" s="49"/>
      <c r="AF195" s="49"/>
      <c r="AG195" s="49"/>
      <c r="AH195" s="49"/>
      <c r="AI195" s="52"/>
      <c r="AJ195" s="51"/>
      <c r="AK195" s="52"/>
      <c r="AL195" s="51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52"/>
      <c r="AZ195" s="51"/>
      <c r="BA195" s="49"/>
      <c r="BB195" s="49"/>
      <c r="BC195" s="49"/>
      <c r="BD195" s="52"/>
      <c r="BE195" s="51"/>
      <c r="BF195" s="49"/>
      <c r="BG195" s="52"/>
      <c r="BH195" s="51"/>
      <c r="BI195" s="49"/>
      <c r="BJ195" s="49"/>
      <c r="BK195" s="49"/>
      <c r="BL195" s="49"/>
      <c r="BM195" s="49"/>
      <c r="BN195" s="52"/>
      <c r="BO195" s="53"/>
      <c r="BP195" s="50"/>
      <c r="BQ195" s="51"/>
      <c r="BR195" s="52"/>
      <c r="BS195" s="51"/>
      <c r="BT195" s="49"/>
      <c r="BU195" s="49"/>
      <c r="BV195" s="52"/>
      <c r="BW195" s="51"/>
      <c r="BX195" s="49"/>
      <c r="BY195" s="49"/>
      <c r="BZ195" s="52"/>
      <c r="CA195" s="55"/>
    </row>
    <row r="196" spans="1:79" s="41" customFormat="1" ht="13.5" customHeight="1" x14ac:dyDescent="0.3">
      <c r="A196" s="48"/>
      <c r="B196" s="49"/>
      <c r="C196" s="49"/>
      <c r="D196" s="49"/>
      <c r="E196" s="49"/>
      <c r="F196" s="49"/>
      <c r="G196" s="49"/>
      <c r="H196" s="49"/>
      <c r="I196" s="49"/>
      <c r="J196" s="50"/>
      <c r="K196" s="51"/>
      <c r="L196" s="49"/>
      <c r="M196" s="52"/>
      <c r="N196" s="51"/>
      <c r="O196" s="49"/>
      <c r="P196" s="49"/>
      <c r="Q196" s="49"/>
      <c r="R196" s="49"/>
      <c r="S196" s="49"/>
      <c r="T196" s="49"/>
      <c r="U196" s="49"/>
      <c r="V196" s="49"/>
      <c r="W196" s="49"/>
      <c r="X196" s="52"/>
      <c r="Y196" s="51"/>
      <c r="Z196" s="49"/>
      <c r="AA196" s="49"/>
      <c r="AB196" s="49"/>
      <c r="AC196" s="49"/>
      <c r="AD196" s="49"/>
      <c r="AE196" s="49"/>
      <c r="AF196" s="49"/>
      <c r="AG196" s="49"/>
      <c r="AH196" s="49"/>
      <c r="AI196" s="52"/>
      <c r="AJ196" s="51"/>
      <c r="AK196" s="52"/>
      <c r="AL196" s="51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52"/>
      <c r="AZ196" s="51"/>
      <c r="BA196" s="49"/>
      <c r="BB196" s="49"/>
      <c r="BC196" s="49"/>
      <c r="BD196" s="52"/>
      <c r="BE196" s="51"/>
      <c r="BF196" s="49"/>
      <c r="BG196" s="52"/>
      <c r="BH196" s="51"/>
      <c r="BI196" s="49"/>
      <c r="BJ196" s="49"/>
      <c r="BK196" s="49"/>
      <c r="BL196" s="49"/>
      <c r="BM196" s="49"/>
      <c r="BN196" s="52"/>
      <c r="BO196" s="53"/>
      <c r="BP196" s="50"/>
      <c r="BQ196" s="51"/>
      <c r="BR196" s="52"/>
      <c r="BS196" s="51"/>
      <c r="BT196" s="49"/>
      <c r="BU196" s="49"/>
      <c r="BV196" s="52"/>
      <c r="BW196" s="51"/>
      <c r="BX196" s="49"/>
      <c r="BY196" s="49"/>
      <c r="BZ196" s="52"/>
      <c r="CA196" s="55"/>
    </row>
    <row r="197" spans="1:79" s="41" customFormat="1" ht="13.5" customHeight="1" x14ac:dyDescent="0.3">
      <c r="A197" s="48"/>
      <c r="B197" s="49"/>
      <c r="C197" s="49"/>
      <c r="D197" s="49"/>
      <c r="E197" s="49"/>
      <c r="F197" s="49"/>
      <c r="G197" s="49"/>
      <c r="H197" s="49"/>
      <c r="I197" s="49"/>
      <c r="J197" s="50"/>
      <c r="K197" s="51"/>
      <c r="L197" s="49"/>
      <c r="M197" s="52"/>
      <c r="N197" s="51"/>
      <c r="O197" s="49"/>
      <c r="P197" s="49"/>
      <c r="Q197" s="49"/>
      <c r="R197" s="49"/>
      <c r="S197" s="49"/>
      <c r="T197" s="49"/>
      <c r="U197" s="49"/>
      <c r="V197" s="49"/>
      <c r="W197" s="49"/>
      <c r="X197" s="52"/>
      <c r="Y197" s="51"/>
      <c r="Z197" s="49"/>
      <c r="AA197" s="49"/>
      <c r="AB197" s="49"/>
      <c r="AC197" s="49"/>
      <c r="AD197" s="49"/>
      <c r="AE197" s="49"/>
      <c r="AF197" s="49"/>
      <c r="AG197" s="49"/>
      <c r="AH197" s="49"/>
      <c r="AI197" s="52"/>
      <c r="AJ197" s="51"/>
      <c r="AK197" s="52"/>
      <c r="AL197" s="51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52"/>
      <c r="AZ197" s="51"/>
      <c r="BA197" s="49"/>
      <c r="BB197" s="49"/>
      <c r="BC197" s="49"/>
      <c r="BD197" s="52"/>
      <c r="BE197" s="51"/>
      <c r="BF197" s="49"/>
      <c r="BG197" s="52"/>
      <c r="BH197" s="51"/>
      <c r="BI197" s="49"/>
      <c r="BJ197" s="49"/>
      <c r="BK197" s="49"/>
      <c r="BL197" s="49"/>
      <c r="BM197" s="49"/>
      <c r="BN197" s="52"/>
      <c r="BO197" s="53"/>
      <c r="BP197" s="50"/>
      <c r="BQ197" s="51"/>
      <c r="BR197" s="52"/>
      <c r="BS197" s="51"/>
      <c r="BT197" s="49"/>
      <c r="BU197" s="49"/>
      <c r="BV197" s="52"/>
      <c r="BW197" s="51"/>
      <c r="BX197" s="49"/>
      <c r="BY197" s="49"/>
      <c r="BZ197" s="52"/>
      <c r="CA197" s="55"/>
    </row>
    <row r="198" spans="1:79" s="41" customFormat="1" ht="13.5" customHeight="1" x14ac:dyDescent="0.3">
      <c r="A198" s="48"/>
      <c r="B198" s="49"/>
      <c r="C198" s="49"/>
      <c r="D198" s="49"/>
      <c r="E198" s="49"/>
      <c r="F198" s="49"/>
      <c r="G198" s="49"/>
      <c r="H198" s="49"/>
      <c r="I198" s="49"/>
      <c r="J198" s="50"/>
      <c r="K198" s="51"/>
      <c r="L198" s="49"/>
      <c r="M198" s="52"/>
      <c r="N198" s="51"/>
      <c r="O198" s="49"/>
      <c r="P198" s="49"/>
      <c r="Q198" s="49"/>
      <c r="R198" s="49"/>
      <c r="S198" s="49"/>
      <c r="T198" s="49"/>
      <c r="U198" s="49"/>
      <c r="V198" s="49"/>
      <c r="W198" s="49"/>
      <c r="X198" s="52"/>
      <c r="Y198" s="51"/>
      <c r="Z198" s="49"/>
      <c r="AA198" s="49"/>
      <c r="AB198" s="49"/>
      <c r="AC198" s="49"/>
      <c r="AD198" s="49"/>
      <c r="AE198" s="49"/>
      <c r="AF198" s="49"/>
      <c r="AG198" s="49"/>
      <c r="AH198" s="49"/>
      <c r="AI198" s="52"/>
      <c r="AJ198" s="51"/>
      <c r="AK198" s="52"/>
      <c r="AL198" s="51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52"/>
      <c r="AZ198" s="51"/>
      <c r="BA198" s="49"/>
      <c r="BB198" s="49"/>
      <c r="BC198" s="49"/>
      <c r="BD198" s="52"/>
      <c r="BE198" s="51"/>
      <c r="BF198" s="49"/>
      <c r="BG198" s="52"/>
      <c r="BH198" s="51"/>
      <c r="BI198" s="49"/>
      <c r="BJ198" s="49"/>
      <c r="BK198" s="49"/>
      <c r="BL198" s="49"/>
      <c r="BM198" s="49"/>
      <c r="BN198" s="52"/>
      <c r="BO198" s="53"/>
      <c r="BP198" s="50"/>
      <c r="BQ198" s="51"/>
      <c r="BR198" s="52"/>
      <c r="BS198" s="51"/>
      <c r="BT198" s="49"/>
      <c r="BU198" s="49"/>
      <c r="BV198" s="52"/>
      <c r="BW198" s="51"/>
      <c r="BX198" s="49"/>
      <c r="BY198" s="49"/>
      <c r="BZ198" s="52"/>
      <c r="CA198" s="55"/>
    </row>
    <row r="199" spans="1:79" s="41" customFormat="1" ht="13.5" customHeight="1" x14ac:dyDescent="0.3">
      <c r="A199" s="48"/>
      <c r="B199" s="49"/>
      <c r="C199" s="49"/>
      <c r="D199" s="49"/>
      <c r="E199" s="49"/>
      <c r="F199" s="49"/>
      <c r="G199" s="49"/>
      <c r="H199" s="49"/>
      <c r="I199" s="49"/>
      <c r="J199" s="50"/>
      <c r="K199" s="51"/>
      <c r="L199" s="49"/>
      <c r="M199" s="52"/>
      <c r="N199" s="51"/>
      <c r="O199" s="49"/>
      <c r="P199" s="49"/>
      <c r="Q199" s="49"/>
      <c r="R199" s="49"/>
      <c r="S199" s="49"/>
      <c r="T199" s="49"/>
      <c r="U199" s="49"/>
      <c r="V199" s="49"/>
      <c r="W199" s="49"/>
      <c r="X199" s="52"/>
      <c r="Y199" s="51"/>
      <c r="Z199" s="49"/>
      <c r="AA199" s="49"/>
      <c r="AB199" s="49"/>
      <c r="AC199" s="49"/>
      <c r="AD199" s="49"/>
      <c r="AE199" s="49"/>
      <c r="AF199" s="49"/>
      <c r="AG199" s="49"/>
      <c r="AH199" s="49"/>
      <c r="AI199" s="52"/>
      <c r="AJ199" s="51"/>
      <c r="AK199" s="52"/>
      <c r="AL199" s="51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52"/>
      <c r="AZ199" s="51"/>
      <c r="BA199" s="49"/>
      <c r="BB199" s="49"/>
      <c r="BC199" s="49"/>
      <c r="BD199" s="52"/>
      <c r="BE199" s="51"/>
      <c r="BF199" s="49"/>
      <c r="BG199" s="52"/>
      <c r="BH199" s="51"/>
      <c r="BI199" s="49"/>
      <c r="BJ199" s="49"/>
      <c r="BK199" s="49"/>
      <c r="BL199" s="49"/>
      <c r="BM199" s="49"/>
      <c r="BN199" s="52"/>
      <c r="BO199" s="53"/>
      <c r="BP199" s="50"/>
      <c r="BQ199" s="51"/>
      <c r="BR199" s="52"/>
      <c r="BS199" s="51"/>
      <c r="BT199" s="49"/>
      <c r="BU199" s="49"/>
      <c r="BV199" s="52"/>
      <c r="BW199" s="51"/>
      <c r="BX199" s="49"/>
      <c r="BY199" s="49"/>
      <c r="BZ199" s="52"/>
      <c r="CA199" s="55"/>
    </row>
    <row r="200" spans="1:79" s="41" customFormat="1" ht="13.5" customHeight="1" x14ac:dyDescent="0.3">
      <c r="A200" s="48"/>
      <c r="B200" s="49"/>
      <c r="C200" s="49"/>
      <c r="D200" s="49"/>
      <c r="E200" s="49"/>
      <c r="F200" s="49"/>
      <c r="G200" s="49"/>
      <c r="H200" s="49"/>
      <c r="I200" s="49"/>
      <c r="J200" s="50"/>
      <c r="K200" s="51"/>
      <c r="L200" s="49"/>
      <c r="M200" s="52"/>
      <c r="N200" s="51"/>
      <c r="O200" s="49"/>
      <c r="P200" s="49"/>
      <c r="Q200" s="49"/>
      <c r="R200" s="49"/>
      <c r="S200" s="49"/>
      <c r="T200" s="49"/>
      <c r="U200" s="49"/>
      <c r="V200" s="49"/>
      <c r="W200" s="49"/>
      <c r="X200" s="52"/>
      <c r="Y200" s="51"/>
      <c r="Z200" s="49"/>
      <c r="AA200" s="49"/>
      <c r="AB200" s="49"/>
      <c r="AC200" s="49"/>
      <c r="AD200" s="49"/>
      <c r="AE200" s="49"/>
      <c r="AF200" s="49"/>
      <c r="AG200" s="49"/>
      <c r="AH200" s="49"/>
      <c r="AI200" s="52"/>
      <c r="AJ200" s="51"/>
      <c r="AK200" s="52"/>
      <c r="AL200" s="51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52"/>
      <c r="AZ200" s="51"/>
      <c r="BA200" s="49"/>
      <c r="BB200" s="49"/>
      <c r="BC200" s="49"/>
      <c r="BD200" s="52"/>
      <c r="BE200" s="51"/>
      <c r="BF200" s="49"/>
      <c r="BG200" s="52"/>
      <c r="BH200" s="51"/>
      <c r="BI200" s="49"/>
      <c r="BJ200" s="49"/>
      <c r="BK200" s="49"/>
      <c r="BL200" s="49"/>
      <c r="BM200" s="49"/>
      <c r="BN200" s="52"/>
      <c r="BO200" s="53"/>
      <c r="BP200" s="50"/>
      <c r="BQ200" s="51"/>
      <c r="BR200" s="52"/>
      <c r="BS200" s="51"/>
      <c r="BT200" s="49"/>
      <c r="BU200" s="49"/>
      <c r="BV200" s="52"/>
      <c r="BW200" s="51"/>
      <c r="BX200" s="49"/>
      <c r="BY200" s="49"/>
      <c r="BZ200" s="52"/>
      <c r="CA200" s="55"/>
    </row>
    <row r="201" spans="1:79" s="41" customFormat="1" ht="13.5" customHeight="1" x14ac:dyDescent="0.3">
      <c r="A201" s="48"/>
      <c r="B201" s="49"/>
      <c r="C201" s="49"/>
      <c r="D201" s="49"/>
      <c r="E201" s="49"/>
      <c r="F201" s="49"/>
      <c r="G201" s="49"/>
      <c r="H201" s="49"/>
      <c r="I201" s="49"/>
      <c r="J201" s="50"/>
      <c r="K201" s="51"/>
      <c r="L201" s="49"/>
      <c r="M201" s="52"/>
      <c r="N201" s="51"/>
      <c r="O201" s="49"/>
      <c r="P201" s="49"/>
      <c r="Q201" s="49"/>
      <c r="R201" s="49"/>
      <c r="S201" s="49"/>
      <c r="T201" s="49"/>
      <c r="U201" s="49"/>
      <c r="V201" s="49"/>
      <c r="W201" s="49"/>
      <c r="X201" s="52"/>
      <c r="Y201" s="51"/>
      <c r="Z201" s="49"/>
      <c r="AA201" s="49"/>
      <c r="AB201" s="49"/>
      <c r="AC201" s="49"/>
      <c r="AD201" s="49"/>
      <c r="AE201" s="49"/>
      <c r="AF201" s="49"/>
      <c r="AG201" s="49"/>
      <c r="AH201" s="49"/>
      <c r="AI201" s="52"/>
      <c r="AJ201" s="51"/>
      <c r="AK201" s="52"/>
      <c r="AL201" s="51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52"/>
      <c r="AZ201" s="51"/>
      <c r="BA201" s="49"/>
      <c r="BB201" s="49"/>
      <c r="BC201" s="49"/>
      <c r="BD201" s="52"/>
      <c r="BE201" s="51"/>
      <c r="BF201" s="49"/>
      <c r="BG201" s="52"/>
      <c r="BH201" s="51"/>
      <c r="BI201" s="49"/>
      <c r="BJ201" s="49"/>
      <c r="BK201" s="49"/>
      <c r="BL201" s="49"/>
      <c r="BM201" s="49"/>
      <c r="BN201" s="52"/>
      <c r="BO201" s="53"/>
      <c r="BP201" s="50"/>
      <c r="BQ201" s="51"/>
      <c r="BR201" s="52"/>
      <c r="BS201" s="51"/>
      <c r="BT201" s="49"/>
      <c r="BU201" s="49"/>
      <c r="BV201" s="52"/>
      <c r="BW201" s="51"/>
      <c r="BX201" s="49"/>
      <c r="BY201" s="49"/>
      <c r="BZ201" s="52"/>
      <c r="CA201" s="55"/>
    </row>
    <row r="202" spans="1:79" s="41" customFormat="1" ht="13.5" customHeight="1" x14ac:dyDescent="0.3">
      <c r="A202" s="48"/>
      <c r="B202" s="49"/>
      <c r="C202" s="49"/>
      <c r="D202" s="49"/>
      <c r="E202" s="49"/>
      <c r="F202" s="49"/>
      <c r="G202" s="49"/>
      <c r="H202" s="49"/>
      <c r="I202" s="49"/>
      <c r="J202" s="50"/>
      <c r="K202" s="51"/>
      <c r="L202" s="49"/>
      <c r="M202" s="52"/>
      <c r="N202" s="51"/>
      <c r="O202" s="49"/>
      <c r="P202" s="49"/>
      <c r="Q202" s="49"/>
      <c r="R202" s="49"/>
      <c r="S202" s="49"/>
      <c r="T202" s="49"/>
      <c r="U202" s="49"/>
      <c r="V202" s="49"/>
      <c r="W202" s="49"/>
      <c r="X202" s="52"/>
      <c r="Y202" s="51"/>
      <c r="Z202" s="49"/>
      <c r="AA202" s="49"/>
      <c r="AB202" s="49"/>
      <c r="AC202" s="49"/>
      <c r="AD202" s="49"/>
      <c r="AE202" s="49"/>
      <c r="AF202" s="49"/>
      <c r="AG202" s="49"/>
      <c r="AH202" s="49"/>
      <c r="AI202" s="52"/>
      <c r="AJ202" s="51"/>
      <c r="AK202" s="52"/>
      <c r="AL202" s="51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52"/>
      <c r="AZ202" s="51"/>
      <c r="BA202" s="49"/>
      <c r="BB202" s="49"/>
      <c r="BC202" s="49"/>
      <c r="BD202" s="52"/>
      <c r="BE202" s="51"/>
      <c r="BF202" s="49"/>
      <c r="BG202" s="52"/>
      <c r="BH202" s="51"/>
      <c r="BI202" s="49"/>
      <c r="BJ202" s="49"/>
      <c r="BK202" s="49"/>
      <c r="BL202" s="49"/>
      <c r="BM202" s="49"/>
      <c r="BN202" s="52"/>
      <c r="BO202" s="53"/>
      <c r="BP202" s="50"/>
      <c r="BQ202" s="51"/>
      <c r="BR202" s="52"/>
      <c r="BS202" s="51"/>
      <c r="BT202" s="49"/>
      <c r="BU202" s="49"/>
      <c r="BV202" s="52"/>
      <c r="BW202" s="51"/>
      <c r="BX202" s="49"/>
      <c r="BY202" s="49"/>
      <c r="BZ202" s="52"/>
      <c r="CA202" s="55"/>
    </row>
    <row r="203" spans="1:79" s="41" customFormat="1" ht="13.5" customHeight="1" x14ac:dyDescent="0.3">
      <c r="A203" s="48"/>
      <c r="B203" s="49"/>
      <c r="C203" s="49"/>
      <c r="D203" s="49"/>
      <c r="E203" s="49"/>
      <c r="F203" s="49"/>
      <c r="G203" s="49"/>
      <c r="H203" s="49"/>
      <c r="I203" s="49"/>
      <c r="J203" s="50"/>
      <c r="K203" s="51"/>
      <c r="L203" s="49"/>
      <c r="M203" s="52"/>
      <c r="N203" s="51"/>
      <c r="O203" s="49"/>
      <c r="P203" s="49"/>
      <c r="Q203" s="49"/>
      <c r="R203" s="49"/>
      <c r="S203" s="49"/>
      <c r="T203" s="49"/>
      <c r="U203" s="49"/>
      <c r="V203" s="49"/>
      <c r="W203" s="49"/>
      <c r="X203" s="52"/>
      <c r="Y203" s="51"/>
      <c r="Z203" s="49"/>
      <c r="AA203" s="49"/>
      <c r="AB203" s="49"/>
      <c r="AC203" s="49"/>
      <c r="AD203" s="49"/>
      <c r="AE203" s="49"/>
      <c r="AF203" s="49"/>
      <c r="AG203" s="49"/>
      <c r="AH203" s="49"/>
      <c r="AI203" s="52"/>
      <c r="AJ203" s="51"/>
      <c r="AK203" s="52"/>
      <c r="AL203" s="51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52"/>
      <c r="AZ203" s="51"/>
      <c r="BA203" s="49"/>
      <c r="BB203" s="49"/>
      <c r="BC203" s="49"/>
      <c r="BD203" s="52"/>
      <c r="BE203" s="51"/>
      <c r="BF203" s="49"/>
      <c r="BG203" s="52"/>
      <c r="BH203" s="51"/>
      <c r="BI203" s="49"/>
      <c r="BJ203" s="49"/>
      <c r="BK203" s="49"/>
      <c r="BL203" s="49"/>
      <c r="BM203" s="49"/>
      <c r="BN203" s="52"/>
      <c r="BO203" s="53"/>
      <c r="BP203" s="50"/>
      <c r="BQ203" s="51"/>
      <c r="BR203" s="52"/>
      <c r="BS203" s="51"/>
      <c r="BT203" s="49"/>
      <c r="BU203" s="49"/>
      <c r="BV203" s="52"/>
      <c r="BW203" s="51"/>
      <c r="BX203" s="49"/>
      <c r="BY203" s="49"/>
      <c r="BZ203" s="52"/>
      <c r="CA203" s="55"/>
    </row>
    <row r="204" spans="1:79" s="41" customFormat="1" ht="13.5" customHeight="1" x14ac:dyDescent="0.3">
      <c r="A204" s="48"/>
      <c r="B204" s="49"/>
      <c r="C204" s="49"/>
      <c r="D204" s="49"/>
      <c r="E204" s="49"/>
      <c r="F204" s="49"/>
      <c r="G204" s="49"/>
      <c r="H204" s="49"/>
      <c r="I204" s="49"/>
      <c r="J204" s="50"/>
      <c r="K204" s="51"/>
      <c r="L204" s="49"/>
      <c r="M204" s="52"/>
      <c r="N204" s="51"/>
      <c r="O204" s="49"/>
      <c r="P204" s="49"/>
      <c r="Q204" s="49"/>
      <c r="R204" s="49"/>
      <c r="S204" s="49"/>
      <c r="T204" s="49"/>
      <c r="U204" s="49"/>
      <c r="V204" s="49"/>
      <c r="W204" s="49"/>
      <c r="X204" s="52"/>
      <c r="Y204" s="51"/>
      <c r="Z204" s="49"/>
      <c r="AA204" s="49"/>
      <c r="AB204" s="49"/>
      <c r="AC204" s="49"/>
      <c r="AD204" s="49"/>
      <c r="AE204" s="49"/>
      <c r="AF204" s="49"/>
      <c r="AG204" s="49"/>
      <c r="AH204" s="49"/>
      <c r="AI204" s="52"/>
      <c r="AJ204" s="51"/>
      <c r="AK204" s="52"/>
      <c r="AL204" s="51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52"/>
      <c r="AZ204" s="51"/>
      <c r="BA204" s="49"/>
      <c r="BB204" s="49"/>
      <c r="BC204" s="49"/>
      <c r="BD204" s="52"/>
      <c r="BE204" s="51"/>
      <c r="BF204" s="49"/>
      <c r="BG204" s="52"/>
      <c r="BH204" s="51"/>
      <c r="BI204" s="49"/>
      <c r="BJ204" s="49"/>
      <c r="BK204" s="49"/>
      <c r="BL204" s="49"/>
      <c r="BM204" s="49"/>
      <c r="BN204" s="52"/>
      <c r="BO204" s="53"/>
      <c r="BP204" s="50"/>
      <c r="BQ204" s="51"/>
      <c r="BR204" s="52"/>
      <c r="BS204" s="51"/>
      <c r="BT204" s="49"/>
      <c r="BU204" s="49"/>
      <c r="BV204" s="52"/>
      <c r="BW204" s="51"/>
      <c r="BX204" s="49"/>
      <c r="BY204" s="49"/>
      <c r="BZ204" s="52"/>
      <c r="CA204" s="55"/>
    </row>
    <row r="205" spans="1:79" s="41" customFormat="1" ht="13.5" customHeight="1" x14ac:dyDescent="0.3">
      <c r="A205" s="48"/>
      <c r="B205" s="49"/>
      <c r="C205" s="49"/>
      <c r="D205" s="49"/>
      <c r="E205" s="49"/>
      <c r="F205" s="49"/>
      <c r="G205" s="49"/>
      <c r="H205" s="49"/>
      <c r="I205" s="49"/>
      <c r="J205" s="50"/>
      <c r="K205" s="51"/>
      <c r="L205" s="49"/>
      <c r="M205" s="52"/>
      <c r="N205" s="51"/>
      <c r="O205" s="49"/>
      <c r="P205" s="49"/>
      <c r="Q205" s="49"/>
      <c r="R205" s="49"/>
      <c r="S205" s="49"/>
      <c r="T205" s="49"/>
      <c r="U205" s="49"/>
      <c r="V205" s="49"/>
      <c r="W205" s="49"/>
      <c r="X205" s="52"/>
      <c r="Y205" s="51"/>
      <c r="Z205" s="49"/>
      <c r="AA205" s="49"/>
      <c r="AB205" s="49"/>
      <c r="AC205" s="49"/>
      <c r="AD205" s="49"/>
      <c r="AE205" s="49"/>
      <c r="AF205" s="49"/>
      <c r="AG205" s="49"/>
      <c r="AH205" s="49"/>
      <c r="AI205" s="52"/>
      <c r="AJ205" s="51"/>
      <c r="AK205" s="52"/>
      <c r="AL205" s="51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52"/>
      <c r="AZ205" s="51"/>
      <c r="BA205" s="49"/>
      <c r="BB205" s="49"/>
      <c r="BC205" s="49"/>
      <c r="BD205" s="52"/>
      <c r="BE205" s="51"/>
      <c r="BF205" s="49"/>
      <c r="BG205" s="52"/>
      <c r="BH205" s="51"/>
      <c r="BI205" s="49"/>
      <c r="BJ205" s="49"/>
      <c r="BK205" s="49"/>
      <c r="BL205" s="49"/>
      <c r="BM205" s="49"/>
      <c r="BN205" s="52"/>
      <c r="BO205" s="53"/>
      <c r="BP205" s="50"/>
      <c r="BQ205" s="51"/>
      <c r="BR205" s="52"/>
      <c r="BS205" s="51"/>
      <c r="BT205" s="49"/>
      <c r="BU205" s="49"/>
      <c r="BV205" s="52"/>
      <c r="BW205" s="51"/>
      <c r="BX205" s="49"/>
      <c r="BY205" s="49"/>
      <c r="BZ205" s="52"/>
      <c r="CA205" s="55"/>
    </row>
    <row r="206" spans="1:79" s="41" customFormat="1" ht="13.5" customHeight="1" x14ac:dyDescent="0.3">
      <c r="A206" s="48"/>
      <c r="B206" s="49"/>
      <c r="C206" s="49"/>
      <c r="D206" s="49"/>
      <c r="E206" s="49"/>
      <c r="F206" s="49"/>
      <c r="G206" s="49"/>
      <c r="H206" s="49"/>
      <c r="I206" s="49"/>
      <c r="J206" s="50"/>
      <c r="K206" s="51"/>
      <c r="L206" s="49"/>
      <c r="M206" s="52"/>
      <c r="N206" s="51"/>
      <c r="O206" s="49"/>
      <c r="P206" s="49"/>
      <c r="Q206" s="49"/>
      <c r="R206" s="49"/>
      <c r="S206" s="49"/>
      <c r="T206" s="49"/>
      <c r="U206" s="49"/>
      <c r="V206" s="49"/>
      <c r="W206" s="49"/>
      <c r="X206" s="52"/>
      <c r="Y206" s="51"/>
      <c r="Z206" s="49"/>
      <c r="AA206" s="49"/>
      <c r="AB206" s="49"/>
      <c r="AC206" s="49"/>
      <c r="AD206" s="49"/>
      <c r="AE206" s="49"/>
      <c r="AF206" s="49"/>
      <c r="AG206" s="49"/>
      <c r="AH206" s="49"/>
      <c r="AI206" s="52"/>
      <c r="AJ206" s="51"/>
      <c r="AK206" s="52"/>
      <c r="AL206" s="51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52"/>
      <c r="AZ206" s="51"/>
      <c r="BA206" s="49"/>
      <c r="BB206" s="49"/>
      <c r="BC206" s="49"/>
      <c r="BD206" s="52"/>
      <c r="BE206" s="51"/>
      <c r="BF206" s="49"/>
      <c r="BG206" s="52"/>
      <c r="BH206" s="51"/>
      <c r="BI206" s="49"/>
      <c r="BJ206" s="49"/>
      <c r="BK206" s="49"/>
      <c r="BL206" s="49"/>
      <c r="BM206" s="49"/>
      <c r="BN206" s="52"/>
      <c r="BO206" s="53"/>
      <c r="BP206" s="50"/>
      <c r="BQ206" s="51"/>
      <c r="BR206" s="52"/>
      <c r="BS206" s="51"/>
      <c r="BT206" s="49"/>
      <c r="BU206" s="49"/>
      <c r="BV206" s="52"/>
      <c r="BW206" s="51"/>
      <c r="BX206" s="49"/>
      <c r="BY206" s="49"/>
      <c r="BZ206" s="52"/>
      <c r="CA206" s="55"/>
    </row>
    <row r="207" spans="1:79" s="41" customFormat="1" ht="13.5" customHeight="1" x14ac:dyDescent="0.3">
      <c r="A207" s="48"/>
      <c r="B207" s="49"/>
      <c r="C207" s="49"/>
      <c r="D207" s="49"/>
      <c r="E207" s="49"/>
      <c r="F207" s="49"/>
      <c r="G207" s="49"/>
      <c r="H207" s="49"/>
      <c r="I207" s="49"/>
      <c r="J207" s="50"/>
      <c r="K207" s="51"/>
      <c r="L207" s="49"/>
      <c r="M207" s="52"/>
      <c r="N207" s="51"/>
      <c r="O207" s="49"/>
      <c r="P207" s="49"/>
      <c r="Q207" s="49"/>
      <c r="R207" s="49"/>
      <c r="S207" s="49"/>
      <c r="T207" s="49"/>
      <c r="U207" s="49"/>
      <c r="V207" s="49"/>
      <c r="W207" s="49"/>
      <c r="X207" s="52"/>
      <c r="Y207" s="51"/>
      <c r="Z207" s="49"/>
      <c r="AA207" s="49"/>
      <c r="AB207" s="49"/>
      <c r="AC207" s="49"/>
      <c r="AD207" s="49"/>
      <c r="AE207" s="49"/>
      <c r="AF207" s="49"/>
      <c r="AG207" s="49"/>
      <c r="AH207" s="49"/>
      <c r="AI207" s="52"/>
      <c r="AJ207" s="51"/>
      <c r="AK207" s="52"/>
      <c r="AL207" s="51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52"/>
      <c r="AZ207" s="51"/>
      <c r="BA207" s="49"/>
      <c r="BB207" s="49"/>
      <c r="BC207" s="49"/>
      <c r="BD207" s="52"/>
      <c r="BE207" s="51"/>
      <c r="BF207" s="49"/>
      <c r="BG207" s="52"/>
      <c r="BH207" s="51"/>
      <c r="BI207" s="49"/>
      <c r="BJ207" s="49"/>
      <c r="BK207" s="49"/>
      <c r="BL207" s="49"/>
      <c r="BM207" s="49"/>
      <c r="BN207" s="52"/>
      <c r="BO207" s="53"/>
      <c r="BP207" s="50"/>
      <c r="BQ207" s="51"/>
      <c r="BR207" s="52"/>
      <c r="BS207" s="51"/>
      <c r="BT207" s="49"/>
      <c r="BU207" s="49"/>
      <c r="BV207" s="52"/>
      <c r="BW207" s="51"/>
      <c r="BX207" s="49"/>
      <c r="BY207" s="49"/>
      <c r="BZ207" s="52"/>
      <c r="CA207" s="55"/>
    </row>
    <row r="208" spans="1:79" s="41" customFormat="1" ht="13.5" customHeight="1" x14ac:dyDescent="0.3">
      <c r="A208" s="48"/>
      <c r="B208" s="49"/>
      <c r="C208" s="49"/>
      <c r="D208" s="49"/>
      <c r="E208" s="49"/>
      <c r="F208" s="49"/>
      <c r="G208" s="49"/>
      <c r="H208" s="49"/>
      <c r="I208" s="49"/>
      <c r="J208" s="50"/>
      <c r="K208" s="51"/>
      <c r="L208" s="49"/>
      <c r="M208" s="52"/>
      <c r="N208" s="51"/>
      <c r="O208" s="49"/>
      <c r="P208" s="49"/>
      <c r="Q208" s="49"/>
      <c r="R208" s="49"/>
      <c r="S208" s="49"/>
      <c r="T208" s="49"/>
      <c r="U208" s="49"/>
      <c r="V208" s="49"/>
      <c r="W208" s="49"/>
      <c r="X208" s="52"/>
      <c r="Y208" s="51"/>
      <c r="Z208" s="49"/>
      <c r="AA208" s="49"/>
      <c r="AB208" s="49"/>
      <c r="AC208" s="49"/>
      <c r="AD208" s="49"/>
      <c r="AE208" s="49"/>
      <c r="AF208" s="49"/>
      <c r="AG208" s="49"/>
      <c r="AH208" s="49"/>
      <c r="AI208" s="52"/>
      <c r="AJ208" s="51"/>
      <c r="AK208" s="52"/>
      <c r="AL208" s="51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52"/>
      <c r="AZ208" s="51"/>
      <c r="BA208" s="49"/>
      <c r="BB208" s="49"/>
      <c r="BC208" s="49"/>
      <c r="BD208" s="52"/>
      <c r="BE208" s="51"/>
      <c r="BF208" s="49"/>
      <c r="BG208" s="52"/>
      <c r="BH208" s="51"/>
      <c r="BI208" s="49"/>
      <c r="BJ208" s="49"/>
      <c r="BK208" s="49"/>
      <c r="BL208" s="49"/>
      <c r="BM208" s="49"/>
      <c r="BN208" s="52"/>
      <c r="BO208" s="53"/>
      <c r="BP208" s="50"/>
      <c r="BQ208" s="51"/>
      <c r="BR208" s="52"/>
      <c r="BS208" s="51"/>
      <c r="BT208" s="49"/>
      <c r="BU208" s="49"/>
      <c r="BV208" s="52"/>
      <c r="BW208" s="51"/>
      <c r="BX208" s="49"/>
      <c r="BY208" s="49"/>
      <c r="BZ208" s="52"/>
      <c r="CA208" s="55"/>
    </row>
    <row r="209" spans="1:79" s="41" customFormat="1" ht="13.5" customHeight="1" x14ac:dyDescent="0.3">
      <c r="A209" s="48"/>
      <c r="B209" s="49"/>
      <c r="C209" s="49"/>
      <c r="D209" s="49"/>
      <c r="E209" s="49"/>
      <c r="F209" s="49"/>
      <c r="G209" s="49"/>
      <c r="H209" s="49"/>
      <c r="I209" s="49"/>
      <c r="J209" s="50"/>
      <c r="K209" s="51"/>
      <c r="L209" s="49"/>
      <c r="M209" s="52"/>
      <c r="N209" s="51"/>
      <c r="O209" s="49"/>
      <c r="P209" s="49"/>
      <c r="Q209" s="49"/>
      <c r="R209" s="49"/>
      <c r="S209" s="49"/>
      <c r="T209" s="49"/>
      <c r="U209" s="49"/>
      <c r="V209" s="49"/>
      <c r="W209" s="49"/>
      <c r="X209" s="52"/>
      <c r="Y209" s="51"/>
      <c r="Z209" s="49"/>
      <c r="AA209" s="49"/>
      <c r="AB209" s="49"/>
      <c r="AC209" s="49"/>
      <c r="AD209" s="49"/>
      <c r="AE209" s="49"/>
      <c r="AF209" s="49"/>
      <c r="AG209" s="49"/>
      <c r="AH209" s="49"/>
      <c r="AI209" s="52"/>
      <c r="AJ209" s="51"/>
      <c r="AK209" s="52"/>
      <c r="AL209" s="51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52"/>
      <c r="AZ209" s="51"/>
      <c r="BA209" s="49"/>
      <c r="BB209" s="49"/>
      <c r="BC209" s="49"/>
      <c r="BD209" s="52"/>
      <c r="BE209" s="51"/>
      <c r="BF209" s="49"/>
      <c r="BG209" s="52"/>
      <c r="BH209" s="51"/>
      <c r="BI209" s="49"/>
      <c r="BJ209" s="49"/>
      <c r="BK209" s="49"/>
      <c r="BL209" s="49"/>
      <c r="BM209" s="49"/>
      <c r="BN209" s="52"/>
      <c r="BO209" s="53"/>
      <c r="BP209" s="50"/>
      <c r="BQ209" s="51"/>
      <c r="BR209" s="52"/>
      <c r="BS209" s="51"/>
      <c r="BT209" s="49"/>
      <c r="BU209" s="49"/>
      <c r="BV209" s="52"/>
      <c r="BW209" s="51"/>
      <c r="BX209" s="49"/>
      <c r="BY209" s="49"/>
      <c r="BZ209" s="52"/>
      <c r="CA209" s="55"/>
    </row>
    <row r="210" spans="1:79" s="41" customFormat="1" ht="13.5" customHeight="1" x14ac:dyDescent="0.3">
      <c r="A210" s="48"/>
      <c r="B210" s="49"/>
      <c r="C210" s="49"/>
      <c r="D210" s="49"/>
      <c r="E210" s="49"/>
      <c r="F210" s="49"/>
      <c r="G210" s="49"/>
      <c r="H210" s="49"/>
      <c r="I210" s="49"/>
      <c r="J210" s="50"/>
      <c r="K210" s="51"/>
      <c r="L210" s="49"/>
      <c r="M210" s="52"/>
      <c r="N210" s="51"/>
      <c r="O210" s="49"/>
      <c r="P210" s="49"/>
      <c r="Q210" s="49"/>
      <c r="R210" s="49"/>
      <c r="S210" s="49"/>
      <c r="T210" s="49"/>
      <c r="U210" s="49"/>
      <c r="V210" s="49"/>
      <c r="W210" s="49"/>
      <c r="X210" s="52"/>
      <c r="Y210" s="51"/>
      <c r="Z210" s="49"/>
      <c r="AA210" s="49"/>
      <c r="AB210" s="49"/>
      <c r="AC210" s="49"/>
      <c r="AD210" s="49"/>
      <c r="AE210" s="49"/>
      <c r="AF210" s="49"/>
      <c r="AG210" s="49"/>
      <c r="AH210" s="49"/>
      <c r="AI210" s="52"/>
      <c r="AJ210" s="51"/>
      <c r="AK210" s="52"/>
      <c r="AL210" s="51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52"/>
      <c r="AZ210" s="51"/>
      <c r="BA210" s="49"/>
      <c r="BB210" s="49"/>
      <c r="BC210" s="49"/>
      <c r="BD210" s="52"/>
      <c r="BE210" s="51"/>
      <c r="BF210" s="49"/>
      <c r="BG210" s="52"/>
      <c r="BH210" s="51"/>
      <c r="BI210" s="49"/>
      <c r="BJ210" s="49"/>
      <c r="BK210" s="49"/>
      <c r="BL210" s="49"/>
      <c r="BM210" s="49"/>
      <c r="BN210" s="52"/>
      <c r="BO210" s="53"/>
      <c r="BP210" s="50"/>
      <c r="BQ210" s="51"/>
      <c r="BR210" s="52"/>
      <c r="BS210" s="51"/>
      <c r="BT210" s="49"/>
      <c r="BU210" s="49"/>
      <c r="BV210" s="52"/>
      <c r="BW210" s="51"/>
      <c r="BX210" s="49"/>
      <c r="BY210" s="49"/>
      <c r="BZ210" s="52"/>
      <c r="CA210" s="55"/>
    </row>
    <row r="211" spans="1:79" s="41" customFormat="1" ht="13.5" customHeight="1" x14ac:dyDescent="0.3">
      <c r="A211" s="48"/>
      <c r="B211" s="49"/>
      <c r="C211" s="49"/>
      <c r="D211" s="49"/>
      <c r="E211" s="49"/>
      <c r="F211" s="49"/>
      <c r="G211" s="49"/>
      <c r="H211" s="49"/>
      <c r="I211" s="49"/>
      <c r="J211" s="50"/>
      <c r="K211" s="51"/>
      <c r="L211" s="49"/>
      <c r="M211" s="52"/>
      <c r="N211" s="51"/>
      <c r="O211" s="49"/>
      <c r="P211" s="49"/>
      <c r="Q211" s="49"/>
      <c r="R211" s="49"/>
      <c r="S211" s="49"/>
      <c r="T211" s="49"/>
      <c r="U211" s="49"/>
      <c r="V211" s="49"/>
      <c r="W211" s="49"/>
      <c r="X211" s="52"/>
      <c r="Y211" s="51"/>
      <c r="Z211" s="49"/>
      <c r="AA211" s="49"/>
      <c r="AB211" s="49"/>
      <c r="AC211" s="49"/>
      <c r="AD211" s="49"/>
      <c r="AE211" s="49"/>
      <c r="AF211" s="49"/>
      <c r="AG211" s="49"/>
      <c r="AH211" s="49"/>
      <c r="AI211" s="52"/>
      <c r="AJ211" s="51"/>
      <c r="AK211" s="52"/>
      <c r="AL211" s="51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52"/>
      <c r="AZ211" s="51"/>
      <c r="BA211" s="49"/>
      <c r="BB211" s="49"/>
      <c r="BC211" s="49"/>
      <c r="BD211" s="52"/>
      <c r="BE211" s="51"/>
      <c r="BF211" s="49"/>
      <c r="BG211" s="52"/>
      <c r="BH211" s="51"/>
      <c r="BI211" s="49"/>
      <c r="BJ211" s="49"/>
      <c r="BK211" s="49"/>
      <c r="BL211" s="49"/>
      <c r="BM211" s="49"/>
      <c r="BN211" s="52"/>
      <c r="BO211" s="53"/>
      <c r="BP211" s="50"/>
      <c r="BQ211" s="51"/>
      <c r="BR211" s="52"/>
      <c r="BS211" s="51"/>
      <c r="BT211" s="49"/>
      <c r="BU211" s="49"/>
      <c r="BV211" s="52"/>
      <c r="BW211" s="51"/>
      <c r="BX211" s="49"/>
      <c r="BY211" s="49"/>
      <c r="BZ211" s="52"/>
      <c r="CA211" s="55"/>
    </row>
    <row r="212" spans="1:79" s="41" customFormat="1" ht="13.5" customHeight="1" x14ac:dyDescent="0.3">
      <c r="A212" s="48"/>
      <c r="B212" s="49"/>
      <c r="C212" s="49"/>
      <c r="D212" s="49"/>
      <c r="E212" s="49"/>
      <c r="F212" s="49"/>
      <c r="G212" s="49"/>
      <c r="H212" s="49"/>
      <c r="I212" s="49"/>
      <c r="J212" s="50"/>
      <c r="K212" s="51"/>
      <c r="L212" s="49"/>
      <c r="M212" s="52"/>
      <c r="N212" s="51"/>
      <c r="O212" s="49"/>
      <c r="P212" s="49"/>
      <c r="Q212" s="49"/>
      <c r="R212" s="49"/>
      <c r="S212" s="49"/>
      <c r="T212" s="49"/>
      <c r="U212" s="49"/>
      <c r="V212" s="49"/>
      <c r="W212" s="49"/>
      <c r="X212" s="52"/>
      <c r="Y212" s="51"/>
      <c r="Z212" s="49"/>
      <c r="AA212" s="49"/>
      <c r="AB212" s="49"/>
      <c r="AC212" s="49"/>
      <c r="AD212" s="49"/>
      <c r="AE212" s="49"/>
      <c r="AF212" s="49"/>
      <c r="AG212" s="49"/>
      <c r="AH212" s="49"/>
      <c r="AI212" s="52"/>
      <c r="AJ212" s="51"/>
      <c r="AK212" s="52"/>
      <c r="AL212" s="51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52"/>
      <c r="AZ212" s="51"/>
      <c r="BA212" s="49"/>
      <c r="BB212" s="49"/>
      <c r="BC212" s="49"/>
      <c r="BD212" s="52"/>
      <c r="BE212" s="51"/>
      <c r="BF212" s="49"/>
      <c r="BG212" s="52"/>
      <c r="BH212" s="51"/>
      <c r="BI212" s="49"/>
      <c r="BJ212" s="49"/>
      <c r="BK212" s="49"/>
      <c r="BL212" s="49"/>
      <c r="BM212" s="49"/>
      <c r="BN212" s="52"/>
      <c r="BO212" s="53"/>
      <c r="BP212" s="50"/>
      <c r="BQ212" s="51"/>
      <c r="BR212" s="52"/>
      <c r="BS212" s="51"/>
      <c r="BT212" s="49"/>
      <c r="BU212" s="49"/>
      <c r="BV212" s="52"/>
      <c r="BW212" s="51"/>
      <c r="BX212" s="49"/>
      <c r="BY212" s="49"/>
      <c r="BZ212" s="52"/>
      <c r="CA212" s="55"/>
    </row>
    <row r="213" spans="1:79" s="41" customFormat="1" ht="13.5" customHeight="1" x14ac:dyDescent="0.3">
      <c r="A213" s="48"/>
      <c r="B213" s="49"/>
      <c r="C213" s="49"/>
      <c r="D213" s="49"/>
      <c r="E213" s="49"/>
      <c r="F213" s="49"/>
      <c r="G213" s="49"/>
      <c r="H213" s="49"/>
      <c r="I213" s="49"/>
      <c r="J213" s="50"/>
      <c r="K213" s="51"/>
      <c r="L213" s="49"/>
      <c r="M213" s="52"/>
      <c r="N213" s="51"/>
      <c r="O213" s="49"/>
      <c r="P213" s="49"/>
      <c r="Q213" s="49"/>
      <c r="R213" s="49"/>
      <c r="S213" s="49"/>
      <c r="T213" s="49"/>
      <c r="U213" s="49"/>
      <c r="V213" s="49"/>
      <c r="W213" s="49"/>
      <c r="X213" s="52"/>
      <c r="Y213" s="51"/>
      <c r="Z213" s="49"/>
      <c r="AA213" s="49"/>
      <c r="AB213" s="49"/>
      <c r="AC213" s="49"/>
      <c r="AD213" s="49"/>
      <c r="AE213" s="49"/>
      <c r="AF213" s="49"/>
      <c r="AG213" s="49"/>
      <c r="AH213" s="49"/>
      <c r="AI213" s="52"/>
      <c r="AJ213" s="51"/>
      <c r="AK213" s="52"/>
      <c r="AL213" s="51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52"/>
      <c r="AZ213" s="51"/>
      <c r="BA213" s="49"/>
      <c r="BB213" s="49"/>
      <c r="BC213" s="49"/>
      <c r="BD213" s="52"/>
      <c r="BE213" s="51"/>
      <c r="BF213" s="49"/>
      <c r="BG213" s="52"/>
      <c r="BH213" s="51"/>
      <c r="BI213" s="49"/>
      <c r="BJ213" s="49"/>
      <c r="BK213" s="49"/>
      <c r="BL213" s="49"/>
      <c r="BM213" s="49"/>
      <c r="BN213" s="52"/>
      <c r="BO213" s="53"/>
      <c r="BP213" s="50"/>
      <c r="BQ213" s="51"/>
      <c r="BR213" s="52"/>
      <c r="BS213" s="51"/>
      <c r="BT213" s="49"/>
      <c r="BU213" s="49"/>
      <c r="BV213" s="52"/>
      <c r="BW213" s="51"/>
      <c r="BX213" s="49"/>
      <c r="BY213" s="49"/>
      <c r="BZ213" s="52"/>
      <c r="CA213" s="55"/>
    </row>
    <row r="214" spans="1:79" s="41" customFormat="1" ht="13.5" customHeight="1" x14ac:dyDescent="0.3">
      <c r="A214" s="48"/>
      <c r="B214" s="49"/>
      <c r="C214" s="49"/>
      <c r="D214" s="49"/>
      <c r="E214" s="49"/>
      <c r="F214" s="49"/>
      <c r="G214" s="49"/>
      <c r="H214" s="49"/>
      <c r="I214" s="49"/>
      <c r="J214" s="50"/>
      <c r="K214" s="51"/>
      <c r="L214" s="49"/>
      <c r="M214" s="52"/>
      <c r="N214" s="51"/>
      <c r="O214" s="49"/>
      <c r="P214" s="49"/>
      <c r="Q214" s="49"/>
      <c r="R214" s="49"/>
      <c r="S214" s="49"/>
      <c r="T214" s="49"/>
      <c r="U214" s="49"/>
      <c r="V214" s="49"/>
      <c r="W214" s="49"/>
      <c r="X214" s="52"/>
      <c r="Y214" s="51"/>
      <c r="Z214" s="49"/>
      <c r="AA214" s="49"/>
      <c r="AB214" s="49"/>
      <c r="AC214" s="49"/>
      <c r="AD214" s="49"/>
      <c r="AE214" s="49"/>
      <c r="AF214" s="49"/>
      <c r="AG214" s="49"/>
      <c r="AH214" s="49"/>
      <c r="AI214" s="52"/>
      <c r="AJ214" s="51"/>
      <c r="AK214" s="52"/>
      <c r="AL214" s="51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52"/>
      <c r="AZ214" s="51"/>
      <c r="BA214" s="49"/>
      <c r="BB214" s="49"/>
      <c r="BC214" s="49"/>
      <c r="BD214" s="52"/>
      <c r="BE214" s="51"/>
      <c r="BF214" s="49"/>
      <c r="BG214" s="52"/>
      <c r="BH214" s="51"/>
      <c r="BI214" s="49"/>
      <c r="BJ214" s="49"/>
      <c r="BK214" s="49"/>
      <c r="BL214" s="49"/>
      <c r="BM214" s="49"/>
      <c r="BN214" s="52"/>
      <c r="BO214" s="53"/>
      <c r="BP214" s="50"/>
      <c r="BQ214" s="51"/>
      <c r="BR214" s="52"/>
      <c r="BS214" s="51"/>
      <c r="BT214" s="49"/>
      <c r="BU214" s="49"/>
      <c r="BV214" s="52"/>
      <c r="BW214" s="51"/>
      <c r="BX214" s="49"/>
      <c r="BY214" s="49"/>
      <c r="BZ214" s="52"/>
      <c r="CA214" s="55"/>
    </row>
    <row r="215" spans="1:79" s="41" customFormat="1" ht="13.5" customHeight="1" x14ac:dyDescent="0.3">
      <c r="A215" s="48"/>
      <c r="B215" s="49"/>
      <c r="C215" s="49"/>
      <c r="D215" s="49"/>
      <c r="E215" s="49"/>
      <c r="F215" s="49"/>
      <c r="G215" s="49"/>
      <c r="H215" s="49"/>
      <c r="I215" s="49"/>
      <c r="J215" s="50"/>
      <c r="K215" s="51"/>
      <c r="L215" s="49"/>
      <c r="M215" s="52"/>
      <c r="N215" s="51"/>
      <c r="O215" s="49"/>
      <c r="P215" s="49"/>
      <c r="Q215" s="49"/>
      <c r="R215" s="49"/>
      <c r="S215" s="49"/>
      <c r="T215" s="49"/>
      <c r="U215" s="49"/>
      <c r="V215" s="49"/>
      <c r="W215" s="49"/>
      <c r="X215" s="52"/>
      <c r="Y215" s="51"/>
      <c r="Z215" s="49"/>
      <c r="AA215" s="49"/>
      <c r="AB215" s="49"/>
      <c r="AC215" s="49"/>
      <c r="AD215" s="49"/>
      <c r="AE215" s="49"/>
      <c r="AF215" s="49"/>
      <c r="AG215" s="49"/>
      <c r="AH215" s="49"/>
      <c r="AI215" s="52"/>
      <c r="AJ215" s="51"/>
      <c r="AK215" s="52"/>
      <c r="AL215" s="51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52"/>
      <c r="AZ215" s="51"/>
      <c r="BA215" s="49"/>
      <c r="BB215" s="49"/>
      <c r="BC215" s="49"/>
      <c r="BD215" s="52"/>
      <c r="BE215" s="51"/>
      <c r="BF215" s="49"/>
      <c r="BG215" s="52"/>
      <c r="BH215" s="51"/>
      <c r="BI215" s="49"/>
      <c r="BJ215" s="49"/>
      <c r="BK215" s="49"/>
      <c r="BL215" s="49"/>
      <c r="BM215" s="49"/>
      <c r="BN215" s="52"/>
      <c r="BO215" s="53"/>
      <c r="BP215" s="50"/>
      <c r="BQ215" s="51"/>
      <c r="BR215" s="52"/>
      <c r="BS215" s="51"/>
      <c r="BT215" s="49"/>
      <c r="BU215" s="49"/>
      <c r="BV215" s="52"/>
      <c r="BW215" s="51"/>
      <c r="BX215" s="49"/>
      <c r="BY215" s="49"/>
      <c r="BZ215" s="52"/>
      <c r="CA215" s="55"/>
    </row>
    <row r="216" spans="1:79" s="41" customFormat="1" ht="13.5" customHeight="1" x14ac:dyDescent="0.3">
      <c r="A216" s="48"/>
      <c r="B216" s="49"/>
      <c r="C216" s="49"/>
      <c r="D216" s="49"/>
      <c r="E216" s="49"/>
      <c r="F216" s="49"/>
      <c r="G216" s="49"/>
      <c r="H216" s="49"/>
      <c r="I216" s="49"/>
      <c r="J216" s="50"/>
      <c r="K216" s="51"/>
      <c r="L216" s="49"/>
      <c r="M216" s="52"/>
      <c r="N216" s="51"/>
      <c r="O216" s="49"/>
      <c r="P216" s="49"/>
      <c r="Q216" s="49"/>
      <c r="R216" s="49"/>
      <c r="S216" s="49"/>
      <c r="T216" s="49"/>
      <c r="U216" s="49"/>
      <c r="V216" s="49"/>
      <c r="W216" s="49"/>
      <c r="X216" s="52"/>
      <c r="Y216" s="51"/>
      <c r="Z216" s="49"/>
      <c r="AA216" s="49"/>
      <c r="AB216" s="49"/>
      <c r="AC216" s="49"/>
      <c r="AD216" s="49"/>
      <c r="AE216" s="49"/>
      <c r="AF216" s="49"/>
      <c r="AG216" s="49"/>
      <c r="AH216" s="49"/>
      <c r="AI216" s="52"/>
      <c r="AJ216" s="51"/>
      <c r="AK216" s="52"/>
      <c r="AL216" s="51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52"/>
      <c r="AZ216" s="51"/>
      <c r="BA216" s="49"/>
      <c r="BB216" s="49"/>
      <c r="BC216" s="49"/>
      <c r="BD216" s="52"/>
      <c r="BE216" s="51"/>
      <c r="BF216" s="49"/>
      <c r="BG216" s="52"/>
      <c r="BH216" s="51"/>
      <c r="BI216" s="49"/>
      <c r="BJ216" s="49"/>
      <c r="BK216" s="49"/>
      <c r="BL216" s="49"/>
      <c r="BM216" s="49"/>
      <c r="BN216" s="52"/>
      <c r="BO216" s="53"/>
      <c r="BP216" s="50"/>
      <c r="BQ216" s="51"/>
      <c r="BR216" s="52"/>
      <c r="BS216" s="51"/>
      <c r="BT216" s="49"/>
      <c r="BU216" s="49"/>
      <c r="BV216" s="52"/>
      <c r="BW216" s="51"/>
      <c r="BX216" s="49"/>
      <c r="BY216" s="49"/>
      <c r="BZ216" s="52"/>
      <c r="CA216" s="55"/>
    </row>
    <row r="217" spans="1:79" s="41" customFormat="1" ht="13.5" customHeight="1" x14ac:dyDescent="0.3">
      <c r="A217" s="48"/>
      <c r="B217" s="49"/>
      <c r="C217" s="49"/>
      <c r="D217" s="49"/>
      <c r="E217" s="49"/>
      <c r="F217" s="49"/>
      <c r="G217" s="49"/>
      <c r="H217" s="49"/>
      <c r="I217" s="49"/>
      <c r="J217" s="50"/>
      <c r="K217" s="51"/>
      <c r="L217" s="49"/>
      <c r="M217" s="52"/>
      <c r="N217" s="51"/>
      <c r="O217" s="49"/>
      <c r="P217" s="49"/>
      <c r="Q217" s="49"/>
      <c r="R217" s="49"/>
      <c r="S217" s="49"/>
      <c r="T217" s="49"/>
      <c r="U217" s="49"/>
      <c r="V217" s="49"/>
      <c r="W217" s="49"/>
      <c r="X217" s="52"/>
      <c r="Y217" s="51"/>
      <c r="Z217" s="49"/>
      <c r="AA217" s="49"/>
      <c r="AB217" s="49"/>
      <c r="AC217" s="49"/>
      <c r="AD217" s="49"/>
      <c r="AE217" s="49"/>
      <c r="AF217" s="49"/>
      <c r="AG217" s="49"/>
      <c r="AH217" s="49"/>
      <c r="AI217" s="52"/>
      <c r="AJ217" s="51"/>
      <c r="AK217" s="52"/>
      <c r="AL217" s="51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52"/>
      <c r="AZ217" s="51"/>
      <c r="BA217" s="49"/>
      <c r="BB217" s="49"/>
      <c r="BC217" s="49"/>
      <c r="BD217" s="52"/>
      <c r="BE217" s="51"/>
      <c r="BF217" s="49"/>
      <c r="BG217" s="52"/>
      <c r="BH217" s="51"/>
      <c r="BI217" s="49"/>
      <c r="BJ217" s="49"/>
      <c r="BK217" s="49"/>
      <c r="BL217" s="49"/>
      <c r="BM217" s="49"/>
      <c r="BN217" s="52"/>
      <c r="BO217" s="53"/>
      <c r="BP217" s="50"/>
      <c r="BQ217" s="51"/>
      <c r="BR217" s="52"/>
      <c r="BS217" s="51"/>
      <c r="BT217" s="49"/>
      <c r="BU217" s="49"/>
      <c r="BV217" s="52"/>
      <c r="BW217" s="51"/>
      <c r="BX217" s="49"/>
      <c r="BY217" s="49"/>
      <c r="BZ217" s="52"/>
      <c r="CA217" s="55"/>
    </row>
    <row r="218" spans="1:79" s="41" customFormat="1" ht="13.5" customHeight="1" x14ac:dyDescent="0.3">
      <c r="A218" s="48"/>
      <c r="B218" s="49"/>
      <c r="C218" s="49"/>
      <c r="D218" s="49"/>
      <c r="E218" s="49"/>
      <c r="F218" s="49"/>
      <c r="G218" s="49"/>
      <c r="H218" s="49"/>
      <c r="I218" s="49"/>
      <c r="J218" s="50"/>
      <c r="K218" s="51"/>
      <c r="L218" s="49"/>
      <c r="M218" s="52"/>
      <c r="N218" s="51"/>
      <c r="O218" s="49"/>
      <c r="P218" s="49"/>
      <c r="Q218" s="49"/>
      <c r="R218" s="49"/>
      <c r="S218" s="49"/>
      <c r="T218" s="49"/>
      <c r="U218" s="49"/>
      <c r="V218" s="49"/>
      <c r="W218" s="49"/>
      <c r="X218" s="52"/>
      <c r="Y218" s="51"/>
      <c r="Z218" s="49"/>
      <c r="AA218" s="49"/>
      <c r="AB218" s="49"/>
      <c r="AC218" s="49"/>
      <c r="AD218" s="49"/>
      <c r="AE218" s="49"/>
      <c r="AF218" s="49"/>
      <c r="AG218" s="49"/>
      <c r="AH218" s="49"/>
      <c r="AI218" s="52"/>
      <c r="AJ218" s="51"/>
      <c r="AK218" s="52"/>
      <c r="AL218" s="51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52"/>
      <c r="AZ218" s="51"/>
      <c r="BA218" s="49"/>
      <c r="BB218" s="49"/>
      <c r="BC218" s="49"/>
      <c r="BD218" s="52"/>
      <c r="BE218" s="51"/>
      <c r="BF218" s="49"/>
      <c r="BG218" s="52"/>
      <c r="BH218" s="51"/>
      <c r="BI218" s="49"/>
      <c r="BJ218" s="49"/>
      <c r="BK218" s="49"/>
      <c r="BL218" s="49"/>
      <c r="BM218" s="49"/>
      <c r="BN218" s="52"/>
      <c r="BO218" s="53"/>
      <c r="BP218" s="50"/>
      <c r="BQ218" s="51"/>
      <c r="BR218" s="52"/>
      <c r="BS218" s="51"/>
      <c r="BT218" s="49"/>
      <c r="BU218" s="49"/>
      <c r="BV218" s="52"/>
      <c r="BW218" s="51"/>
      <c r="BX218" s="49"/>
      <c r="BY218" s="49"/>
      <c r="BZ218" s="52"/>
      <c r="CA218" s="55"/>
    </row>
    <row r="219" spans="1:79" s="41" customFormat="1" ht="13.5" customHeight="1" x14ac:dyDescent="0.3">
      <c r="A219" s="48"/>
      <c r="B219" s="49"/>
      <c r="C219" s="49"/>
      <c r="D219" s="49"/>
      <c r="E219" s="49"/>
      <c r="F219" s="49"/>
      <c r="G219" s="49"/>
      <c r="H219" s="49"/>
      <c r="I219" s="49"/>
      <c r="J219" s="50"/>
      <c r="K219" s="51"/>
      <c r="L219" s="49"/>
      <c r="M219" s="52"/>
      <c r="N219" s="51"/>
      <c r="O219" s="49"/>
      <c r="P219" s="49"/>
      <c r="Q219" s="49"/>
      <c r="R219" s="49"/>
      <c r="S219" s="49"/>
      <c r="T219" s="49"/>
      <c r="U219" s="49"/>
      <c r="V219" s="49"/>
      <c r="W219" s="49"/>
      <c r="X219" s="52"/>
      <c r="Y219" s="51"/>
      <c r="Z219" s="49"/>
      <c r="AA219" s="49"/>
      <c r="AB219" s="49"/>
      <c r="AC219" s="49"/>
      <c r="AD219" s="49"/>
      <c r="AE219" s="49"/>
      <c r="AF219" s="49"/>
      <c r="AG219" s="49"/>
      <c r="AH219" s="49"/>
      <c r="AI219" s="52"/>
      <c r="AJ219" s="51"/>
      <c r="AK219" s="52"/>
      <c r="AL219" s="51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52"/>
      <c r="AZ219" s="51"/>
      <c r="BA219" s="49"/>
      <c r="BB219" s="49"/>
      <c r="BC219" s="49"/>
      <c r="BD219" s="52"/>
      <c r="BE219" s="51"/>
      <c r="BF219" s="49"/>
      <c r="BG219" s="52"/>
      <c r="BH219" s="51"/>
      <c r="BI219" s="49"/>
      <c r="BJ219" s="49"/>
      <c r="BK219" s="49"/>
      <c r="BL219" s="49"/>
      <c r="BM219" s="49"/>
      <c r="BN219" s="52"/>
      <c r="BO219" s="53"/>
      <c r="BP219" s="50"/>
      <c r="BQ219" s="51"/>
      <c r="BR219" s="52"/>
      <c r="BS219" s="51"/>
      <c r="BT219" s="49"/>
      <c r="BU219" s="49"/>
      <c r="BV219" s="52"/>
      <c r="BW219" s="51"/>
      <c r="BX219" s="49"/>
      <c r="BY219" s="49"/>
      <c r="BZ219" s="52"/>
      <c r="CA219" s="55"/>
    </row>
    <row r="220" spans="1:79" s="41" customFormat="1" ht="13.5" customHeight="1" x14ac:dyDescent="0.3">
      <c r="A220" s="48"/>
      <c r="B220" s="49"/>
      <c r="C220" s="49"/>
      <c r="D220" s="49"/>
      <c r="E220" s="49"/>
      <c r="F220" s="49"/>
      <c r="G220" s="49"/>
      <c r="H220" s="49"/>
      <c r="I220" s="49"/>
      <c r="J220" s="50"/>
      <c r="K220" s="51"/>
      <c r="L220" s="49"/>
      <c r="M220" s="52"/>
      <c r="N220" s="51"/>
      <c r="O220" s="49"/>
      <c r="P220" s="49"/>
      <c r="Q220" s="49"/>
      <c r="R220" s="49"/>
      <c r="S220" s="49"/>
      <c r="T220" s="49"/>
      <c r="U220" s="49"/>
      <c r="V220" s="49"/>
      <c r="W220" s="49"/>
      <c r="X220" s="52"/>
      <c r="Y220" s="51"/>
      <c r="Z220" s="49"/>
      <c r="AA220" s="49"/>
      <c r="AB220" s="49"/>
      <c r="AC220" s="49"/>
      <c r="AD220" s="49"/>
      <c r="AE220" s="49"/>
      <c r="AF220" s="49"/>
      <c r="AG220" s="49"/>
      <c r="AH220" s="49"/>
      <c r="AI220" s="52"/>
      <c r="AJ220" s="51"/>
      <c r="AK220" s="52"/>
      <c r="AL220" s="51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52"/>
      <c r="AZ220" s="51"/>
      <c r="BA220" s="49"/>
      <c r="BB220" s="49"/>
      <c r="BC220" s="49"/>
      <c r="BD220" s="52"/>
      <c r="BE220" s="51"/>
      <c r="BF220" s="49"/>
      <c r="BG220" s="52"/>
      <c r="BH220" s="51"/>
      <c r="BI220" s="49"/>
      <c r="BJ220" s="49"/>
      <c r="BK220" s="49"/>
      <c r="BL220" s="49"/>
      <c r="BM220" s="49"/>
      <c r="BN220" s="52"/>
      <c r="BO220" s="53"/>
      <c r="BP220" s="50"/>
      <c r="BQ220" s="51"/>
      <c r="BR220" s="52"/>
      <c r="BS220" s="51"/>
      <c r="BT220" s="49"/>
      <c r="BU220" s="49"/>
      <c r="BV220" s="52"/>
      <c r="BW220" s="51"/>
      <c r="BX220" s="49"/>
      <c r="BY220" s="49"/>
      <c r="BZ220" s="52"/>
      <c r="CA220" s="55"/>
    </row>
    <row r="221" spans="1:79" s="41" customFormat="1" ht="13.5" customHeight="1" x14ac:dyDescent="0.3">
      <c r="A221" s="48"/>
      <c r="B221" s="49"/>
      <c r="C221" s="49"/>
      <c r="D221" s="49"/>
      <c r="E221" s="49"/>
      <c r="F221" s="49"/>
      <c r="G221" s="49"/>
      <c r="H221" s="49"/>
      <c r="I221" s="49"/>
      <c r="J221" s="50"/>
      <c r="K221" s="51"/>
      <c r="L221" s="49"/>
      <c r="M221" s="52"/>
      <c r="N221" s="51"/>
      <c r="O221" s="49"/>
      <c r="P221" s="49"/>
      <c r="Q221" s="49"/>
      <c r="R221" s="49"/>
      <c r="S221" s="49"/>
      <c r="T221" s="49"/>
      <c r="U221" s="49"/>
      <c r="V221" s="49"/>
      <c r="W221" s="49"/>
      <c r="X221" s="52"/>
      <c r="Y221" s="51"/>
      <c r="Z221" s="49"/>
      <c r="AA221" s="49"/>
      <c r="AB221" s="49"/>
      <c r="AC221" s="49"/>
      <c r="AD221" s="49"/>
      <c r="AE221" s="49"/>
      <c r="AF221" s="49"/>
      <c r="AG221" s="49"/>
      <c r="AH221" s="49"/>
      <c r="AI221" s="52"/>
      <c r="AJ221" s="51"/>
      <c r="AK221" s="52"/>
      <c r="AL221" s="51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52"/>
      <c r="AZ221" s="51"/>
      <c r="BA221" s="49"/>
      <c r="BB221" s="49"/>
      <c r="BC221" s="49"/>
      <c r="BD221" s="52"/>
      <c r="BE221" s="51"/>
      <c r="BF221" s="49"/>
      <c r="BG221" s="52"/>
      <c r="BH221" s="51"/>
      <c r="BI221" s="49"/>
      <c r="BJ221" s="49"/>
      <c r="BK221" s="49"/>
      <c r="BL221" s="49"/>
      <c r="BM221" s="49"/>
      <c r="BN221" s="52"/>
      <c r="BO221" s="53"/>
      <c r="BP221" s="50"/>
      <c r="BQ221" s="51"/>
      <c r="BR221" s="52"/>
      <c r="BS221" s="51"/>
      <c r="BT221" s="49"/>
      <c r="BU221" s="49"/>
      <c r="BV221" s="52"/>
      <c r="BW221" s="51"/>
      <c r="BX221" s="49"/>
      <c r="BY221" s="49"/>
      <c r="BZ221" s="52"/>
      <c r="CA221" s="55"/>
    </row>
    <row r="222" spans="1:79" s="41" customFormat="1" ht="13.5" customHeight="1" x14ac:dyDescent="0.3">
      <c r="A222" s="48"/>
      <c r="B222" s="49"/>
      <c r="C222" s="49"/>
      <c r="D222" s="49"/>
      <c r="E222" s="49"/>
      <c r="F222" s="49"/>
      <c r="G222" s="49"/>
      <c r="H222" s="49"/>
      <c r="I222" s="49"/>
      <c r="J222" s="50"/>
      <c r="K222" s="51"/>
      <c r="L222" s="49"/>
      <c r="M222" s="52"/>
      <c r="N222" s="51"/>
      <c r="O222" s="49"/>
      <c r="P222" s="49"/>
      <c r="Q222" s="49"/>
      <c r="R222" s="49"/>
      <c r="S222" s="49"/>
      <c r="T222" s="49"/>
      <c r="U222" s="49"/>
      <c r="V222" s="49"/>
      <c r="W222" s="49"/>
      <c r="X222" s="52"/>
      <c r="Y222" s="51"/>
      <c r="Z222" s="49"/>
      <c r="AA222" s="49"/>
      <c r="AB222" s="49"/>
      <c r="AC222" s="49"/>
      <c r="AD222" s="49"/>
      <c r="AE222" s="49"/>
      <c r="AF222" s="49"/>
      <c r="AG222" s="49"/>
      <c r="AH222" s="49"/>
      <c r="AI222" s="52"/>
      <c r="AJ222" s="51"/>
      <c r="AK222" s="52"/>
      <c r="AL222" s="51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52"/>
      <c r="AZ222" s="51"/>
      <c r="BA222" s="49"/>
      <c r="BB222" s="49"/>
      <c r="BC222" s="49"/>
      <c r="BD222" s="52"/>
      <c r="BE222" s="51"/>
      <c r="BF222" s="49"/>
      <c r="BG222" s="52"/>
      <c r="BH222" s="51"/>
      <c r="BI222" s="49"/>
      <c r="BJ222" s="49"/>
      <c r="BK222" s="49"/>
      <c r="BL222" s="49"/>
      <c r="BM222" s="49"/>
      <c r="BN222" s="52"/>
      <c r="BO222" s="53"/>
      <c r="BP222" s="50"/>
      <c r="BQ222" s="51"/>
      <c r="BR222" s="52"/>
      <c r="BS222" s="51"/>
      <c r="BT222" s="49"/>
      <c r="BU222" s="49"/>
      <c r="BV222" s="52"/>
      <c r="BW222" s="51"/>
      <c r="BX222" s="49"/>
      <c r="BY222" s="49"/>
      <c r="BZ222" s="52"/>
      <c r="CA222" s="55"/>
    </row>
    <row r="223" spans="1:79" s="41" customFormat="1" ht="13.5" customHeight="1" x14ac:dyDescent="0.3">
      <c r="A223" s="48"/>
      <c r="B223" s="49"/>
      <c r="C223" s="49"/>
      <c r="D223" s="49"/>
      <c r="E223" s="49"/>
      <c r="F223" s="49"/>
      <c r="G223" s="49"/>
      <c r="H223" s="49"/>
      <c r="I223" s="49"/>
      <c r="J223" s="50"/>
      <c r="K223" s="51"/>
      <c r="L223" s="49"/>
      <c r="M223" s="52"/>
      <c r="N223" s="51"/>
      <c r="O223" s="49"/>
      <c r="P223" s="49"/>
      <c r="Q223" s="49"/>
      <c r="R223" s="49"/>
      <c r="S223" s="49"/>
      <c r="T223" s="49"/>
      <c r="U223" s="49"/>
      <c r="V223" s="49"/>
      <c r="W223" s="49"/>
      <c r="X223" s="52"/>
      <c r="Y223" s="51"/>
      <c r="Z223" s="49"/>
      <c r="AA223" s="49"/>
      <c r="AB223" s="49"/>
      <c r="AC223" s="49"/>
      <c r="AD223" s="49"/>
      <c r="AE223" s="49"/>
      <c r="AF223" s="49"/>
      <c r="AG223" s="49"/>
      <c r="AH223" s="49"/>
      <c r="AI223" s="52"/>
      <c r="AJ223" s="51"/>
      <c r="AK223" s="52"/>
      <c r="AL223" s="51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52"/>
      <c r="AZ223" s="51"/>
      <c r="BA223" s="49"/>
      <c r="BB223" s="49"/>
      <c r="BC223" s="49"/>
      <c r="BD223" s="52"/>
      <c r="BE223" s="51"/>
      <c r="BF223" s="49"/>
      <c r="BG223" s="52"/>
      <c r="BH223" s="51"/>
      <c r="BI223" s="49"/>
      <c r="BJ223" s="49"/>
      <c r="BK223" s="49"/>
      <c r="BL223" s="49"/>
      <c r="BM223" s="49"/>
      <c r="BN223" s="52"/>
      <c r="BO223" s="53"/>
      <c r="BP223" s="50"/>
      <c r="BQ223" s="51"/>
      <c r="BR223" s="52"/>
      <c r="BS223" s="51"/>
      <c r="BT223" s="49"/>
      <c r="BU223" s="49"/>
      <c r="BV223" s="52"/>
      <c r="BW223" s="51"/>
      <c r="BX223" s="49"/>
      <c r="BY223" s="49"/>
      <c r="BZ223" s="52"/>
      <c r="CA223" s="55"/>
    </row>
    <row r="224" spans="1:79" s="41" customFormat="1" ht="13.5" customHeight="1" x14ac:dyDescent="0.3">
      <c r="A224" s="48"/>
      <c r="B224" s="49"/>
      <c r="C224" s="49"/>
      <c r="D224" s="49"/>
      <c r="E224" s="49"/>
      <c r="F224" s="49"/>
      <c r="G224" s="49"/>
      <c r="H224" s="49"/>
      <c r="I224" s="49"/>
      <c r="J224" s="50"/>
      <c r="K224" s="51"/>
      <c r="L224" s="49"/>
      <c r="M224" s="52"/>
      <c r="N224" s="51"/>
      <c r="O224" s="49"/>
      <c r="P224" s="49"/>
      <c r="Q224" s="49"/>
      <c r="R224" s="49"/>
      <c r="S224" s="49"/>
      <c r="T224" s="49"/>
      <c r="U224" s="49"/>
      <c r="V224" s="49"/>
      <c r="W224" s="49"/>
      <c r="X224" s="52"/>
      <c r="Y224" s="51"/>
      <c r="Z224" s="49"/>
      <c r="AA224" s="49"/>
      <c r="AB224" s="49"/>
      <c r="AC224" s="49"/>
      <c r="AD224" s="49"/>
      <c r="AE224" s="49"/>
      <c r="AF224" s="49"/>
      <c r="AG224" s="49"/>
      <c r="AH224" s="49"/>
      <c r="AI224" s="52"/>
      <c r="AJ224" s="51"/>
      <c r="AK224" s="52"/>
      <c r="AL224" s="51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52"/>
      <c r="AZ224" s="51"/>
      <c r="BA224" s="49"/>
      <c r="BB224" s="49"/>
      <c r="BC224" s="49"/>
      <c r="BD224" s="52"/>
      <c r="BE224" s="51"/>
      <c r="BF224" s="49"/>
      <c r="BG224" s="52"/>
      <c r="BH224" s="51"/>
      <c r="BI224" s="49"/>
      <c r="BJ224" s="49"/>
      <c r="BK224" s="49"/>
      <c r="BL224" s="49"/>
      <c r="BM224" s="49"/>
      <c r="BN224" s="52"/>
      <c r="BO224" s="53"/>
      <c r="BP224" s="50"/>
      <c r="BQ224" s="51"/>
      <c r="BR224" s="52"/>
      <c r="BS224" s="51"/>
      <c r="BT224" s="49"/>
      <c r="BU224" s="49"/>
      <c r="BV224" s="52"/>
      <c r="BW224" s="51"/>
      <c r="BX224" s="49"/>
      <c r="BY224" s="49"/>
      <c r="BZ224" s="52"/>
      <c r="CA224" s="55"/>
    </row>
    <row r="225" spans="1:79" s="41" customFormat="1" ht="13.5" customHeight="1" x14ac:dyDescent="0.3">
      <c r="A225" s="48"/>
      <c r="B225" s="49"/>
      <c r="C225" s="49"/>
      <c r="D225" s="49"/>
      <c r="E225" s="49"/>
      <c r="F225" s="49"/>
      <c r="G225" s="49"/>
      <c r="H225" s="49"/>
      <c r="I225" s="49"/>
      <c r="J225" s="50"/>
      <c r="K225" s="51"/>
      <c r="L225" s="49"/>
      <c r="M225" s="52"/>
      <c r="N225" s="51"/>
      <c r="O225" s="49"/>
      <c r="P225" s="49"/>
      <c r="Q225" s="49"/>
      <c r="R225" s="49"/>
      <c r="S225" s="49"/>
      <c r="T225" s="49"/>
      <c r="U225" s="49"/>
      <c r="V225" s="49"/>
      <c r="W225" s="49"/>
      <c r="X225" s="52"/>
      <c r="Y225" s="51"/>
      <c r="Z225" s="49"/>
      <c r="AA225" s="49"/>
      <c r="AB225" s="49"/>
      <c r="AC225" s="49"/>
      <c r="AD225" s="49"/>
      <c r="AE225" s="49"/>
      <c r="AF225" s="49"/>
      <c r="AG225" s="49"/>
      <c r="AH225" s="49"/>
      <c r="AI225" s="52"/>
      <c r="AJ225" s="51"/>
      <c r="AK225" s="52"/>
      <c r="AL225" s="51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52"/>
      <c r="AZ225" s="51"/>
      <c r="BA225" s="49"/>
      <c r="BB225" s="49"/>
      <c r="BC225" s="49"/>
      <c r="BD225" s="52"/>
      <c r="BE225" s="51"/>
      <c r="BF225" s="49"/>
      <c r="BG225" s="52"/>
      <c r="BH225" s="51"/>
      <c r="BI225" s="49"/>
      <c r="BJ225" s="49"/>
      <c r="BK225" s="49"/>
      <c r="BL225" s="49"/>
      <c r="BM225" s="49"/>
      <c r="BN225" s="52"/>
      <c r="BO225" s="53"/>
      <c r="BP225" s="50"/>
      <c r="BQ225" s="51"/>
      <c r="BR225" s="52"/>
      <c r="BS225" s="51"/>
      <c r="BT225" s="49"/>
      <c r="BU225" s="49"/>
      <c r="BV225" s="52"/>
      <c r="BW225" s="51"/>
      <c r="BX225" s="49"/>
      <c r="BY225" s="49"/>
      <c r="BZ225" s="52"/>
      <c r="CA225" s="55"/>
    </row>
    <row r="226" spans="1:79" s="41" customFormat="1" ht="13.5" customHeight="1" x14ac:dyDescent="0.3">
      <c r="A226" s="48"/>
      <c r="B226" s="49"/>
      <c r="C226" s="49"/>
      <c r="D226" s="49"/>
      <c r="E226" s="49"/>
      <c r="F226" s="49"/>
      <c r="G226" s="49"/>
      <c r="H226" s="49"/>
      <c r="I226" s="49"/>
      <c r="J226" s="50"/>
      <c r="K226" s="51"/>
      <c r="L226" s="49"/>
      <c r="M226" s="52"/>
      <c r="N226" s="51"/>
      <c r="O226" s="49"/>
      <c r="P226" s="49"/>
      <c r="Q226" s="49"/>
      <c r="R226" s="49"/>
      <c r="S226" s="49"/>
      <c r="T226" s="49"/>
      <c r="U226" s="49"/>
      <c r="V226" s="49"/>
      <c r="W226" s="49"/>
      <c r="X226" s="52"/>
      <c r="Y226" s="51"/>
      <c r="Z226" s="49"/>
      <c r="AA226" s="49"/>
      <c r="AB226" s="49"/>
      <c r="AC226" s="49"/>
      <c r="AD226" s="49"/>
      <c r="AE226" s="49"/>
      <c r="AF226" s="49"/>
      <c r="AG226" s="49"/>
      <c r="AH226" s="49"/>
      <c r="AI226" s="52"/>
      <c r="AJ226" s="51"/>
      <c r="AK226" s="52"/>
      <c r="AL226" s="51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52"/>
      <c r="AZ226" s="51"/>
      <c r="BA226" s="49"/>
      <c r="BB226" s="49"/>
      <c r="BC226" s="49"/>
      <c r="BD226" s="52"/>
      <c r="BE226" s="51"/>
      <c r="BF226" s="49"/>
      <c r="BG226" s="52"/>
      <c r="BH226" s="51"/>
      <c r="BI226" s="49"/>
      <c r="BJ226" s="49"/>
      <c r="BK226" s="49"/>
      <c r="BL226" s="49"/>
      <c r="BM226" s="49"/>
      <c r="BN226" s="52"/>
      <c r="BO226" s="53"/>
      <c r="BP226" s="50"/>
      <c r="BQ226" s="51"/>
      <c r="BR226" s="52"/>
      <c r="BS226" s="51"/>
      <c r="BT226" s="49"/>
      <c r="BU226" s="49"/>
      <c r="BV226" s="52"/>
      <c r="BW226" s="51"/>
      <c r="BX226" s="49"/>
      <c r="BY226" s="49"/>
      <c r="BZ226" s="52"/>
      <c r="CA226" s="55"/>
    </row>
    <row r="227" spans="1:79" s="41" customFormat="1" ht="13.5" customHeight="1" x14ac:dyDescent="0.3">
      <c r="A227" s="48"/>
      <c r="B227" s="49"/>
      <c r="C227" s="49"/>
      <c r="D227" s="49"/>
      <c r="E227" s="49"/>
      <c r="F227" s="49"/>
      <c r="G227" s="49"/>
      <c r="H227" s="49"/>
      <c r="I227" s="49"/>
      <c r="J227" s="50"/>
      <c r="K227" s="51"/>
      <c r="L227" s="49"/>
      <c r="M227" s="52"/>
      <c r="N227" s="51"/>
      <c r="O227" s="49"/>
      <c r="P227" s="49"/>
      <c r="Q227" s="49"/>
      <c r="R227" s="49"/>
      <c r="S227" s="49"/>
      <c r="T227" s="49"/>
      <c r="U227" s="49"/>
      <c r="V227" s="49"/>
      <c r="W227" s="49"/>
      <c r="X227" s="52"/>
      <c r="Y227" s="51"/>
      <c r="Z227" s="49"/>
      <c r="AA227" s="49"/>
      <c r="AB227" s="49"/>
      <c r="AC227" s="49"/>
      <c r="AD227" s="49"/>
      <c r="AE227" s="49"/>
      <c r="AF227" s="49"/>
      <c r="AG227" s="49"/>
      <c r="AH227" s="49"/>
      <c r="AI227" s="52"/>
      <c r="AJ227" s="51"/>
      <c r="AK227" s="52"/>
      <c r="AL227" s="51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52"/>
      <c r="AZ227" s="51"/>
      <c r="BA227" s="49"/>
      <c r="BB227" s="49"/>
      <c r="BC227" s="49"/>
      <c r="BD227" s="52"/>
      <c r="BE227" s="51"/>
      <c r="BF227" s="49"/>
      <c r="BG227" s="52"/>
      <c r="BH227" s="51"/>
      <c r="BI227" s="49"/>
      <c r="BJ227" s="49"/>
      <c r="BK227" s="49"/>
      <c r="BL227" s="49"/>
      <c r="BM227" s="49"/>
      <c r="BN227" s="52"/>
      <c r="BO227" s="53"/>
      <c r="BP227" s="50"/>
      <c r="BQ227" s="51"/>
      <c r="BR227" s="52"/>
      <c r="BS227" s="51"/>
      <c r="BT227" s="49"/>
      <c r="BU227" s="49"/>
      <c r="BV227" s="52"/>
      <c r="BW227" s="51"/>
      <c r="BX227" s="49"/>
      <c r="BY227" s="49"/>
      <c r="BZ227" s="52"/>
      <c r="CA227" s="55"/>
    </row>
    <row r="228" spans="1:79" s="41" customFormat="1" ht="13.5" customHeight="1" x14ac:dyDescent="0.3">
      <c r="A228" s="48"/>
      <c r="B228" s="49"/>
      <c r="C228" s="49"/>
      <c r="D228" s="49"/>
      <c r="E228" s="49"/>
      <c r="F228" s="49"/>
      <c r="G228" s="49"/>
      <c r="H228" s="49"/>
      <c r="I228" s="49"/>
      <c r="J228" s="50"/>
      <c r="K228" s="51"/>
      <c r="L228" s="49"/>
      <c r="M228" s="52"/>
      <c r="N228" s="51"/>
      <c r="O228" s="49"/>
      <c r="P228" s="49"/>
      <c r="Q228" s="49"/>
      <c r="R228" s="49"/>
      <c r="S228" s="49"/>
      <c r="T228" s="49"/>
      <c r="U228" s="49"/>
      <c r="V228" s="49"/>
      <c r="W228" s="49"/>
      <c r="X228" s="52"/>
      <c r="Y228" s="51"/>
      <c r="Z228" s="49"/>
      <c r="AA228" s="49"/>
      <c r="AB228" s="49"/>
      <c r="AC228" s="49"/>
      <c r="AD228" s="49"/>
      <c r="AE228" s="49"/>
      <c r="AF228" s="49"/>
      <c r="AG228" s="49"/>
      <c r="AH228" s="49"/>
      <c r="AI228" s="52"/>
      <c r="AJ228" s="51"/>
      <c r="AK228" s="52"/>
      <c r="AL228" s="51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52"/>
      <c r="AZ228" s="51"/>
      <c r="BA228" s="49"/>
      <c r="BB228" s="49"/>
      <c r="BC228" s="49"/>
      <c r="BD228" s="52"/>
      <c r="BE228" s="51"/>
      <c r="BF228" s="49"/>
      <c r="BG228" s="52"/>
      <c r="BH228" s="51"/>
      <c r="BI228" s="49"/>
      <c r="BJ228" s="49"/>
      <c r="BK228" s="49"/>
      <c r="BL228" s="49"/>
      <c r="BM228" s="49"/>
      <c r="BN228" s="52"/>
      <c r="BO228" s="53"/>
      <c r="BP228" s="50"/>
      <c r="BQ228" s="51"/>
      <c r="BR228" s="52"/>
      <c r="BS228" s="51"/>
      <c r="BT228" s="49"/>
      <c r="BU228" s="49"/>
      <c r="BV228" s="52"/>
      <c r="BW228" s="51"/>
      <c r="BX228" s="49"/>
      <c r="BY228" s="49"/>
      <c r="BZ228" s="52"/>
      <c r="CA228" s="55"/>
    </row>
    <row r="229" spans="1:79" s="41" customFormat="1" ht="13.5" customHeight="1" x14ac:dyDescent="0.3">
      <c r="A229" s="48"/>
      <c r="B229" s="49"/>
      <c r="C229" s="49"/>
      <c r="D229" s="49"/>
      <c r="E229" s="49"/>
      <c r="F229" s="49"/>
      <c r="G229" s="49"/>
      <c r="H229" s="49"/>
      <c r="I229" s="49"/>
      <c r="J229" s="50"/>
      <c r="K229" s="51"/>
      <c r="L229" s="49"/>
      <c r="M229" s="52"/>
      <c r="N229" s="51"/>
      <c r="O229" s="49"/>
      <c r="P229" s="49"/>
      <c r="Q229" s="49"/>
      <c r="R229" s="49"/>
      <c r="S229" s="49"/>
      <c r="T229" s="49"/>
      <c r="U229" s="49"/>
      <c r="V229" s="49"/>
      <c r="W229" s="49"/>
      <c r="X229" s="52"/>
      <c r="Y229" s="51"/>
      <c r="Z229" s="49"/>
      <c r="AA229" s="49"/>
      <c r="AB229" s="49"/>
      <c r="AC229" s="49"/>
      <c r="AD229" s="49"/>
      <c r="AE229" s="49"/>
      <c r="AF229" s="49"/>
      <c r="AG229" s="49"/>
      <c r="AH229" s="49"/>
      <c r="AI229" s="52"/>
      <c r="AJ229" s="51"/>
      <c r="AK229" s="52"/>
      <c r="AL229" s="51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52"/>
      <c r="AZ229" s="51"/>
      <c r="BA229" s="49"/>
      <c r="BB229" s="49"/>
      <c r="BC229" s="49"/>
      <c r="BD229" s="52"/>
      <c r="BE229" s="51"/>
      <c r="BF229" s="49"/>
      <c r="BG229" s="52"/>
      <c r="BH229" s="51"/>
      <c r="BI229" s="49"/>
      <c r="BJ229" s="49"/>
      <c r="BK229" s="49"/>
      <c r="BL229" s="49"/>
      <c r="BM229" s="49"/>
      <c r="BN229" s="52"/>
      <c r="BO229" s="53"/>
      <c r="BP229" s="50"/>
      <c r="BQ229" s="51"/>
      <c r="BR229" s="52"/>
      <c r="BS229" s="51"/>
      <c r="BT229" s="49"/>
      <c r="BU229" s="49"/>
      <c r="BV229" s="52"/>
      <c r="BW229" s="51"/>
      <c r="BX229" s="49"/>
      <c r="BY229" s="49"/>
      <c r="BZ229" s="52"/>
      <c r="CA229" s="55"/>
    </row>
    <row r="230" spans="1:79" s="41" customFormat="1" ht="13.5" customHeight="1" x14ac:dyDescent="0.3">
      <c r="A230" s="48"/>
      <c r="B230" s="49"/>
      <c r="C230" s="49"/>
      <c r="D230" s="49"/>
      <c r="E230" s="49"/>
      <c r="F230" s="49"/>
      <c r="G230" s="49"/>
      <c r="H230" s="49"/>
      <c r="I230" s="49"/>
      <c r="J230" s="50"/>
      <c r="K230" s="51"/>
      <c r="L230" s="49"/>
      <c r="M230" s="52"/>
      <c r="N230" s="51"/>
      <c r="O230" s="49"/>
      <c r="P230" s="49"/>
      <c r="Q230" s="49"/>
      <c r="R230" s="49"/>
      <c r="S230" s="49"/>
      <c r="T230" s="49"/>
      <c r="U230" s="49"/>
      <c r="V230" s="49"/>
      <c r="W230" s="49"/>
      <c r="X230" s="52"/>
      <c r="Y230" s="51"/>
      <c r="Z230" s="49"/>
      <c r="AA230" s="49"/>
      <c r="AB230" s="49"/>
      <c r="AC230" s="49"/>
      <c r="AD230" s="49"/>
      <c r="AE230" s="49"/>
      <c r="AF230" s="49"/>
      <c r="AG230" s="49"/>
      <c r="AH230" s="49"/>
      <c r="AI230" s="52"/>
      <c r="AJ230" s="51"/>
      <c r="AK230" s="52"/>
      <c r="AL230" s="51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52"/>
      <c r="AZ230" s="51"/>
      <c r="BA230" s="49"/>
      <c r="BB230" s="49"/>
      <c r="BC230" s="49"/>
      <c r="BD230" s="52"/>
      <c r="BE230" s="51"/>
      <c r="BF230" s="49"/>
      <c r="BG230" s="52"/>
      <c r="BH230" s="51"/>
      <c r="BI230" s="49"/>
      <c r="BJ230" s="49"/>
      <c r="BK230" s="49"/>
      <c r="BL230" s="49"/>
      <c r="BM230" s="49"/>
      <c r="BN230" s="52"/>
      <c r="BO230" s="53"/>
      <c r="BP230" s="50"/>
      <c r="BQ230" s="51"/>
      <c r="BR230" s="52"/>
      <c r="BS230" s="51"/>
      <c r="BT230" s="49"/>
      <c r="BU230" s="49"/>
      <c r="BV230" s="52"/>
      <c r="BW230" s="51"/>
      <c r="BX230" s="49"/>
      <c r="BY230" s="49"/>
      <c r="BZ230" s="52"/>
      <c r="CA230" s="55"/>
    </row>
    <row r="231" spans="1:79" s="41" customFormat="1" ht="13.5" customHeight="1" x14ac:dyDescent="0.3">
      <c r="A231" s="48"/>
      <c r="B231" s="49"/>
      <c r="C231" s="49"/>
      <c r="D231" s="49"/>
      <c r="E231" s="49"/>
      <c r="F231" s="49"/>
      <c r="G231" s="49"/>
      <c r="H231" s="49"/>
      <c r="I231" s="49"/>
      <c r="J231" s="50"/>
      <c r="K231" s="51"/>
      <c r="L231" s="49"/>
      <c r="M231" s="52"/>
      <c r="N231" s="51"/>
      <c r="O231" s="49"/>
      <c r="P231" s="49"/>
      <c r="Q231" s="49"/>
      <c r="R231" s="49"/>
      <c r="S231" s="49"/>
      <c r="T231" s="49"/>
      <c r="U231" s="49"/>
      <c r="V231" s="49"/>
      <c r="W231" s="49"/>
      <c r="X231" s="52"/>
      <c r="Y231" s="51"/>
      <c r="Z231" s="49"/>
      <c r="AA231" s="49"/>
      <c r="AB231" s="49"/>
      <c r="AC231" s="49"/>
      <c r="AD231" s="49"/>
      <c r="AE231" s="49"/>
      <c r="AF231" s="49"/>
      <c r="AG231" s="49"/>
      <c r="AH231" s="49"/>
      <c r="AI231" s="52"/>
      <c r="AJ231" s="51"/>
      <c r="AK231" s="52"/>
      <c r="AL231" s="51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52"/>
      <c r="AZ231" s="51"/>
      <c r="BA231" s="49"/>
      <c r="BB231" s="49"/>
      <c r="BC231" s="49"/>
      <c r="BD231" s="52"/>
      <c r="BE231" s="51"/>
      <c r="BF231" s="49"/>
      <c r="BG231" s="52"/>
      <c r="BH231" s="51"/>
      <c r="BI231" s="49"/>
      <c r="BJ231" s="49"/>
      <c r="BK231" s="49"/>
      <c r="BL231" s="49"/>
      <c r="BM231" s="49"/>
      <c r="BN231" s="52"/>
      <c r="BO231" s="53"/>
      <c r="BP231" s="50"/>
      <c r="BQ231" s="51"/>
      <c r="BR231" s="52"/>
      <c r="BS231" s="51"/>
      <c r="BT231" s="49"/>
      <c r="BU231" s="49"/>
      <c r="BV231" s="52"/>
      <c r="BW231" s="51"/>
      <c r="BX231" s="49"/>
      <c r="BY231" s="49"/>
      <c r="BZ231" s="52"/>
      <c r="CA231" s="55"/>
    </row>
    <row r="232" spans="1:79" s="41" customFormat="1" ht="13.5" customHeight="1" x14ac:dyDescent="0.3">
      <c r="A232" s="48"/>
      <c r="B232" s="49"/>
      <c r="C232" s="49"/>
      <c r="D232" s="49"/>
      <c r="E232" s="49"/>
      <c r="F232" s="49"/>
      <c r="G232" s="49"/>
      <c r="H232" s="49"/>
      <c r="I232" s="49"/>
      <c r="J232" s="50"/>
      <c r="K232" s="51"/>
      <c r="L232" s="49"/>
      <c r="M232" s="52"/>
      <c r="N232" s="51"/>
      <c r="O232" s="49"/>
      <c r="P232" s="49"/>
      <c r="Q232" s="49"/>
      <c r="R232" s="49"/>
      <c r="S232" s="49"/>
      <c r="T232" s="49"/>
      <c r="U232" s="49"/>
      <c r="V232" s="49"/>
      <c r="W232" s="49"/>
      <c r="X232" s="52"/>
      <c r="Y232" s="51"/>
      <c r="Z232" s="49"/>
      <c r="AA232" s="49"/>
      <c r="AB232" s="49"/>
      <c r="AC232" s="49"/>
      <c r="AD232" s="49"/>
      <c r="AE232" s="49"/>
      <c r="AF232" s="49"/>
      <c r="AG232" s="49"/>
      <c r="AH232" s="49"/>
      <c r="AI232" s="52"/>
      <c r="AJ232" s="51"/>
      <c r="AK232" s="52"/>
      <c r="AL232" s="51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52"/>
      <c r="AZ232" s="51"/>
      <c r="BA232" s="49"/>
      <c r="BB232" s="49"/>
      <c r="BC232" s="49"/>
      <c r="BD232" s="52"/>
      <c r="BE232" s="51"/>
      <c r="BF232" s="49"/>
      <c r="BG232" s="52"/>
      <c r="BH232" s="51"/>
      <c r="BI232" s="49"/>
      <c r="BJ232" s="49"/>
      <c r="BK232" s="49"/>
      <c r="BL232" s="49"/>
      <c r="BM232" s="49"/>
      <c r="BN232" s="52"/>
      <c r="BO232" s="53"/>
      <c r="BP232" s="50"/>
      <c r="BQ232" s="51"/>
      <c r="BR232" s="52"/>
      <c r="BS232" s="51"/>
      <c r="BT232" s="49"/>
      <c r="BU232" s="49"/>
      <c r="BV232" s="52"/>
      <c r="BW232" s="51"/>
      <c r="BX232" s="49"/>
      <c r="BY232" s="49"/>
      <c r="BZ232" s="52"/>
      <c r="CA232" s="55"/>
    </row>
    <row r="233" spans="1:79" s="41" customFormat="1" ht="13.5" customHeight="1" x14ac:dyDescent="0.3">
      <c r="A233" s="48"/>
      <c r="B233" s="49"/>
      <c r="C233" s="49"/>
      <c r="D233" s="49"/>
      <c r="E233" s="49"/>
      <c r="F233" s="49"/>
      <c r="G233" s="49"/>
      <c r="H233" s="49"/>
      <c r="I233" s="49"/>
      <c r="J233" s="50"/>
      <c r="K233" s="51"/>
      <c r="L233" s="49"/>
      <c r="M233" s="52"/>
      <c r="N233" s="51"/>
      <c r="O233" s="49"/>
      <c r="P233" s="49"/>
      <c r="Q233" s="49"/>
      <c r="R233" s="49"/>
      <c r="S233" s="49"/>
      <c r="T233" s="49"/>
      <c r="U233" s="49"/>
      <c r="V233" s="49"/>
      <c r="W233" s="49"/>
      <c r="X233" s="52"/>
      <c r="Y233" s="51"/>
      <c r="Z233" s="49"/>
      <c r="AA233" s="49"/>
      <c r="AB233" s="49"/>
      <c r="AC233" s="49"/>
      <c r="AD233" s="49"/>
      <c r="AE233" s="49"/>
      <c r="AF233" s="49"/>
      <c r="AG233" s="49"/>
      <c r="AH233" s="49"/>
      <c r="AI233" s="52"/>
      <c r="AJ233" s="51"/>
      <c r="AK233" s="52"/>
      <c r="AL233" s="51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52"/>
      <c r="AZ233" s="51"/>
      <c r="BA233" s="49"/>
      <c r="BB233" s="49"/>
      <c r="BC233" s="49"/>
      <c r="BD233" s="52"/>
      <c r="BE233" s="51"/>
      <c r="BF233" s="49"/>
      <c r="BG233" s="52"/>
      <c r="BH233" s="51"/>
      <c r="BI233" s="49"/>
      <c r="BJ233" s="49"/>
      <c r="BK233" s="49"/>
      <c r="BL233" s="49"/>
      <c r="BM233" s="49"/>
      <c r="BN233" s="52"/>
      <c r="BO233" s="53"/>
      <c r="BP233" s="50"/>
      <c r="BQ233" s="51"/>
      <c r="BR233" s="52"/>
      <c r="BS233" s="51"/>
      <c r="BT233" s="49"/>
      <c r="BU233" s="49"/>
      <c r="BV233" s="52"/>
      <c r="BW233" s="51"/>
      <c r="BX233" s="49"/>
      <c r="BY233" s="49"/>
      <c r="BZ233" s="52"/>
      <c r="CA233" s="55"/>
    </row>
    <row r="234" spans="1:79" s="41" customFormat="1" ht="13.5" customHeight="1" x14ac:dyDescent="0.3">
      <c r="A234" s="48"/>
      <c r="B234" s="49"/>
      <c r="C234" s="49"/>
      <c r="D234" s="49"/>
      <c r="E234" s="49"/>
      <c r="F234" s="49"/>
      <c r="G234" s="49"/>
      <c r="H234" s="49"/>
      <c r="I234" s="49"/>
      <c r="J234" s="50"/>
      <c r="K234" s="51"/>
      <c r="L234" s="49"/>
      <c r="M234" s="52"/>
      <c r="N234" s="51"/>
      <c r="O234" s="49"/>
      <c r="P234" s="49"/>
      <c r="Q234" s="49"/>
      <c r="R234" s="49"/>
      <c r="S234" s="49"/>
      <c r="T234" s="49"/>
      <c r="U234" s="49"/>
      <c r="V234" s="49"/>
      <c r="W234" s="49"/>
      <c r="X234" s="52"/>
      <c r="Y234" s="51"/>
      <c r="Z234" s="49"/>
      <c r="AA234" s="49"/>
      <c r="AB234" s="49"/>
      <c r="AC234" s="49"/>
      <c r="AD234" s="49"/>
      <c r="AE234" s="49"/>
      <c r="AF234" s="49"/>
      <c r="AG234" s="49"/>
      <c r="AH234" s="49"/>
      <c r="AI234" s="52"/>
      <c r="AJ234" s="51"/>
      <c r="AK234" s="52"/>
      <c r="AL234" s="51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52"/>
      <c r="AZ234" s="51"/>
      <c r="BA234" s="49"/>
      <c r="BB234" s="49"/>
      <c r="BC234" s="49"/>
      <c r="BD234" s="52"/>
      <c r="BE234" s="51"/>
      <c r="BF234" s="49"/>
      <c r="BG234" s="52"/>
      <c r="BH234" s="51"/>
      <c r="BI234" s="49"/>
      <c r="BJ234" s="49"/>
      <c r="BK234" s="49"/>
      <c r="BL234" s="49"/>
      <c r="BM234" s="49"/>
      <c r="BN234" s="52"/>
      <c r="BO234" s="53"/>
      <c r="BP234" s="50"/>
      <c r="BQ234" s="51"/>
      <c r="BR234" s="52"/>
      <c r="BS234" s="51"/>
      <c r="BT234" s="49"/>
      <c r="BU234" s="49"/>
      <c r="BV234" s="52"/>
      <c r="BW234" s="51"/>
      <c r="BX234" s="49"/>
      <c r="BY234" s="49"/>
      <c r="BZ234" s="52"/>
      <c r="CA234" s="55"/>
    </row>
    <row r="235" spans="1:79" s="41" customFormat="1" ht="13.5" customHeight="1" x14ac:dyDescent="0.3">
      <c r="A235" s="48"/>
      <c r="B235" s="49"/>
      <c r="C235" s="49"/>
      <c r="D235" s="49"/>
      <c r="E235" s="49"/>
      <c r="F235" s="49"/>
      <c r="G235" s="49"/>
      <c r="H235" s="49"/>
      <c r="I235" s="49"/>
      <c r="J235" s="50"/>
      <c r="K235" s="51"/>
      <c r="L235" s="49"/>
      <c r="M235" s="52"/>
      <c r="N235" s="51"/>
      <c r="O235" s="49"/>
      <c r="P235" s="49"/>
      <c r="Q235" s="49"/>
      <c r="R235" s="49"/>
      <c r="S235" s="49"/>
      <c r="T235" s="49"/>
      <c r="U235" s="49"/>
      <c r="V235" s="49"/>
      <c r="W235" s="49"/>
      <c r="X235" s="52"/>
      <c r="Y235" s="51"/>
      <c r="Z235" s="49"/>
      <c r="AA235" s="49"/>
      <c r="AB235" s="49"/>
      <c r="AC235" s="49"/>
      <c r="AD235" s="49"/>
      <c r="AE235" s="49"/>
      <c r="AF235" s="49"/>
      <c r="AG235" s="49"/>
      <c r="AH235" s="49"/>
      <c r="AI235" s="52"/>
      <c r="AJ235" s="51"/>
      <c r="AK235" s="52"/>
      <c r="AL235" s="51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52"/>
      <c r="AZ235" s="51"/>
      <c r="BA235" s="49"/>
      <c r="BB235" s="49"/>
      <c r="BC235" s="49"/>
      <c r="BD235" s="52"/>
      <c r="BE235" s="51"/>
      <c r="BF235" s="49"/>
      <c r="BG235" s="52"/>
      <c r="BH235" s="51"/>
      <c r="BI235" s="49"/>
      <c r="BJ235" s="49"/>
      <c r="BK235" s="49"/>
      <c r="BL235" s="49"/>
      <c r="BM235" s="49"/>
      <c r="BN235" s="52"/>
      <c r="BO235" s="53"/>
      <c r="BP235" s="50"/>
      <c r="BQ235" s="51"/>
      <c r="BR235" s="52"/>
      <c r="BS235" s="51"/>
      <c r="BT235" s="49"/>
      <c r="BU235" s="49"/>
      <c r="BV235" s="52"/>
      <c r="BW235" s="51"/>
      <c r="BX235" s="49"/>
      <c r="BY235" s="49"/>
      <c r="BZ235" s="52"/>
      <c r="CA235" s="55"/>
    </row>
    <row r="236" spans="1:79" s="41" customFormat="1" ht="13.5" customHeight="1" x14ac:dyDescent="0.3">
      <c r="A236" s="48"/>
      <c r="B236" s="49"/>
      <c r="C236" s="49"/>
      <c r="D236" s="49"/>
      <c r="E236" s="49"/>
      <c r="F236" s="49"/>
      <c r="G236" s="49"/>
      <c r="H236" s="49"/>
      <c r="I236" s="49"/>
      <c r="J236" s="50"/>
      <c r="K236" s="51"/>
      <c r="L236" s="49"/>
      <c r="M236" s="52"/>
      <c r="N236" s="51"/>
      <c r="O236" s="49"/>
      <c r="P236" s="49"/>
      <c r="Q236" s="49"/>
      <c r="R236" s="49"/>
      <c r="S236" s="49"/>
      <c r="T236" s="49"/>
      <c r="U236" s="49"/>
      <c r="V236" s="49"/>
      <c r="W236" s="49"/>
      <c r="X236" s="52"/>
      <c r="Y236" s="51"/>
      <c r="Z236" s="49"/>
      <c r="AA236" s="49"/>
      <c r="AB236" s="49"/>
      <c r="AC236" s="49"/>
      <c r="AD236" s="49"/>
      <c r="AE236" s="49"/>
      <c r="AF236" s="49"/>
      <c r="AG236" s="49"/>
      <c r="AH236" s="49"/>
      <c r="AI236" s="52"/>
      <c r="AJ236" s="51"/>
      <c r="AK236" s="52"/>
      <c r="AL236" s="51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52"/>
      <c r="AZ236" s="51"/>
      <c r="BA236" s="49"/>
      <c r="BB236" s="49"/>
      <c r="BC236" s="49"/>
      <c r="BD236" s="52"/>
      <c r="BE236" s="51"/>
      <c r="BF236" s="49"/>
      <c r="BG236" s="52"/>
      <c r="BH236" s="51"/>
      <c r="BI236" s="49"/>
      <c r="BJ236" s="49"/>
      <c r="BK236" s="49"/>
      <c r="BL236" s="49"/>
      <c r="BM236" s="49"/>
      <c r="BN236" s="52"/>
      <c r="BO236" s="53"/>
      <c r="BP236" s="50"/>
      <c r="BQ236" s="51"/>
      <c r="BR236" s="52"/>
      <c r="BS236" s="51"/>
      <c r="BT236" s="49"/>
      <c r="BU236" s="49"/>
      <c r="BV236" s="52"/>
      <c r="BW236" s="51"/>
      <c r="BX236" s="49"/>
      <c r="BY236" s="49"/>
      <c r="BZ236" s="52"/>
      <c r="CA236" s="55"/>
    </row>
    <row r="237" spans="1:79" s="41" customFormat="1" ht="13.5" customHeight="1" x14ac:dyDescent="0.3">
      <c r="A237" s="48"/>
      <c r="B237" s="49"/>
      <c r="C237" s="49"/>
      <c r="D237" s="49"/>
      <c r="E237" s="49"/>
      <c r="F237" s="49"/>
      <c r="G237" s="49"/>
      <c r="H237" s="49"/>
      <c r="I237" s="49"/>
      <c r="J237" s="50"/>
      <c r="K237" s="51"/>
      <c r="L237" s="49"/>
      <c r="M237" s="52"/>
      <c r="N237" s="51"/>
      <c r="O237" s="49"/>
      <c r="P237" s="49"/>
      <c r="Q237" s="49"/>
      <c r="R237" s="49"/>
      <c r="S237" s="49"/>
      <c r="T237" s="49"/>
      <c r="U237" s="49"/>
      <c r="V237" s="49"/>
      <c r="W237" s="49"/>
      <c r="X237" s="52"/>
      <c r="Y237" s="51"/>
      <c r="Z237" s="49"/>
      <c r="AA237" s="49"/>
      <c r="AB237" s="49"/>
      <c r="AC237" s="49"/>
      <c r="AD237" s="49"/>
      <c r="AE237" s="49"/>
      <c r="AF237" s="49"/>
      <c r="AG237" s="49"/>
      <c r="AH237" s="49"/>
      <c r="AI237" s="52"/>
      <c r="AJ237" s="51"/>
      <c r="AK237" s="52"/>
      <c r="AL237" s="51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52"/>
      <c r="AZ237" s="51"/>
      <c r="BA237" s="49"/>
      <c r="BB237" s="49"/>
      <c r="BC237" s="49"/>
      <c r="BD237" s="52"/>
      <c r="BE237" s="51"/>
      <c r="BF237" s="49"/>
      <c r="BG237" s="52"/>
      <c r="BH237" s="51"/>
      <c r="BI237" s="49"/>
      <c r="BJ237" s="49"/>
      <c r="BK237" s="49"/>
      <c r="BL237" s="49"/>
      <c r="BM237" s="49"/>
      <c r="BN237" s="52"/>
      <c r="BO237" s="53"/>
      <c r="BP237" s="50"/>
      <c r="BQ237" s="51"/>
      <c r="BR237" s="52"/>
      <c r="BS237" s="51"/>
      <c r="BT237" s="49"/>
      <c r="BU237" s="49"/>
      <c r="BV237" s="52"/>
      <c r="BW237" s="51"/>
      <c r="BX237" s="49"/>
      <c r="BY237" s="49"/>
      <c r="BZ237" s="52"/>
      <c r="CA237" s="55"/>
    </row>
    <row r="238" spans="1:79" s="41" customFormat="1" ht="13.5" customHeight="1" x14ac:dyDescent="0.3">
      <c r="A238" s="48"/>
      <c r="B238" s="49"/>
      <c r="C238" s="49"/>
      <c r="D238" s="49"/>
      <c r="E238" s="49"/>
      <c r="F238" s="49"/>
      <c r="G238" s="49"/>
      <c r="H238" s="49"/>
      <c r="I238" s="49"/>
      <c r="J238" s="50"/>
      <c r="K238" s="51"/>
      <c r="L238" s="49"/>
      <c r="M238" s="52"/>
      <c r="N238" s="51"/>
      <c r="O238" s="49"/>
      <c r="P238" s="49"/>
      <c r="Q238" s="49"/>
      <c r="R238" s="49"/>
      <c r="S238" s="49"/>
      <c r="T238" s="49"/>
      <c r="U238" s="49"/>
      <c r="V238" s="49"/>
      <c r="W238" s="49"/>
      <c r="X238" s="52"/>
      <c r="Y238" s="51"/>
      <c r="Z238" s="49"/>
      <c r="AA238" s="49"/>
      <c r="AB238" s="49"/>
      <c r="AC238" s="49"/>
      <c r="AD238" s="49"/>
      <c r="AE238" s="49"/>
      <c r="AF238" s="49"/>
      <c r="AG238" s="49"/>
      <c r="AH238" s="49"/>
      <c r="AI238" s="52"/>
      <c r="AJ238" s="51"/>
      <c r="AK238" s="52"/>
      <c r="AL238" s="51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52"/>
      <c r="AZ238" s="51"/>
      <c r="BA238" s="49"/>
      <c r="BB238" s="49"/>
      <c r="BC238" s="49"/>
      <c r="BD238" s="52"/>
      <c r="BE238" s="51"/>
      <c r="BF238" s="49"/>
      <c r="BG238" s="52"/>
      <c r="BH238" s="51"/>
      <c r="BI238" s="49"/>
      <c r="BJ238" s="49"/>
      <c r="BK238" s="49"/>
      <c r="BL238" s="49"/>
      <c r="BM238" s="49"/>
      <c r="BN238" s="52"/>
      <c r="BO238" s="53"/>
      <c r="BP238" s="50"/>
      <c r="BQ238" s="51"/>
      <c r="BR238" s="52"/>
      <c r="BS238" s="51"/>
      <c r="BT238" s="49"/>
      <c r="BU238" s="49"/>
      <c r="BV238" s="52"/>
      <c r="BW238" s="51"/>
      <c r="BX238" s="49"/>
      <c r="BY238" s="49"/>
      <c r="BZ238" s="52"/>
      <c r="CA238" s="55"/>
    </row>
    <row r="239" spans="1:79" s="41" customFormat="1" ht="13.5" customHeight="1" x14ac:dyDescent="0.3">
      <c r="A239" s="48"/>
      <c r="B239" s="49"/>
      <c r="C239" s="49"/>
      <c r="D239" s="49"/>
      <c r="E239" s="49"/>
      <c r="F239" s="49"/>
      <c r="G239" s="49"/>
      <c r="H239" s="49"/>
      <c r="I239" s="49"/>
      <c r="J239" s="50"/>
      <c r="K239" s="51"/>
      <c r="L239" s="49"/>
      <c r="M239" s="52"/>
      <c r="N239" s="51"/>
      <c r="O239" s="49"/>
      <c r="P239" s="49"/>
      <c r="Q239" s="49"/>
      <c r="R239" s="49"/>
      <c r="S239" s="49"/>
      <c r="T239" s="49"/>
      <c r="U239" s="49"/>
      <c r="V239" s="49"/>
      <c r="W239" s="49"/>
      <c r="X239" s="52"/>
      <c r="Y239" s="51"/>
      <c r="Z239" s="49"/>
      <c r="AA239" s="49"/>
      <c r="AB239" s="49"/>
      <c r="AC239" s="49"/>
      <c r="AD239" s="49"/>
      <c r="AE239" s="49"/>
      <c r="AF239" s="49"/>
      <c r="AG239" s="49"/>
      <c r="AH239" s="49"/>
      <c r="AI239" s="52"/>
      <c r="AJ239" s="51"/>
      <c r="AK239" s="52"/>
      <c r="AL239" s="51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52"/>
      <c r="AZ239" s="51"/>
      <c r="BA239" s="49"/>
      <c r="BB239" s="49"/>
      <c r="BC239" s="49"/>
      <c r="BD239" s="52"/>
      <c r="BE239" s="51"/>
      <c r="BF239" s="49"/>
      <c r="BG239" s="52"/>
      <c r="BH239" s="51"/>
      <c r="BI239" s="49"/>
      <c r="BJ239" s="49"/>
      <c r="BK239" s="49"/>
      <c r="BL239" s="49"/>
      <c r="BM239" s="49"/>
      <c r="BN239" s="52"/>
      <c r="BO239" s="53"/>
      <c r="BP239" s="50"/>
      <c r="BQ239" s="51"/>
      <c r="BR239" s="52"/>
      <c r="BS239" s="51"/>
      <c r="BT239" s="49"/>
      <c r="BU239" s="49"/>
      <c r="BV239" s="52"/>
      <c r="BW239" s="51"/>
      <c r="BX239" s="49"/>
      <c r="BY239" s="49"/>
      <c r="BZ239" s="52"/>
      <c r="CA239" s="55"/>
    </row>
    <row r="240" spans="1:79" s="41" customFormat="1" ht="13.5" customHeight="1" x14ac:dyDescent="0.3">
      <c r="A240" s="48"/>
      <c r="B240" s="49"/>
      <c r="C240" s="49"/>
      <c r="D240" s="49"/>
      <c r="E240" s="49"/>
      <c r="F240" s="49"/>
      <c r="G240" s="49"/>
      <c r="H240" s="49"/>
      <c r="I240" s="49"/>
      <c r="J240" s="50"/>
      <c r="K240" s="51"/>
      <c r="L240" s="49"/>
      <c r="M240" s="52"/>
      <c r="N240" s="51"/>
      <c r="O240" s="49"/>
      <c r="P240" s="49"/>
      <c r="Q240" s="49"/>
      <c r="R240" s="49"/>
      <c r="S240" s="49"/>
      <c r="T240" s="49"/>
      <c r="U240" s="49"/>
      <c r="V240" s="49"/>
      <c r="W240" s="49"/>
      <c r="X240" s="52"/>
      <c r="Y240" s="51"/>
      <c r="Z240" s="49"/>
      <c r="AA240" s="49"/>
      <c r="AB240" s="49"/>
      <c r="AC240" s="49"/>
      <c r="AD240" s="49"/>
      <c r="AE240" s="49"/>
      <c r="AF240" s="49"/>
      <c r="AG240" s="49"/>
      <c r="AH240" s="49"/>
      <c r="AI240" s="52"/>
      <c r="AJ240" s="51"/>
      <c r="AK240" s="52"/>
      <c r="AL240" s="51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52"/>
      <c r="AZ240" s="51"/>
      <c r="BA240" s="49"/>
      <c r="BB240" s="49"/>
      <c r="BC240" s="49"/>
      <c r="BD240" s="52"/>
      <c r="BE240" s="51"/>
      <c r="BF240" s="49"/>
      <c r="BG240" s="52"/>
      <c r="BH240" s="51"/>
      <c r="BI240" s="49"/>
      <c r="BJ240" s="49"/>
      <c r="BK240" s="49"/>
      <c r="BL240" s="49"/>
      <c r="BM240" s="49"/>
      <c r="BN240" s="52"/>
      <c r="BO240" s="53"/>
      <c r="BP240" s="50"/>
      <c r="BQ240" s="51"/>
      <c r="BR240" s="52"/>
      <c r="BS240" s="51"/>
      <c r="BT240" s="49"/>
      <c r="BU240" s="49"/>
      <c r="BV240" s="52"/>
      <c r="BW240" s="51"/>
      <c r="BX240" s="49"/>
      <c r="BY240" s="49"/>
      <c r="BZ240" s="52"/>
      <c r="CA240" s="55"/>
    </row>
    <row r="241" spans="1:79" s="41" customFormat="1" ht="13.5" customHeight="1" x14ac:dyDescent="0.3">
      <c r="A241" s="48"/>
      <c r="B241" s="49"/>
      <c r="C241" s="49"/>
      <c r="D241" s="49"/>
      <c r="E241" s="49"/>
      <c r="F241" s="49"/>
      <c r="G241" s="49"/>
      <c r="H241" s="49"/>
      <c r="I241" s="49"/>
      <c r="J241" s="50"/>
      <c r="K241" s="51"/>
      <c r="L241" s="49"/>
      <c r="M241" s="52"/>
      <c r="N241" s="51"/>
      <c r="O241" s="49"/>
      <c r="P241" s="49"/>
      <c r="Q241" s="49"/>
      <c r="R241" s="49"/>
      <c r="S241" s="49"/>
      <c r="T241" s="49"/>
      <c r="U241" s="49"/>
      <c r="V241" s="49"/>
      <c r="W241" s="49"/>
      <c r="X241" s="52"/>
      <c r="Y241" s="51"/>
      <c r="Z241" s="49"/>
      <c r="AA241" s="49"/>
      <c r="AB241" s="49"/>
      <c r="AC241" s="49"/>
      <c r="AD241" s="49"/>
      <c r="AE241" s="49"/>
      <c r="AF241" s="49"/>
      <c r="AG241" s="49"/>
      <c r="AH241" s="49"/>
      <c r="AI241" s="52"/>
      <c r="AJ241" s="51"/>
      <c r="AK241" s="52"/>
      <c r="AL241" s="51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52"/>
      <c r="AZ241" s="51"/>
      <c r="BA241" s="49"/>
      <c r="BB241" s="49"/>
      <c r="BC241" s="49"/>
      <c r="BD241" s="52"/>
      <c r="BE241" s="51"/>
      <c r="BF241" s="49"/>
      <c r="BG241" s="52"/>
      <c r="BH241" s="51"/>
      <c r="BI241" s="49"/>
      <c r="BJ241" s="49"/>
      <c r="BK241" s="49"/>
      <c r="BL241" s="49"/>
      <c r="BM241" s="49"/>
      <c r="BN241" s="52"/>
      <c r="BO241" s="53"/>
      <c r="BP241" s="50"/>
      <c r="BQ241" s="51"/>
      <c r="BR241" s="52"/>
      <c r="BS241" s="51"/>
      <c r="BT241" s="49"/>
      <c r="BU241" s="49"/>
      <c r="BV241" s="52"/>
      <c r="BW241" s="51"/>
      <c r="BX241" s="49"/>
      <c r="BY241" s="49"/>
      <c r="BZ241" s="52"/>
      <c r="CA241" s="55"/>
    </row>
    <row r="242" spans="1:79" s="41" customFormat="1" ht="13.5" customHeight="1" x14ac:dyDescent="0.3">
      <c r="A242" s="48"/>
      <c r="B242" s="49"/>
      <c r="C242" s="49"/>
      <c r="D242" s="49"/>
      <c r="E242" s="49"/>
      <c r="F242" s="49"/>
      <c r="G242" s="49"/>
      <c r="H242" s="49"/>
      <c r="I242" s="49"/>
      <c r="J242" s="50"/>
      <c r="K242" s="51"/>
      <c r="L242" s="49"/>
      <c r="M242" s="52"/>
      <c r="N242" s="51"/>
      <c r="O242" s="49"/>
      <c r="P242" s="49"/>
      <c r="Q242" s="49"/>
      <c r="R242" s="49"/>
      <c r="S242" s="49"/>
      <c r="T242" s="49"/>
      <c r="U242" s="49"/>
      <c r="V242" s="49"/>
      <c r="W242" s="49"/>
      <c r="X242" s="52"/>
      <c r="Y242" s="51"/>
      <c r="Z242" s="49"/>
      <c r="AA242" s="49"/>
      <c r="AB242" s="49"/>
      <c r="AC242" s="49"/>
      <c r="AD242" s="49"/>
      <c r="AE242" s="49"/>
      <c r="AF242" s="49"/>
      <c r="AG242" s="49"/>
      <c r="AH242" s="49"/>
      <c r="AI242" s="52"/>
      <c r="AJ242" s="51"/>
      <c r="AK242" s="52"/>
      <c r="AL242" s="51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52"/>
      <c r="AZ242" s="51"/>
      <c r="BA242" s="49"/>
      <c r="BB242" s="49"/>
      <c r="BC242" s="49"/>
      <c r="BD242" s="52"/>
      <c r="BE242" s="51"/>
      <c r="BF242" s="49"/>
      <c r="BG242" s="52"/>
      <c r="BH242" s="51"/>
      <c r="BI242" s="49"/>
      <c r="BJ242" s="49"/>
      <c r="BK242" s="49"/>
      <c r="BL242" s="49"/>
      <c r="BM242" s="49"/>
      <c r="BN242" s="52"/>
      <c r="BO242" s="53"/>
      <c r="BP242" s="50"/>
      <c r="BQ242" s="51"/>
      <c r="BR242" s="52"/>
      <c r="BS242" s="51"/>
      <c r="BT242" s="49"/>
      <c r="BU242" s="49"/>
      <c r="BV242" s="52"/>
      <c r="BW242" s="51"/>
      <c r="BX242" s="49"/>
      <c r="BY242" s="49"/>
      <c r="BZ242" s="52"/>
      <c r="CA242" s="55"/>
    </row>
    <row r="243" spans="1:79" s="41" customFormat="1" ht="13.5" customHeight="1" x14ac:dyDescent="0.3">
      <c r="A243" s="48"/>
      <c r="B243" s="49"/>
      <c r="C243" s="49"/>
      <c r="D243" s="49"/>
      <c r="E243" s="49"/>
      <c r="F243" s="49"/>
      <c r="G243" s="49"/>
      <c r="H243" s="49"/>
      <c r="I243" s="49"/>
      <c r="J243" s="50"/>
      <c r="K243" s="51"/>
      <c r="L243" s="49"/>
      <c r="M243" s="52"/>
      <c r="N243" s="51"/>
      <c r="O243" s="49"/>
      <c r="P243" s="49"/>
      <c r="Q243" s="49"/>
      <c r="R243" s="49"/>
      <c r="S243" s="49"/>
      <c r="T243" s="49"/>
      <c r="U243" s="49"/>
      <c r="V243" s="49"/>
      <c r="W243" s="49"/>
      <c r="X243" s="52"/>
      <c r="Y243" s="51"/>
      <c r="Z243" s="49"/>
      <c r="AA243" s="49"/>
      <c r="AB243" s="49"/>
      <c r="AC243" s="49"/>
      <c r="AD243" s="49"/>
      <c r="AE243" s="49"/>
      <c r="AF243" s="49"/>
      <c r="AG243" s="49"/>
      <c r="AH243" s="49"/>
      <c r="AI243" s="52"/>
      <c r="AJ243" s="51"/>
      <c r="AK243" s="52"/>
      <c r="AL243" s="51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52"/>
      <c r="AZ243" s="51"/>
      <c r="BA243" s="49"/>
      <c r="BB243" s="49"/>
      <c r="BC243" s="49"/>
      <c r="BD243" s="52"/>
      <c r="BE243" s="51"/>
      <c r="BF243" s="49"/>
      <c r="BG243" s="52"/>
      <c r="BH243" s="51"/>
      <c r="BI243" s="49"/>
      <c r="BJ243" s="49"/>
      <c r="BK243" s="49"/>
      <c r="BL243" s="49"/>
      <c r="BM243" s="49"/>
      <c r="BN243" s="52"/>
      <c r="BO243" s="53"/>
      <c r="BP243" s="50"/>
      <c r="BQ243" s="51"/>
      <c r="BR243" s="52"/>
      <c r="BS243" s="51"/>
      <c r="BT243" s="49"/>
      <c r="BU243" s="49"/>
      <c r="BV243" s="52"/>
      <c r="BW243" s="51"/>
      <c r="BX243" s="49"/>
      <c r="BY243" s="49"/>
      <c r="BZ243" s="52"/>
      <c r="CA243" s="55"/>
    </row>
    <row r="244" spans="1:79" s="41" customFormat="1" ht="13.5" customHeight="1" x14ac:dyDescent="0.3">
      <c r="A244" s="48"/>
      <c r="B244" s="49"/>
      <c r="C244" s="49"/>
      <c r="D244" s="49"/>
      <c r="E244" s="49"/>
      <c r="F244" s="49"/>
      <c r="G244" s="49"/>
      <c r="H244" s="49"/>
      <c r="I244" s="49"/>
      <c r="J244" s="50"/>
      <c r="K244" s="51"/>
      <c r="L244" s="49"/>
      <c r="M244" s="52"/>
      <c r="N244" s="51"/>
      <c r="O244" s="49"/>
      <c r="P244" s="49"/>
      <c r="Q244" s="49"/>
      <c r="R244" s="49"/>
      <c r="S244" s="49"/>
      <c r="T244" s="49"/>
      <c r="U244" s="49"/>
      <c r="V244" s="49"/>
      <c r="W244" s="49"/>
      <c r="X244" s="52"/>
      <c r="Y244" s="51"/>
      <c r="Z244" s="49"/>
      <c r="AA244" s="49"/>
      <c r="AB244" s="49"/>
      <c r="AC244" s="49"/>
      <c r="AD244" s="49"/>
      <c r="AE244" s="49"/>
      <c r="AF244" s="49"/>
      <c r="AG244" s="49"/>
      <c r="AH244" s="49"/>
      <c r="AI244" s="52"/>
      <c r="AJ244" s="51"/>
      <c r="AK244" s="52"/>
      <c r="AL244" s="51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52"/>
      <c r="AZ244" s="51"/>
      <c r="BA244" s="49"/>
      <c r="BB244" s="49"/>
      <c r="BC244" s="49"/>
      <c r="BD244" s="52"/>
      <c r="BE244" s="51"/>
      <c r="BF244" s="49"/>
      <c r="BG244" s="52"/>
      <c r="BH244" s="51"/>
      <c r="BI244" s="49"/>
      <c r="BJ244" s="49"/>
      <c r="BK244" s="49"/>
      <c r="BL244" s="49"/>
      <c r="BM244" s="49"/>
      <c r="BN244" s="52"/>
      <c r="BO244" s="53"/>
      <c r="BP244" s="50"/>
      <c r="BQ244" s="51"/>
      <c r="BR244" s="52"/>
      <c r="BS244" s="51"/>
      <c r="BT244" s="49"/>
      <c r="BU244" s="49"/>
      <c r="BV244" s="52"/>
      <c r="BW244" s="51"/>
      <c r="BX244" s="49"/>
      <c r="BY244" s="49"/>
      <c r="BZ244" s="52"/>
      <c r="CA244" s="55"/>
    </row>
    <row r="245" spans="1:79" s="41" customFormat="1" ht="13.5" customHeight="1" x14ac:dyDescent="0.3">
      <c r="A245" s="48"/>
      <c r="B245" s="49"/>
      <c r="C245" s="49"/>
      <c r="D245" s="49"/>
      <c r="E245" s="49"/>
      <c r="F245" s="49"/>
      <c r="G245" s="49"/>
      <c r="H245" s="49"/>
      <c r="I245" s="49"/>
      <c r="J245" s="50"/>
      <c r="K245" s="51"/>
      <c r="L245" s="49"/>
      <c r="M245" s="52"/>
      <c r="N245" s="51"/>
      <c r="O245" s="49"/>
      <c r="P245" s="49"/>
      <c r="Q245" s="49"/>
      <c r="R245" s="49"/>
      <c r="S245" s="49"/>
      <c r="T245" s="49"/>
      <c r="U245" s="49"/>
      <c r="V245" s="49"/>
      <c r="W245" s="49"/>
      <c r="X245" s="52"/>
      <c r="Y245" s="51"/>
      <c r="Z245" s="49"/>
      <c r="AA245" s="49"/>
      <c r="AB245" s="49"/>
      <c r="AC245" s="49"/>
      <c r="AD245" s="49"/>
      <c r="AE245" s="49"/>
      <c r="AF245" s="49"/>
      <c r="AG245" s="49"/>
      <c r="AH245" s="49"/>
      <c r="AI245" s="52"/>
      <c r="AJ245" s="51"/>
      <c r="AK245" s="52"/>
      <c r="AL245" s="51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52"/>
      <c r="AZ245" s="51"/>
      <c r="BA245" s="49"/>
      <c r="BB245" s="49"/>
      <c r="BC245" s="49"/>
      <c r="BD245" s="52"/>
      <c r="BE245" s="51"/>
      <c r="BF245" s="49"/>
      <c r="BG245" s="52"/>
      <c r="BH245" s="51"/>
      <c r="BI245" s="49"/>
      <c r="BJ245" s="49"/>
      <c r="BK245" s="49"/>
      <c r="BL245" s="49"/>
      <c r="BM245" s="49"/>
      <c r="BN245" s="52"/>
      <c r="BO245" s="53"/>
      <c r="BP245" s="50"/>
      <c r="BQ245" s="51"/>
      <c r="BR245" s="52"/>
      <c r="BS245" s="51"/>
      <c r="BT245" s="49"/>
      <c r="BU245" s="49"/>
      <c r="BV245" s="52"/>
      <c r="BW245" s="51"/>
      <c r="BX245" s="49"/>
      <c r="BY245" s="49"/>
      <c r="BZ245" s="52"/>
      <c r="CA245" s="55"/>
    </row>
    <row r="246" spans="1:79" s="41" customFormat="1" ht="13.5" customHeight="1" x14ac:dyDescent="0.3">
      <c r="A246" s="48"/>
      <c r="B246" s="49"/>
      <c r="C246" s="49"/>
      <c r="D246" s="49"/>
      <c r="E246" s="49"/>
      <c r="F246" s="49"/>
      <c r="G246" s="49"/>
      <c r="H246" s="49"/>
      <c r="I246" s="49"/>
      <c r="J246" s="50"/>
      <c r="K246" s="51"/>
      <c r="L246" s="49"/>
      <c r="M246" s="52"/>
      <c r="N246" s="51"/>
      <c r="O246" s="49"/>
      <c r="P246" s="49"/>
      <c r="Q246" s="49"/>
      <c r="R246" s="49"/>
      <c r="S246" s="49"/>
      <c r="T246" s="49"/>
      <c r="U246" s="49"/>
      <c r="V246" s="49"/>
      <c r="W246" s="49"/>
      <c r="X246" s="52"/>
      <c r="Y246" s="51"/>
      <c r="Z246" s="49"/>
      <c r="AA246" s="49"/>
      <c r="AB246" s="49"/>
      <c r="AC246" s="49"/>
      <c r="AD246" s="49"/>
      <c r="AE246" s="49"/>
      <c r="AF246" s="49"/>
      <c r="AG246" s="49"/>
      <c r="AH246" s="49"/>
      <c r="AI246" s="52"/>
      <c r="AJ246" s="51"/>
      <c r="AK246" s="52"/>
      <c r="AL246" s="51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52"/>
      <c r="AZ246" s="51"/>
      <c r="BA246" s="49"/>
      <c r="BB246" s="49"/>
      <c r="BC246" s="49"/>
      <c r="BD246" s="52"/>
      <c r="BE246" s="51"/>
      <c r="BF246" s="49"/>
      <c r="BG246" s="52"/>
      <c r="BH246" s="51"/>
      <c r="BI246" s="49"/>
      <c r="BJ246" s="49"/>
      <c r="BK246" s="49"/>
      <c r="BL246" s="49"/>
      <c r="BM246" s="49"/>
      <c r="BN246" s="52"/>
      <c r="BO246" s="53"/>
      <c r="BP246" s="50"/>
      <c r="BQ246" s="51"/>
      <c r="BR246" s="52"/>
      <c r="BS246" s="51"/>
      <c r="BT246" s="49"/>
      <c r="BU246" s="49"/>
      <c r="BV246" s="52"/>
      <c r="BW246" s="51"/>
      <c r="BX246" s="49"/>
      <c r="BY246" s="49"/>
      <c r="BZ246" s="52"/>
      <c r="CA246" s="55"/>
    </row>
    <row r="247" spans="1:79" s="41" customFormat="1" ht="13.5" customHeight="1" x14ac:dyDescent="0.3">
      <c r="A247" s="48"/>
      <c r="B247" s="49"/>
      <c r="C247" s="49"/>
      <c r="D247" s="49"/>
      <c r="E247" s="49"/>
      <c r="F247" s="49"/>
      <c r="G247" s="49"/>
      <c r="H247" s="49"/>
      <c r="I247" s="49"/>
      <c r="J247" s="50"/>
      <c r="K247" s="51"/>
      <c r="L247" s="49"/>
      <c r="M247" s="52"/>
      <c r="N247" s="51"/>
      <c r="O247" s="49"/>
      <c r="P247" s="49"/>
      <c r="Q247" s="49"/>
      <c r="R247" s="49"/>
      <c r="S247" s="49"/>
      <c r="T247" s="49"/>
      <c r="U247" s="49"/>
      <c r="V247" s="49"/>
      <c r="W247" s="49"/>
      <c r="X247" s="52"/>
      <c r="Y247" s="51"/>
      <c r="Z247" s="49"/>
      <c r="AA247" s="49"/>
      <c r="AB247" s="49"/>
      <c r="AC247" s="49"/>
      <c r="AD247" s="49"/>
      <c r="AE247" s="49"/>
      <c r="AF247" s="49"/>
      <c r="AG247" s="49"/>
      <c r="AH247" s="49"/>
      <c r="AI247" s="52"/>
      <c r="AJ247" s="51"/>
      <c r="AK247" s="52"/>
      <c r="AL247" s="51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52"/>
      <c r="AZ247" s="51"/>
      <c r="BA247" s="49"/>
      <c r="BB247" s="49"/>
      <c r="BC247" s="49"/>
      <c r="BD247" s="52"/>
      <c r="BE247" s="51"/>
      <c r="BF247" s="49"/>
      <c r="BG247" s="52"/>
      <c r="BH247" s="51"/>
      <c r="BI247" s="49"/>
      <c r="BJ247" s="49"/>
      <c r="BK247" s="49"/>
      <c r="BL247" s="49"/>
      <c r="BM247" s="49"/>
      <c r="BN247" s="52"/>
      <c r="BO247" s="53"/>
      <c r="BP247" s="50"/>
      <c r="BQ247" s="51"/>
      <c r="BR247" s="52"/>
      <c r="BS247" s="51"/>
      <c r="BT247" s="49"/>
      <c r="BU247" s="49"/>
      <c r="BV247" s="52"/>
      <c r="BW247" s="51"/>
      <c r="BX247" s="49"/>
      <c r="BY247" s="49"/>
      <c r="BZ247" s="52"/>
      <c r="CA247" s="55"/>
    </row>
    <row r="248" spans="1:79" s="41" customFormat="1" ht="13.5" customHeight="1" x14ac:dyDescent="0.3">
      <c r="A248" s="48"/>
      <c r="B248" s="49"/>
      <c r="C248" s="49"/>
      <c r="D248" s="49"/>
      <c r="E248" s="49"/>
      <c r="F248" s="49"/>
      <c r="G248" s="49"/>
      <c r="H248" s="49"/>
      <c r="I248" s="49"/>
      <c r="J248" s="50"/>
      <c r="K248" s="51"/>
      <c r="L248" s="49"/>
      <c r="M248" s="52"/>
      <c r="N248" s="51"/>
      <c r="O248" s="49"/>
      <c r="P248" s="49"/>
      <c r="Q248" s="49"/>
      <c r="R248" s="49"/>
      <c r="S248" s="49"/>
      <c r="T248" s="49"/>
      <c r="U248" s="49"/>
      <c r="V248" s="49"/>
      <c r="W248" s="49"/>
      <c r="X248" s="52"/>
      <c r="Y248" s="51"/>
      <c r="Z248" s="49"/>
      <c r="AA248" s="49"/>
      <c r="AB248" s="49"/>
      <c r="AC248" s="49"/>
      <c r="AD248" s="49"/>
      <c r="AE248" s="49"/>
      <c r="AF248" s="49"/>
      <c r="AG248" s="49"/>
      <c r="AH248" s="49"/>
      <c r="AI248" s="52"/>
      <c r="AJ248" s="51"/>
      <c r="AK248" s="52"/>
      <c r="AL248" s="51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52"/>
      <c r="AZ248" s="51"/>
      <c r="BA248" s="49"/>
      <c r="BB248" s="49"/>
      <c r="BC248" s="49"/>
      <c r="BD248" s="52"/>
      <c r="BE248" s="51"/>
      <c r="BF248" s="49"/>
      <c r="BG248" s="52"/>
      <c r="BH248" s="51"/>
      <c r="BI248" s="49"/>
      <c r="BJ248" s="49"/>
      <c r="BK248" s="49"/>
      <c r="BL248" s="49"/>
      <c r="BM248" s="49"/>
      <c r="BN248" s="52"/>
      <c r="BO248" s="53"/>
      <c r="BP248" s="50"/>
      <c r="BQ248" s="51"/>
      <c r="BR248" s="52"/>
      <c r="BS248" s="51"/>
      <c r="BT248" s="49"/>
      <c r="BU248" s="49"/>
      <c r="BV248" s="52"/>
      <c r="BW248" s="51"/>
      <c r="BX248" s="49"/>
      <c r="BY248" s="49"/>
      <c r="BZ248" s="52"/>
      <c r="CA248" s="55"/>
    </row>
    <row r="249" spans="1:79" s="41" customFormat="1" ht="13.5" customHeight="1" x14ac:dyDescent="0.3">
      <c r="A249" s="48"/>
      <c r="B249" s="49"/>
      <c r="C249" s="49"/>
      <c r="D249" s="49"/>
      <c r="E249" s="49"/>
      <c r="F249" s="49"/>
      <c r="G249" s="49"/>
      <c r="H249" s="49"/>
      <c r="I249" s="49"/>
      <c r="J249" s="50"/>
      <c r="K249" s="51"/>
      <c r="L249" s="49"/>
      <c r="M249" s="52"/>
      <c r="N249" s="51"/>
      <c r="O249" s="49"/>
      <c r="P249" s="49"/>
      <c r="Q249" s="49"/>
      <c r="R249" s="49"/>
      <c r="S249" s="49"/>
      <c r="T249" s="49"/>
      <c r="U249" s="49"/>
      <c r="V249" s="49"/>
      <c r="W249" s="49"/>
      <c r="X249" s="52"/>
      <c r="Y249" s="51"/>
      <c r="Z249" s="49"/>
      <c r="AA249" s="49"/>
      <c r="AB249" s="49"/>
      <c r="AC249" s="49"/>
      <c r="AD249" s="49"/>
      <c r="AE249" s="49"/>
      <c r="AF249" s="49"/>
      <c r="AG249" s="49"/>
      <c r="AH249" s="49"/>
      <c r="AI249" s="52"/>
      <c r="AJ249" s="51"/>
      <c r="AK249" s="52"/>
      <c r="AL249" s="51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52"/>
      <c r="AZ249" s="51"/>
      <c r="BA249" s="49"/>
      <c r="BB249" s="49"/>
      <c r="BC249" s="49"/>
      <c r="BD249" s="52"/>
      <c r="BE249" s="51"/>
      <c r="BF249" s="49"/>
      <c r="BG249" s="52"/>
      <c r="BH249" s="51"/>
      <c r="BI249" s="49"/>
      <c r="BJ249" s="49"/>
      <c r="BK249" s="49"/>
      <c r="BL249" s="49"/>
      <c r="BM249" s="49"/>
      <c r="BN249" s="52"/>
      <c r="BO249" s="53"/>
      <c r="BP249" s="50"/>
      <c r="BQ249" s="51"/>
      <c r="BR249" s="52"/>
      <c r="BS249" s="51"/>
      <c r="BT249" s="49"/>
      <c r="BU249" s="49"/>
      <c r="BV249" s="52"/>
      <c r="BW249" s="51"/>
      <c r="BX249" s="49"/>
      <c r="BY249" s="49"/>
      <c r="BZ249" s="52"/>
      <c r="CA249" s="55"/>
    </row>
    <row r="250" spans="1:79" s="41" customFormat="1" ht="13.5" customHeight="1" x14ac:dyDescent="0.3">
      <c r="A250" s="48"/>
      <c r="B250" s="49"/>
      <c r="C250" s="49"/>
      <c r="D250" s="49"/>
      <c r="E250" s="49"/>
      <c r="F250" s="49"/>
      <c r="G250" s="49"/>
      <c r="H250" s="49"/>
      <c r="I250" s="49"/>
      <c r="J250" s="50"/>
      <c r="K250" s="51"/>
      <c r="L250" s="49"/>
      <c r="M250" s="52"/>
      <c r="N250" s="51"/>
      <c r="O250" s="49"/>
      <c r="P250" s="49"/>
      <c r="Q250" s="49"/>
      <c r="R250" s="49"/>
      <c r="S250" s="49"/>
      <c r="T250" s="49"/>
      <c r="U250" s="49"/>
      <c r="V250" s="49"/>
      <c r="W250" s="49"/>
      <c r="X250" s="52"/>
      <c r="Y250" s="51"/>
      <c r="Z250" s="49"/>
      <c r="AA250" s="49"/>
      <c r="AB250" s="49"/>
      <c r="AC250" s="49"/>
      <c r="AD250" s="49"/>
      <c r="AE250" s="49"/>
      <c r="AF250" s="49"/>
      <c r="AG250" s="49"/>
      <c r="AH250" s="49"/>
      <c r="AI250" s="52"/>
      <c r="AJ250" s="51"/>
      <c r="AK250" s="52"/>
      <c r="AL250" s="51"/>
      <c r="AM250" s="49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52"/>
      <c r="AZ250" s="51"/>
      <c r="BA250" s="49"/>
      <c r="BB250" s="49"/>
      <c r="BC250" s="49"/>
      <c r="BD250" s="52"/>
      <c r="BE250" s="51"/>
      <c r="BF250" s="49"/>
      <c r="BG250" s="52"/>
      <c r="BH250" s="51"/>
      <c r="BI250" s="49"/>
      <c r="BJ250" s="49"/>
      <c r="BK250" s="49"/>
      <c r="BL250" s="49"/>
      <c r="BM250" s="49"/>
      <c r="BN250" s="52"/>
      <c r="BO250" s="53"/>
      <c r="BP250" s="50"/>
      <c r="BQ250" s="51"/>
      <c r="BR250" s="52"/>
      <c r="BS250" s="51"/>
      <c r="BT250" s="49"/>
      <c r="BU250" s="49"/>
      <c r="BV250" s="52"/>
      <c r="BW250" s="51"/>
      <c r="BX250" s="49"/>
      <c r="BY250" s="49"/>
      <c r="BZ250" s="52"/>
      <c r="CA250" s="55"/>
    </row>
    <row r="251" spans="1:79" s="41" customFormat="1" ht="13.5" customHeight="1" x14ac:dyDescent="0.3">
      <c r="A251" s="48"/>
      <c r="B251" s="49"/>
      <c r="C251" s="49"/>
      <c r="D251" s="49"/>
      <c r="E251" s="49"/>
      <c r="F251" s="49"/>
      <c r="G251" s="49"/>
      <c r="H251" s="49"/>
      <c r="I251" s="49"/>
      <c r="J251" s="50"/>
      <c r="K251" s="51"/>
      <c r="L251" s="49"/>
      <c r="M251" s="52"/>
      <c r="N251" s="51"/>
      <c r="O251" s="49"/>
      <c r="P251" s="49"/>
      <c r="Q251" s="49"/>
      <c r="R251" s="49"/>
      <c r="S251" s="49"/>
      <c r="T251" s="49"/>
      <c r="U251" s="49"/>
      <c r="V251" s="49"/>
      <c r="W251" s="49"/>
      <c r="X251" s="52"/>
      <c r="Y251" s="51"/>
      <c r="Z251" s="49"/>
      <c r="AA251" s="49"/>
      <c r="AB251" s="49"/>
      <c r="AC251" s="49"/>
      <c r="AD251" s="49"/>
      <c r="AE251" s="49"/>
      <c r="AF251" s="49"/>
      <c r="AG251" s="49"/>
      <c r="AH251" s="49"/>
      <c r="AI251" s="52"/>
      <c r="AJ251" s="51"/>
      <c r="AK251" s="52"/>
      <c r="AL251" s="51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52"/>
      <c r="AZ251" s="51"/>
      <c r="BA251" s="49"/>
      <c r="BB251" s="49"/>
      <c r="BC251" s="49"/>
      <c r="BD251" s="52"/>
      <c r="BE251" s="51"/>
      <c r="BF251" s="49"/>
      <c r="BG251" s="52"/>
      <c r="BH251" s="51"/>
      <c r="BI251" s="49"/>
      <c r="BJ251" s="49"/>
      <c r="BK251" s="49"/>
      <c r="BL251" s="49"/>
      <c r="BM251" s="49"/>
      <c r="BN251" s="52"/>
      <c r="BO251" s="53"/>
      <c r="BP251" s="50"/>
      <c r="BQ251" s="51"/>
      <c r="BR251" s="52"/>
      <c r="BS251" s="51"/>
      <c r="BT251" s="49"/>
      <c r="BU251" s="49"/>
      <c r="BV251" s="52"/>
      <c r="BW251" s="51"/>
      <c r="BX251" s="49"/>
      <c r="BY251" s="49"/>
      <c r="BZ251" s="52"/>
      <c r="CA251" s="55"/>
    </row>
    <row r="252" spans="1:79" s="41" customFormat="1" ht="13.5" customHeight="1" x14ac:dyDescent="0.3">
      <c r="A252" s="48"/>
      <c r="B252" s="49"/>
      <c r="C252" s="49"/>
      <c r="D252" s="49"/>
      <c r="E252" s="49"/>
      <c r="F252" s="49"/>
      <c r="G252" s="49"/>
      <c r="H252" s="49"/>
      <c r="I252" s="49"/>
      <c r="J252" s="50"/>
      <c r="K252" s="51"/>
      <c r="L252" s="49"/>
      <c r="M252" s="52"/>
      <c r="N252" s="51"/>
      <c r="O252" s="49"/>
      <c r="P252" s="49"/>
      <c r="Q252" s="49"/>
      <c r="R252" s="49"/>
      <c r="S252" s="49"/>
      <c r="T252" s="49"/>
      <c r="U252" s="49"/>
      <c r="V252" s="49"/>
      <c r="W252" s="49"/>
      <c r="X252" s="52"/>
      <c r="Y252" s="51"/>
      <c r="Z252" s="49"/>
      <c r="AA252" s="49"/>
      <c r="AB252" s="49"/>
      <c r="AC252" s="49"/>
      <c r="AD252" s="49"/>
      <c r="AE252" s="49"/>
      <c r="AF252" s="49"/>
      <c r="AG252" s="49"/>
      <c r="AH252" s="49"/>
      <c r="AI252" s="52"/>
      <c r="AJ252" s="51"/>
      <c r="AK252" s="52"/>
      <c r="AL252" s="51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52"/>
      <c r="AZ252" s="51"/>
      <c r="BA252" s="49"/>
      <c r="BB252" s="49"/>
      <c r="BC252" s="49"/>
      <c r="BD252" s="52"/>
      <c r="BE252" s="51"/>
      <c r="BF252" s="49"/>
      <c r="BG252" s="52"/>
      <c r="BH252" s="51"/>
      <c r="BI252" s="49"/>
      <c r="BJ252" s="49"/>
      <c r="BK252" s="49"/>
      <c r="BL252" s="49"/>
      <c r="BM252" s="49"/>
      <c r="BN252" s="52"/>
      <c r="BO252" s="53"/>
      <c r="BP252" s="50"/>
      <c r="BQ252" s="51"/>
      <c r="BR252" s="52"/>
      <c r="BS252" s="51"/>
      <c r="BT252" s="49"/>
      <c r="BU252" s="49"/>
      <c r="BV252" s="52"/>
      <c r="BW252" s="51"/>
      <c r="BX252" s="49"/>
      <c r="BY252" s="49"/>
      <c r="BZ252" s="52"/>
      <c r="CA252" s="55"/>
    </row>
    <row r="253" spans="1:79" s="41" customFormat="1" ht="13.5" customHeight="1" x14ac:dyDescent="0.3">
      <c r="A253" s="48"/>
      <c r="B253" s="49"/>
      <c r="C253" s="49"/>
      <c r="D253" s="49"/>
      <c r="E253" s="49"/>
      <c r="F253" s="49"/>
      <c r="G253" s="49"/>
      <c r="H253" s="49"/>
      <c r="I253" s="49"/>
      <c r="J253" s="50"/>
      <c r="K253" s="51"/>
      <c r="L253" s="49"/>
      <c r="M253" s="52"/>
      <c r="N253" s="51"/>
      <c r="O253" s="49"/>
      <c r="P253" s="49"/>
      <c r="Q253" s="49"/>
      <c r="R253" s="49"/>
      <c r="S253" s="49"/>
      <c r="T253" s="49"/>
      <c r="U253" s="49"/>
      <c r="V253" s="49"/>
      <c r="W253" s="49"/>
      <c r="X253" s="52"/>
      <c r="Y253" s="51"/>
      <c r="Z253" s="49"/>
      <c r="AA253" s="49"/>
      <c r="AB253" s="49"/>
      <c r="AC253" s="49"/>
      <c r="AD253" s="49"/>
      <c r="AE253" s="49"/>
      <c r="AF253" s="49"/>
      <c r="AG253" s="49"/>
      <c r="AH253" s="49"/>
      <c r="AI253" s="52"/>
      <c r="AJ253" s="51"/>
      <c r="AK253" s="52"/>
      <c r="AL253" s="51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52"/>
      <c r="AZ253" s="51"/>
      <c r="BA253" s="49"/>
      <c r="BB253" s="49"/>
      <c r="BC253" s="49"/>
      <c r="BD253" s="52"/>
      <c r="BE253" s="51"/>
      <c r="BF253" s="49"/>
      <c r="BG253" s="52"/>
      <c r="BH253" s="51"/>
      <c r="BI253" s="49"/>
      <c r="BJ253" s="49"/>
      <c r="BK253" s="49"/>
      <c r="BL253" s="49"/>
      <c r="BM253" s="49"/>
      <c r="BN253" s="52"/>
      <c r="BO253" s="53"/>
      <c r="BP253" s="50"/>
      <c r="BQ253" s="51"/>
      <c r="BR253" s="52"/>
      <c r="BS253" s="51"/>
      <c r="BT253" s="49"/>
      <c r="BU253" s="49"/>
      <c r="BV253" s="52"/>
      <c r="BW253" s="51"/>
      <c r="BX253" s="49"/>
      <c r="BY253" s="49"/>
      <c r="BZ253" s="52"/>
      <c r="CA253" s="55"/>
    </row>
    <row r="254" spans="1:79" s="41" customFormat="1" ht="13.5" customHeight="1" x14ac:dyDescent="0.3">
      <c r="A254" s="48"/>
      <c r="B254" s="49"/>
      <c r="C254" s="49"/>
      <c r="D254" s="49"/>
      <c r="E254" s="49"/>
      <c r="F254" s="49"/>
      <c r="G254" s="49"/>
      <c r="H254" s="49"/>
      <c r="I254" s="49"/>
      <c r="J254" s="50"/>
      <c r="K254" s="51"/>
      <c r="L254" s="49"/>
      <c r="M254" s="52"/>
      <c r="N254" s="51"/>
      <c r="O254" s="49"/>
      <c r="P254" s="49"/>
      <c r="Q254" s="49"/>
      <c r="R254" s="49"/>
      <c r="S254" s="49"/>
      <c r="T254" s="49"/>
      <c r="U254" s="49"/>
      <c r="V254" s="49"/>
      <c r="W254" s="49"/>
      <c r="X254" s="52"/>
      <c r="Y254" s="51"/>
      <c r="Z254" s="49"/>
      <c r="AA254" s="49"/>
      <c r="AB254" s="49"/>
      <c r="AC254" s="49"/>
      <c r="AD254" s="49"/>
      <c r="AE254" s="49"/>
      <c r="AF254" s="49"/>
      <c r="AG254" s="49"/>
      <c r="AH254" s="49"/>
      <c r="AI254" s="52"/>
      <c r="AJ254" s="51"/>
      <c r="AK254" s="52"/>
      <c r="AL254" s="51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52"/>
      <c r="AZ254" s="51"/>
      <c r="BA254" s="49"/>
      <c r="BB254" s="49"/>
      <c r="BC254" s="49"/>
      <c r="BD254" s="52"/>
      <c r="BE254" s="51"/>
      <c r="BF254" s="49"/>
      <c r="BG254" s="52"/>
      <c r="BH254" s="51"/>
      <c r="BI254" s="49"/>
      <c r="BJ254" s="49"/>
      <c r="BK254" s="49"/>
      <c r="BL254" s="49"/>
      <c r="BM254" s="49"/>
      <c r="BN254" s="52"/>
      <c r="BO254" s="53"/>
      <c r="BP254" s="50"/>
      <c r="BQ254" s="51"/>
      <c r="BR254" s="52"/>
      <c r="BS254" s="51"/>
      <c r="BT254" s="49"/>
      <c r="BU254" s="49"/>
      <c r="BV254" s="52"/>
      <c r="BW254" s="51"/>
      <c r="BX254" s="49"/>
      <c r="BY254" s="49"/>
      <c r="BZ254" s="52"/>
      <c r="CA254" s="55"/>
    </row>
    <row r="255" spans="1:79" s="41" customFormat="1" ht="13.5" customHeight="1" x14ac:dyDescent="0.3">
      <c r="A255" s="48"/>
      <c r="B255" s="49"/>
      <c r="C255" s="49"/>
      <c r="D255" s="49"/>
      <c r="E255" s="49"/>
      <c r="F255" s="49"/>
      <c r="G255" s="49"/>
      <c r="H255" s="49"/>
      <c r="I255" s="49"/>
      <c r="J255" s="50"/>
      <c r="K255" s="51"/>
      <c r="L255" s="49"/>
      <c r="M255" s="52"/>
      <c r="N255" s="51"/>
      <c r="O255" s="49"/>
      <c r="P255" s="49"/>
      <c r="Q255" s="49"/>
      <c r="R255" s="49"/>
      <c r="S255" s="49"/>
      <c r="T255" s="49"/>
      <c r="U255" s="49"/>
      <c r="V255" s="49"/>
      <c r="W255" s="49"/>
      <c r="X255" s="52"/>
      <c r="Y255" s="51"/>
      <c r="Z255" s="49"/>
      <c r="AA255" s="49"/>
      <c r="AB255" s="49"/>
      <c r="AC255" s="49"/>
      <c r="AD255" s="49"/>
      <c r="AE255" s="49"/>
      <c r="AF255" s="49"/>
      <c r="AG255" s="49"/>
      <c r="AH255" s="49"/>
      <c r="AI255" s="52"/>
      <c r="AJ255" s="51"/>
      <c r="AK255" s="52"/>
      <c r="AL255" s="51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52"/>
      <c r="AZ255" s="51"/>
      <c r="BA255" s="49"/>
      <c r="BB255" s="49"/>
      <c r="BC255" s="49"/>
      <c r="BD255" s="52"/>
      <c r="BE255" s="51"/>
      <c r="BF255" s="49"/>
      <c r="BG255" s="52"/>
      <c r="BH255" s="51"/>
      <c r="BI255" s="49"/>
      <c r="BJ255" s="49"/>
      <c r="BK255" s="49"/>
      <c r="BL255" s="49"/>
      <c r="BM255" s="49"/>
      <c r="BN255" s="52"/>
      <c r="BO255" s="53"/>
      <c r="BP255" s="50"/>
      <c r="BQ255" s="51"/>
      <c r="BR255" s="52"/>
      <c r="BS255" s="51"/>
      <c r="BT255" s="49"/>
      <c r="BU255" s="49"/>
      <c r="BV255" s="52"/>
      <c r="BW255" s="51"/>
      <c r="BX255" s="49"/>
      <c r="BY255" s="49"/>
      <c r="BZ255" s="52"/>
      <c r="CA255" s="55"/>
    </row>
    <row r="256" spans="1:79" s="41" customFormat="1" ht="13.5" customHeight="1" x14ac:dyDescent="0.3">
      <c r="A256" s="48"/>
      <c r="B256" s="49"/>
      <c r="C256" s="49"/>
      <c r="D256" s="49"/>
      <c r="E256" s="49"/>
      <c r="F256" s="49"/>
      <c r="G256" s="49"/>
      <c r="H256" s="49"/>
      <c r="I256" s="49"/>
      <c r="J256" s="50"/>
      <c r="K256" s="51"/>
      <c r="L256" s="49"/>
      <c r="M256" s="52"/>
      <c r="N256" s="51"/>
      <c r="O256" s="49"/>
      <c r="P256" s="49"/>
      <c r="Q256" s="49"/>
      <c r="R256" s="49"/>
      <c r="S256" s="49"/>
      <c r="T256" s="49"/>
      <c r="U256" s="49"/>
      <c r="V256" s="49"/>
      <c r="W256" s="49"/>
      <c r="X256" s="52"/>
      <c r="Y256" s="51"/>
      <c r="Z256" s="49"/>
      <c r="AA256" s="49"/>
      <c r="AB256" s="49"/>
      <c r="AC256" s="49"/>
      <c r="AD256" s="49"/>
      <c r="AE256" s="49"/>
      <c r="AF256" s="49"/>
      <c r="AG256" s="49"/>
      <c r="AH256" s="49"/>
      <c r="AI256" s="52"/>
      <c r="AJ256" s="51"/>
      <c r="AK256" s="52"/>
      <c r="AL256" s="51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52"/>
      <c r="AZ256" s="51"/>
      <c r="BA256" s="49"/>
      <c r="BB256" s="49"/>
      <c r="BC256" s="49"/>
      <c r="BD256" s="52"/>
      <c r="BE256" s="51"/>
      <c r="BF256" s="49"/>
      <c r="BG256" s="52"/>
      <c r="BH256" s="51"/>
      <c r="BI256" s="49"/>
      <c r="BJ256" s="49"/>
      <c r="BK256" s="49"/>
      <c r="BL256" s="49"/>
      <c r="BM256" s="49"/>
      <c r="BN256" s="52"/>
      <c r="BO256" s="53"/>
      <c r="BP256" s="50"/>
      <c r="BQ256" s="51"/>
      <c r="BR256" s="52"/>
      <c r="BS256" s="51"/>
      <c r="BT256" s="49"/>
      <c r="BU256" s="49"/>
      <c r="BV256" s="52"/>
      <c r="BW256" s="51"/>
      <c r="BX256" s="49"/>
      <c r="BY256" s="49"/>
      <c r="BZ256" s="52"/>
      <c r="CA256" s="55"/>
    </row>
    <row r="257" spans="1:79" s="41" customFormat="1" ht="13.5" customHeight="1" x14ac:dyDescent="0.3">
      <c r="A257" s="48"/>
      <c r="B257" s="49"/>
      <c r="C257" s="49"/>
      <c r="D257" s="49"/>
      <c r="E257" s="49"/>
      <c r="F257" s="49"/>
      <c r="G257" s="49"/>
      <c r="H257" s="49"/>
      <c r="I257" s="49"/>
      <c r="J257" s="50"/>
      <c r="K257" s="51"/>
      <c r="L257" s="49"/>
      <c r="M257" s="52"/>
      <c r="N257" s="51"/>
      <c r="O257" s="49"/>
      <c r="P257" s="49"/>
      <c r="Q257" s="49"/>
      <c r="R257" s="49"/>
      <c r="S257" s="49"/>
      <c r="T257" s="49"/>
      <c r="U257" s="49"/>
      <c r="V257" s="49"/>
      <c r="W257" s="49"/>
      <c r="X257" s="52"/>
      <c r="Y257" s="51"/>
      <c r="Z257" s="49"/>
      <c r="AA257" s="49"/>
      <c r="AB257" s="49"/>
      <c r="AC257" s="49"/>
      <c r="AD257" s="49"/>
      <c r="AE257" s="49"/>
      <c r="AF257" s="49"/>
      <c r="AG257" s="49"/>
      <c r="AH257" s="49"/>
      <c r="AI257" s="52"/>
      <c r="AJ257" s="51"/>
      <c r="AK257" s="52"/>
      <c r="AL257" s="51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52"/>
      <c r="AZ257" s="51"/>
      <c r="BA257" s="49"/>
      <c r="BB257" s="49"/>
      <c r="BC257" s="49"/>
      <c r="BD257" s="52"/>
      <c r="BE257" s="51"/>
      <c r="BF257" s="49"/>
      <c r="BG257" s="52"/>
      <c r="BH257" s="51"/>
      <c r="BI257" s="49"/>
      <c r="BJ257" s="49"/>
      <c r="BK257" s="49"/>
      <c r="BL257" s="49"/>
      <c r="BM257" s="49"/>
      <c r="BN257" s="52"/>
      <c r="BO257" s="53"/>
      <c r="BP257" s="50"/>
      <c r="BQ257" s="51"/>
      <c r="BR257" s="52"/>
      <c r="BS257" s="51"/>
      <c r="BT257" s="49"/>
      <c r="BU257" s="49"/>
      <c r="BV257" s="52"/>
      <c r="BW257" s="51"/>
      <c r="BX257" s="49"/>
      <c r="BY257" s="49"/>
      <c r="BZ257" s="52"/>
      <c r="CA257" s="55"/>
    </row>
    <row r="258" spans="1:79" s="41" customFormat="1" ht="13.5" customHeight="1" x14ac:dyDescent="0.3">
      <c r="A258" s="48"/>
      <c r="B258" s="49"/>
      <c r="C258" s="49"/>
      <c r="D258" s="49"/>
      <c r="E258" s="49"/>
      <c r="F258" s="49"/>
      <c r="G258" s="49"/>
      <c r="H258" s="49"/>
      <c r="I258" s="49"/>
      <c r="J258" s="50"/>
      <c r="K258" s="51"/>
      <c r="L258" s="49"/>
      <c r="M258" s="52"/>
      <c r="N258" s="51"/>
      <c r="O258" s="49"/>
      <c r="P258" s="49"/>
      <c r="Q258" s="49"/>
      <c r="R258" s="49"/>
      <c r="S258" s="49"/>
      <c r="T258" s="49"/>
      <c r="U258" s="49"/>
      <c r="V258" s="49"/>
      <c r="W258" s="49"/>
      <c r="X258" s="52"/>
      <c r="Y258" s="51"/>
      <c r="Z258" s="49"/>
      <c r="AA258" s="49"/>
      <c r="AB258" s="49"/>
      <c r="AC258" s="49"/>
      <c r="AD258" s="49"/>
      <c r="AE258" s="49"/>
      <c r="AF258" s="49"/>
      <c r="AG258" s="49"/>
      <c r="AH258" s="49"/>
      <c r="AI258" s="52"/>
      <c r="AJ258" s="51"/>
      <c r="AK258" s="52"/>
      <c r="AL258" s="51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52"/>
      <c r="AZ258" s="51"/>
      <c r="BA258" s="49"/>
      <c r="BB258" s="49"/>
      <c r="BC258" s="49"/>
      <c r="BD258" s="52"/>
      <c r="BE258" s="51"/>
      <c r="BF258" s="49"/>
      <c r="BG258" s="52"/>
      <c r="BH258" s="51"/>
      <c r="BI258" s="49"/>
      <c r="BJ258" s="49"/>
      <c r="BK258" s="49"/>
      <c r="BL258" s="49"/>
      <c r="BM258" s="49"/>
      <c r="BN258" s="52"/>
      <c r="BO258" s="53"/>
      <c r="BP258" s="50"/>
      <c r="BQ258" s="51"/>
      <c r="BR258" s="52"/>
      <c r="BS258" s="51"/>
      <c r="BT258" s="49"/>
      <c r="BU258" s="49"/>
      <c r="BV258" s="52"/>
      <c r="BW258" s="51"/>
      <c r="BX258" s="49"/>
      <c r="BY258" s="49"/>
      <c r="BZ258" s="52"/>
      <c r="CA258" s="55"/>
    </row>
    <row r="259" spans="1:79" s="41" customFormat="1" ht="13.5" customHeight="1" x14ac:dyDescent="0.3">
      <c r="A259" s="48"/>
      <c r="B259" s="49"/>
      <c r="C259" s="49"/>
      <c r="D259" s="49"/>
      <c r="E259" s="49"/>
      <c r="F259" s="49"/>
      <c r="G259" s="49"/>
      <c r="H259" s="49"/>
      <c r="I259" s="49"/>
      <c r="J259" s="50"/>
      <c r="K259" s="51"/>
      <c r="L259" s="49"/>
      <c r="M259" s="52"/>
      <c r="N259" s="51"/>
      <c r="O259" s="49"/>
      <c r="P259" s="49"/>
      <c r="Q259" s="49"/>
      <c r="R259" s="49"/>
      <c r="S259" s="49"/>
      <c r="T259" s="49"/>
      <c r="U259" s="49"/>
      <c r="V259" s="49"/>
      <c r="W259" s="49"/>
      <c r="X259" s="52"/>
      <c r="Y259" s="51"/>
      <c r="Z259" s="49"/>
      <c r="AA259" s="49"/>
      <c r="AB259" s="49"/>
      <c r="AC259" s="49"/>
      <c r="AD259" s="49"/>
      <c r="AE259" s="49"/>
      <c r="AF259" s="49"/>
      <c r="AG259" s="49"/>
      <c r="AH259" s="49"/>
      <c r="AI259" s="52"/>
      <c r="AJ259" s="51"/>
      <c r="AK259" s="52"/>
      <c r="AL259" s="51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52"/>
      <c r="AZ259" s="51"/>
      <c r="BA259" s="49"/>
      <c r="BB259" s="49"/>
      <c r="BC259" s="49"/>
      <c r="BD259" s="52"/>
      <c r="BE259" s="51"/>
      <c r="BF259" s="49"/>
      <c r="BG259" s="52"/>
      <c r="BH259" s="51"/>
      <c r="BI259" s="49"/>
      <c r="BJ259" s="49"/>
      <c r="BK259" s="49"/>
      <c r="BL259" s="49"/>
      <c r="BM259" s="49"/>
      <c r="BN259" s="52"/>
      <c r="BO259" s="53"/>
      <c r="BP259" s="50"/>
      <c r="BQ259" s="51"/>
      <c r="BR259" s="52"/>
      <c r="BS259" s="51"/>
      <c r="BT259" s="49"/>
      <c r="BU259" s="49"/>
      <c r="BV259" s="52"/>
      <c r="BW259" s="51"/>
      <c r="BX259" s="49"/>
      <c r="BY259" s="49"/>
      <c r="BZ259" s="52"/>
      <c r="CA259" s="55"/>
    </row>
    <row r="260" spans="1:79" s="41" customFormat="1" ht="13.5" customHeight="1" x14ac:dyDescent="0.3">
      <c r="A260" s="48"/>
      <c r="B260" s="49"/>
      <c r="C260" s="49"/>
      <c r="D260" s="49"/>
      <c r="E260" s="49"/>
      <c r="F260" s="49"/>
      <c r="G260" s="49"/>
      <c r="H260" s="49"/>
      <c r="I260" s="49"/>
      <c r="J260" s="50"/>
      <c r="K260" s="51"/>
      <c r="L260" s="49"/>
      <c r="M260" s="52"/>
      <c r="N260" s="51"/>
      <c r="O260" s="49"/>
      <c r="P260" s="49"/>
      <c r="Q260" s="49"/>
      <c r="R260" s="49"/>
      <c r="S260" s="49"/>
      <c r="T260" s="49"/>
      <c r="U260" s="49"/>
      <c r="V260" s="49"/>
      <c r="W260" s="49"/>
      <c r="X260" s="52"/>
      <c r="Y260" s="51"/>
      <c r="Z260" s="49"/>
      <c r="AA260" s="49"/>
      <c r="AB260" s="49"/>
      <c r="AC260" s="49"/>
      <c r="AD260" s="49"/>
      <c r="AE260" s="49"/>
      <c r="AF260" s="49"/>
      <c r="AG260" s="49"/>
      <c r="AH260" s="49"/>
      <c r="AI260" s="52"/>
      <c r="AJ260" s="51"/>
      <c r="AK260" s="52"/>
      <c r="AL260" s="51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52"/>
      <c r="AZ260" s="51"/>
      <c r="BA260" s="49"/>
      <c r="BB260" s="49"/>
      <c r="BC260" s="49"/>
      <c r="BD260" s="52"/>
      <c r="BE260" s="51"/>
      <c r="BF260" s="49"/>
      <c r="BG260" s="52"/>
      <c r="BH260" s="51"/>
      <c r="BI260" s="49"/>
      <c r="BJ260" s="49"/>
      <c r="BK260" s="49"/>
      <c r="BL260" s="49"/>
      <c r="BM260" s="49"/>
      <c r="BN260" s="52"/>
      <c r="BO260" s="53"/>
      <c r="BP260" s="50"/>
      <c r="BQ260" s="51"/>
      <c r="BR260" s="52"/>
      <c r="BS260" s="51"/>
      <c r="BT260" s="49"/>
      <c r="BU260" s="49"/>
      <c r="BV260" s="52"/>
      <c r="BW260" s="51"/>
      <c r="BX260" s="49"/>
      <c r="BY260" s="49"/>
      <c r="BZ260" s="52"/>
      <c r="CA260" s="55"/>
    </row>
    <row r="261" spans="1:79" s="41" customFormat="1" ht="13.5" customHeight="1" x14ac:dyDescent="0.3">
      <c r="A261" s="48"/>
      <c r="B261" s="49"/>
      <c r="C261" s="49"/>
      <c r="D261" s="49"/>
      <c r="E261" s="49"/>
      <c r="F261" s="49"/>
      <c r="G261" s="49"/>
      <c r="H261" s="49"/>
      <c r="I261" s="49"/>
      <c r="J261" s="50"/>
      <c r="K261" s="51"/>
      <c r="L261" s="49"/>
      <c r="M261" s="52"/>
      <c r="N261" s="51"/>
      <c r="O261" s="49"/>
      <c r="P261" s="49"/>
      <c r="Q261" s="49"/>
      <c r="R261" s="49"/>
      <c r="S261" s="49"/>
      <c r="T261" s="49"/>
      <c r="U261" s="49"/>
      <c r="V261" s="49"/>
      <c r="W261" s="49"/>
      <c r="X261" s="52"/>
      <c r="Y261" s="51"/>
      <c r="Z261" s="49"/>
      <c r="AA261" s="49"/>
      <c r="AB261" s="49"/>
      <c r="AC261" s="49"/>
      <c r="AD261" s="49"/>
      <c r="AE261" s="49"/>
      <c r="AF261" s="49"/>
      <c r="AG261" s="49"/>
      <c r="AH261" s="49"/>
      <c r="AI261" s="52"/>
      <c r="AJ261" s="51"/>
      <c r="AK261" s="52"/>
      <c r="AL261" s="51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52"/>
      <c r="AZ261" s="51"/>
      <c r="BA261" s="49"/>
      <c r="BB261" s="49"/>
      <c r="BC261" s="49"/>
      <c r="BD261" s="52"/>
      <c r="BE261" s="51"/>
      <c r="BF261" s="49"/>
      <c r="BG261" s="52"/>
      <c r="BH261" s="51"/>
      <c r="BI261" s="49"/>
      <c r="BJ261" s="49"/>
      <c r="BK261" s="49"/>
      <c r="BL261" s="49"/>
      <c r="BM261" s="49"/>
      <c r="BN261" s="52"/>
      <c r="BO261" s="53"/>
      <c r="BP261" s="50"/>
      <c r="BQ261" s="51"/>
      <c r="BR261" s="52"/>
      <c r="BS261" s="51"/>
      <c r="BT261" s="49"/>
      <c r="BU261" s="49"/>
      <c r="BV261" s="52"/>
      <c r="BW261" s="51"/>
      <c r="BX261" s="49"/>
      <c r="BY261" s="49"/>
      <c r="BZ261" s="52"/>
      <c r="CA261" s="55"/>
    </row>
    <row r="262" spans="1:79" s="41" customFormat="1" ht="13.5" customHeight="1" x14ac:dyDescent="0.3">
      <c r="A262" s="48"/>
      <c r="B262" s="49"/>
      <c r="C262" s="49"/>
      <c r="D262" s="49"/>
      <c r="E262" s="49"/>
      <c r="F262" s="49"/>
      <c r="G262" s="49"/>
      <c r="H262" s="49"/>
      <c r="I262" s="49"/>
      <c r="J262" s="50"/>
      <c r="K262" s="51"/>
      <c r="L262" s="49"/>
      <c r="M262" s="52"/>
      <c r="N262" s="51"/>
      <c r="O262" s="49"/>
      <c r="P262" s="49"/>
      <c r="Q262" s="49"/>
      <c r="R262" s="49"/>
      <c r="S262" s="49"/>
      <c r="T262" s="49"/>
      <c r="U262" s="49"/>
      <c r="V262" s="49"/>
      <c r="W262" s="49"/>
      <c r="X262" s="52"/>
      <c r="Y262" s="51"/>
      <c r="Z262" s="49"/>
      <c r="AA262" s="49"/>
      <c r="AB262" s="49"/>
      <c r="AC262" s="49"/>
      <c r="AD262" s="49"/>
      <c r="AE262" s="49"/>
      <c r="AF262" s="49"/>
      <c r="AG262" s="49"/>
      <c r="AH262" s="49"/>
      <c r="AI262" s="52"/>
      <c r="AJ262" s="51"/>
      <c r="AK262" s="52"/>
      <c r="AL262" s="51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52"/>
      <c r="AZ262" s="51"/>
      <c r="BA262" s="49"/>
      <c r="BB262" s="49"/>
      <c r="BC262" s="49"/>
      <c r="BD262" s="52"/>
      <c r="BE262" s="51"/>
      <c r="BF262" s="49"/>
      <c r="BG262" s="52"/>
      <c r="BH262" s="51"/>
      <c r="BI262" s="49"/>
      <c r="BJ262" s="49"/>
      <c r="BK262" s="49"/>
      <c r="BL262" s="49"/>
      <c r="BM262" s="49"/>
      <c r="BN262" s="52"/>
      <c r="BO262" s="53"/>
      <c r="BP262" s="50"/>
      <c r="BQ262" s="51"/>
      <c r="BR262" s="52"/>
      <c r="BS262" s="51"/>
      <c r="BT262" s="49"/>
      <c r="BU262" s="49"/>
      <c r="BV262" s="52"/>
      <c r="BW262" s="51"/>
      <c r="BX262" s="49"/>
      <c r="BY262" s="49"/>
      <c r="BZ262" s="52"/>
      <c r="CA262" s="55"/>
    </row>
    <row r="263" spans="1:79" s="41" customFormat="1" ht="13.5" customHeight="1" x14ac:dyDescent="0.3">
      <c r="A263" s="48"/>
      <c r="B263" s="49"/>
      <c r="C263" s="49"/>
      <c r="D263" s="49"/>
      <c r="E263" s="49"/>
      <c r="F263" s="49"/>
      <c r="G263" s="49"/>
      <c r="H263" s="49"/>
      <c r="I263" s="49"/>
      <c r="J263" s="50"/>
      <c r="K263" s="51"/>
      <c r="L263" s="49"/>
      <c r="M263" s="52"/>
      <c r="N263" s="51"/>
      <c r="O263" s="49"/>
      <c r="P263" s="49"/>
      <c r="Q263" s="49"/>
      <c r="R263" s="49"/>
      <c r="S263" s="49"/>
      <c r="T263" s="49"/>
      <c r="U263" s="49"/>
      <c r="V263" s="49"/>
      <c r="W263" s="49"/>
      <c r="X263" s="52"/>
      <c r="Y263" s="51"/>
      <c r="Z263" s="49"/>
      <c r="AA263" s="49"/>
      <c r="AB263" s="49"/>
      <c r="AC263" s="49"/>
      <c r="AD263" s="49"/>
      <c r="AE263" s="49"/>
      <c r="AF263" s="49"/>
      <c r="AG263" s="49"/>
      <c r="AH263" s="49"/>
      <c r="AI263" s="52"/>
      <c r="AJ263" s="51"/>
      <c r="AK263" s="52"/>
      <c r="AL263" s="51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52"/>
      <c r="AZ263" s="51"/>
      <c r="BA263" s="49"/>
      <c r="BB263" s="49"/>
      <c r="BC263" s="49"/>
      <c r="BD263" s="52"/>
      <c r="BE263" s="51"/>
      <c r="BF263" s="49"/>
      <c r="BG263" s="52"/>
      <c r="BH263" s="51"/>
      <c r="BI263" s="49"/>
      <c r="BJ263" s="49"/>
      <c r="BK263" s="49"/>
      <c r="BL263" s="49"/>
      <c r="BM263" s="49"/>
      <c r="BN263" s="52"/>
      <c r="BO263" s="53"/>
      <c r="BP263" s="50"/>
      <c r="BQ263" s="51"/>
      <c r="BR263" s="52"/>
      <c r="BS263" s="51"/>
      <c r="BT263" s="49"/>
      <c r="BU263" s="49"/>
      <c r="BV263" s="52"/>
      <c r="BW263" s="51"/>
      <c r="BX263" s="49"/>
      <c r="BY263" s="49"/>
      <c r="BZ263" s="52"/>
      <c r="CA263" s="55"/>
    </row>
    <row r="264" spans="1:79" s="41" customFormat="1" ht="13.5" customHeight="1" x14ac:dyDescent="0.3">
      <c r="A264" s="48"/>
      <c r="B264" s="49"/>
      <c r="C264" s="49"/>
      <c r="D264" s="49"/>
      <c r="E264" s="49"/>
      <c r="F264" s="49"/>
      <c r="G264" s="49"/>
      <c r="H264" s="49"/>
      <c r="I264" s="49"/>
      <c r="J264" s="50"/>
      <c r="K264" s="51"/>
      <c r="L264" s="49"/>
      <c r="M264" s="52"/>
      <c r="N264" s="51"/>
      <c r="O264" s="49"/>
      <c r="P264" s="49"/>
      <c r="Q264" s="49"/>
      <c r="R264" s="49"/>
      <c r="S264" s="49"/>
      <c r="T264" s="49"/>
      <c r="U264" s="49"/>
      <c r="V264" s="49"/>
      <c r="W264" s="49"/>
      <c r="X264" s="52"/>
      <c r="Y264" s="51"/>
      <c r="Z264" s="49"/>
      <c r="AA264" s="49"/>
      <c r="AB264" s="49"/>
      <c r="AC264" s="49"/>
      <c r="AD264" s="49"/>
      <c r="AE264" s="49"/>
      <c r="AF264" s="49"/>
      <c r="AG264" s="49"/>
      <c r="AH264" s="49"/>
      <c r="AI264" s="52"/>
      <c r="AJ264" s="51"/>
      <c r="AK264" s="52"/>
      <c r="AL264" s="51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52"/>
      <c r="AZ264" s="51"/>
      <c r="BA264" s="49"/>
      <c r="BB264" s="49"/>
      <c r="BC264" s="49"/>
      <c r="BD264" s="52"/>
      <c r="BE264" s="51"/>
      <c r="BF264" s="49"/>
      <c r="BG264" s="52"/>
      <c r="BH264" s="51"/>
      <c r="BI264" s="49"/>
      <c r="BJ264" s="49"/>
      <c r="BK264" s="49"/>
      <c r="BL264" s="49"/>
      <c r="BM264" s="49"/>
      <c r="BN264" s="52"/>
      <c r="BO264" s="53"/>
      <c r="BP264" s="50"/>
      <c r="BQ264" s="51"/>
      <c r="BR264" s="52"/>
      <c r="BS264" s="51"/>
      <c r="BT264" s="49"/>
      <c r="BU264" s="49"/>
      <c r="BV264" s="52"/>
      <c r="BW264" s="51"/>
      <c r="BX264" s="49"/>
      <c r="BY264" s="49"/>
      <c r="BZ264" s="52"/>
      <c r="CA264" s="55"/>
    </row>
    <row r="265" spans="1:79" s="41" customFormat="1" ht="13.5" customHeight="1" x14ac:dyDescent="0.3">
      <c r="A265" s="48"/>
      <c r="B265" s="49"/>
      <c r="C265" s="49"/>
      <c r="D265" s="49"/>
      <c r="E265" s="49"/>
      <c r="F265" s="49"/>
      <c r="G265" s="49"/>
      <c r="H265" s="49"/>
      <c r="I265" s="49"/>
      <c r="J265" s="50"/>
      <c r="K265" s="51"/>
      <c r="L265" s="49"/>
      <c r="M265" s="52"/>
      <c r="N265" s="51"/>
      <c r="O265" s="49"/>
      <c r="P265" s="49"/>
      <c r="Q265" s="49"/>
      <c r="R265" s="49"/>
      <c r="S265" s="49"/>
      <c r="T265" s="49"/>
      <c r="U265" s="49"/>
      <c r="V265" s="49"/>
      <c r="W265" s="49"/>
      <c r="X265" s="52"/>
      <c r="Y265" s="51"/>
      <c r="Z265" s="49"/>
      <c r="AA265" s="49"/>
      <c r="AB265" s="49"/>
      <c r="AC265" s="49"/>
      <c r="AD265" s="49"/>
      <c r="AE265" s="49"/>
      <c r="AF265" s="49"/>
      <c r="AG265" s="49"/>
      <c r="AH265" s="49"/>
      <c r="AI265" s="52"/>
      <c r="AJ265" s="51"/>
      <c r="AK265" s="52"/>
      <c r="AL265" s="51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52"/>
      <c r="AZ265" s="51"/>
      <c r="BA265" s="49"/>
      <c r="BB265" s="49"/>
      <c r="BC265" s="49"/>
      <c r="BD265" s="52"/>
      <c r="BE265" s="51"/>
      <c r="BF265" s="49"/>
      <c r="BG265" s="52"/>
      <c r="BH265" s="51"/>
      <c r="BI265" s="49"/>
      <c r="BJ265" s="49"/>
      <c r="BK265" s="49"/>
      <c r="BL265" s="49"/>
      <c r="BM265" s="49"/>
      <c r="BN265" s="52"/>
      <c r="BO265" s="53"/>
      <c r="BP265" s="50"/>
      <c r="BQ265" s="51"/>
      <c r="BR265" s="52"/>
      <c r="BS265" s="51"/>
      <c r="BT265" s="49"/>
      <c r="BU265" s="49"/>
      <c r="BV265" s="52"/>
      <c r="BW265" s="51"/>
      <c r="BX265" s="49"/>
      <c r="BY265" s="49"/>
      <c r="BZ265" s="52"/>
      <c r="CA265" s="55"/>
    </row>
    <row r="266" spans="1:79" s="41" customFormat="1" ht="13.5" customHeight="1" x14ac:dyDescent="0.3">
      <c r="A266" s="48"/>
      <c r="B266" s="49"/>
      <c r="C266" s="49"/>
      <c r="D266" s="49"/>
      <c r="E266" s="49"/>
      <c r="F266" s="49"/>
      <c r="G266" s="49"/>
      <c r="H266" s="49"/>
      <c r="I266" s="49"/>
      <c r="J266" s="50"/>
      <c r="K266" s="51"/>
      <c r="L266" s="49"/>
      <c r="M266" s="52"/>
      <c r="N266" s="51"/>
      <c r="O266" s="49"/>
      <c r="P266" s="49"/>
      <c r="Q266" s="49"/>
      <c r="R266" s="49"/>
      <c r="S266" s="49"/>
      <c r="T266" s="49"/>
      <c r="U266" s="49"/>
      <c r="V266" s="49"/>
      <c r="W266" s="49"/>
      <c r="X266" s="52"/>
      <c r="Y266" s="51"/>
      <c r="Z266" s="49"/>
      <c r="AA266" s="49"/>
      <c r="AB266" s="49"/>
      <c r="AC266" s="49"/>
      <c r="AD266" s="49"/>
      <c r="AE266" s="49"/>
      <c r="AF266" s="49"/>
      <c r="AG266" s="49"/>
      <c r="AH266" s="49"/>
      <c r="AI266" s="52"/>
      <c r="AJ266" s="51"/>
      <c r="AK266" s="52"/>
      <c r="AL266" s="51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52"/>
      <c r="AZ266" s="51"/>
      <c r="BA266" s="49"/>
      <c r="BB266" s="49"/>
      <c r="BC266" s="49"/>
      <c r="BD266" s="52"/>
      <c r="BE266" s="51"/>
      <c r="BF266" s="49"/>
      <c r="BG266" s="52"/>
      <c r="BH266" s="51"/>
      <c r="BI266" s="49"/>
      <c r="BJ266" s="49"/>
      <c r="BK266" s="49"/>
      <c r="BL266" s="49"/>
      <c r="BM266" s="49"/>
      <c r="BN266" s="52"/>
      <c r="BO266" s="53"/>
      <c r="BP266" s="50"/>
      <c r="BQ266" s="51"/>
      <c r="BR266" s="52"/>
      <c r="BS266" s="51"/>
      <c r="BT266" s="49"/>
      <c r="BU266" s="49"/>
      <c r="BV266" s="52"/>
      <c r="BW266" s="51"/>
      <c r="BX266" s="49"/>
      <c r="BY266" s="49"/>
      <c r="BZ266" s="52"/>
      <c r="CA266" s="55"/>
    </row>
    <row r="267" spans="1:79" s="41" customFormat="1" ht="13.5" customHeight="1" x14ac:dyDescent="0.3">
      <c r="A267" s="48"/>
      <c r="B267" s="49"/>
      <c r="C267" s="49"/>
      <c r="D267" s="49"/>
      <c r="E267" s="49"/>
      <c r="F267" s="49"/>
      <c r="G267" s="49"/>
      <c r="H267" s="49"/>
      <c r="I267" s="49"/>
      <c r="J267" s="50"/>
      <c r="K267" s="51"/>
      <c r="L267" s="49"/>
      <c r="M267" s="52"/>
      <c r="N267" s="51"/>
      <c r="O267" s="49"/>
      <c r="P267" s="49"/>
      <c r="Q267" s="49"/>
      <c r="R267" s="49"/>
      <c r="S267" s="49"/>
      <c r="T267" s="49"/>
      <c r="U267" s="49"/>
      <c r="V267" s="49"/>
      <c r="W267" s="49"/>
      <c r="X267" s="52"/>
      <c r="Y267" s="51"/>
      <c r="Z267" s="49"/>
      <c r="AA267" s="49"/>
      <c r="AB267" s="49"/>
      <c r="AC267" s="49"/>
      <c r="AD267" s="49"/>
      <c r="AE267" s="49"/>
      <c r="AF267" s="49"/>
      <c r="AG267" s="49"/>
      <c r="AH267" s="49"/>
      <c r="AI267" s="52"/>
      <c r="AJ267" s="51"/>
      <c r="AK267" s="52"/>
      <c r="AL267" s="51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52"/>
      <c r="AZ267" s="51"/>
      <c r="BA267" s="49"/>
      <c r="BB267" s="49"/>
      <c r="BC267" s="49"/>
      <c r="BD267" s="52"/>
      <c r="BE267" s="51"/>
      <c r="BF267" s="49"/>
      <c r="BG267" s="52"/>
      <c r="BH267" s="51"/>
      <c r="BI267" s="49"/>
      <c r="BJ267" s="49"/>
      <c r="BK267" s="49"/>
      <c r="BL267" s="49"/>
      <c r="BM267" s="49"/>
      <c r="BN267" s="52"/>
      <c r="BO267" s="53"/>
      <c r="BP267" s="50"/>
      <c r="BQ267" s="51"/>
      <c r="BR267" s="52"/>
      <c r="BS267" s="51"/>
      <c r="BT267" s="49"/>
      <c r="BU267" s="49"/>
      <c r="BV267" s="52"/>
      <c r="BW267" s="51"/>
      <c r="BX267" s="49"/>
      <c r="BY267" s="49"/>
      <c r="BZ267" s="52"/>
      <c r="CA267" s="55"/>
    </row>
    <row r="268" spans="1:79" s="41" customFormat="1" ht="13.5" customHeight="1" x14ac:dyDescent="0.3">
      <c r="A268" s="48"/>
      <c r="B268" s="49"/>
      <c r="C268" s="49"/>
      <c r="D268" s="49"/>
      <c r="E268" s="49"/>
      <c r="F268" s="49"/>
      <c r="G268" s="49"/>
      <c r="H268" s="49"/>
      <c r="I268" s="49"/>
      <c r="J268" s="50"/>
      <c r="K268" s="51"/>
      <c r="L268" s="49"/>
      <c r="M268" s="52"/>
      <c r="N268" s="51"/>
      <c r="O268" s="49"/>
      <c r="P268" s="49"/>
      <c r="Q268" s="49"/>
      <c r="R268" s="49"/>
      <c r="S268" s="49"/>
      <c r="T268" s="49"/>
      <c r="U268" s="49"/>
      <c r="V268" s="49"/>
      <c r="W268" s="49"/>
      <c r="X268" s="52"/>
      <c r="Y268" s="51"/>
      <c r="Z268" s="49"/>
      <c r="AA268" s="49"/>
      <c r="AB268" s="49"/>
      <c r="AC268" s="49"/>
      <c r="AD268" s="49"/>
      <c r="AE268" s="49"/>
      <c r="AF268" s="49"/>
      <c r="AG268" s="49"/>
      <c r="AH268" s="49"/>
      <c r="AI268" s="52"/>
      <c r="AJ268" s="51"/>
      <c r="AK268" s="52"/>
      <c r="AL268" s="51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52"/>
      <c r="AZ268" s="51"/>
      <c r="BA268" s="49"/>
      <c r="BB268" s="49"/>
      <c r="BC268" s="49"/>
      <c r="BD268" s="52"/>
      <c r="BE268" s="51"/>
      <c r="BF268" s="49"/>
      <c r="BG268" s="52"/>
      <c r="BH268" s="51"/>
      <c r="BI268" s="49"/>
      <c r="BJ268" s="49"/>
      <c r="BK268" s="49"/>
      <c r="BL268" s="49"/>
      <c r="BM268" s="49"/>
      <c r="BN268" s="52"/>
      <c r="BO268" s="53"/>
      <c r="BP268" s="50"/>
      <c r="BQ268" s="51"/>
      <c r="BR268" s="52"/>
      <c r="BS268" s="51"/>
      <c r="BT268" s="49"/>
      <c r="BU268" s="49"/>
      <c r="BV268" s="52"/>
      <c r="BW268" s="51"/>
      <c r="BX268" s="49"/>
      <c r="BY268" s="49"/>
      <c r="BZ268" s="52"/>
      <c r="CA268" s="55"/>
    </row>
    <row r="269" spans="1:79" s="41" customFormat="1" ht="13.5" customHeight="1" x14ac:dyDescent="0.3">
      <c r="A269" s="48"/>
      <c r="B269" s="49"/>
      <c r="C269" s="49"/>
      <c r="D269" s="49"/>
      <c r="E269" s="49"/>
      <c r="F269" s="49"/>
      <c r="G269" s="49"/>
      <c r="H269" s="49"/>
      <c r="I269" s="49"/>
      <c r="J269" s="50"/>
      <c r="K269" s="51"/>
      <c r="L269" s="49"/>
      <c r="M269" s="52"/>
      <c r="N269" s="51"/>
      <c r="O269" s="49"/>
      <c r="P269" s="49"/>
      <c r="Q269" s="49"/>
      <c r="R269" s="49"/>
      <c r="S269" s="49"/>
      <c r="T269" s="49"/>
      <c r="U269" s="49"/>
      <c r="V269" s="49"/>
      <c r="W269" s="49"/>
      <c r="X269" s="52"/>
      <c r="Y269" s="51"/>
      <c r="Z269" s="49"/>
      <c r="AA269" s="49"/>
      <c r="AB269" s="49"/>
      <c r="AC269" s="49"/>
      <c r="AD269" s="49"/>
      <c r="AE269" s="49"/>
      <c r="AF269" s="49"/>
      <c r="AG269" s="49"/>
      <c r="AH269" s="49"/>
      <c r="AI269" s="52"/>
      <c r="AJ269" s="51"/>
      <c r="AK269" s="52"/>
      <c r="AL269" s="51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52"/>
      <c r="AZ269" s="51"/>
      <c r="BA269" s="49"/>
      <c r="BB269" s="49"/>
      <c r="BC269" s="49"/>
      <c r="BD269" s="52"/>
      <c r="BE269" s="51"/>
      <c r="BF269" s="49"/>
      <c r="BG269" s="52"/>
      <c r="BH269" s="51"/>
      <c r="BI269" s="49"/>
      <c r="BJ269" s="49"/>
      <c r="BK269" s="49"/>
      <c r="BL269" s="49"/>
      <c r="BM269" s="49"/>
      <c r="BN269" s="52"/>
      <c r="BO269" s="53"/>
      <c r="BP269" s="50"/>
      <c r="BQ269" s="51"/>
      <c r="BR269" s="52"/>
      <c r="BS269" s="51"/>
      <c r="BT269" s="49"/>
      <c r="BU269" s="49"/>
      <c r="BV269" s="52"/>
      <c r="BW269" s="51"/>
      <c r="BX269" s="49"/>
      <c r="BY269" s="49"/>
      <c r="BZ269" s="52"/>
      <c r="CA269" s="55"/>
    </row>
    <row r="270" spans="1:79" s="41" customFormat="1" ht="13.5" customHeight="1" x14ac:dyDescent="0.3">
      <c r="A270" s="48"/>
      <c r="B270" s="49"/>
      <c r="C270" s="49"/>
      <c r="D270" s="49"/>
      <c r="E270" s="49"/>
      <c r="F270" s="49"/>
      <c r="G270" s="49"/>
      <c r="H270" s="49"/>
      <c r="I270" s="49"/>
      <c r="J270" s="50"/>
      <c r="K270" s="51"/>
      <c r="L270" s="49"/>
      <c r="M270" s="52"/>
      <c r="N270" s="51"/>
      <c r="O270" s="49"/>
      <c r="P270" s="49"/>
      <c r="Q270" s="49"/>
      <c r="R270" s="49"/>
      <c r="S270" s="49"/>
      <c r="T270" s="49"/>
      <c r="U270" s="49"/>
      <c r="V270" s="49"/>
      <c r="W270" s="49"/>
      <c r="X270" s="52"/>
      <c r="Y270" s="51"/>
      <c r="Z270" s="49"/>
      <c r="AA270" s="49"/>
      <c r="AB270" s="49"/>
      <c r="AC270" s="49"/>
      <c r="AD270" s="49"/>
      <c r="AE270" s="49"/>
      <c r="AF270" s="49"/>
      <c r="AG270" s="49"/>
      <c r="AH270" s="49"/>
      <c r="AI270" s="52"/>
      <c r="AJ270" s="51"/>
      <c r="AK270" s="52"/>
      <c r="AL270" s="51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52"/>
      <c r="AZ270" s="51"/>
      <c r="BA270" s="49"/>
      <c r="BB270" s="49"/>
      <c r="BC270" s="49"/>
      <c r="BD270" s="52"/>
      <c r="BE270" s="51"/>
      <c r="BF270" s="49"/>
      <c r="BG270" s="52"/>
      <c r="BH270" s="51"/>
      <c r="BI270" s="49"/>
      <c r="BJ270" s="49"/>
      <c r="BK270" s="49"/>
      <c r="BL270" s="49"/>
      <c r="BM270" s="49"/>
      <c r="BN270" s="52"/>
      <c r="BO270" s="53"/>
      <c r="BP270" s="50"/>
      <c r="BQ270" s="51"/>
      <c r="BR270" s="52"/>
      <c r="BS270" s="51"/>
      <c r="BT270" s="49"/>
      <c r="BU270" s="49"/>
      <c r="BV270" s="52"/>
      <c r="BW270" s="51"/>
      <c r="BX270" s="49"/>
      <c r="BY270" s="49"/>
      <c r="BZ270" s="52"/>
      <c r="CA270" s="55"/>
    </row>
    <row r="271" spans="1:79" s="41" customFormat="1" ht="13.5" customHeight="1" x14ac:dyDescent="0.3">
      <c r="A271" s="48"/>
      <c r="B271" s="49"/>
      <c r="C271" s="49"/>
      <c r="D271" s="49"/>
      <c r="E271" s="49"/>
      <c r="F271" s="49"/>
      <c r="G271" s="49"/>
      <c r="H271" s="49"/>
      <c r="I271" s="49"/>
      <c r="J271" s="50"/>
      <c r="K271" s="51"/>
      <c r="L271" s="49"/>
      <c r="M271" s="52"/>
      <c r="N271" s="51"/>
      <c r="O271" s="49"/>
      <c r="P271" s="49"/>
      <c r="Q271" s="49"/>
      <c r="R271" s="49"/>
      <c r="S271" s="49"/>
      <c r="T271" s="49"/>
      <c r="U271" s="49"/>
      <c r="V271" s="49"/>
      <c r="W271" s="49"/>
      <c r="X271" s="52"/>
      <c r="Y271" s="51"/>
      <c r="Z271" s="49"/>
      <c r="AA271" s="49"/>
      <c r="AB271" s="49"/>
      <c r="AC271" s="49"/>
      <c r="AD271" s="49"/>
      <c r="AE271" s="49"/>
      <c r="AF271" s="49"/>
      <c r="AG271" s="49"/>
      <c r="AH271" s="49"/>
      <c r="AI271" s="52"/>
      <c r="AJ271" s="51"/>
      <c r="AK271" s="52"/>
      <c r="AL271" s="51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52"/>
      <c r="AZ271" s="51"/>
      <c r="BA271" s="49"/>
      <c r="BB271" s="49"/>
      <c r="BC271" s="49"/>
      <c r="BD271" s="52"/>
      <c r="BE271" s="51"/>
      <c r="BF271" s="49"/>
      <c r="BG271" s="52"/>
      <c r="BH271" s="51"/>
      <c r="BI271" s="49"/>
      <c r="BJ271" s="49"/>
      <c r="BK271" s="49"/>
      <c r="BL271" s="49"/>
      <c r="BM271" s="49"/>
      <c r="BN271" s="52"/>
      <c r="BO271" s="53"/>
      <c r="BP271" s="50"/>
      <c r="BQ271" s="51"/>
      <c r="BR271" s="52"/>
      <c r="BS271" s="51"/>
      <c r="BT271" s="49"/>
      <c r="BU271" s="49"/>
      <c r="BV271" s="52"/>
      <c r="BW271" s="51"/>
      <c r="BX271" s="49"/>
      <c r="BY271" s="49"/>
      <c r="BZ271" s="52"/>
      <c r="CA271" s="55"/>
    </row>
    <row r="272" spans="1:79" s="41" customFormat="1" ht="13.5" customHeight="1" x14ac:dyDescent="0.3">
      <c r="A272" s="48"/>
      <c r="B272" s="49"/>
      <c r="C272" s="49"/>
      <c r="D272" s="49"/>
      <c r="E272" s="49"/>
      <c r="F272" s="49"/>
      <c r="G272" s="49"/>
      <c r="H272" s="49"/>
      <c r="I272" s="49"/>
      <c r="J272" s="50"/>
      <c r="K272" s="51"/>
      <c r="L272" s="49"/>
      <c r="M272" s="52"/>
      <c r="N272" s="51"/>
      <c r="O272" s="49"/>
      <c r="P272" s="49"/>
      <c r="Q272" s="49"/>
      <c r="R272" s="49"/>
      <c r="S272" s="49"/>
      <c r="T272" s="49"/>
      <c r="U272" s="49"/>
      <c r="V272" s="49"/>
      <c r="W272" s="49"/>
      <c r="X272" s="52"/>
      <c r="Y272" s="51"/>
      <c r="Z272" s="49"/>
      <c r="AA272" s="49"/>
      <c r="AB272" s="49"/>
      <c r="AC272" s="49"/>
      <c r="AD272" s="49"/>
      <c r="AE272" s="49"/>
      <c r="AF272" s="49"/>
      <c r="AG272" s="49"/>
      <c r="AH272" s="49"/>
      <c r="AI272" s="52"/>
      <c r="AJ272" s="51"/>
      <c r="AK272" s="52"/>
      <c r="AL272" s="51"/>
      <c r="AM272" s="49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52"/>
      <c r="AZ272" s="51"/>
      <c r="BA272" s="49"/>
      <c r="BB272" s="49"/>
      <c r="BC272" s="49"/>
      <c r="BD272" s="52"/>
      <c r="BE272" s="51"/>
      <c r="BF272" s="49"/>
      <c r="BG272" s="52"/>
      <c r="BH272" s="51"/>
      <c r="BI272" s="49"/>
      <c r="BJ272" s="49"/>
      <c r="BK272" s="49"/>
      <c r="BL272" s="49"/>
      <c r="BM272" s="49"/>
      <c r="BN272" s="52"/>
      <c r="BO272" s="53"/>
      <c r="BP272" s="50"/>
      <c r="BQ272" s="51"/>
      <c r="BR272" s="52"/>
      <c r="BS272" s="51"/>
      <c r="BT272" s="49"/>
      <c r="BU272" s="49"/>
      <c r="BV272" s="52"/>
      <c r="BW272" s="51"/>
      <c r="BX272" s="49"/>
      <c r="BY272" s="49"/>
      <c r="BZ272" s="52"/>
      <c r="CA272" s="55"/>
    </row>
    <row r="273" spans="1:79" s="41" customFormat="1" ht="13.5" customHeight="1" x14ac:dyDescent="0.3">
      <c r="A273" s="48"/>
      <c r="B273" s="49"/>
      <c r="C273" s="49"/>
      <c r="D273" s="49"/>
      <c r="E273" s="49"/>
      <c r="F273" s="49"/>
      <c r="G273" s="49"/>
      <c r="H273" s="49"/>
      <c r="I273" s="49"/>
      <c r="J273" s="50"/>
      <c r="K273" s="51"/>
      <c r="L273" s="49"/>
      <c r="M273" s="52"/>
      <c r="N273" s="51"/>
      <c r="O273" s="49"/>
      <c r="P273" s="49"/>
      <c r="Q273" s="49"/>
      <c r="R273" s="49"/>
      <c r="S273" s="49"/>
      <c r="T273" s="49"/>
      <c r="U273" s="49"/>
      <c r="V273" s="49"/>
      <c r="W273" s="49"/>
      <c r="X273" s="52"/>
      <c r="Y273" s="51"/>
      <c r="Z273" s="49"/>
      <c r="AA273" s="49"/>
      <c r="AB273" s="49"/>
      <c r="AC273" s="49"/>
      <c r="AD273" s="49"/>
      <c r="AE273" s="49"/>
      <c r="AF273" s="49"/>
      <c r="AG273" s="49"/>
      <c r="AH273" s="49"/>
      <c r="AI273" s="52"/>
      <c r="AJ273" s="51"/>
      <c r="AK273" s="52"/>
      <c r="AL273" s="51"/>
      <c r="AM273" s="49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52"/>
      <c r="AZ273" s="51"/>
      <c r="BA273" s="49"/>
      <c r="BB273" s="49"/>
      <c r="BC273" s="49"/>
      <c r="BD273" s="52"/>
      <c r="BE273" s="51"/>
      <c r="BF273" s="49"/>
      <c r="BG273" s="52"/>
      <c r="BH273" s="51"/>
      <c r="BI273" s="49"/>
      <c r="BJ273" s="49"/>
      <c r="BK273" s="49"/>
      <c r="BL273" s="49"/>
      <c r="BM273" s="49"/>
      <c r="BN273" s="52"/>
      <c r="BO273" s="53"/>
      <c r="BP273" s="50"/>
      <c r="BQ273" s="51"/>
      <c r="BR273" s="52"/>
      <c r="BS273" s="51"/>
      <c r="BT273" s="49"/>
      <c r="BU273" s="49"/>
      <c r="BV273" s="52"/>
      <c r="BW273" s="51"/>
      <c r="BX273" s="49"/>
      <c r="BY273" s="49"/>
      <c r="BZ273" s="52"/>
      <c r="CA273" s="55"/>
    </row>
    <row r="274" spans="1:79" s="41" customFormat="1" ht="13.5" customHeight="1" x14ac:dyDescent="0.3">
      <c r="A274" s="48"/>
      <c r="B274" s="49"/>
      <c r="C274" s="49"/>
      <c r="D274" s="49"/>
      <c r="E274" s="49"/>
      <c r="F274" s="49"/>
      <c r="G274" s="49"/>
      <c r="H274" s="49"/>
      <c r="I274" s="49"/>
      <c r="J274" s="50"/>
      <c r="K274" s="51"/>
      <c r="L274" s="49"/>
      <c r="M274" s="52"/>
      <c r="N274" s="51"/>
      <c r="O274" s="49"/>
      <c r="P274" s="49"/>
      <c r="Q274" s="49"/>
      <c r="R274" s="49"/>
      <c r="S274" s="49"/>
      <c r="T274" s="49"/>
      <c r="U274" s="49"/>
      <c r="V274" s="49"/>
      <c r="W274" s="49"/>
      <c r="X274" s="52"/>
      <c r="Y274" s="51"/>
      <c r="Z274" s="49"/>
      <c r="AA274" s="49"/>
      <c r="AB274" s="49"/>
      <c r="AC274" s="49"/>
      <c r="AD274" s="49"/>
      <c r="AE274" s="49"/>
      <c r="AF274" s="49"/>
      <c r="AG274" s="49"/>
      <c r="AH274" s="49"/>
      <c r="AI274" s="52"/>
      <c r="AJ274" s="51"/>
      <c r="AK274" s="52"/>
      <c r="AL274" s="51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52"/>
      <c r="AZ274" s="51"/>
      <c r="BA274" s="49"/>
      <c r="BB274" s="49"/>
      <c r="BC274" s="49"/>
      <c r="BD274" s="52"/>
      <c r="BE274" s="51"/>
      <c r="BF274" s="49"/>
      <c r="BG274" s="52"/>
      <c r="BH274" s="51"/>
      <c r="BI274" s="49"/>
      <c r="BJ274" s="49"/>
      <c r="BK274" s="49"/>
      <c r="BL274" s="49"/>
      <c r="BM274" s="49"/>
      <c r="BN274" s="52"/>
      <c r="BO274" s="53"/>
      <c r="BP274" s="50"/>
      <c r="BQ274" s="51"/>
      <c r="BR274" s="52"/>
      <c r="BS274" s="51"/>
      <c r="BT274" s="49"/>
      <c r="BU274" s="49"/>
      <c r="BV274" s="52"/>
      <c r="BW274" s="51"/>
      <c r="BX274" s="49"/>
      <c r="BY274" s="49"/>
      <c r="BZ274" s="52"/>
      <c r="CA274" s="55"/>
    </row>
    <row r="275" spans="1:79" s="41" customFormat="1" ht="13.5" customHeight="1" x14ac:dyDescent="0.3">
      <c r="A275" s="48"/>
      <c r="B275" s="49"/>
      <c r="C275" s="49"/>
      <c r="D275" s="49"/>
      <c r="E275" s="49"/>
      <c r="F275" s="49"/>
      <c r="G275" s="49"/>
      <c r="H275" s="49"/>
      <c r="I275" s="49"/>
      <c r="J275" s="50"/>
      <c r="K275" s="51"/>
      <c r="L275" s="49"/>
      <c r="M275" s="52"/>
      <c r="N275" s="51"/>
      <c r="O275" s="49"/>
      <c r="P275" s="49"/>
      <c r="Q275" s="49"/>
      <c r="R275" s="49"/>
      <c r="S275" s="49"/>
      <c r="T275" s="49"/>
      <c r="U275" s="49"/>
      <c r="V275" s="49"/>
      <c r="W275" s="49"/>
      <c r="X275" s="52"/>
      <c r="Y275" s="51"/>
      <c r="Z275" s="49"/>
      <c r="AA275" s="49"/>
      <c r="AB275" s="49"/>
      <c r="AC275" s="49"/>
      <c r="AD275" s="49"/>
      <c r="AE275" s="49"/>
      <c r="AF275" s="49"/>
      <c r="AG275" s="49"/>
      <c r="AH275" s="49"/>
      <c r="AI275" s="52"/>
      <c r="AJ275" s="51"/>
      <c r="AK275" s="52"/>
      <c r="AL275" s="51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52"/>
      <c r="AZ275" s="51"/>
      <c r="BA275" s="49"/>
      <c r="BB275" s="49"/>
      <c r="BC275" s="49"/>
      <c r="BD275" s="52"/>
      <c r="BE275" s="51"/>
      <c r="BF275" s="49"/>
      <c r="BG275" s="52"/>
      <c r="BH275" s="51"/>
      <c r="BI275" s="49"/>
      <c r="BJ275" s="49"/>
      <c r="BK275" s="49"/>
      <c r="BL275" s="49"/>
      <c r="BM275" s="49"/>
      <c r="BN275" s="52"/>
      <c r="BO275" s="53"/>
      <c r="BP275" s="50"/>
      <c r="BQ275" s="51"/>
      <c r="BR275" s="52"/>
      <c r="BS275" s="51"/>
      <c r="BT275" s="49"/>
      <c r="BU275" s="49"/>
      <c r="BV275" s="52"/>
      <c r="BW275" s="51"/>
      <c r="BX275" s="49"/>
      <c r="BY275" s="49"/>
      <c r="BZ275" s="52"/>
      <c r="CA275" s="55"/>
    </row>
    <row r="276" spans="1:79" s="41" customFormat="1" ht="13.5" customHeight="1" x14ac:dyDescent="0.3">
      <c r="A276" s="48"/>
      <c r="B276" s="49"/>
      <c r="C276" s="49"/>
      <c r="D276" s="49"/>
      <c r="E276" s="49"/>
      <c r="F276" s="49"/>
      <c r="G276" s="49"/>
      <c r="H276" s="49"/>
      <c r="I276" s="49"/>
      <c r="J276" s="50"/>
      <c r="K276" s="51"/>
      <c r="L276" s="49"/>
      <c r="M276" s="52"/>
      <c r="N276" s="51"/>
      <c r="O276" s="49"/>
      <c r="P276" s="49"/>
      <c r="Q276" s="49"/>
      <c r="R276" s="49"/>
      <c r="S276" s="49"/>
      <c r="T276" s="49"/>
      <c r="U276" s="49"/>
      <c r="V276" s="49"/>
      <c r="W276" s="49"/>
      <c r="X276" s="52"/>
      <c r="Y276" s="51"/>
      <c r="Z276" s="49"/>
      <c r="AA276" s="49"/>
      <c r="AB276" s="49"/>
      <c r="AC276" s="49"/>
      <c r="AD276" s="49"/>
      <c r="AE276" s="49"/>
      <c r="AF276" s="49"/>
      <c r="AG276" s="49"/>
      <c r="AH276" s="49"/>
      <c r="AI276" s="52"/>
      <c r="AJ276" s="51"/>
      <c r="AK276" s="52"/>
      <c r="AL276" s="51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52"/>
      <c r="AZ276" s="51"/>
      <c r="BA276" s="49"/>
      <c r="BB276" s="49"/>
      <c r="BC276" s="49"/>
      <c r="BD276" s="52"/>
      <c r="BE276" s="51"/>
      <c r="BF276" s="49"/>
      <c r="BG276" s="52"/>
      <c r="BH276" s="51"/>
      <c r="BI276" s="49"/>
      <c r="BJ276" s="49"/>
      <c r="BK276" s="49"/>
      <c r="BL276" s="49"/>
      <c r="BM276" s="49"/>
      <c r="BN276" s="52"/>
      <c r="BO276" s="53"/>
      <c r="BP276" s="50"/>
      <c r="BQ276" s="51"/>
      <c r="BR276" s="52"/>
      <c r="BS276" s="51"/>
      <c r="BT276" s="49"/>
      <c r="BU276" s="49"/>
      <c r="BV276" s="52"/>
      <c r="BW276" s="51"/>
      <c r="BX276" s="49"/>
      <c r="BY276" s="49"/>
      <c r="BZ276" s="52"/>
      <c r="CA276" s="55"/>
    </row>
    <row r="277" spans="1:79" s="41" customFormat="1" ht="13.5" customHeight="1" x14ac:dyDescent="0.3">
      <c r="A277" s="48"/>
      <c r="B277" s="49"/>
      <c r="C277" s="49"/>
      <c r="D277" s="49"/>
      <c r="E277" s="49"/>
      <c r="F277" s="49"/>
      <c r="G277" s="49"/>
      <c r="H277" s="49"/>
      <c r="I277" s="49"/>
      <c r="J277" s="50"/>
      <c r="K277" s="51"/>
      <c r="L277" s="49"/>
      <c r="M277" s="52"/>
      <c r="N277" s="51"/>
      <c r="O277" s="49"/>
      <c r="P277" s="49"/>
      <c r="Q277" s="49"/>
      <c r="R277" s="49"/>
      <c r="S277" s="49"/>
      <c r="T277" s="49"/>
      <c r="U277" s="49"/>
      <c r="V277" s="49"/>
      <c r="W277" s="49"/>
      <c r="X277" s="52"/>
      <c r="Y277" s="51"/>
      <c r="Z277" s="49"/>
      <c r="AA277" s="49"/>
      <c r="AB277" s="49"/>
      <c r="AC277" s="49"/>
      <c r="AD277" s="49"/>
      <c r="AE277" s="49"/>
      <c r="AF277" s="49"/>
      <c r="AG277" s="49"/>
      <c r="AH277" s="49"/>
      <c r="AI277" s="52"/>
      <c r="AJ277" s="51"/>
      <c r="AK277" s="52"/>
      <c r="AL277" s="51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52"/>
      <c r="AZ277" s="51"/>
      <c r="BA277" s="49"/>
      <c r="BB277" s="49"/>
      <c r="BC277" s="49"/>
      <c r="BD277" s="52"/>
      <c r="BE277" s="51"/>
      <c r="BF277" s="49"/>
      <c r="BG277" s="52"/>
      <c r="BH277" s="51"/>
      <c r="BI277" s="49"/>
      <c r="BJ277" s="49"/>
      <c r="BK277" s="49"/>
      <c r="BL277" s="49"/>
      <c r="BM277" s="49"/>
      <c r="BN277" s="52"/>
      <c r="BO277" s="53"/>
      <c r="BP277" s="50"/>
      <c r="BQ277" s="51"/>
      <c r="BR277" s="52"/>
      <c r="BS277" s="51"/>
      <c r="BT277" s="49"/>
      <c r="BU277" s="49"/>
      <c r="BV277" s="52"/>
      <c r="BW277" s="51"/>
      <c r="BX277" s="49"/>
      <c r="BY277" s="49"/>
      <c r="BZ277" s="52"/>
      <c r="CA277" s="55"/>
    </row>
    <row r="278" spans="1:79" s="41" customFormat="1" ht="13.5" customHeight="1" x14ac:dyDescent="0.3">
      <c r="A278" s="48"/>
      <c r="B278" s="49"/>
      <c r="C278" s="49"/>
      <c r="D278" s="49"/>
      <c r="E278" s="49"/>
      <c r="F278" s="49"/>
      <c r="G278" s="49"/>
      <c r="H278" s="49"/>
      <c r="I278" s="49"/>
      <c r="J278" s="50"/>
      <c r="K278" s="51"/>
      <c r="L278" s="49"/>
      <c r="M278" s="52"/>
      <c r="N278" s="51"/>
      <c r="O278" s="49"/>
      <c r="P278" s="49"/>
      <c r="Q278" s="49"/>
      <c r="R278" s="49"/>
      <c r="S278" s="49"/>
      <c r="T278" s="49"/>
      <c r="U278" s="49"/>
      <c r="V278" s="49"/>
      <c r="W278" s="49"/>
      <c r="X278" s="52"/>
      <c r="Y278" s="51"/>
      <c r="Z278" s="49"/>
      <c r="AA278" s="49"/>
      <c r="AB278" s="49"/>
      <c r="AC278" s="49"/>
      <c r="AD278" s="49"/>
      <c r="AE278" s="49"/>
      <c r="AF278" s="49"/>
      <c r="AG278" s="49"/>
      <c r="AH278" s="49"/>
      <c r="AI278" s="52"/>
      <c r="AJ278" s="51"/>
      <c r="AK278" s="52"/>
      <c r="AL278" s="51"/>
      <c r="AM278" s="49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52"/>
      <c r="AZ278" s="51"/>
      <c r="BA278" s="49"/>
      <c r="BB278" s="49"/>
      <c r="BC278" s="49"/>
      <c r="BD278" s="52"/>
      <c r="BE278" s="51"/>
      <c r="BF278" s="49"/>
      <c r="BG278" s="52"/>
      <c r="BH278" s="51"/>
      <c r="BI278" s="49"/>
      <c r="BJ278" s="49"/>
      <c r="BK278" s="49"/>
      <c r="BL278" s="49"/>
      <c r="BM278" s="49"/>
      <c r="BN278" s="52"/>
      <c r="BO278" s="53"/>
      <c r="BP278" s="50"/>
      <c r="BQ278" s="51"/>
      <c r="BR278" s="52"/>
      <c r="BS278" s="51"/>
      <c r="BT278" s="49"/>
      <c r="BU278" s="49"/>
      <c r="BV278" s="52"/>
      <c r="BW278" s="51"/>
      <c r="BX278" s="49"/>
      <c r="BY278" s="49"/>
      <c r="BZ278" s="52"/>
      <c r="CA278" s="55"/>
    </row>
    <row r="279" spans="1:79" s="41" customFormat="1" ht="13.5" customHeight="1" x14ac:dyDescent="0.3">
      <c r="A279" s="48"/>
      <c r="B279" s="49"/>
      <c r="C279" s="49"/>
      <c r="D279" s="49"/>
      <c r="E279" s="49"/>
      <c r="F279" s="49"/>
      <c r="G279" s="49"/>
      <c r="H279" s="49"/>
      <c r="I279" s="49"/>
      <c r="J279" s="50"/>
      <c r="K279" s="51"/>
      <c r="L279" s="49"/>
      <c r="M279" s="52"/>
      <c r="N279" s="51"/>
      <c r="O279" s="49"/>
      <c r="P279" s="49"/>
      <c r="Q279" s="49"/>
      <c r="R279" s="49"/>
      <c r="S279" s="49"/>
      <c r="T279" s="49"/>
      <c r="U279" s="49"/>
      <c r="V279" s="49"/>
      <c r="W279" s="49"/>
      <c r="X279" s="52"/>
      <c r="Y279" s="51"/>
      <c r="Z279" s="49"/>
      <c r="AA279" s="49"/>
      <c r="AB279" s="49"/>
      <c r="AC279" s="49"/>
      <c r="AD279" s="49"/>
      <c r="AE279" s="49"/>
      <c r="AF279" s="49"/>
      <c r="AG279" s="49"/>
      <c r="AH279" s="49"/>
      <c r="AI279" s="52"/>
      <c r="AJ279" s="51"/>
      <c r="AK279" s="52"/>
      <c r="AL279" s="51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52"/>
      <c r="AZ279" s="51"/>
      <c r="BA279" s="49"/>
      <c r="BB279" s="49"/>
      <c r="BC279" s="49"/>
      <c r="BD279" s="52"/>
      <c r="BE279" s="51"/>
      <c r="BF279" s="49"/>
      <c r="BG279" s="52"/>
      <c r="BH279" s="51"/>
      <c r="BI279" s="49"/>
      <c r="BJ279" s="49"/>
      <c r="BK279" s="49"/>
      <c r="BL279" s="49"/>
      <c r="BM279" s="49"/>
      <c r="BN279" s="52"/>
      <c r="BO279" s="53"/>
      <c r="BP279" s="50"/>
      <c r="BQ279" s="51"/>
      <c r="BR279" s="52"/>
      <c r="BS279" s="51"/>
      <c r="BT279" s="49"/>
      <c r="BU279" s="49"/>
      <c r="BV279" s="52"/>
      <c r="BW279" s="51"/>
      <c r="BX279" s="49"/>
      <c r="BY279" s="49"/>
      <c r="BZ279" s="52"/>
      <c r="CA279" s="55"/>
    </row>
    <row r="280" spans="1:79" s="41" customFormat="1" ht="13.5" customHeight="1" x14ac:dyDescent="0.3">
      <c r="A280" s="48"/>
      <c r="B280" s="49"/>
      <c r="C280" s="49"/>
      <c r="D280" s="49"/>
      <c r="E280" s="49"/>
      <c r="F280" s="49"/>
      <c r="G280" s="49"/>
      <c r="H280" s="49"/>
      <c r="I280" s="49"/>
      <c r="J280" s="50"/>
      <c r="K280" s="51"/>
      <c r="L280" s="49"/>
      <c r="M280" s="52"/>
      <c r="N280" s="51"/>
      <c r="O280" s="49"/>
      <c r="P280" s="49"/>
      <c r="Q280" s="49"/>
      <c r="R280" s="49"/>
      <c r="S280" s="49"/>
      <c r="T280" s="49"/>
      <c r="U280" s="49"/>
      <c r="V280" s="49"/>
      <c r="W280" s="49"/>
      <c r="X280" s="52"/>
      <c r="Y280" s="51"/>
      <c r="Z280" s="49"/>
      <c r="AA280" s="49"/>
      <c r="AB280" s="49"/>
      <c r="AC280" s="49"/>
      <c r="AD280" s="49"/>
      <c r="AE280" s="49"/>
      <c r="AF280" s="49"/>
      <c r="AG280" s="49"/>
      <c r="AH280" s="49"/>
      <c r="AI280" s="52"/>
      <c r="AJ280" s="51"/>
      <c r="AK280" s="52"/>
      <c r="AL280" s="51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52"/>
      <c r="AZ280" s="51"/>
      <c r="BA280" s="49"/>
      <c r="BB280" s="49"/>
      <c r="BC280" s="49"/>
      <c r="BD280" s="52"/>
      <c r="BE280" s="51"/>
      <c r="BF280" s="49"/>
      <c r="BG280" s="52"/>
      <c r="BH280" s="51"/>
      <c r="BI280" s="49"/>
      <c r="BJ280" s="49"/>
      <c r="BK280" s="49"/>
      <c r="BL280" s="49"/>
      <c r="BM280" s="49"/>
      <c r="BN280" s="52"/>
      <c r="BO280" s="53"/>
      <c r="BP280" s="50"/>
      <c r="BQ280" s="51"/>
      <c r="BR280" s="52"/>
      <c r="BS280" s="51"/>
      <c r="BT280" s="49"/>
      <c r="BU280" s="49"/>
      <c r="BV280" s="52"/>
      <c r="BW280" s="51"/>
      <c r="BX280" s="49"/>
      <c r="BY280" s="49"/>
      <c r="BZ280" s="52"/>
      <c r="CA280" s="55"/>
    </row>
    <row r="281" spans="1:79" s="41" customFormat="1" ht="13.5" customHeight="1" x14ac:dyDescent="0.3">
      <c r="A281" s="48"/>
      <c r="B281" s="49"/>
      <c r="C281" s="49"/>
      <c r="D281" s="49"/>
      <c r="E281" s="49"/>
      <c r="F281" s="49"/>
      <c r="G281" s="49"/>
      <c r="H281" s="49"/>
      <c r="I281" s="49"/>
      <c r="J281" s="50"/>
      <c r="K281" s="51"/>
      <c r="L281" s="49"/>
      <c r="M281" s="52"/>
      <c r="N281" s="51"/>
      <c r="O281" s="49"/>
      <c r="P281" s="49"/>
      <c r="Q281" s="49"/>
      <c r="R281" s="49"/>
      <c r="S281" s="49"/>
      <c r="T281" s="49"/>
      <c r="U281" s="49"/>
      <c r="V281" s="49"/>
      <c r="W281" s="49"/>
      <c r="X281" s="52"/>
      <c r="Y281" s="51"/>
      <c r="Z281" s="49"/>
      <c r="AA281" s="49"/>
      <c r="AB281" s="49"/>
      <c r="AC281" s="49"/>
      <c r="AD281" s="49"/>
      <c r="AE281" s="49"/>
      <c r="AF281" s="49"/>
      <c r="AG281" s="49"/>
      <c r="AH281" s="49"/>
      <c r="AI281" s="52"/>
      <c r="AJ281" s="51"/>
      <c r="AK281" s="52"/>
      <c r="AL281" s="51"/>
      <c r="AM281" s="49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52"/>
      <c r="AZ281" s="51"/>
      <c r="BA281" s="49"/>
      <c r="BB281" s="49"/>
      <c r="BC281" s="49"/>
      <c r="BD281" s="52"/>
      <c r="BE281" s="51"/>
      <c r="BF281" s="49"/>
      <c r="BG281" s="52"/>
      <c r="BH281" s="51"/>
      <c r="BI281" s="49"/>
      <c r="BJ281" s="49"/>
      <c r="BK281" s="49"/>
      <c r="BL281" s="49"/>
      <c r="BM281" s="49"/>
      <c r="BN281" s="52"/>
      <c r="BO281" s="53"/>
      <c r="BP281" s="50"/>
      <c r="BQ281" s="51"/>
      <c r="BR281" s="52"/>
      <c r="BS281" s="51"/>
      <c r="BT281" s="49"/>
      <c r="BU281" s="49"/>
      <c r="BV281" s="52"/>
      <c r="BW281" s="51"/>
      <c r="BX281" s="49"/>
      <c r="BY281" s="49"/>
      <c r="BZ281" s="52"/>
      <c r="CA281" s="55"/>
    </row>
    <row r="282" spans="1:79" s="41" customFormat="1" ht="13.5" customHeight="1" x14ac:dyDescent="0.3">
      <c r="A282" s="48"/>
      <c r="B282" s="49"/>
      <c r="C282" s="49"/>
      <c r="D282" s="49"/>
      <c r="E282" s="49"/>
      <c r="F282" s="49"/>
      <c r="G282" s="49"/>
      <c r="H282" s="49"/>
      <c r="I282" s="49"/>
      <c r="J282" s="50"/>
      <c r="K282" s="51"/>
      <c r="L282" s="49"/>
      <c r="M282" s="52"/>
      <c r="N282" s="51"/>
      <c r="O282" s="49"/>
      <c r="P282" s="49"/>
      <c r="Q282" s="49"/>
      <c r="R282" s="49"/>
      <c r="S282" s="49"/>
      <c r="T282" s="49"/>
      <c r="U282" s="49"/>
      <c r="V282" s="49"/>
      <c r="W282" s="49"/>
      <c r="X282" s="52"/>
      <c r="Y282" s="51"/>
      <c r="Z282" s="49"/>
      <c r="AA282" s="49"/>
      <c r="AB282" s="49"/>
      <c r="AC282" s="49"/>
      <c r="AD282" s="49"/>
      <c r="AE282" s="49"/>
      <c r="AF282" s="49"/>
      <c r="AG282" s="49"/>
      <c r="AH282" s="49"/>
      <c r="AI282" s="52"/>
      <c r="AJ282" s="51"/>
      <c r="AK282" s="52"/>
      <c r="AL282" s="51"/>
      <c r="AM282" s="49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52"/>
      <c r="AZ282" s="51"/>
      <c r="BA282" s="49"/>
      <c r="BB282" s="49"/>
      <c r="BC282" s="49"/>
      <c r="BD282" s="52"/>
      <c r="BE282" s="51"/>
      <c r="BF282" s="49"/>
      <c r="BG282" s="52"/>
      <c r="BH282" s="51"/>
      <c r="BI282" s="49"/>
      <c r="BJ282" s="49"/>
      <c r="BK282" s="49"/>
      <c r="BL282" s="49"/>
      <c r="BM282" s="49"/>
      <c r="BN282" s="52"/>
      <c r="BO282" s="53"/>
      <c r="BP282" s="50"/>
      <c r="BQ282" s="51"/>
      <c r="BR282" s="52"/>
      <c r="BS282" s="51"/>
      <c r="BT282" s="49"/>
      <c r="BU282" s="49"/>
      <c r="BV282" s="52"/>
      <c r="BW282" s="51"/>
      <c r="BX282" s="49"/>
      <c r="BY282" s="49"/>
      <c r="BZ282" s="52"/>
      <c r="CA282" s="55"/>
    </row>
    <row r="283" spans="1:79" s="41" customFormat="1" ht="13.5" customHeight="1" x14ac:dyDescent="0.3">
      <c r="A283" s="48"/>
      <c r="B283" s="49"/>
      <c r="C283" s="49"/>
      <c r="D283" s="49"/>
      <c r="E283" s="49"/>
      <c r="F283" s="49"/>
      <c r="G283" s="49"/>
      <c r="H283" s="49"/>
      <c r="I283" s="49"/>
      <c r="J283" s="50"/>
      <c r="K283" s="51"/>
      <c r="L283" s="49"/>
      <c r="M283" s="52"/>
      <c r="N283" s="51"/>
      <c r="O283" s="49"/>
      <c r="P283" s="49"/>
      <c r="Q283" s="49"/>
      <c r="R283" s="49"/>
      <c r="S283" s="49"/>
      <c r="T283" s="49"/>
      <c r="U283" s="49"/>
      <c r="V283" s="49"/>
      <c r="W283" s="49"/>
      <c r="X283" s="52"/>
      <c r="Y283" s="51"/>
      <c r="Z283" s="49"/>
      <c r="AA283" s="49"/>
      <c r="AB283" s="49"/>
      <c r="AC283" s="49"/>
      <c r="AD283" s="49"/>
      <c r="AE283" s="49"/>
      <c r="AF283" s="49"/>
      <c r="AG283" s="49"/>
      <c r="AH283" s="49"/>
      <c r="AI283" s="52"/>
      <c r="AJ283" s="51"/>
      <c r="AK283" s="52"/>
      <c r="AL283" s="51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52"/>
      <c r="AZ283" s="51"/>
      <c r="BA283" s="49"/>
      <c r="BB283" s="49"/>
      <c r="BC283" s="49"/>
      <c r="BD283" s="52"/>
      <c r="BE283" s="51"/>
      <c r="BF283" s="49"/>
      <c r="BG283" s="52"/>
      <c r="BH283" s="51"/>
      <c r="BI283" s="49"/>
      <c r="BJ283" s="49"/>
      <c r="BK283" s="49"/>
      <c r="BL283" s="49"/>
      <c r="BM283" s="49"/>
      <c r="BN283" s="52"/>
      <c r="BO283" s="53"/>
      <c r="BP283" s="50"/>
      <c r="BQ283" s="51"/>
      <c r="BR283" s="52"/>
      <c r="BS283" s="51"/>
      <c r="BT283" s="49"/>
      <c r="BU283" s="49"/>
      <c r="BV283" s="52"/>
      <c r="BW283" s="51"/>
      <c r="BX283" s="49"/>
      <c r="BY283" s="49"/>
      <c r="BZ283" s="52"/>
      <c r="CA283" s="55"/>
    </row>
    <row r="284" spans="1:79" s="41" customFormat="1" ht="13.5" customHeight="1" x14ac:dyDescent="0.3">
      <c r="A284" s="48"/>
      <c r="B284" s="49"/>
      <c r="C284" s="49"/>
      <c r="D284" s="49"/>
      <c r="E284" s="49"/>
      <c r="F284" s="49"/>
      <c r="G284" s="49"/>
      <c r="H284" s="49"/>
      <c r="I284" s="49"/>
      <c r="J284" s="50"/>
      <c r="K284" s="51"/>
      <c r="L284" s="49"/>
      <c r="M284" s="52"/>
      <c r="N284" s="51"/>
      <c r="O284" s="49"/>
      <c r="P284" s="49"/>
      <c r="Q284" s="49"/>
      <c r="R284" s="49"/>
      <c r="S284" s="49"/>
      <c r="T284" s="49"/>
      <c r="U284" s="49"/>
      <c r="V284" s="49"/>
      <c r="W284" s="49"/>
      <c r="X284" s="52"/>
      <c r="Y284" s="51"/>
      <c r="Z284" s="49"/>
      <c r="AA284" s="49"/>
      <c r="AB284" s="49"/>
      <c r="AC284" s="49"/>
      <c r="AD284" s="49"/>
      <c r="AE284" s="49"/>
      <c r="AF284" s="49"/>
      <c r="AG284" s="49"/>
      <c r="AH284" s="49"/>
      <c r="AI284" s="52"/>
      <c r="AJ284" s="51"/>
      <c r="AK284" s="52"/>
      <c r="AL284" s="51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52"/>
      <c r="AZ284" s="51"/>
      <c r="BA284" s="49"/>
      <c r="BB284" s="49"/>
      <c r="BC284" s="49"/>
      <c r="BD284" s="52"/>
      <c r="BE284" s="51"/>
      <c r="BF284" s="49"/>
      <c r="BG284" s="52"/>
      <c r="BH284" s="51"/>
      <c r="BI284" s="49"/>
      <c r="BJ284" s="49"/>
      <c r="BK284" s="49"/>
      <c r="BL284" s="49"/>
      <c r="BM284" s="49"/>
      <c r="BN284" s="52"/>
      <c r="BO284" s="53"/>
      <c r="BP284" s="50"/>
      <c r="BQ284" s="51"/>
      <c r="BR284" s="52"/>
      <c r="BS284" s="51"/>
      <c r="BT284" s="49"/>
      <c r="BU284" s="49"/>
      <c r="BV284" s="52"/>
      <c r="BW284" s="51"/>
      <c r="BX284" s="49"/>
      <c r="BY284" s="49"/>
      <c r="BZ284" s="52"/>
      <c r="CA284" s="55"/>
    </row>
    <row r="285" spans="1:79" s="41" customFormat="1" ht="13.5" customHeight="1" x14ac:dyDescent="0.3">
      <c r="A285" s="48"/>
      <c r="B285" s="49"/>
      <c r="C285" s="49"/>
      <c r="D285" s="49"/>
      <c r="E285" s="49"/>
      <c r="F285" s="49"/>
      <c r="G285" s="49"/>
      <c r="H285" s="49"/>
      <c r="I285" s="49"/>
      <c r="J285" s="50"/>
      <c r="K285" s="51"/>
      <c r="L285" s="49"/>
      <c r="M285" s="52"/>
      <c r="N285" s="51"/>
      <c r="O285" s="49"/>
      <c r="P285" s="49"/>
      <c r="Q285" s="49"/>
      <c r="R285" s="49"/>
      <c r="S285" s="49"/>
      <c r="T285" s="49"/>
      <c r="U285" s="49"/>
      <c r="V285" s="49"/>
      <c r="W285" s="49"/>
      <c r="X285" s="52"/>
      <c r="Y285" s="51"/>
      <c r="Z285" s="49"/>
      <c r="AA285" s="49"/>
      <c r="AB285" s="49"/>
      <c r="AC285" s="49"/>
      <c r="AD285" s="49"/>
      <c r="AE285" s="49"/>
      <c r="AF285" s="49"/>
      <c r="AG285" s="49"/>
      <c r="AH285" s="49"/>
      <c r="AI285" s="52"/>
      <c r="AJ285" s="51"/>
      <c r="AK285" s="52"/>
      <c r="AL285" s="51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52"/>
      <c r="AZ285" s="51"/>
      <c r="BA285" s="49"/>
      <c r="BB285" s="49"/>
      <c r="BC285" s="49"/>
      <c r="BD285" s="52"/>
      <c r="BE285" s="51"/>
      <c r="BF285" s="49"/>
      <c r="BG285" s="52"/>
      <c r="BH285" s="51"/>
      <c r="BI285" s="49"/>
      <c r="BJ285" s="49"/>
      <c r="BK285" s="49"/>
      <c r="BL285" s="49"/>
      <c r="BM285" s="49"/>
      <c r="BN285" s="52"/>
      <c r="BO285" s="53"/>
      <c r="BP285" s="50"/>
      <c r="BQ285" s="51"/>
      <c r="BR285" s="52"/>
      <c r="BS285" s="51"/>
      <c r="BT285" s="49"/>
      <c r="BU285" s="49"/>
      <c r="BV285" s="52"/>
      <c r="BW285" s="51"/>
      <c r="BX285" s="49"/>
      <c r="BY285" s="49"/>
      <c r="BZ285" s="52"/>
      <c r="CA285" s="55"/>
    </row>
    <row r="286" spans="1:79" s="41" customFormat="1" ht="13.5" customHeight="1" x14ac:dyDescent="0.3">
      <c r="A286" s="48"/>
      <c r="B286" s="49"/>
      <c r="C286" s="49"/>
      <c r="D286" s="49"/>
      <c r="E286" s="49"/>
      <c r="F286" s="49"/>
      <c r="G286" s="49"/>
      <c r="H286" s="49"/>
      <c r="I286" s="49"/>
      <c r="J286" s="50"/>
      <c r="K286" s="51"/>
      <c r="L286" s="49"/>
      <c r="M286" s="52"/>
      <c r="N286" s="51"/>
      <c r="O286" s="49"/>
      <c r="P286" s="49"/>
      <c r="Q286" s="49"/>
      <c r="R286" s="49"/>
      <c r="S286" s="49"/>
      <c r="T286" s="49"/>
      <c r="U286" s="49"/>
      <c r="V286" s="49"/>
      <c r="W286" s="49"/>
      <c r="X286" s="52"/>
      <c r="Y286" s="51"/>
      <c r="Z286" s="49"/>
      <c r="AA286" s="49"/>
      <c r="AB286" s="49"/>
      <c r="AC286" s="49"/>
      <c r="AD286" s="49"/>
      <c r="AE286" s="49"/>
      <c r="AF286" s="49"/>
      <c r="AG286" s="49"/>
      <c r="AH286" s="49"/>
      <c r="AI286" s="52"/>
      <c r="AJ286" s="51"/>
      <c r="AK286" s="52"/>
      <c r="AL286" s="51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52"/>
      <c r="AZ286" s="51"/>
      <c r="BA286" s="49"/>
      <c r="BB286" s="49"/>
      <c r="BC286" s="49"/>
      <c r="BD286" s="52"/>
      <c r="BE286" s="51"/>
      <c r="BF286" s="49"/>
      <c r="BG286" s="52"/>
      <c r="BH286" s="51"/>
      <c r="BI286" s="49"/>
      <c r="BJ286" s="49"/>
      <c r="BK286" s="49"/>
      <c r="BL286" s="49"/>
      <c r="BM286" s="49"/>
      <c r="BN286" s="52"/>
      <c r="BO286" s="53"/>
      <c r="BP286" s="50"/>
      <c r="BQ286" s="51"/>
      <c r="BR286" s="52"/>
      <c r="BS286" s="51"/>
      <c r="BT286" s="49"/>
      <c r="BU286" s="49"/>
      <c r="BV286" s="52"/>
      <c r="BW286" s="51"/>
      <c r="BX286" s="49"/>
      <c r="BY286" s="49"/>
      <c r="BZ286" s="52"/>
      <c r="CA286" s="55"/>
    </row>
    <row r="287" spans="1:79" s="41" customFormat="1" ht="13.5" customHeight="1" x14ac:dyDescent="0.3">
      <c r="A287" s="48"/>
      <c r="B287" s="49"/>
      <c r="C287" s="49"/>
      <c r="D287" s="49"/>
      <c r="E287" s="49"/>
      <c r="F287" s="49"/>
      <c r="G287" s="49"/>
      <c r="H287" s="49"/>
      <c r="I287" s="49"/>
      <c r="J287" s="50"/>
      <c r="K287" s="51"/>
      <c r="L287" s="49"/>
      <c r="M287" s="52"/>
      <c r="N287" s="51"/>
      <c r="O287" s="49"/>
      <c r="P287" s="49"/>
      <c r="Q287" s="49"/>
      <c r="R287" s="49"/>
      <c r="S287" s="49"/>
      <c r="T287" s="49"/>
      <c r="U287" s="49"/>
      <c r="V287" s="49"/>
      <c r="W287" s="49"/>
      <c r="X287" s="52"/>
      <c r="Y287" s="51"/>
      <c r="Z287" s="49"/>
      <c r="AA287" s="49"/>
      <c r="AB287" s="49"/>
      <c r="AC287" s="49"/>
      <c r="AD287" s="49"/>
      <c r="AE287" s="49"/>
      <c r="AF287" s="49"/>
      <c r="AG287" s="49"/>
      <c r="AH287" s="49"/>
      <c r="AI287" s="52"/>
      <c r="AJ287" s="51"/>
      <c r="AK287" s="52"/>
      <c r="AL287" s="51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52"/>
      <c r="AZ287" s="51"/>
      <c r="BA287" s="49"/>
      <c r="BB287" s="49"/>
      <c r="BC287" s="49"/>
      <c r="BD287" s="52"/>
      <c r="BE287" s="51"/>
      <c r="BF287" s="49"/>
      <c r="BG287" s="52"/>
      <c r="BH287" s="51"/>
      <c r="BI287" s="49"/>
      <c r="BJ287" s="49"/>
      <c r="BK287" s="49"/>
      <c r="BL287" s="49"/>
      <c r="BM287" s="49"/>
      <c r="BN287" s="52"/>
      <c r="BO287" s="53"/>
      <c r="BP287" s="50"/>
      <c r="BQ287" s="51"/>
      <c r="BR287" s="52"/>
      <c r="BS287" s="51"/>
      <c r="BT287" s="49"/>
      <c r="BU287" s="49"/>
      <c r="BV287" s="52"/>
      <c r="BW287" s="51"/>
      <c r="BX287" s="49"/>
      <c r="BY287" s="49"/>
      <c r="BZ287" s="52"/>
      <c r="CA287" s="55"/>
    </row>
    <row r="288" spans="1:79" s="41" customFormat="1" ht="13.5" customHeight="1" x14ac:dyDescent="0.3">
      <c r="A288" s="48"/>
      <c r="B288" s="49"/>
      <c r="C288" s="49"/>
      <c r="D288" s="49"/>
      <c r="E288" s="49"/>
      <c r="F288" s="49"/>
      <c r="G288" s="49"/>
      <c r="H288" s="49"/>
      <c r="I288" s="49"/>
      <c r="J288" s="50"/>
      <c r="K288" s="51"/>
      <c r="L288" s="49"/>
      <c r="M288" s="52"/>
      <c r="N288" s="51"/>
      <c r="O288" s="49"/>
      <c r="P288" s="49"/>
      <c r="Q288" s="49"/>
      <c r="R288" s="49"/>
      <c r="S288" s="49"/>
      <c r="T288" s="49"/>
      <c r="U288" s="49"/>
      <c r="V288" s="49"/>
      <c r="W288" s="49"/>
      <c r="X288" s="52"/>
      <c r="Y288" s="51"/>
      <c r="Z288" s="49"/>
      <c r="AA288" s="49"/>
      <c r="AB288" s="49"/>
      <c r="AC288" s="49"/>
      <c r="AD288" s="49"/>
      <c r="AE288" s="49"/>
      <c r="AF288" s="49"/>
      <c r="AG288" s="49"/>
      <c r="AH288" s="49"/>
      <c r="AI288" s="52"/>
      <c r="AJ288" s="51"/>
      <c r="AK288" s="52"/>
      <c r="AL288" s="51"/>
      <c r="AM288" s="49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52"/>
      <c r="AZ288" s="51"/>
      <c r="BA288" s="49"/>
      <c r="BB288" s="49"/>
      <c r="BC288" s="49"/>
      <c r="BD288" s="52"/>
      <c r="BE288" s="51"/>
      <c r="BF288" s="49"/>
      <c r="BG288" s="52"/>
      <c r="BH288" s="51"/>
      <c r="BI288" s="49"/>
      <c r="BJ288" s="49"/>
      <c r="BK288" s="49"/>
      <c r="BL288" s="49"/>
      <c r="BM288" s="49"/>
      <c r="BN288" s="52"/>
      <c r="BO288" s="53"/>
      <c r="BP288" s="50"/>
      <c r="BQ288" s="51"/>
      <c r="BR288" s="52"/>
      <c r="BS288" s="51"/>
      <c r="BT288" s="49"/>
      <c r="BU288" s="49"/>
      <c r="BV288" s="52"/>
      <c r="BW288" s="51"/>
      <c r="BX288" s="49"/>
      <c r="BY288" s="49"/>
      <c r="BZ288" s="52"/>
      <c r="CA288" s="55"/>
    </row>
    <row r="289" spans="1:79" s="41" customFormat="1" ht="13.5" customHeight="1" x14ac:dyDescent="0.3">
      <c r="A289" s="48"/>
      <c r="B289" s="49"/>
      <c r="C289" s="49"/>
      <c r="D289" s="49"/>
      <c r="E289" s="49"/>
      <c r="F289" s="49"/>
      <c r="G289" s="49"/>
      <c r="H289" s="49"/>
      <c r="I289" s="49"/>
      <c r="J289" s="50"/>
      <c r="K289" s="51"/>
      <c r="L289" s="49"/>
      <c r="M289" s="52"/>
      <c r="N289" s="51"/>
      <c r="O289" s="49"/>
      <c r="P289" s="49"/>
      <c r="Q289" s="49"/>
      <c r="R289" s="49"/>
      <c r="S289" s="49"/>
      <c r="T289" s="49"/>
      <c r="U289" s="49"/>
      <c r="V289" s="49"/>
      <c r="W289" s="49"/>
      <c r="X289" s="52"/>
      <c r="Y289" s="51"/>
      <c r="Z289" s="49"/>
      <c r="AA289" s="49"/>
      <c r="AB289" s="49"/>
      <c r="AC289" s="49"/>
      <c r="AD289" s="49"/>
      <c r="AE289" s="49"/>
      <c r="AF289" s="49"/>
      <c r="AG289" s="49"/>
      <c r="AH289" s="49"/>
      <c r="AI289" s="52"/>
      <c r="AJ289" s="51"/>
      <c r="AK289" s="52"/>
      <c r="AL289" s="51"/>
      <c r="AM289" s="49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52"/>
      <c r="AZ289" s="51"/>
      <c r="BA289" s="49"/>
      <c r="BB289" s="49"/>
      <c r="BC289" s="49"/>
      <c r="BD289" s="52"/>
      <c r="BE289" s="51"/>
      <c r="BF289" s="49"/>
      <c r="BG289" s="52"/>
      <c r="BH289" s="51"/>
      <c r="BI289" s="49"/>
      <c r="BJ289" s="49"/>
      <c r="BK289" s="49"/>
      <c r="BL289" s="49"/>
      <c r="BM289" s="49"/>
      <c r="BN289" s="52"/>
      <c r="BO289" s="53"/>
      <c r="BP289" s="50"/>
      <c r="BQ289" s="51"/>
      <c r="BR289" s="52"/>
      <c r="BS289" s="51"/>
      <c r="BT289" s="49"/>
      <c r="BU289" s="49"/>
      <c r="BV289" s="52"/>
      <c r="BW289" s="51"/>
      <c r="BX289" s="49"/>
      <c r="BY289" s="49"/>
      <c r="BZ289" s="52"/>
      <c r="CA289" s="55"/>
    </row>
    <row r="290" spans="1:79" s="41" customFormat="1" ht="13.5" customHeight="1" x14ac:dyDescent="0.3">
      <c r="A290" s="48"/>
      <c r="B290" s="49"/>
      <c r="C290" s="49"/>
      <c r="D290" s="49"/>
      <c r="E290" s="49"/>
      <c r="F290" s="49"/>
      <c r="G290" s="49"/>
      <c r="H290" s="49"/>
      <c r="I290" s="49"/>
      <c r="J290" s="50"/>
      <c r="K290" s="51"/>
      <c r="L290" s="49"/>
      <c r="M290" s="52"/>
      <c r="N290" s="51"/>
      <c r="O290" s="49"/>
      <c r="P290" s="49"/>
      <c r="Q290" s="49"/>
      <c r="R290" s="49"/>
      <c r="S290" s="49"/>
      <c r="T290" s="49"/>
      <c r="U290" s="49"/>
      <c r="V290" s="49"/>
      <c r="W290" s="49"/>
      <c r="X290" s="52"/>
      <c r="Y290" s="51"/>
      <c r="Z290" s="49"/>
      <c r="AA290" s="49"/>
      <c r="AB290" s="49"/>
      <c r="AC290" s="49"/>
      <c r="AD290" s="49"/>
      <c r="AE290" s="49"/>
      <c r="AF290" s="49"/>
      <c r="AG290" s="49"/>
      <c r="AH290" s="49"/>
      <c r="AI290" s="52"/>
      <c r="AJ290" s="51"/>
      <c r="AK290" s="52"/>
      <c r="AL290" s="51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52"/>
      <c r="AZ290" s="51"/>
      <c r="BA290" s="49"/>
      <c r="BB290" s="49"/>
      <c r="BC290" s="49"/>
      <c r="BD290" s="52"/>
      <c r="BE290" s="51"/>
      <c r="BF290" s="49"/>
      <c r="BG290" s="52"/>
      <c r="BH290" s="51"/>
      <c r="BI290" s="49"/>
      <c r="BJ290" s="49"/>
      <c r="BK290" s="49"/>
      <c r="BL290" s="49"/>
      <c r="BM290" s="49"/>
      <c r="BN290" s="52"/>
      <c r="BO290" s="53"/>
      <c r="BP290" s="50"/>
      <c r="BQ290" s="51"/>
      <c r="BR290" s="52"/>
      <c r="BS290" s="51"/>
      <c r="BT290" s="49"/>
      <c r="BU290" s="49"/>
      <c r="BV290" s="52"/>
      <c r="BW290" s="51"/>
      <c r="BX290" s="49"/>
      <c r="BY290" s="49"/>
      <c r="BZ290" s="52"/>
      <c r="CA290" s="55"/>
    </row>
    <row r="291" spans="1:79" s="41" customFormat="1" ht="13.5" customHeight="1" x14ac:dyDescent="0.3">
      <c r="A291" s="48"/>
      <c r="B291" s="49"/>
      <c r="C291" s="49"/>
      <c r="D291" s="49"/>
      <c r="E291" s="49"/>
      <c r="F291" s="49"/>
      <c r="G291" s="49"/>
      <c r="H291" s="49"/>
      <c r="I291" s="49"/>
      <c r="J291" s="50"/>
      <c r="K291" s="51"/>
      <c r="L291" s="49"/>
      <c r="M291" s="52"/>
      <c r="N291" s="51"/>
      <c r="O291" s="49"/>
      <c r="P291" s="49"/>
      <c r="Q291" s="49"/>
      <c r="R291" s="49"/>
      <c r="S291" s="49"/>
      <c r="T291" s="49"/>
      <c r="U291" s="49"/>
      <c r="V291" s="49"/>
      <c r="W291" s="49"/>
      <c r="X291" s="52"/>
      <c r="Y291" s="51"/>
      <c r="Z291" s="49"/>
      <c r="AA291" s="49"/>
      <c r="AB291" s="49"/>
      <c r="AC291" s="49"/>
      <c r="AD291" s="49"/>
      <c r="AE291" s="49"/>
      <c r="AF291" s="49"/>
      <c r="AG291" s="49"/>
      <c r="AH291" s="49"/>
      <c r="AI291" s="52"/>
      <c r="AJ291" s="51"/>
      <c r="AK291" s="52"/>
      <c r="AL291" s="51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52"/>
      <c r="AZ291" s="51"/>
      <c r="BA291" s="49"/>
      <c r="BB291" s="49"/>
      <c r="BC291" s="49"/>
      <c r="BD291" s="52"/>
      <c r="BE291" s="51"/>
      <c r="BF291" s="49"/>
      <c r="BG291" s="52"/>
      <c r="BH291" s="51"/>
      <c r="BI291" s="49"/>
      <c r="BJ291" s="49"/>
      <c r="BK291" s="49"/>
      <c r="BL291" s="49"/>
      <c r="BM291" s="49"/>
      <c r="BN291" s="52"/>
      <c r="BO291" s="53"/>
      <c r="BP291" s="50"/>
      <c r="BQ291" s="51"/>
      <c r="BR291" s="52"/>
      <c r="BS291" s="51"/>
      <c r="BT291" s="49"/>
      <c r="BU291" s="49"/>
      <c r="BV291" s="52"/>
      <c r="BW291" s="51"/>
      <c r="BX291" s="49"/>
      <c r="BY291" s="49"/>
      <c r="BZ291" s="52"/>
      <c r="CA291" s="55"/>
    </row>
    <row r="292" spans="1:79" s="41" customFormat="1" ht="13.5" customHeight="1" x14ac:dyDescent="0.3">
      <c r="A292" s="48"/>
      <c r="B292" s="49"/>
      <c r="C292" s="49"/>
      <c r="D292" s="49"/>
      <c r="E292" s="49"/>
      <c r="F292" s="49"/>
      <c r="G292" s="49"/>
      <c r="H292" s="49"/>
      <c r="I292" s="49"/>
      <c r="J292" s="50"/>
      <c r="K292" s="51"/>
      <c r="L292" s="49"/>
      <c r="M292" s="52"/>
      <c r="N292" s="51"/>
      <c r="O292" s="49"/>
      <c r="P292" s="49"/>
      <c r="Q292" s="49"/>
      <c r="R292" s="49"/>
      <c r="S292" s="49"/>
      <c r="T292" s="49"/>
      <c r="U292" s="49"/>
      <c r="V292" s="49"/>
      <c r="W292" s="49"/>
      <c r="X292" s="52"/>
      <c r="Y292" s="51"/>
      <c r="Z292" s="49"/>
      <c r="AA292" s="49"/>
      <c r="AB292" s="49"/>
      <c r="AC292" s="49"/>
      <c r="AD292" s="49"/>
      <c r="AE292" s="49"/>
      <c r="AF292" s="49"/>
      <c r="AG292" s="49"/>
      <c r="AH292" s="49"/>
      <c r="AI292" s="52"/>
      <c r="AJ292" s="51"/>
      <c r="AK292" s="52"/>
      <c r="AL292" s="51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52"/>
      <c r="AZ292" s="51"/>
      <c r="BA292" s="49"/>
      <c r="BB292" s="49"/>
      <c r="BC292" s="49"/>
      <c r="BD292" s="52"/>
      <c r="BE292" s="51"/>
      <c r="BF292" s="49"/>
      <c r="BG292" s="52"/>
      <c r="BH292" s="51"/>
      <c r="BI292" s="49"/>
      <c r="BJ292" s="49"/>
      <c r="BK292" s="49"/>
      <c r="BL292" s="49"/>
      <c r="BM292" s="49"/>
      <c r="BN292" s="52"/>
      <c r="BO292" s="53"/>
      <c r="BP292" s="50"/>
      <c r="BQ292" s="51"/>
      <c r="BR292" s="52"/>
      <c r="BS292" s="51"/>
      <c r="BT292" s="49"/>
      <c r="BU292" s="49"/>
      <c r="BV292" s="52"/>
      <c r="BW292" s="51"/>
      <c r="BX292" s="49"/>
      <c r="BY292" s="49"/>
      <c r="BZ292" s="52"/>
      <c r="CA292" s="55"/>
    </row>
    <row r="293" spans="1:79" s="41" customFormat="1" ht="13.5" customHeight="1" x14ac:dyDescent="0.3">
      <c r="A293" s="48"/>
      <c r="B293" s="49"/>
      <c r="C293" s="49"/>
      <c r="D293" s="49"/>
      <c r="E293" s="49"/>
      <c r="F293" s="49"/>
      <c r="G293" s="49"/>
      <c r="H293" s="49"/>
      <c r="I293" s="49"/>
      <c r="J293" s="50"/>
      <c r="K293" s="51"/>
      <c r="L293" s="49"/>
      <c r="M293" s="52"/>
      <c r="N293" s="51"/>
      <c r="O293" s="49"/>
      <c r="P293" s="49"/>
      <c r="Q293" s="49"/>
      <c r="R293" s="49"/>
      <c r="S293" s="49"/>
      <c r="T293" s="49"/>
      <c r="U293" s="49"/>
      <c r="V293" s="49"/>
      <c r="W293" s="49"/>
      <c r="X293" s="52"/>
      <c r="Y293" s="51"/>
      <c r="Z293" s="49"/>
      <c r="AA293" s="49"/>
      <c r="AB293" s="49"/>
      <c r="AC293" s="49"/>
      <c r="AD293" s="49"/>
      <c r="AE293" s="49"/>
      <c r="AF293" s="49"/>
      <c r="AG293" s="49"/>
      <c r="AH293" s="49"/>
      <c r="AI293" s="52"/>
      <c r="AJ293" s="51"/>
      <c r="AK293" s="52"/>
      <c r="AL293" s="51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52"/>
      <c r="AZ293" s="51"/>
      <c r="BA293" s="49"/>
      <c r="BB293" s="49"/>
      <c r="BC293" s="49"/>
      <c r="BD293" s="52"/>
      <c r="BE293" s="51"/>
      <c r="BF293" s="49"/>
      <c r="BG293" s="52"/>
      <c r="BH293" s="51"/>
      <c r="BI293" s="49"/>
      <c r="BJ293" s="49"/>
      <c r="BK293" s="49"/>
      <c r="BL293" s="49"/>
      <c r="BM293" s="49"/>
      <c r="BN293" s="52"/>
      <c r="BO293" s="53"/>
      <c r="BP293" s="50"/>
      <c r="BQ293" s="51"/>
      <c r="BR293" s="52"/>
      <c r="BS293" s="51"/>
      <c r="BT293" s="49"/>
      <c r="BU293" s="49"/>
      <c r="BV293" s="52"/>
      <c r="BW293" s="51"/>
      <c r="BX293" s="49"/>
      <c r="BY293" s="49"/>
      <c r="BZ293" s="52"/>
      <c r="CA293" s="55"/>
    </row>
    <row r="294" spans="1:79" s="41" customFormat="1" ht="13.5" customHeight="1" x14ac:dyDescent="0.3">
      <c r="A294" s="48"/>
      <c r="B294" s="49"/>
      <c r="C294" s="49"/>
      <c r="D294" s="49"/>
      <c r="E294" s="49"/>
      <c r="F294" s="49"/>
      <c r="G294" s="49"/>
      <c r="H294" s="49"/>
      <c r="I294" s="49"/>
      <c r="J294" s="50"/>
      <c r="K294" s="51"/>
      <c r="L294" s="49"/>
      <c r="M294" s="52"/>
      <c r="N294" s="51"/>
      <c r="O294" s="49"/>
      <c r="P294" s="49"/>
      <c r="Q294" s="49"/>
      <c r="R294" s="49"/>
      <c r="S294" s="49"/>
      <c r="T294" s="49"/>
      <c r="U294" s="49"/>
      <c r="V294" s="49"/>
      <c r="W294" s="49"/>
      <c r="X294" s="52"/>
      <c r="Y294" s="51"/>
      <c r="Z294" s="49"/>
      <c r="AA294" s="49"/>
      <c r="AB294" s="49"/>
      <c r="AC294" s="49"/>
      <c r="AD294" s="49"/>
      <c r="AE294" s="49"/>
      <c r="AF294" s="49"/>
      <c r="AG294" s="49"/>
      <c r="AH294" s="49"/>
      <c r="AI294" s="52"/>
      <c r="AJ294" s="51"/>
      <c r="AK294" s="52"/>
      <c r="AL294" s="51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52"/>
      <c r="AZ294" s="51"/>
      <c r="BA294" s="49"/>
      <c r="BB294" s="49"/>
      <c r="BC294" s="49"/>
      <c r="BD294" s="52"/>
      <c r="BE294" s="51"/>
      <c r="BF294" s="49"/>
      <c r="BG294" s="52"/>
      <c r="BH294" s="51"/>
      <c r="BI294" s="49"/>
      <c r="BJ294" s="49"/>
      <c r="BK294" s="49"/>
      <c r="BL294" s="49"/>
      <c r="BM294" s="49"/>
      <c r="BN294" s="52"/>
      <c r="BO294" s="53"/>
      <c r="BP294" s="50"/>
      <c r="BQ294" s="51"/>
      <c r="BR294" s="52"/>
      <c r="BS294" s="51"/>
      <c r="BT294" s="49"/>
      <c r="BU294" s="49"/>
      <c r="BV294" s="52"/>
      <c r="BW294" s="51"/>
      <c r="BX294" s="49"/>
      <c r="BY294" s="49"/>
      <c r="BZ294" s="52"/>
      <c r="CA294" s="55"/>
    </row>
    <row r="295" spans="1:79" s="41" customFormat="1" ht="13.5" customHeight="1" x14ac:dyDescent="0.3">
      <c r="A295" s="48"/>
      <c r="B295" s="49"/>
      <c r="C295" s="49"/>
      <c r="D295" s="49"/>
      <c r="E295" s="49"/>
      <c r="F295" s="49"/>
      <c r="G295" s="49"/>
      <c r="H295" s="49"/>
      <c r="I295" s="49"/>
      <c r="J295" s="50"/>
      <c r="K295" s="51"/>
      <c r="L295" s="49"/>
      <c r="M295" s="52"/>
      <c r="N295" s="51"/>
      <c r="O295" s="49"/>
      <c r="P295" s="49"/>
      <c r="Q295" s="49"/>
      <c r="R295" s="49"/>
      <c r="S295" s="49"/>
      <c r="T295" s="49"/>
      <c r="U295" s="49"/>
      <c r="V295" s="49"/>
      <c r="W295" s="49"/>
      <c r="X295" s="52"/>
      <c r="Y295" s="51"/>
      <c r="Z295" s="49"/>
      <c r="AA295" s="49"/>
      <c r="AB295" s="49"/>
      <c r="AC295" s="49"/>
      <c r="AD295" s="49"/>
      <c r="AE295" s="49"/>
      <c r="AF295" s="49"/>
      <c r="AG295" s="49"/>
      <c r="AH295" s="49"/>
      <c r="AI295" s="52"/>
      <c r="AJ295" s="51"/>
      <c r="AK295" s="52"/>
      <c r="AL295" s="51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52"/>
      <c r="AZ295" s="51"/>
      <c r="BA295" s="49"/>
      <c r="BB295" s="49"/>
      <c r="BC295" s="49"/>
      <c r="BD295" s="52"/>
      <c r="BE295" s="51"/>
      <c r="BF295" s="49"/>
      <c r="BG295" s="52"/>
      <c r="BH295" s="51"/>
      <c r="BI295" s="49"/>
      <c r="BJ295" s="49"/>
      <c r="BK295" s="49"/>
      <c r="BL295" s="49"/>
      <c r="BM295" s="49"/>
      <c r="BN295" s="52"/>
      <c r="BO295" s="53"/>
      <c r="BP295" s="50"/>
      <c r="BQ295" s="51"/>
      <c r="BR295" s="52"/>
      <c r="BS295" s="51"/>
      <c r="BT295" s="49"/>
      <c r="BU295" s="49"/>
      <c r="BV295" s="52"/>
      <c r="BW295" s="51"/>
      <c r="BX295" s="49"/>
      <c r="BY295" s="49"/>
      <c r="BZ295" s="52"/>
      <c r="CA295" s="55"/>
    </row>
    <row r="296" spans="1:79" s="41" customFormat="1" ht="13.5" customHeight="1" x14ac:dyDescent="0.3">
      <c r="A296" s="48"/>
      <c r="B296" s="49"/>
      <c r="C296" s="49"/>
      <c r="D296" s="49"/>
      <c r="E296" s="49"/>
      <c r="F296" s="49"/>
      <c r="G296" s="49"/>
      <c r="H296" s="49"/>
      <c r="I296" s="49"/>
      <c r="J296" s="50"/>
      <c r="K296" s="51"/>
      <c r="L296" s="49"/>
      <c r="M296" s="52"/>
      <c r="N296" s="51"/>
      <c r="O296" s="49"/>
      <c r="P296" s="49"/>
      <c r="Q296" s="49"/>
      <c r="R296" s="49"/>
      <c r="S296" s="49"/>
      <c r="T296" s="49"/>
      <c r="U296" s="49"/>
      <c r="V296" s="49"/>
      <c r="W296" s="49"/>
      <c r="X296" s="52"/>
      <c r="Y296" s="51"/>
      <c r="Z296" s="49"/>
      <c r="AA296" s="49"/>
      <c r="AB296" s="49"/>
      <c r="AC296" s="49"/>
      <c r="AD296" s="49"/>
      <c r="AE296" s="49"/>
      <c r="AF296" s="49"/>
      <c r="AG296" s="49"/>
      <c r="AH296" s="49"/>
      <c r="AI296" s="52"/>
      <c r="AJ296" s="51"/>
      <c r="AK296" s="52"/>
      <c r="AL296" s="51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52"/>
      <c r="AZ296" s="51"/>
      <c r="BA296" s="49"/>
      <c r="BB296" s="49"/>
      <c r="BC296" s="49"/>
      <c r="BD296" s="52"/>
      <c r="BE296" s="51"/>
      <c r="BF296" s="49"/>
      <c r="BG296" s="52"/>
      <c r="BH296" s="51"/>
      <c r="BI296" s="49"/>
      <c r="BJ296" s="49"/>
      <c r="BK296" s="49"/>
      <c r="BL296" s="49"/>
      <c r="BM296" s="49"/>
      <c r="BN296" s="52"/>
      <c r="BO296" s="53"/>
      <c r="BP296" s="50"/>
      <c r="BQ296" s="51"/>
      <c r="BR296" s="52"/>
      <c r="BS296" s="51"/>
      <c r="BT296" s="49"/>
      <c r="BU296" s="49"/>
      <c r="BV296" s="52"/>
      <c r="BW296" s="51"/>
      <c r="BX296" s="49"/>
      <c r="BY296" s="49"/>
      <c r="BZ296" s="52"/>
      <c r="CA296" s="55"/>
    </row>
    <row r="297" spans="1:79" s="41" customFormat="1" ht="13.5" customHeight="1" x14ac:dyDescent="0.3">
      <c r="A297" s="48"/>
      <c r="B297" s="49"/>
      <c r="C297" s="49"/>
      <c r="D297" s="49"/>
      <c r="E297" s="49"/>
      <c r="F297" s="49"/>
      <c r="G297" s="49"/>
      <c r="H297" s="49"/>
      <c r="I297" s="49"/>
      <c r="J297" s="50"/>
      <c r="K297" s="51"/>
      <c r="L297" s="49"/>
      <c r="M297" s="52"/>
      <c r="N297" s="51"/>
      <c r="O297" s="49"/>
      <c r="P297" s="49"/>
      <c r="Q297" s="49"/>
      <c r="R297" s="49"/>
      <c r="S297" s="49"/>
      <c r="T297" s="49"/>
      <c r="U297" s="49"/>
      <c r="V297" s="49"/>
      <c r="W297" s="49"/>
      <c r="X297" s="52"/>
      <c r="Y297" s="51"/>
      <c r="Z297" s="49"/>
      <c r="AA297" s="49"/>
      <c r="AB297" s="49"/>
      <c r="AC297" s="49"/>
      <c r="AD297" s="49"/>
      <c r="AE297" s="49"/>
      <c r="AF297" s="49"/>
      <c r="AG297" s="49"/>
      <c r="AH297" s="49"/>
      <c r="AI297" s="52"/>
      <c r="AJ297" s="51"/>
      <c r="AK297" s="52"/>
      <c r="AL297" s="51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52"/>
      <c r="AZ297" s="51"/>
      <c r="BA297" s="49"/>
      <c r="BB297" s="49"/>
      <c r="BC297" s="49"/>
      <c r="BD297" s="52"/>
      <c r="BE297" s="51"/>
      <c r="BF297" s="49"/>
      <c r="BG297" s="52"/>
      <c r="BH297" s="51"/>
      <c r="BI297" s="49"/>
      <c r="BJ297" s="49"/>
      <c r="BK297" s="49"/>
      <c r="BL297" s="49"/>
      <c r="BM297" s="49"/>
      <c r="BN297" s="52"/>
      <c r="BO297" s="53"/>
      <c r="BP297" s="50"/>
      <c r="BQ297" s="51"/>
      <c r="BR297" s="52"/>
      <c r="BS297" s="51"/>
      <c r="BT297" s="49"/>
      <c r="BU297" s="49"/>
      <c r="BV297" s="52"/>
      <c r="BW297" s="51"/>
      <c r="BX297" s="49"/>
      <c r="BY297" s="49"/>
      <c r="BZ297" s="52"/>
      <c r="CA297" s="55"/>
    </row>
    <row r="298" spans="1:79" s="41" customFormat="1" ht="13.5" customHeight="1" x14ac:dyDescent="0.3">
      <c r="A298" s="48"/>
      <c r="B298" s="49"/>
      <c r="C298" s="49"/>
      <c r="D298" s="49"/>
      <c r="E298" s="49"/>
      <c r="F298" s="49"/>
      <c r="G298" s="49"/>
      <c r="H298" s="49"/>
      <c r="I298" s="49"/>
      <c r="J298" s="50"/>
      <c r="K298" s="51"/>
      <c r="L298" s="49"/>
      <c r="M298" s="52"/>
      <c r="N298" s="51"/>
      <c r="O298" s="49"/>
      <c r="P298" s="49"/>
      <c r="Q298" s="49"/>
      <c r="R298" s="49"/>
      <c r="S298" s="49"/>
      <c r="T298" s="49"/>
      <c r="U298" s="49"/>
      <c r="V298" s="49"/>
      <c r="W298" s="49"/>
      <c r="X298" s="52"/>
      <c r="Y298" s="51"/>
      <c r="Z298" s="49"/>
      <c r="AA298" s="49"/>
      <c r="AB298" s="49"/>
      <c r="AC298" s="49"/>
      <c r="AD298" s="49"/>
      <c r="AE298" s="49"/>
      <c r="AF298" s="49"/>
      <c r="AG298" s="49"/>
      <c r="AH298" s="49"/>
      <c r="AI298" s="52"/>
      <c r="AJ298" s="51"/>
      <c r="AK298" s="52"/>
      <c r="AL298" s="51"/>
      <c r="AM298" s="49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52"/>
      <c r="AZ298" s="51"/>
      <c r="BA298" s="49"/>
      <c r="BB298" s="49"/>
      <c r="BC298" s="49"/>
      <c r="BD298" s="52"/>
      <c r="BE298" s="51"/>
      <c r="BF298" s="49"/>
      <c r="BG298" s="52"/>
      <c r="BH298" s="51"/>
      <c r="BI298" s="49"/>
      <c r="BJ298" s="49"/>
      <c r="BK298" s="49"/>
      <c r="BL298" s="49"/>
      <c r="BM298" s="49"/>
      <c r="BN298" s="52"/>
      <c r="BO298" s="53"/>
      <c r="BP298" s="50"/>
      <c r="BQ298" s="51"/>
      <c r="BR298" s="52"/>
      <c r="BS298" s="51"/>
      <c r="BT298" s="49"/>
      <c r="BU298" s="49"/>
      <c r="BV298" s="52"/>
      <c r="BW298" s="51"/>
      <c r="BX298" s="49"/>
      <c r="BY298" s="49"/>
      <c r="BZ298" s="52"/>
      <c r="CA298" s="55"/>
    </row>
    <row r="299" spans="1:79" s="41" customFormat="1" ht="13.5" customHeight="1" x14ac:dyDescent="0.3">
      <c r="A299" s="48"/>
      <c r="B299" s="49"/>
      <c r="C299" s="49"/>
      <c r="D299" s="49"/>
      <c r="E299" s="49"/>
      <c r="F299" s="49"/>
      <c r="G299" s="49"/>
      <c r="H299" s="49"/>
      <c r="I299" s="49"/>
      <c r="J299" s="50"/>
      <c r="K299" s="51"/>
      <c r="L299" s="49"/>
      <c r="M299" s="52"/>
      <c r="N299" s="51"/>
      <c r="O299" s="49"/>
      <c r="P299" s="49"/>
      <c r="Q299" s="49"/>
      <c r="R299" s="49"/>
      <c r="S299" s="49"/>
      <c r="T299" s="49"/>
      <c r="U299" s="49"/>
      <c r="V299" s="49"/>
      <c r="W299" s="49"/>
      <c r="X299" s="52"/>
      <c r="Y299" s="51"/>
      <c r="Z299" s="49"/>
      <c r="AA299" s="49"/>
      <c r="AB299" s="49"/>
      <c r="AC299" s="49"/>
      <c r="AD299" s="49"/>
      <c r="AE299" s="49"/>
      <c r="AF299" s="49"/>
      <c r="AG299" s="49"/>
      <c r="AH299" s="49"/>
      <c r="AI299" s="52"/>
      <c r="AJ299" s="51"/>
      <c r="AK299" s="52"/>
      <c r="AL299" s="51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52"/>
      <c r="AZ299" s="51"/>
      <c r="BA299" s="49"/>
      <c r="BB299" s="49"/>
      <c r="BC299" s="49"/>
      <c r="BD299" s="52"/>
      <c r="BE299" s="51"/>
      <c r="BF299" s="49"/>
      <c r="BG299" s="52"/>
      <c r="BH299" s="51"/>
      <c r="BI299" s="49"/>
      <c r="BJ299" s="49"/>
      <c r="BK299" s="49"/>
      <c r="BL299" s="49"/>
      <c r="BM299" s="49"/>
      <c r="BN299" s="52"/>
      <c r="BO299" s="53"/>
      <c r="BP299" s="50"/>
      <c r="BQ299" s="51"/>
      <c r="BR299" s="52"/>
      <c r="BS299" s="51"/>
      <c r="BT299" s="49"/>
      <c r="BU299" s="49"/>
      <c r="BV299" s="52"/>
      <c r="BW299" s="51"/>
      <c r="BX299" s="49"/>
      <c r="BY299" s="49"/>
      <c r="BZ299" s="52"/>
      <c r="CA299" s="55"/>
    </row>
    <row r="300" spans="1:79" s="41" customFormat="1" ht="13.5" customHeight="1" x14ac:dyDescent="0.3">
      <c r="A300" s="48"/>
      <c r="B300" s="49"/>
      <c r="C300" s="49"/>
      <c r="D300" s="49"/>
      <c r="E300" s="49"/>
      <c r="F300" s="49"/>
      <c r="G300" s="49"/>
      <c r="H300" s="49"/>
      <c r="I300" s="49"/>
      <c r="J300" s="50"/>
      <c r="K300" s="51"/>
      <c r="L300" s="49"/>
      <c r="M300" s="52"/>
      <c r="N300" s="51"/>
      <c r="O300" s="49"/>
      <c r="P300" s="49"/>
      <c r="Q300" s="49"/>
      <c r="R300" s="49"/>
      <c r="S300" s="49"/>
      <c r="T300" s="49"/>
      <c r="U300" s="49"/>
      <c r="V300" s="49"/>
      <c r="W300" s="49"/>
      <c r="X300" s="52"/>
      <c r="Y300" s="51"/>
      <c r="Z300" s="49"/>
      <c r="AA300" s="49"/>
      <c r="AB300" s="49"/>
      <c r="AC300" s="49"/>
      <c r="AD300" s="49"/>
      <c r="AE300" s="49"/>
      <c r="AF300" s="49"/>
      <c r="AG300" s="49"/>
      <c r="AH300" s="49"/>
      <c r="AI300" s="52"/>
      <c r="AJ300" s="51"/>
      <c r="AK300" s="52"/>
      <c r="AL300" s="51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52"/>
      <c r="AZ300" s="51"/>
      <c r="BA300" s="49"/>
      <c r="BB300" s="49"/>
      <c r="BC300" s="49"/>
      <c r="BD300" s="52"/>
      <c r="BE300" s="51"/>
      <c r="BF300" s="49"/>
      <c r="BG300" s="52"/>
      <c r="BH300" s="51"/>
      <c r="BI300" s="49"/>
      <c r="BJ300" s="49"/>
      <c r="BK300" s="49"/>
      <c r="BL300" s="49"/>
      <c r="BM300" s="49"/>
      <c r="BN300" s="52"/>
      <c r="BO300" s="53"/>
      <c r="BP300" s="50"/>
      <c r="BQ300" s="51"/>
      <c r="BR300" s="52"/>
      <c r="BS300" s="51"/>
      <c r="BT300" s="49"/>
      <c r="BU300" s="49"/>
      <c r="BV300" s="52"/>
      <c r="BW300" s="51"/>
      <c r="BX300" s="49"/>
      <c r="BY300" s="49"/>
      <c r="BZ300" s="52"/>
      <c r="CA300" s="55"/>
    </row>
    <row r="301" spans="1:79" s="41" customFormat="1" ht="13.5" customHeight="1" x14ac:dyDescent="0.3">
      <c r="A301" s="48"/>
      <c r="B301" s="49"/>
      <c r="C301" s="49"/>
      <c r="D301" s="49"/>
      <c r="E301" s="49"/>
      <c r="F301" s="49"/>
      <c r="G301" s="49"/>
      <c r="H301" s="49"/>
      <c r="I301" s="49"/>
      <c r="J301" s="50"/>
      <c r="K301" s="51"/>
      <c r="L301" s="49"/>
      <c r="M301" s="52"/>
      <c r="N301" s="51"/>
      <c r="O301" s="49"/>
      <c r="P301" s="49"/>
      <c r="Q301" s="49"/>
      <c r="R301" s="49"/>
      <c r="S301" s="49"/>
      <c r="T301" s="49"/>
      <c r="U301" s="49"/>
      <c r="V301" s="49"/>
      <c r="W301" s="49"/>
      <c r="X301" s="52"/>
      <c r="Y301" s="51"/>
      <c r="Z301" s="49"/>
      <c r="AA301" s="49"/>
      <c r="AB301" s="49"/>
      <c r="AC301" s="49"/>
      <c r="AD301" s="49"/>
      <c r="AE301" s="49"/>
      <c r="AF301" s="49"/>
      <c r="AG301" s="49"/>
      <c r="AH301" s="49"/>
      <c r="AI301" s="52"/>
      <c r="AJ301" s="51"/>
      <c r="AK301" s="52"/>
      <c r="AL301" s="51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52"/>
      <c r="AZ301" s="51"/>
      <c r="BA301" s="49"/>
      <c r="BB301" s="49"/>
      <c r="BC301" s="49"/>
      <c r="BD301" s="52"/>
      <c r="BE301" s="51"/>
      <c r="BF301" s="49"/>
      <c r="BG301" s="52"/>
      <c r="BH301" s="51"/>
      <c r="BI301" s="49"/>
      <c r="BJ301" s="49"/>
      <c r="BK301" s="49"/>
      <c r="BL301" s="49"/>
      <c r="BM301" s="49"/>
      <c r="BN301" s="52"/>
      <c r="BO301" s="53"/>
      <c r="BP301" s="50"/>
      <c r="BQ301" s="51"/>
      <c r="BR301" s="52"/>
      <c r="BS301" s="51"/>
      <c r="BT301" s="49"/>
      <c r="BU301" s="49"/>
      <c r="BV301" s="52"/>
      <c r="BW301" s="51"/>
      <c r="BX301" s="49"/>
      <c r="BY301" s="49"/>
      <c r="BZ301" s="52"/>
      <c r="CA301" s="55"/>
    </row>
    <row r="302" spans="1:79" s="41" customFormat="1" ht="13.5" customHeight="1" x14ac:dyDescent="0.3">
      <c r="A302" s="48"/>
      <c r="B302" s="49"/>
      <c r="C302" s="49"/>
      <c r="D302" s="49"/>
      <c r="E302" s="49"/>
      <c r="F302" s="49"/>
      <c r="G302" s="49"/>
      <c r="H302" s="49"/>
      <c r="I302" s="49"/>
      <c r="J302" s="50"/>
      <c r="K302" s="51"/>
      <c r="L302" s="49"/>
      <c r="M302" s="52"/>
      <c r="N302" s="51"/>
      <c r="O302" s="49"/>
      <c r="P302" s="49"/>
      <c r="Q302" s="49"/>
      <c r="R302" s="49"/>
      <c r="S302" s="49"/>
      <c r="T302" s="49"/>
      <c r="U302" s="49"/>
      <c r="V302" s="49"/>
      <c r="W302" s="49"/>
      <c r="X302" s="52"/>
      <c r="Y302" s="51"/>
      <c r="Z302" s="49"/>
      <c r="AA302" s="49"/>
      <c r="AB302" s="49"/>
      <c r="AC302" s="49"/>
      <c r="AD302" s="49"/>
      <c r="AE302" s="49"/>
      <c r="AF302" s="49"/>
      <c r="AG302" s="49"/>
      <c r="AH302" s="49"/>
      <c r="AI302" s="52"/>
      <c r="AJ302" s="51"/>
      <c r="AK302" s="52"/>
      <c r="AL302" s="51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52"/>
      <c r="AZ302" s="51"/>
      <c r="BA302" s="49"/>
      <c r="BB302" s="49"/>
      <c r="BC302" s="49"/>
      <c r="BD302" s="52"/>
      <c r="BE302" s="51"/>
      <c r="BF302" s="49"/>
      <c r="BG302" s="52"/>
      <c r="BH302" s="51"/>
      <c r="BI302" s="49"/>
      <c r="BJ302" s="49"/>
      <c r="BK302" s="49"/>
      <c r="BL302" s="49"/>
      <c r="BM302" s="49"/>
      <c r="BN302" s="52"/>
      <c r="BO302" s="53"/>
      <c r="BP302" s="50"/>
      <c r="BQ302" s="51"/>
      <c r="BR302" s="52"/>
      <c r="BS302" s="51"/>
      <c r="BT302" s="49"/>
      <c r="BU302" s="49"/>
      <c r="BV302" s="52"/>
      <c r="BW302" s="51"/>
      <c r="BX302" s="49"/>
      <c r="BY302" s="49"/>
      <c r="BZ302" s="52"/>
      <c r="CA302" s="55"/>
    </row>
    <row r="303" spans="1:79" s="41" customFormat="1" ht="13.5" customHeight="1" x14ac:dyDescent="0.3">
      <c r="A303" s="48"/>
      <c r="B303" s="49"/>
      <c r="C303" s="49"/>
      <c r="D303" s="49"/>
      <c r="E303" s="49"/>
      <c r="F303" s="49"/>
      <c r="G303" s="49"/>
      <c r="H303" s="49"/>
      <c r="I303" s="49"/>
      <c r="J303" s="50"/>
      <c r="K303" s="51"/>
      <c r="L303" s="49"/>
      <c r="M303" s="52"/>
      <c r="N303" s="51"/>
      <c r="O303" s="49"/>
      <c r="P303" s="49"/>
      <c r="Q303" s="49"/>
      <c r="R303" s="49"/>
      <c r="S303" s="49"/>
      <c r="T303" s="49"/>
      <c r="U303" s="49"/>
      <c r="V303" s="49"/>
      <c r="W303" s="49"/>
      <c r="X303" s="52"/>
      <c r="Y303" s="51"/>
      <c r="Z303" s="49"/>
      <c r="AA303" s="49"/>
      <c r="AB303" s="49"/>
      <c r="AC303" s="49"/>
      <c r="AD303" s="49"/>
      <c r="AE303" s="49"/>
      <c r="AF303" s="49"/>
      <c r="AG303" s="49"/>
      <c r="AH303" s="49"/>
      <c r="AI303" s="52"/>
      <c r="AJ303" s="51"/>
      <c r="AK303" s="52"/>
      <c r="AL303" s="51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52"/>
      <c r="AZ303" s="51"/>
      <c r="BA303" s="49"/>
      <c r="BB303" s="49"/>
      <c r="BC303" s="49"/>
      <c r="BD303" s="52"/>
      <c r="BE303" s="51"/>
      <c r="BF303" s="49"/>
      <c r="BG303" s="52"/>
      <c r="BH303" s="51"/>
      <c r="BI303" s="49"/>
      <c r="BJ303" s="49"/>
      <c r="BK303" s="49"/>
      <c r="BL303" s="49"/>
      <c r="BM303" s="49"/>
      <c r="BN303" s="52"/>
      <c r="BO303" s="53"/>
      <c r="BP303" s="50"/>
      <c r="BQ303" s="51"/>
      <c r="BR303" s="52"/>
      <c r="BS303" s="51"/>
      <c r="BT303" s="49"/>
      <c r="BU303" s="49"/>
      <c r="BV303" s="52"/>
      <c r="BW303" s="51"/>
      <c r="BX303" s="49"/>
      <c r="BY303" s="49"/>
      <c r="BZ303" s="52"/>
      <c r="CA303" s="55"/>
    </row>
    <row r="304" spans="1:79" s="41" customFormat="1" ht="13.5" customHeight="1" x14ac:dyDescent="0.3">
      <c r="A304" s="48"/>
      <c r="B304" s="49"/>
      <c r="C304" s="49"/>
      <c r="D304" s="49"/>
      <c r="E304" s="49"/>
      <c r="F304" s="49"/>
      <c r="G304" s="49"/>
      <c r="H304" s="49"/>
      <c r="I304" s="49"/>
      <c r="J304" s="50"/>
      <c r="K304" s="51"/>
      <c r="L304" s="49"/>
      <c r="M304" s="52"/>
      <c r="N304" s="51"/>
      <c r="O304" s="49"/>
      <c r="P304" s="49"/>
      <c r="Q304" s="49"/>
      <c r="R304" s="49"/>
      <c r="S304" s="49"/>
      <c r="T304" s="49"/>
      <c r="U304" s="49"/>
      <c r="V304" s="49"/>
      <c r="W304" s="49"/>
      <c r="X304" s="52"/>
      <c r="Y304" s="51"/>
      <c r="Z304" s="49"/>
      <c r="AA304" s="49"/>
      <c r="AB304" s="49"/>
      <c r="AC304" s="49"/>
      <c r="AD304" s="49"/>
      <c r="AE304" s="49"/>
      <c r="AF304" s="49"/>
      <c r="AG304" s="49"/>
      <c r="AH304" s="49"/>
      <c r="AI304" s="52"/>
      <c r="AJ304" s="51"/>
      <c r="AK304" s="52"/>
      <c r="AL304" s="51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52"/>
      <c r="AZ304" s="51"/>
      <c r="BA304" s="49"/>
      <c r="BB304" s="49"/>
      <c r="BC304" s="49"/>
      <c r="BD304" s="52"/>
      <c r="BE304" s="51"/>
      <c r="BF304" s="49"/>
      <c r="BG304" s="52"/>
      <c r="BH304" s="51"/>
      <c r="BI304" s="49"/>
      <c r="BJ304" s="49"/>
      <c r="BK304" s="49"/>
      <c r="BL304" s="49"/>
      <c r="BM304" s="49"/>
      <c r="BN304" s="52"/>
      <c r="BO304" s="53"/>
      <c r="BP304" s="50"/>
      <c r="BQ304" s="51"/>
      <c r="BR304" s="52"/>
      <c r="BS304" s="51"/>
      <c r="BT304" s="49"/>
      <c r="BU304" s="49"/>
      <c r="BV304" s="52"/>
      <c r="BW304" s="51"/>
      <c r="BX304" s="49"/>
      <c r="BY304" s="49"/>
      <c r="BZ304" s="52"/>
      <c r="CA304" s="55"/>
    </row>
    <row r="305" spans="1:79" s="41" customFormat="1" ht="13.5" customHeight="1" x14ac:dyDescent="0.3">
      <c r="A305" s="48"/>
      <c r="B305" s="49"/>
      <c r="C305" s="49"/>
      <c r="D305" s="49"/>
      <c r="E305" s="49"/>
      <c r="F305" s="49"/>
      <c r="G305" s="49"/>
      <c r="H305" s="49"/>
      <c r="I305" s="49"/>
      <c r="J305" s="50"/>
      <c r="K305" s="51"/>
      <c r="L305" s="49"/>
      <c r="M305" s="52"/>
      <c r="N305" s="51"/>
      <c r="O305" s="49"/>
      <c r="P305" s="49"/>
      <c r="Q305" s="49"/>
      <c r="R305" s="49"/>
      <c r="S305" s="49"/>
      <c r="T305" s="49"/>
      <c r="U305" s="49"/>
      <c r="V305" s="49"/>
      <c r="W305" s="49"/>
      <c r="X305" s="52"/>
      <c r="Y305" s="51"/>
      <c r="Z305" s="49"/>
      <c r="AA305" s="49"/>
      <c r="AB305" s="49"/>
      <c r="AC305" s="49"/>
      <c r="AD305" s="49"/>
      <c r="AE305" s="49"/>
      <c r="AF305" s="49"/>
      <c r="AG305" s="49"/>
      <c r="AH305" s="49"/>
      <c r="AI305" s="52"/>
      <c r="AJ305" s="51"/>
      <c r="AK305" s="52"/>
      <c r="AL305" s="51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52"/>
      <c r="AZ305" s="51"/>
      <c r="BA305" s="49"/>
      <c r="BB305" s="49"/>
      <c r="BC305" s="49"/>
      <c r="BD305" s="52"/>
      <c r="BE305" s="51"/>
      <c r="BF305" s="49"/>
      <c r="BG305" s="52"/>
      <c r="BH305" s="51"/>
      <c r="BI305" s="49"/>
      <c r="BJ305" s="49"/>
      <c r="BK305" s="49"/>
      <c r="BL305" s="49"/>
      <c r="BM305" s="49"/>
      <c r="BN305" s="52"/>
      <c r="BO305" s="53"/>
      <c r="BP305" s="50"/>
      <c r="BQ305" s="51"/>
      <c r="BR305" s="52"/>
      <c r="BS305" s="51"/>
      <c r="BT305" s="49"/>
      <c r="BU305" s="49"/>
      <c r="BV305" s="52"/>
      <c r="BW305" s="51"/>
      <c r="BX305" s="49"/>
      <c r="BY305" s="49"/>
      <c r="BZ305" s="52"/>
      <c r="CA305" s="55"/>
    </row>
    <row r="306" spans="1:79" s="41" customFormat="1" ht="13.5" customHeight="1" x14ac:dyDescent="0.3">
      <c r="A306" s="48"/>
      <c r="B306" s="49"/>
      <c r="C306" s="49"/>
      <c r="D306" s="49"/>
      <c r="E306" s="49"/>
      <c r="F306" s="49"/>
      <c r="G306" s="49"/>
      <c r="H306" s="49"/>
      <c r="I306" s="49"/>
      <c r="J306" s="50"/>
      <c r="K306" s="51"/>
      <c r="L306" s="49"/>
      <c r="M306" s="52"/>
      <c r="N306" s="51"/>
      <c r="O306" s="49"/>
      <c r="P306" s="49"/>
      <c r="Q306" s="49"/>
      <c r="R306" s="49"/>
      <c r="S306" s="49"/>
      <c r="T306" s="49"/>
      <c r="U306" s="49"/>
      <c r="V306" s="49"/>
      <c r="W306" s="49"/>
      <c r="X306" s="52"/>
      <c r="Y306" s="51"/>
      <c r="Z306" s="49"/>
      <c r="AA306" s="49"/>
      <c r="AB306" s="49"/>
      <c r="AC306" s="49"/>
      <c r="AD306" s="49"/>
      <c r="AE306" s="49"/>
      <c r="AF306" s="49"/>
      <c r="AG306" s="49"/>
      <c r="AH306" s="49"/>
      <c r="AI306" s="52"/>
      <c r="AJ306" s="51"/>
      <c r="AK306" s="52"/>
      <c r="AL306" s="51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52"/>
      <c r="AZ306" s="51"/>
      <c r="BA306" s="49"/>
      <c r="BB306" s="49"/>
      <c r="BC306" s="49"/>
      <c r="BD306" s="52"/>
      <c r="BE306" s="51"/>
      <c r="BF306" s="49"/>
      <c r="BG306" s="52"/>
      <c r="BH306" s="51"/>
      <c r="BI306" s="49"/>
      <c r="BJ306" s="49"/>
      <c r="BK306" s="49"/>
      <c r="BL306" s="49"/>
      <c r="BM306" s="49"/>
      <c r="BN306" s="52"/>
      <c r="BO306" s="53"/>
      <c r="BP306" s="50"/>
      <c r="BQ306" s="51"/>
      <c r="BR306" s="52"/>
      <c r="BS306" s="51"/>
      <c r="BT306" s="49"/>
      <c r="BU306" s="49"/>
      <c r="BV306" s="52"/>
      <c r="BW306" s="51"/>
      <c r="BX306" s="49"/>
      <c r="BY306" s="49"/>
      <c r="BZ306" s="52"/>
      <c r="CA306" s="55"/>
    </row>
    <row r="307" spans="1:79" s="41" customFormat="1" ht="13.5" customHeight="1" x14ac:dyDescent="0.3">
      <c r="A307" s="48"/>
      <c r="B307" s="49"/>
      <c r="C307" s="49"/>
      <c r="D307" s="49"/>
      <c r="E307" s="49"/>
      <c r="F307" s="49"/>
      <c r="G307" s="49"/>
      <c r="H307" s="49"/>
      <c r="I307" s="49"/>
      <c r="J307" s="50"/>
      <c r="K307" s="51"/>
      <c r="L307" s="49"/>
      <c r="M307" s="52"/>
      <c r="N307" s="51"/>
      <c r="O307" s="49"/>
      <c r="P307" s="49"/>
      <c r="Q307" s="49"/>
      <c r="R307" s="49"/>
      <c r="S307" s="49"/>
      <c r="T307" s="49"/>
      <c r="U307" s="49"/>
      <c r="V307" s="49"/>
      <c r="W307" s="49"/>
      <c r="X307" s="52"/>
      <c r="Y307" s="51"/>
      <c r="Z307" s="49"/>
      <c r="AA307" s="49"/>
      <c r="AB307" s="49"/>
      <c r="AC307" s="49"/>
      <c r="AD307" s="49"/>
      <c r="AE307" s="49"/>
      <c r="AF307" s="49"/>
      <c r="AG307" s="49"/>
      <c r="AH307" s="49"/>
      <c r="AI307" s="52"/>
      <c r="AJ307" s="51"/>
      <c r="AK307" s="52"/>
      <c r="AL307" s="51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52"/>
      <c r="AZ307" s="51"/>
      <c r="BA307" s="49"/>
      <c r="BB307" s="49"/>
      <c r="BC307" s="49"/>
      <c r="BD307" s="52"/>
      <c r="BE307" s="51"/>
      <c r="BF307" s="49"/>
      <c r="BG307" s="52"/>
      <c r="BH307" s="51"/>
      <c r="BI307" s="49"/>
      <c r="BJ307" s="49"/>
      <c r="BK307" s="49"/>
      <c r="BL307" s="49"/>
      <c r="BM307" s="49"/>
      <c r="BN307" s="52"/>
      <c r="BO307" s="53"/>
      <c r="BP307" s="50"/>
      <c r="BQ307" s="51"/>
      <c r="BR307" s="52"/>
      <c r="BS307" s="51"/>
      <c r="BT307" s="49"/>
      <c r="BU307" s="49"/>
      <c r="BV307" s="52"/>
      <c r="BW307" s="51"/>
      <c r="BX307" s="49"/>
      <c r="BY307" s="49"/>
      <c r="BZ307" s="52"/>
      <c r="CA307" s="55"/>
    </row>
    <row r="308" spans="1:79" s="41" customFormat="1" ht="13.5" customHeight="1" x14ac:dyDescent="0.3">
      <c r="A308" s="48"/>
      <c r="B308" s="49"/>
      <c r="C308" s="49"/>
      <c r="D308" s="49"/>
      <c r="E308" s="49"/>
      <c r="F308" s="49"/>
      <c r="G308" s="49"/>
      <c r="H308" s="49"/>
      <c r="I308" s="49"/>
      <c r="J308" s="50"/>
      <c r="K308" s="51"/>
      <c r="L308" s="49"/>
      <c r="M308" s="52"/>
      <c r="N308" s="51"/>
      <c r="O308" s="49"/>
      <c r="P308" s="49"/>
      <c r="Q308" s="49"/>
      <c r="R308" s="49"/>
      <c r="S308" s="49"/>
      <c r="T308" s="49"/>
      <c r="U308" s="49"/>
      <c r="V308" s="49"/>
      <c r="W308" s="49"/>
      <c r="X308" s="52"/>
      <c r="Y308" s="51"/>
      <c r="Z308" s="49"/>
      <c r="AA308" s="49"/>
      <c r="AB308" s="49"/>
      <c r="AC308" s="49"/>
      <c r="AD308" s="49"/>
      <c r="AE308" s="49"/>
      <c r="AF308" s="49"/>
      <c r="AG308" s="49"/>
      <c r="AH308" s="49"/>
      <c r="AI308" s="52"/>
      <c r="AJ308" s="51"/>
      <c r="AK308" s="52"/>
      <c r="AL308" s="51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52"/>
      <c r="AZ308" s="51"/>
      <c r="BA308" s="49"/>
      <c r="BB308" s="49"/>
      <c r="BC308" s="49"/>
      <c r="BD308" s="52"/>
      <c r="BE308" s="51"/>
      <c r="BF308" s="49"/>
      <c r="BG308" s="52"/>
      <c r="BH308" s="51"/>
      <c r="BI308" s="49"/>
      <c r="BJ308" s="49"/>
      <c r="BK308" s="49"/>
      <c r="BL308" s="49"/>
      <c r="BM308" s="49"/>
      <c r="BN308" s="52"/>
      <c r="BO308" s="53"/>
      <c r="BP308" s="50"/>
      <c r="BQ308" s="51"/>
      <c r="BR308" s="52"/>
      <c r="BS308" s="51"/>
      <c r="BT308" s="49"/>
      <c r="BU308" s="49"/>
      <c r="BV308" s="52"/>
      <c r="BW308" s="51"/>
      <c r="BX308" s="49"/>
      <c r="BY308" s="49"/>
      <c r="BZ308" s="52"/>
      <c r="CA308" s="55"/>
    </row>
    <row r="309" spans="1:79" s="41" customFormat="1" ht="13.5" customHeight="1" x14ac:dyDescent="0.3">
      <c r="A309" s="48"/>
      <c r="B309" s="49"/>
      <c r="C309" s="49"/>
      <c r="D309" s="49"/>
      <c r="E309" s="49"/>
      <c r="F309" s="49"/>
      <c r="G309" s="49"/>
      <c r="H309" s="49"/>
      <c r="I309" s="49"/>
      <c r="J309" s="50"/>
      <c r="K309" s="51"/>
      <c r="L309" s="49"/>
      <c r="M309" s="52"/>
      <c r="N309" s="51"/>
      <c r="O309" s="49"/>
      <c r="P309" s="49"/>
      <c r="Q309" s="49"/>
      <c r="R309" s="49"/>
      <c r="S309" s="49"/>
      <c r="T309" s="49"/>
      <c r="U309" s="49"/>
      <c r="V309" s="49"/>
      <c r="W309" s="49"/>
      <c r="X309" s="52"/>
      <c r="Y309" s="51"/>
      <c r="Z309" s="49"/>
      <c r="AA309" s="49"/>
      <c r="AB309" s="49"/>
      <c r="AC309" s="49"/>
      <c r="AD309" s="49"/>
      <c r="AE309" s="49"/>
      <c r="AF309" s="49"/>
      <c r="AG309" s="49"/>
      <c r="AH309" s="49"/>
      <c r="AI309" s="52"/>
      <c r="AJ309" s="51"/>
      <c r="AK309" s="52"/>
      <c r="AL309" s="51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52"/>
      <c r="AZ309" s="51"/>
      <c r="BA309" s="49"/>
      <c r="BB309" s="49"/>
      <c r="BC309" s="49"/>
      <c r="BD309" s="52"/>
      <c r="BE309" s="51"/>
      <c r="BF309" s="49"/>
      <c r="BG309" s="52"/>
      <c r="BH309" s="51"/>
      <c r="BI309" s="49"/>
      <c r="BJ309" s="49"/>
      <c r="BK309" s="49"/>
      <c r="BL309" s="49"/>
      <c r="BM309" s="49"/>
      <c r="BN309" s="52"/>
      <c r="BO309" s="53"/>
      <c r="BP309" s="50"/>
      <c r="BQ309" s="51"/>
      <c r="BR309" s="52"/>
      <c r="BS309" s="51"/>
      <c r="BT309" s="49"/>
      <c r="BU309" s="49"/>
      <c r="BV309" s="52"/>
      <c r="BW309" s="51"/>
      <c r="BX309" s="49"/>
      <c r="BY309" s="49"/>
      <c r="BZ309" s="52"/>
      <c r="CA309" s="55"/>
    </row>
    <row r="310" spans="1:79" s="41" customFormat="1" ht="13.5" customHeight="1" x14ac:dyDescent="0.3">
      <c r="A310" s="48"/>
      <c r="B310" s="49"/>
      <c r="C310" s="49"/>
      <c r="D310" s="49"/>
      <c r="E310" s="49"/>
      <c r="F310" s="49"/>
      <c r="G310" s="49"/>
      <c r="H310" s="49"/>
      <c r="I310" s="49"/>
      <c r="J310" s="50"/>
      <c r="K310" s="51"/>
      <c r="L310" s="49"/>
      <c r="M310" s="52"/>
      <c r="N310" s="51"/>
      <c r="O310" s="49"/>
      <c r="P310" s="49"/>
      <c r="Q310" s="49"/>
      <c r="R310" s="49"/>
      <c r="S310" s="49"/>
      <c r="T310" s="49"/>
      <c r="U310" s="49"/>
      <c r="V310" s="49"/>
      <c r="W310" s="49"/>
      <c r="X310" s="52"/>
      <c r="Y310" s="51"/>
      <c r="Z310" s="49"/>
      <c r="AA310" s="49"/>
      <c r="AB310" s="49"/>
      <c r="AC310" s="49"/>
      <c r="AD310" s="49"/>
      <c r="AE310" s="49"/>
      <c r="AF310" s="49"/>
      <c r="AG310" s="49"/>
      <c r="AH310" s="49"/>
      <c r="AI310" s="52"/>
      <c r="AJ310" s="51"/>
      <c r="AK310" s="52"/>
      <c r="AL310" s="51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52"/>
      <c r="AZ310" s="51"/>
      <c r="BA310" s="49"/>
      <c r="BB310" s="49"/>
      <c r="BC310" s="49"/>
      <c r="BD310" s="52"/>
      <c r="BE310" s="51"/>
      <c r="BF310" s="49"/>
      <c r="BG310" s="52"/>
      <c r="BH310" s="51"/>
      <c r="BI310" s="49"/>
      <c r="BJ310" s="49"/>
      <c r="BK310" s="49"/>
      <c r="BL310" s="49"/>
      <c r="BM310" s="49"/>
      <c r="BN310" s="52"/>
      <c r="BO310" s="53"/>
      <c r="BP310" s="50"/>
      <c r="BQ310" s="51"/>
      <c r="BR310" s="52"/>
      <c r="BS310" s="51"/>
      <c r="BT310" s="49"/>
      <c r="BU310" s="49"/>
      <c r="BV310" s="52"/>
      <c r="BW310" s="51"/>
      <c r="BX310" s="49"/>
      <c r="BY310" s="49"/>
      <c r="BZ310" s="52"/>
      <c r="CA310" s="55"/>
    </row>
    <row r="311" spans="1:79" s="41" customFormat="1" ht="13.5" customHeight="1" x14ac:dyDescent="0.3">
      <c r="A311" s="48"/>
      <c r="B311" s="49"/>
      <c r="C311" s="49"/>
      <c r="D311" s="49"/>
      <c r="E311" s="49"/>
      <c r="F311" s="49"/>
      <c r="G311" s="49"/>
      <c r="H311" s="49"/>
      <c r="I311" s="49"/>
      <c r="J311" s="50"/>
      <c r="K311" s="51"/>
      <c r="L311" s="49"/>
      <c r="M311" s="52"/>
      <c r="N311" s="51"/>
      <c r="O311" s="49"/>
      <c r="P311" s="49"/>
      <c r="Q311" s="49"/>
      <c r="R311" s="49"/>
      <c r="S311" s="49"/>
      <c r="T311" s="49"/>
      <c r="U311" s="49"/>
      <c r="V311" s="49"/>
      <c r="W311" s="49"/>
      <c r="X311" s="52"/>
      <c r="Y311" s="51"/>
      <c r="Z311" s="49"/>
      <c r="AA311" s="49"/>
      <c r="AB311" s="49"/>
      <c r="AC311" s="49"/>
      <c r="AD311" s="49"/>
      <c r="AE311" s="49"/>
      <c r="AF311" s="49"/>
      <c r="AG311" s="49"/>
      <c r="AH311" s="49"/>
      <c r="AI311" s="52"/>
      <c r="AJ311" s="51"/>
      <c r="AK311" s="52"/>
      <c r="AL311" s="51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52"/>
      <c r="AZ311" s="51"/>
      <c r="BA311" s="49"/>
      <c r="BB311" s="49"/>
      <c r="BC311" s="49"/>
      <c r="BD311" s="52"/>
      <c r="BE311" s="51"/>
      <c r="BF311" s="49"/>
      <c r="BG311" s="52"/>
      <c r="BH311" s="51"/>
      <c r="BI311" s="49"/>
      <c r="BJ311" s="49"/>
      <c r="BK311" s="49"/>
      <c r="BL311" s="49"/>
      <c r="BM311" s="49"/>
      <c r="BN311" s="52"/>
      <c r="BO311" s="53"/>
      <c r="BP311" s="50"/>
      <c r="BQ311" s="51"/>
      <c r="BR311" s="52"/>
      <c r="BS311" s="51"/>
      <c r="BT311" s="49"/>
      <c r="BU311" s="49"/>
      <c r="BV311" s="52"/>
      <c r="BW311" s="51"/>
      <c r="BX311" s="49"/>
      <c r="BY311" s="49"/>
      <c r="BZ311" s="52"/>
      <c r="CA311" s="55"/>
    </row>
    <row r="312" spans="1:79" s="41" customFormat="1" ht="13.5" customHeight="1" x14ac:dyDescent="0.3">
      <c r="A312" s="48"/>
      <c r="B312" s="49"/>
      <c r="C312" s="49"/>
      <c r="D312" s="49"/>
      <c r="E312" s="49"/>
      <c r="F312" s="49"/>
      <c r="G312" s="49"/>
      <c r="H312" s="49"/>
      <c r="I312" s="49"/>
      <c r="J312" s="50"/>
      <c r="K312" s="51"/>
      <c r="L312" s="49"/>
      <c r="M312" s="52"/>
      <c r="N312" s="51"/>
      <c r="O312" s="49"/>
      <c r="P312" s="49"/>
      <c r="Q312" s="49"/>
      <c r="R312" s="49"/>
      <c r="S312" s="49"/>
      <c r="T312" s="49"/>
      <c r="U312" s="49"/>
      <c r="V312" s="49"/>
      <c r="W312" s="49"/>
      <c r="X312" s="52"/>
      <c r="Y312" s="51"/>
      <c r="Z312" s="49"/>
      <c r="AA312" s="49"/>
      <c r="AB312" s="49"/>
      <c r="AC312" s="49"/>
      <c r="AD312" s="49"/>
      <c r="AE312" s="49"/>
      <c r="AF312" s="49"/>
      <c r="AG312" s="49"/>
      <c r="AH312" s="49"/>
      <c r="AI312" s="52"/>
      <c r="AJ312" s="51"/>
      <c r="AK312" s="52"/>
      <c r="AL312" s="51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52"/>
      <c r="AZ312" s="51"/>
      <c r="BA312" s="49"/>
      <c r="BB312" s="49"/>
      <c r="BC312" s="49"/>
      <c r="BD312" s="52"/>
      <c r="BE312" s="51"/>
      <c r="BF312" s="49"/>
      <c r="BG312" s="52"/>
      <c r="BH312" s="51"/>
      <c r="BI312" s="49"/>
      <c r="BJ312" s="49"/>
      <c r="BK312" s="49"/>
      <c r="BL312" s="49"/>
      <c r="BM312" s="49"/>
      <c r="BN312" s="52"/>
      <c r="BO312" s="53"/>
      <c r="BP312" s="50"/>
      <c r="BQ312" s="51"/>
      <c r="BR312" s="52"/>
      <c r="BS312" s="51"/>
      <c r="BT312" s="49"/>
      <c r="BU312" s="49"/>
      <c r="BV312" s="52"/>
      <c r="BW312" s="51"/>
      <c r="BX312" s="49"/>
      <c r="BY312" s="49"/>
      <c r="BZ312" s="52"/>
      <c r="CA312" s="55"/>
    </row>
    <row r="313" spans="1:79" s="41" customFormat="1" ht="13.5" customHeight="1" x14ac:dyDescent="0.3">
      <c r="A313" s="48"/>
      <c r="B313" s="49"/>
      <c r="C313" s="49"/>
      <c r="D313" s="49"/>
      <c r="E313" s="49"/>
      <c r="F313" s="49"/>
      <c r="G313" s="49"/>
      <c r="H313" s="49"/>
      <c r="I313" s="49"/>
      <c r="J313" s="50"/>
      <c r="K313" s="51"/>
      <c r="L313" s="49"/>
      <c r="M313" s="52"/>
      <c r="N313" s="51"/>
      <c r="O313" s="49"/>
      <c r="P313" s="49"/>
      <c r="Q313" s="49"/>
      <c r="R313" s="49"/>
      <c r="S313" s="49"/>
      <c r="T313" s="49"/>
      <c r="U313" s="49"/>
      <c r="V313" s="49"/>
      <c r="W313" s="49"/>
      <c r="X313" s="52"/>
      <c r="Y313" s="51"/>
      <c r="Z313" s="49"/>
      <c r="AA313" s="49"/>
      <c r="AB313" s="49"/>
      <c r="AC313" s="49"/>
      <c r="AD313" s="49"/>
      <c r="AE313" s="49"/>
      <c r="AF313" s="49"/>
      <c r="AG313" s="49"/>
      <c r="AH313" s="49"/>
      <c r="AI313" s="52"/>
      <c r="AJ313" s="51"/>
      <c r="AK313" s="52"/>
      <c r="AL313" s="51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52"/>
      <c r="AZ313" s="51"/>
      <c r="BA313" s="49"/>
      <c r="BB313" s="49"/>
      <c r="BC313" s="49"/>
      <c r="BD313" s="52"/>
      <c r="BE313" s="51"/>
      <c r="BF313" s="49"/>
      <c r="BG313" s="52"/>
      <c r="BH313" s="51"/>
      <c r="BI313" s="49"/>
      <c r="BJ313" s="49"/>
      <c r="BK313" s="49"/>
      <c r="BL313" s="49"/>
      <c r="BM313" s="49"/>
      <c r="BN313" s="52"/>
      <c r="BO313" s="53"/>
      <c r="BP313" s="50"/>
      <c r="BQ313" s="51"/>
      <c r="BR313" s="52"/>
      <c r="BS313" s="51"/>
      <c r="BT313" s="49"/>
      <c r="BU313" s="49"/>
      <c r="BV313" s="52"/>
      <c r="BW313" s="51"/>
      <c r="BX313" s="49"/>
      <c r="BY313" s="49"/>
      <c r="BZ313" s="52"/>
      <c r="CA313" s="55"/>
    </row>
    <row r="314" spans="1:79" s="41" customFormat="1" ht="13.5" customHeight="1" x14ac:dyDescent="0.3">
      <c r="A314" s="48"/>
      <c r="B314" s="49"/>
      <c r="C314" s="49"/>
      <c r="D314" s="49"/>
      <c r="E314" s="49"/>
      <c r="F314" s="49"/>
      <c r="G314" s="49"/>
      <c r="H314" s="49"/>
      <c r="I314" s="49"/>
      <c r="J314" s="50"/>
      <c r="K314" s="51"/>
      <c r="L314" s="49"/>
      <c r="M314" s="52"/>
      <c r="N314" s="51"/>
      <c r="O314" s="49"/>
      <c r="P314" s="49"/>
      <c r="Q314" s="49"/>
      <c r="R314" s="49"/>
      <c r="S314" s="49"/>
      <c r="T314" s="49"/>
      <c r="U314" s="49"/>
      <c r="V314" s="49"/>
      <c r="W314" s="49"/>
      <c r="X314" s="52"/>
      <c r="Y314" s="51"/>
      <c r="Z314" s="49"/>
      <c r="AA314" s="49"/>
      <c r="AB314" s="49"/>
      <c r="AC314" s="49"/>
      <c r="AD314" s="49"/>
      <c r="AE314" s="49"/>
      <c r="AF314" s="49"/>
      <c r="AG314" s="49"/>
      <c r="AH314" s="49"/>
      <c r="AI314" s="52"/>
      <c r="AJ314" s="51"/>
      <c r="AK314" s="52"/>
      <c r="AL314" s="51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52"/>
      <c r="AZ314" s="51"/>
      <c r="BA314" s="49"/>
      <c r="BB314" s="49"/>
      <c r="BC314" s="49"/>
      <c r="BD314" s="52"/>
      <c r="BE314" s="51"/>
      <c r="BF314" s="49"/>
      <c r="BG314" s="52"/>
      <c r="BH314" s="51"/>
      <c r="BI314" s="49"/>
      <c r="BJ314" s="49"/>
      <c r="BK314" s="49"/>
      <c r="BL314" s="49"/>
      <c r="BM314" s="49"/>
      <c r="BN314" s="52"/>
      <c r="BO314" s="53"/>
      <c r="BP314" s="50"/>
      <c r="BQ314" s="51"/>
      <c r="BR314" s="52"/>
      <c r="BS314" s="51"/>
      <c r="BT314" s="49"/>
      <c r="BU314" s="49"/>
      <c r="BV314" s="52"/>
      <c r="BW314" s="51"/>
      <c r="BX314" s="49"/>
      <c r="BY314" s="49"/>
      <c r="BZ314" s="52"/>
      <c r="CA314" s="55"/>
    </row>
    <row r="315" spans="1:79" s="41" customFormat="1" ht="13.5" customHeight="1" x14ac:dyDescent="0.3">
      <c r="A315" s="48"/>
      <c r="B315" s="49"/>
      <c r="C315" s="49"/>
      <c r="D315" s="49"/>
      <c r="E315" s="49"/>
      <c r="F315" s="49"/>
      <c r="G315" s="49"/>
      <c r="H315" s="49"/>
      <c r="I315" s="49"/>
      <c r="J315" s="50"/>
      <c r="K315" s="51"/>
      <c r="L315" s="49"/>
      <c r="M315" s="52"/>
      <c r="N315" s="51"/>
      <c r="O315" s="49"/>
      <c r="P315" s="49"/>
      <c r="Q315" s="49"/>
      <c r="R315" s="49"/>
      <c r="S315" s="49"/>
      <c r="T315" s="49"/>
      <c r="U315" s="49"/>
      <c r="V315" s="49"/>
      <c r="W315" s="49"/>
      <c r="X315" s="52"/>
      <c r="Y315" s="51"/>
      <c r="Z315" s="49"/>
      <c r="AA315" s="49"/>
      <c r="AB315" s="49"/>
      <c r="AC315" s="49"/>
      <c r="AD315" s="49"/>
      <c r="AE315" s="49"/>
      <c r="AF315" s="49"/>
      <c r="AG315" s="49"/>
      <c r="AH315" s="49"/>
      <c r="AI315" s="52"/>
      <c r="AJ315" s="51"/>
      <c r="AK315" s="52"/>
      <c r="AL315" s="51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52"/>
      <c r="AZ315" s="51"/>
      <c r="BA315" s="49"/>
      <c r="BB315" s="49"/>
      <c r="BC315" s="49"/>
      <c r="BD315" s="52"/>
      <c r="BE315" s="51"/>
      <c r="BF315" s="49"/>
      <c r="BG315" s="52"/>
      <c r="BH315" s="51"/>
      <c r="BI315" s="49"/>
      <c r="BJ315" s="49"/>
      <c r="BK315" s="49"/>
      <c r="BL315" s="49"/>
      <c r="BM315" s="49"/>
      <c r="BN315" s="52"/>
      <c r="BO315" s="53"/>
      <c r="BP315" s="50"/>
      <c r="BQ315" s="51"/>
      <c r="BR315" s="52"/>
      <c r="BS315" s="51"/>
      <c r="BT315" s="49"/>
      <c r="BU315" s="49"/>
      <c r="BV315" s="52"/>
      <c r="BW315" s="51"/>
      <c r="BX315" s="49"/>
      <c r="BY315" s="49"/>
      <c r="BZ315" s="52"/>
      <c r="CA315" s="55"/>
    </row>
    <row r="316" spans="1:79" s="41" customFormat="1" ht="13.5" customHeight="1" x14ac:dyDescent="0.3">
      <c r="A316" s="48"/>
      <c r="B316" s="49"/>
      <c r="C316" s="49"/>
      <c r="D316" s="49"/>
      <c r="E316" s="49"/>
      <c r="F316" s="49"/>
      <c r="G316" s="49"/>
      <c r="H316" s="49"/>
      <c r="I316" s="49"/>
      <c r="J316" s="50"/>
      <c r="K316" s="51"/>
      <c r="L316" s="49"/>
      <c r="M316" s="52"/>
      <c r="N316" s="51"/>
      <c r="O316" s="49"/>
      <c r="P316" s="49"/>
      <c r="Q316" s="49"/>
      <c r="R316" s="49"/>
      <c r="S316" s="49"/>
      <c r="T316" s="49"/>
      <c r="U316" s="49"/>
      <c r="V316" s="49"/>
      <c r="W316" s="49"/>
      <c r="X316" s="52"/>
      <c r="Y316" s="51"/>
      <c r="Z316" s="49"/>
      <c r="AA316" s="49"/>
      <c r="AB316" s="49"/>
      <c r="AC316" s="49"/>
      <c r="AD316" s="49"/>
      <c r="AE316" s="49"/>
      <c r="AF316" s="49"/>
      <c r="AG316" s="49"/>
      <c r="AH316" s="49"/>
      <c r="AI316" s="52"/>
      <c r="AJ316" s="51"/>
      <c r="AK316" s="52"/>
      <c r="AL316" s="51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52"/>
      <c r="AZ316" s="51"/>
      <c r="BA316" s="49"/>
      <c r="BB316" s="49"/>
      <c r="BC316" s="49"/>
      <c r="BD316" s="52"/>
      <c r="BE316" s="51"/>
      <c r="BF316" s="49"/>
      <c r="BG316" s="52"/>
      <c r="BH316" s="51"/>
      <c r="BI316" s="49"/>
      <c r="BJ316" s="49"/>
      <c r="BK316" s="49"/>
      <c r="BL316" s="49"/>
      <c r="BM316" s="49"/>
      <c r="BN316" s="52"/>
      <c r="BO316" s="53"/>
      <c r="BP316" s="50"/>
      <c r="BQ316" s="51"/>
      <c r="BR316" s="52"/>
      <c r="BS316" s="51"/>
      <c r="BT316" s="49"/>
      <c r="BU316" s="49"/>
      <c r="BV316" s="52"/>
      <c r="BW316" s="51"/>
      <c r="BX316" s="49"/>
      <c r="BY316" s="49"/>
      <c r="BZ316" s="52"/>
      <c r="CA316" s="55"/>
    </row>
    <row r="317" spans="1:79" s="41" customFormat="1" ht="13.5" customHeight="1" x14ac:dyDescent="0.3">
      <c r="A317" s="48"/>
      <c r="B317" s="49"/>
      <c r="C317" s="49"/>
      <c r="D317" s="49"/>
      <c r="E317" s="49"/>
      <c r="F317" s="49"/>
      <c r="G317" s="49"/>
      <c r="H317" s="49"/>
      <c r="I317" s="49"/>
      <c r="J317" s="50"/>
      <c r="K317" s="51"/>
      <c r="L317" s="49"/>
      <c r="M317" s="52"/>
      <c r="N317" s="51"/>
      <c r="O317" s="49"/>
      <c r="P317" s="49"/>
      <c r="Q317" s="49"/>
      <c r="R317" s="49"/>
      <c r="S317" s="49"/>
      <c r="T317" s="49"/>
      <c r="U317" s="49"/>
      <c r="V317" s="49"/>
      <c r="W317" s="49"/>
      <c r="X317" s="52"/>
      <c r="Y317" s="51"/>
      <c r="Z317" s="49"/>
      <c r="AA317" s="49"/>
      <c r="AB317" s="49"/>
      <c r="AC317" s="49"/>
      <c r="AD317" s="49"/>
      <c r="AE317" s="49"/>
      <c r="AF317" s="49"/>
      <c r="AG317" s="49"/>
      <c r="AH317" s="49"/>
      <c r="AI317" s="52"/>
      <c r="AJ317" s="51"/>
      <c r="AK317" s="52"/>
      <c r="AL317" s="51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52"/>
      <c r="AZ317" s="51"/>
      <c r="BA317" s="49"/>
      <c r="BB317" s="49"/>
      <c r="BC317" s="49"/>
      <c r="BD317" s="52"/>
      <c r="BE317" s="51"/>
      <c r="BF317" s="49"/>
      <c r="BG317" s="52"/>
      <c r="BH317" s="51"/>
      <c r="BI317" s="49"/>
      <c r="BJ317" s="49"/>
      <c r="BK317" s="49"/>
      <c r="BL317" s="49"/>
      <c r="BM317" s="49"/>
      <c r="BN317" s="52"/>
      <c r="BO317" s="53"/>
      <c r="BP317" s="50"/>
      <c r="BQ317" s="51"/>
      <c r="BR317" s="52"/>
      <c r="BS317" s="51"/>
      <c r="BT317" s="49"/>
      <c r="BU317" s="49"/>
      <c r="BV317" s="52"/>
      <c r="BW317" s="51"/>
      <c r="BX317" s="49"/>
      <c r="BY317" s="49"/>
      <c r="BZ317" s="52"/>
      <c r="CA317" s="55"/>
    </row>
    <row r="318" spans="1:79" s="41" customFormat="1" ht="13.5" customHeight="1" x14ac:dyDescent="0.3">
      <c r="A318" s="48"/>
      <c r="B318" s="49"/>
      <c r="C318" s="49"/>
      <c r="D318" s="49"/>
      <c r="E318" s="49"/>
      <c r="F318" s="49"/>
      <c r="G318" s="49"/>
      <c r="H318" s="49"/>
      <c r="I318" s="49"/>
      <c r="J318" s="50"/>
      <c r="K318" s="51"/>
      <c r="L318" s="49"/>
      <c r="M318" s="52"/>
      <c r="N318" s="51"/>
      <c r="O318" s="49"/>
      <c r="P318" s="49"/>
      <c r="Q318" s="49"/>
      <c r="R318" s="49"/>
      <c r="S318" s="49"/>
      <c r="T318" s="49"/>
      <c r="U318" s="49"/>
      <c r="V318" s="49"/>
      <c r="W318" s="49"/>
      <c r="X318" s="52"/>
      <c r="Y318" s="51"/>
      <c r="Z318" s="49"/>
      <c r="AA318" s="49"/>
      <c r="AB318" s="49"/>
      <c r="AC318" s="49"/>
      <c r="AD318" s="49"/>
      <c r="AE318" s="49"/>
      <c r="AF318" s="49"/>
      <c r="AG318" s="49"/>
      <c r="AH318" s="49"/>
      <c r="AI318" s="52"/>
      <c r="AJ318" s="51"/>
      <c r="AK318" s="52"/>
      <c r="AL318" s="51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52"/>
      <c r="AZ318" s="51"/>
      <c r="BA318" s="49"/>
      <c r="BB318" s="49"/>
      <c r="BC318" s="49"/>
      <c r="BD318" s="52"/>
      <c r="BE318" s="51"/>
      <c r="BF318" s="49"/>
      <c r="BG318" s="52"/>
      <c r="BH318" s="51"/>
      <c r="BI318" s="49"/>
      <c r="BJ318" s="49"/>
      <c r="BK318" s="49"/>
      <c r="BL318" s="49"/>
      <c r="BM318" s="49"/>
      <c r="BN318" s="52"/>
      <c r="BO318" s="53"/>
      <c r="BP318" s="50"/>
      <c r="BQ318" s="51"/>
      <c r="BR318" s="52"/>
      <c r="BS318" s="51"/>
      <c r="BT318" s="49"/>
      <c r="BU318" s="49"/>
      <c r="BV318" s="52"/>
      <c r="BW318" s="51"/>
      <c r="BX318" s="49"/>
      <c r="BY318" s="49"/>
      <c r="BZ318" s="52"/>
      <c r="CA318" s="55"/>
    </row>
    <row r="319" spans="1:79" s="41" customFormat="1" ht="13.5" customHeight="1" x14ac:dyDescent="0.3">
      <c r="A319" s="48"/>
      <c r="B319" s="49"/>
      <c r="C319" s="49"/>
      <c r="D319" s="49"/>
      <c r="E319" s="49"/>
      <c r="F319" s="49"/>
      <c r="G319" s="49"/>
      <c r="H319" s="49"/>
      <c r="I319" s="49"/>
      <c r="J319" s="50"/>
      <c r="K319" s="51"/>
      <c r="L319" s="49"/>
      <c r="M319" s="52"/>
      <c r="N319" s="51"/>
      <c r="O319" s="49"/>
      <c r="P319" s="49"/>
      <c r="Q319" s="49"/>
      <c r="R319" s="49"/>
      <c r="S319" s="49"/>
      <c r="T319" s="49"/>
      <c r="U319" s="49"/>
      <c r="V319" s="49"/>
      <c r="W319" s="49"/>
      <c r="X319" s="52"/>
      <c r="Y319" s="51"/>
      <c r="Z319" s="49"/>
      <c r="AA319" s="49"/>
      <c r="AB319" s="49"/>
      <c r="AC319" s="49"/>
      <c r="AD319" s="49"/>
      <c r="AE319" s="49"/>
      <c r="AF319" s="49"/>
      <c r="AG319" s="49"/>
      <c r="AH319" s="49"/>
      <c r="AI319" s="52"/>
      <c r="AJ319" s="51"/>
      <c r="AK319" s="52"/>
      <c r="AL319" s="51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52"/>
      <c r="AZ319" s="51"/>
      <c r="BA319" s="49"/>
      <c r="BB319" s="49"/>
      <c r="BC319" s="49"/>
      <c r="BD319" s="52"/>
      <c r="BE319" s="51"/>
      <c r="BF319" s="49"/>
      <c r="BG319" s="52"/>
      <c r="BH319" s="51"/>
      <c r="BI319" s="49"/>
      <c r="BJ319" s="49"/>
      <c r="BK319" s="49"/>
      <c r="BL319" s="49"/>
      <c r="BM319" s="49"/>
      <c r="BN319" s="52"/>
      <c r="BO319" s="53"/>
      <c r="BP319" s="50"/>
      <c r="BQ319" s="51"/>
      <c r="BR319" s="52"/>
      <c r="BS319" s="51"/>
      <c r="BT319" s="49"/>
      <c r="BU319" s="49"/>
      <c r="BV319" s="52"/>
      <c r="BW319" s="51"/>
      <c r="BX319" s="49"/>
      <c r="BY319" s="49"/>
      <c r="BZ319" s="52"/>
      <c r="CA319" s="55"/>
    </row>
    <row r="320" spans="1:79" s="41" customFormat="1" ht="13.5" customHeight="1" x14ac:dyDescent="0.3">
      <c r="A320" s="48"/>
      <c r="B320" s="49"/>
      <c r="C320" s="49"/>
      <c r="D320" s="49"/>
      <c r="E320" s="49"/>
      <c r="F320" s="49"/>
      <c r="G320" s="49"/>
      <c r="H320" s="49"/>
      <c r="I320" s="49"/>
      <c r="J320" s="50"/>
      <c r="K320" s="51"/>
      <c r="L320" s="49"/>
      <c r="M320" s="52"/>
      <c r="N320" s="51"/>
      <c r="O320" s="49"/>
      <c r="P320" s="49"/>
      <c r="Q320" s="49"/>
      <c r="R320" s="49"/>
      <c r="S320" s="49"/>
      <c r="T320" s="49"/>
      <c r="U320" s="49"/>
      <c r="V320" s="49"/>
      <c r="W320" s="49"/>
      <c r="X320" s="52"/>
      <c r="Y320" s="51"/>
      <c r="Z320" s="49"/>
      <c r="AA320" s="49"/>
      <c r="AB320" s="49"/>
      <c r="AC320" s="49"/>
      <c r="AD320" s="49"/>
      <c r="AE320" s="49"/>
      <c r="AF320" s="49"/>
      <c r="AG320" s="49"/>
      <c r="AH320" s="49"/>
      <c r="AI320" s="52"/>
      <c r="AJ320" s="51"/>
      <c r="AK320" s="52"/>
      <c r="AL320" s="51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52"/>
      <c r="AZ320" s="51"/>
      <c r="BA320" s="49"/>
      <c r="BB320" s="49"/>
      <c r="BC320" s="49"/>
      <c r="BD320" s="52"/>
      <c r="BE320" s="51"/>
      <c r="BF320" s="49"/>
      <c r="BG320" s="52"/>
      <c r="BH320" s="51"/>
      <c r="BI320" s="49"/>
      <c r="BJ320" s="49"/>
      <c r="BK320" s="49"/>
      <c r="BL320" s="49"/>
      <c r="BM320" s="49"/>
      <c r="BN320" s="52"/>
      <c r="BO320" s="53"/>
      <c r="BP320" s="50"/>
      <c r="BQ320" s="51"/>
      <c r="BR320" s="52"/>
      <c r="BS320" s="51"/>
      <c r="BT320" s="49"/>
      <c r="BU320" s="49"/>
      <c r="BV320" s="52"/>
      <c r="BW320" s="51"/>
      <c r="BX320" s="49"/>
      <c r="BY320" s="49"/>
      <c r="BZ320" s="52"/>
      <c r="CA320" s="55"/>
    </row>
    <row r="321" spans="1:79" s="41" customFormat="1" ht="13.5" customHeight="1" x14ac:dyDescent="0.3">
      <c r="A321" s="48"/>
      <c r="B321" s="49"/>
      <c r="C321" s="49"/>
      <c r="D321" s="49"/>
      <c r="E321" s="49"/>
      <c r="F321" s="49"/>
      <c r="G321" s="49"/>
      <c r="H321" s="49"/>
      <c r="I321" s="49"/>
      <c r="J321" s="50"/>
      <c r="K321" s="51"/>
      <c r="L321" s="49"/>
      <c r="M321" s="52"/>
      <c r="N321" s="51"/>
      <c r="O321" s="49"/>
      <c r="P321" s="49"/>
      <c r="Q321" s="49"/>
      <c r="R321" s="49"/>
      <c r="S321" s="49"/>
      <c r="T321" s="49"/>
      <c r="U321" s="49"/>
      <c r="V321" s="49"/>
      <c r="W321" s="49"/>
      <c r="X321" s="52"/>
      <c r="Y321" s="51"/>
      <c r="Z321" s="49"/>
      <c r="AA321" s="49"/>
      <c r="AB321" s="49"/>
      <c r="AC321" s="49"/>
      <c r="AD321" s="49"/>
      <c r="AE321" s="49"/>
      <c r="AF321" s="49"/>
      <c r="AG321" s="49"/>
      <c r="AH321" s="49"/>
      <c r="AI321" s="52"/>
      <c r="AJ321" s="51"/>
      <c r="AK321" s="52"/>
      <c r="AL321" s="51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52"/>
      <c r="AZ321" s="51"/>
      <c r="BA321" s="49"/>
      <c r="BB321" s="49"/>
      <c r="BC321" s="49"/>
      <c r="BD321" s="52"/>
      <c r="BE321" s="51"/>
      <c r="BF321" s="49"/>
      <c r="BG321" s="52"/>
      <c r="BH321" s="51"/>
      <c r="BI321" s="49"/>
      <c r="BJ321" s="49"/>
      <c r="BK321" s="49"/>
      <c r="BL321" s="49"/>
      <c r="BM321" s="49"/>
      <c r="BN321" s="52"/>
      <c r="BO321" s="53"/>
      <c r="BP321" s="50"/>
      <c r="BQ321" s="51"/>
      <c r="BR321" s="52"/>
      <c r="BS321" s="51"/>
      <c r="BT321" s="49"/>
      <c r="BU321" s="49"/>
      <c r="BV321" s="52"/>
      <c r="BW321" s="51"/>
      <c r="BX321" s="49"/>
      <c r="BY321" s="49"/>
      <c r="BZ321" s="52"/>
      <c r="CA321" s="55"/>
    </row>
    <row r="322" spans="1:79" s="41" customFormat="1" ht="13.5" customHeight="1" x14ac:dyDescent="0.3">
      <c r="A322" s="48"/>
      <c r="B322" s="49"/>
      <c r="C322" s="49"/>
      <c r="D322" s="49"/>
      <c r="E322" s="49"/>
      <c r="F322" s="49"/>
      <c r="G322" s="49"/>
      <c r="H322" s="49"/>
      <c r="I322" s="49"/>
      <c r="J322" s="50"/>
      <c r="K322" s="51"/>
      <c r="L322" s="49"/>
      <c r="M322" s="52"/>
      <c r="N322" s="51"/>
      <c r="O322" s="49"/>
      <c r="P322" s="49"/>
      <c r="Q322" s="49"/>
      <c r="R322" s="49"/>
      <c r="S322" s="49"/>
      <c r="T322" s="49"/>
      <c r="U322" s="49"/>
      <c r="V322" s="49"/>
      <c r="W322" s="49"/>
      <c r="X322" s="52"/>
      <c r="Y322" s="51"/>
      <c r="Z322" s="49"/>
      <c r="AA322" s="49"/>
      <c r="AB322" s="49"/>
      <c r="AC322" s="49"/>
      <c r="AD322" s="49"/>
      <c r="AE322" s="49"/>
      <c r="AF322" s="49"/>
      <c r="AG322" s="49"/>
      <c r="AH322" s="49"/>
      <c r="AI322" s="52"/>
      <c r="AJ322" s="51"/>
      <c r="AK322" s="52"/>
      <c r="AL322" s="51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52"/>
      <c r="AZ322" s="51"/>
      <c r="BA322" s="49"/>
      <c r="BB322" s="49"/>
      <c r="BC322" s="49"/>
      <c r="BD322" s="52"/>
      <c r="BE322" s="51"/>
      <c r="BF322" s="49"/>
      <c r="BG322" s="52"/>
      <c r="BH322" s="51"/>
      <c r="BI322" s="49"/>
      <c r="BJ322" s="49"/>
      <c r="BK322" s="49"/>
      <c r="BL322" s="49"/>
      <c r="BM322" s="49"/>
      <c r="BN322" s="52"/>
      <c r="BO322" s="53"/>
      <c r="BP322" s="50"/>
      <c r="BQ322" s="51"/>
      <c r="BR322" s="52"/>
      <c r="BS322" s="51"/>
      <c r="BT322" s="49"/>
      <c r="BU322" s="49"/>
      <c r="BV322" s="52"/>
      <c r="BW322" s="51"/>
      <c r="BX322" s="49"/>
      <c r="BY322" s="49"/>
      <c r="BZ322" s="52"/>
      <c r="CA322" s="55"/>
    </row>
    <row r="323" spans="1:79" s="41" customFormat="1" ht="13.5" customHeight="1" x14ac:dyDescent="0.3">
      <c r="A323" s="48"/>
      <c r="B323" s="49"/>
      <c r="C323" s="49"/>
      <c r="D323" s="49"/>
      <c r="E323" s="49"/>
      <c r="F323" s="49"/>
      <c r="G323" s="49"/>
      <c r="H323" s="49"/>
      <c r="I323" s="49"/>
      <c r="J323" s="50"/>
      <c r="K323" s="51"/>
      <c r="L323" s="49"/>
      <c r="M323" s="52"/>
      <c r="N323" s="51"/>
      <c r="O323" s="49"/>
      <c r="P323" s="49"/>
      <c r="Q323" s="49"/>
      <c r="R323" s="49"/>
      <c r="S323" s="49"/>
      <c r="T323" s="49"/>
      <c r="U323" s="49"/>
      <c r="V323" s="49"/>
      <c r="W323" s="49"/>
      <c r="X323" s="52"/>
      <c r="Y323" s="51"/>
      <c r="Z323" s="49"/>
      <c r="AA323" s="49"/>
      <c r="AB323" s="49"/>
      <c r="AC323" s="49"/>
      <c r="AD323" s="49"/>
      <c r="AE323" s="49"/>
      <c r="AF323" s="49"/>
      <c r="AG323" s="49"/>
      <c r="AH323" s="49"/>
      <c r="AI323" s="52"/>
      <c r="AJ323" s="51"/>
      <c r="AK323" s="52"/>
      <c r="AL323" s="51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52"/>
      <c r="AZ323" s="51"/>
      <c r="BA323" s="49"/>
      <c r="BB323" s="49"/>
      <c r="BC323" s="49"/>
      <c r="BD323" s="52"/>
      <c r="BE323" s="51"/>
      <c r="BF323" s="49"/>
      <c r="BG323" s="52"/>
      <c r="BH323" s="51"/>
      <c r="BI323" s="49"/>
      <c r="BJ323" s="49"/>
      <c r="BK323" s="49"/>
      <c r="BL323" s="49"/>
      <c r="BM323" s="49"/>
      <c r="BN323" s="52"/>
      <c r="BO323" s="53"/>
      <c r="BP323" s="50"/>
      <c r="BQ323" s="51"/>
      <c r="BR323" s="52"/>
      <c r="BS323" s="51"/>
      <c r="BT323" s="49"/>
      <c r="BU323" s="49"/>
      <c r="BV323" s="52"/>
      <c r="BW323" s="51"/>
      <c r="BX323" s="49"/>
      <c r="BY323" s="49"/>
      <c r="BZ323" s="52"/>
      <c r="CA323" s="55"/>
    </row>
    <row r="324" spans="1:79" s="41" customFormat="1" ht="13.5" customHeight="1" x14ac:dyDescent="0.3">
      <c r="A324" s="48"/>
      <c r="B324" s="49"/>
      <c r="C324" s="49"/>
      <c r="D324" s="49"/>
      <c r="E324" s="49"/>
      <c r="F324" s="49"/>
      <c r="G324" s="49"/>
      <c r="H324" s="49"/>
      <c r="I324" s="49"/>
      <c r="J324" s="50"/>
      <c r="K324" s="51"/>
      <c r="L324" s="49"/>
      <c r="M324" s="52"/>
      <c r="N324" s="51"/>
      <c r="O324" s="49"/>
      <c r="P324" s="49"/>
      <c r="Q324" s="49"/>
      <c r="R324" s="49"/>
      <c r="S324" s="49"/>
      <c r="T324" s="49"/>
      <c r="U324" s="49"/>
      <c r="V324" s="49"/>
      <c r="W324" s="49"/>
      <c r="X324" s="52"/>
      <c r="Y324" s="51"/>
      <c r="Z324" s="49"/>
      <c r="AA324" s="49"/>
      <c r="AB324" s="49"/>
      <c r="AC324" s="49"/>
      <c r="AD324" s="49"/>
      <c r="AE324" s="49"/>
      <c r="AF324" s="49"/>
      <c r="AG324" s="49"/>
      <c r="AH324" s="49"/>
      <c r="AI324" s="52"/>
      <c r="AJ324" s="51"/>
      <c r="AK324" s="52"/>
      <c r="AL324" s="51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52"/>
      <c r="AZ324" s="51"/>
      <c r="BA324" s="49"/>
      <c r="BB324" s="49"/>
      <c r="BC324" s="49"/>
      <c r="BD324" s="52"/>
      <c r="BE324" s="51"/>
      <c r="BF324" s="49"/>
      <c r="BG324" s="52"/>
      <c r="BH324" s="51"/>
      <c r="BI324" s="49"/>
      <c r="BJ324" s="49"/>
      <c r="BK324" s="49"/>
      <c r="BL324" s="49"/>
      <c r="BM324" s="49"/>
      <c r="BN324" s="52"/>
      <c r="BO324" s="53"/>
      <c r="BP324" s="50"/>
      <c r="BQ324" s="51"/>
      <c r="BR324" s="52"/>
      <c r="BS324" s="51"/>
      <c r="BT324" s="49"/>
      <c r="BU324" s="49"/>
      <c r="BV324" s="52"/>
      <c r="BW324" s="51"/>
      <c r="BX324" s="49"/>
      <c r="BY324" s="49"/>
      <c r="BZ324" s="52"/>
      <c r="CA324" s="55"/>
    </row>
    <row r="325" spans="1:79" s="41" customFormat="1" ht="13.5" customHeight="1" x14ac:dyDescent="0.3">
      <c r="A325" s="48"/>
      <c r="B325" s="49"/>
      <c r="C325" s="49"/>
      <c r="D325" s="49"/>
      <c r="E325" s="49"/>
      <c r="F325" s="49"/>
      <c r="G325" s="49"/>
      <c r="H325" s="49"/>
      <c r="I325" s="49"/>
      <c r="J325" s="50"/>
      <c r="K325" s="51"/>
      <c r="L325" s="49"/>
      <c r="M325" s="52"/>
      <c r="N325" s="51"/>
      <c r="O325" s="49"/>
      <c r="P325" s="49"/>
      <c r="Q325" s="49"/>
      <c r="R325" s="49"/>
      <c r="S325" s="49"/>
      <c r="T325" s="49"/>
      <c r="U325" s="49"/>
      <c r="V325" s="49"/>
      <c r="W325" s="49"/>
      <c r="X325" s="52"/>
      <c r="Y325" s="51"/>
      <c r="Z325" s="49"/>
      <c r="AA325" s="49"/>
      <c r="AB325" s="49"/>
      <c r="AC325" s="49"/>
      <c r="AD325" s="49"/>
      <c r="AE325" s="49"/>
      <c r="AF325" s="49"/>
      <c r="AG325" s="49"/>
      <c r="AH325" s="49"/>
      <c r="AI325" s="52"/>
      <c r="AJ325" s="51"/>
      <c r="AK325" s="52"/>
      <c r="AL325" s="51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52"/>
      <c r="AZ325" s="51"/>
      <c r="BA325" s="49"/>
      <c r="BB325" s="49"/>
      <c r="BC325" s="49"/>
      <c r="BD325" s="52"/>
      <c r="BE325" s="51"/>
      <c r="BF325" s="49"/>
      <c r="BG325" s="52"/>
      <c r="BH325" s="51"/>
      <c r="BI325" s="49"/>
      <c r="BJ325" s="49"/>
      <c r="BK325" s="49"/>
      <c r="BL325" s="49"/>
      <c r="BM325" s="49"/>
      <c r="BN325" s="52"/>
      <c r="BO325" s="53"/>
      <c r="BP325" s="50"/>
      <c r="BQ325" s="51"/>
      <c r="BR325" s="52"/>
      <c r="BS325" s="51"/>
      <c r="BT325" s="49"/>
      <c r="BU325" s="49"/>
      <c r="BV325" s="52"/>
      <c r="BW325" s="51"/>
      <c r="BX325" s="49"/>
      <c r="BY325" s="49"/>
      <c r="BZ325" s="52"/>
      <c r="CA325" s="55"/>
    </row>
    <row r="326" spans="1:79" s="41" customFormat="1" ht="13.5" customHeight="1" x14ac:dyDescent="0.3">
      <c r="A326" s="48"/>
      <c r="B326" s="49"/>
      <c r="C326" s="49"/>
      <c r="D326" s="49"/>
      <c r="E326" s="49"/>
      <c r="F326" s="49"/>
      <c r="G326" s="49"/>
      <c r="H326" s="49"/>
      <c r="I326" s="49"/>
      <c r="J326" s="50"/>
      <c r="K326" s="51"/>
      <c r="L326" s="49"/>
      <c r="M326" s="52"/>
      <c r="N326" s="51"/>
      <c r="O326" s="49"/>
      <c r="P326" s="49"/>
      <c r="Q326" s="49"/>
      <c r="R326" s="49"/>
      <c r="S326" s="49"/>
      <c r="T326" s="49"/>
      <c r="U326" s="49"/>
      <c r="V326" s="49"/>
      <c r="W326" s="49"/>
      <c r="X326" s="52"/>
      <c r="Y326" s="51"/>
      <c r="Z326" s="49"/>
      <c r="AA326" s="49"/>
      <c r="AB326" s="49"/>
      <c r="AC326" s="49"/>
      <c r="AD326" s="49"/>
      <c r="AE326" s="49"/>
      <c r="AF326" s="49"/>
      <c r="AG326" s="49"/>
      <c r="AH326" s="49"/>
      <c r="AI326" s="52"/>
      <c r="AJ326" s="51"/>
      <c r="AK326" s="52"/>
      <c r="AL326" s="51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52"/>
      <c r="AZ326" s="51"/>
      <c r="BA326" s="49"/>
      <c r="BB326" s="49"/>
      <c r="BC326" s="49"/>
      <c r="BD326" s="52"/>
      <c r="BE326" s="51"/>
      <c r="BF326" s="49"/>
      <c r="BG326" s="52"/>
      <c r="BH326" s="51"/>
      <c r="BI326" s="49"/>
      <c r="BJ326" s="49"/>
      <c r="BK326" s="49"/>
      <c r="BL326" s="49"/>
      <c r="BM326" s="49"/>
      <c r="BN326" s="52"/>
      <c r="BO326" s="53"/>
      <c r="BP326" s="50"/>
      <c r="BQ326" s="51"/>
      <c r="BR326" s="52"/>
      <c r="BS326" s="51"/>
      <c r="BT326" s="49"/>
      <c r="BU326" s="49"/>
      <c r="BV326" s="52"/>
      <c r="BW326" s="51"/>
      <c r="BX326" s="49"/>
      <c r="BY326" s="49"/>
      <c r="BZ326" s="52"/>
      <c r="CA326" s="55"/>
    </row>
    <row r="327" spans="1:79" s="41" customFormat="1" ht="13.5" customHeight="1" x14ac:dyDescent="0.3">
      <c r="A327" s="48"/>
      <c r="B327" s="49"/>
      <c r="C327" s="49"/>
      <c r="D327" s="49"/>
      <c r="E327" s="49"/>
      <c r="F327" s="49"/>
      <c r="G327" s="49"/>
      <c r="H327" s="49"/>
      <c r="I327" s="49"/>
      <c r="J327" s="50"/>
      <c r="K327" s="51"/>
      <c r="L327" s="49"/>
      <c r="M327" s="52"/>
      <c r="N327" s="51"/>
      <c r="O327" s="49"/>
      <c r="P327" s="49"/>
      <c r="Q327" s="49"/>
      <c r="R327" s="49"/>
      <c r="S327" s="49"/>
      <c r="T327" s="49"/>
      <c r="U327" s="49"/>
      <c r="V327" s="49"/>
      <c r="W327" s="49"/>
      <c r="X327" s="52"/>
      <c r="Y327" s="51"/>
      <c r="Z327" s="49"/>
      <c r="AA327" s="49"/>
      <c r="AB327" s="49"/>
      <c r="AC327" s="49"/>
      <c r="AD327" s="49"/>
      <c r="AE327" s="49"/>
      <c r="AF327" s="49"/>
      <c r="AG327" s="49"/>
      <c r="AH327" s="49"/>
      <c r="AI327" s="52"/>
      <c r="AJ327" s="51"/>
      <c r="AK327" s="52"/>
      <c r="AL327" s="51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52"/>
      <c r="AZ327" s="51"/>
      <c r="BA327" s="49"/>
      <c r="BB327" s="49"/>
      <c r="BC327" s="49"/>
      <c r="BD327" s="52"/>
      <c r="BE327" s="51"/>
      <c r="BF327" s="49"/>
      <c r="BG327" s="52"/>
      <c r="BH327" s="51"/>
      <c r="BI327" s="49"/>
      <c r="BJ327" s="49"/>
      <c r="BK327" s="49"/>
      <c r="BL327" s="49"/>
      <c r="BM327" s="49"/>
      <c r="BN327" s="52"/>
      <c r="BO327" s="53"/>
      <c r="BP327" s="50"/>
      <c r="BQ327" s="51"/>
      <c r="BR327" s="52"/>
      <c r="BS327" s="51"/>
      <c r="BT327" s="49"/>
      <c r="BU327" s="49"/>
      <c r="BV327" s="52"/>
      <c r="BW327" s="51"/>
      <c r="BX327" s="49"/>
      <c r="BY327" s="49"/>
      <c r="BZ327" s="52"/>
      <c r="CA327" s="55"/>
    </row>
    <row r="328" spans="1:79" s="41" customFormat="1" ht="13.5" customHeight="1" x14ac:dyDescent="0.3">
      <c r="A328" s="48"/>
      <c r="B328" s="49"/>
      <c r="C328" s="49"/>
      <c r="D328" s="49"/>
      <c r="E328" s="49"/>
      <c r="F328" s="49"/>
      <c r="G328" s="49"/>
      <c r="H328" s="49"/>
      <c r="I328" s="49"/>
      <c r="J328" s="50"/>
      <c r="K328" s="51"/>
      <c r="L328" s="49"/>
      <c r="M328" s="52"/>
      <c r="N328" s="51"/>
      <c r="O328" s="49"/>
      <c r="P328" s="49"/>
      <c r="Q328" s="49"/>
      <c r="R328" s="49"/>
      <c r="S328" s="49"/>
      <c r="T328" s="49"/>
      <c r="U328" s="49"/>
      <c r="V328" s="49"/>
      <c r="W328" s="49"/>
      <c r="X328" s="52"/>
      <c r="Y328" s="51"/>
      <c r="Z328" s="49"/>
      <c r="AA328" s="49"/>
      <c r="AB328" s="49"/>
      <c r="AC328" s="49"/>
      <c r="AD328" s="49"/>
      <c r="AE328" s="49"/>
      <c r="AF328" s="49"/>
      <c r="AG328" s="49"/>
      <c r="AH328" s="49"/>
      <c r="AI328" s="52"/>
      <c r="AJ328" s="51"/>
      <c r="AK328" s="52"/>
      <c r="AL328" s="51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52"/>
      <c r="AZ328" s="51"/>
      <c r="BA328" s="49"/>
      <c r="BB328" s="49"/>
      <c r="BC328" s="49"/>
      <c r="BD328" s="52"/>
      <c r="BE328" s="51"/>
      <c r="BF328" s="49"/>
      <c r="BG328" s="52"/>
      <c r="BH328" s="51"/>
      <c r="BI328" s="49"/>
      <c r="BJ328" s="49"/>
      <c r="BK328" s="49"/>
      <c r="BL328" s="49"/>
      <c r="BM328" s="49"/>
      <c r="BN328" s="52"/>
      <c r="BO328" s="53"/>
      <c r="BP328" s="50"/>
      <c r="BQ328" s="51"/>
      <c r="BR328" s="52"/>
      <c r="BS328" s="51"/>
      <c r="BT328" s="49"/>
      <c r="BU328" s="49"/>
      <c r="BV328" s="52"/>
      <c r="BW328" s="51"/>
      <c r="BX328" s="49"/>
      <c r="BY328" s="49"/>
      <c r="BZ328" s="52"/>
      <c r="CA328" s="55"/>
    </row>
    <row r="329" spans="1:79" s="41" customFormat="1" ht="13.5" customHeight="1" x14ac:dyDescent="0.3">
      <c r="A329" s="48"/>
      <c r="B329" s="49"/>
      <c r="C329" s="49"/>
      <c r="D329" s="49"/>
      <c r="E329" s="49"/>
      <c r="F329" s="49"/>
      <c r="G329" s="49"/>
      <c r="H329" s="49"/>
      <c r="I329" s="49"/>
      <c r="J329" s="50"/>
      <c r="K329" s="51"/>
      <c r="L329" s="49"/>
      <c r="M329" s="52"/>
      <c r="N329" s="51"/>
      <c r="O329" s="49"/>
      <c r="P329" s="49"/>
      <c r="Q329" s="49"/>
      <c r="R329" s="49"/>
      <c r="S329" s="49"/>
      <c r="T329" s="49"/>
      <c r="U329" s="49"/>
      <c r="V329" s="49"/>
      <c r="W329" s="49"/>
      <c r="X329" s="52"/>
      <c r="Y329" s="51"/>
      <c r="Z329" s="49"/>
      <c r="AA329" s="49"/>
      <c r="AB329" s="49"/>
      <c r="AC329" s="49"/>
      <c r="AD329" s="49"/>
      <c r="AE329" s="49"/>
      <c r="AF329" s="49"/>
      <c r="AG329" s="49"/>
      <c r="AH329" s="49"/>
      <c r="AI329" s="52"/>
      <c r="AJ329" s="51"/>
      <c r="AK329" s="52"/>
      <c r="AL329" s="51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52"/>
      <c r="AZ329" s="51"/>
      <c r="BA329" s="49"/>
      <c r="BB329" s="49"/>
      <c r="BC329" s="49"/>
      <c r="BD329" s="52"/>
      <c r="BE329" s="51"/>
      <c r="BF329" s="49"/>
      <c r="BG329" s="52"/>
      <c r="BH329" s="51"/>
      <c r="BI329" s="49"/>
      <c r="BJ329" s="49"/>
      <c r="BK329" s="49"/>
      <c r="BL329" s="49"/>
      <c r="BM329" s="49"/>
      <c r="BN329" s="52"/>
      <c r="BO329" s="53"/>
      <c r="BP329" s="50"/>
      <c r="BQ329" s="51"/>
      <c r="BR329" s="52"/>
      <c r="BS329" s="51"/>
      <c r="BT329" s="49"/>
      <c r="BU329" s="49"/>
      <c r="BV329" s="52"/>
      <c r="BW329" s="51"/>
      <c r="BX329" s="49"/>
      <c r="BY329" s="49"/>
      <c r="BZ329" s="52"/>
      <c r="CA329" s="55"/>
    </row>
    <row r="330" spans="1:79" s="41" customFormat="1" ht="13.5" customHeight="1" x14ac:dyDescent="0.3">
      <c r="A330" s="48"/>
      <c r="B330" s="49"/>
      <c r="C330" s="49"/>
      <c r="D330" s="49"/>
      <c r="E330" s="49"/>
      <c r="F330" s="49"/>
      <c r="G330" s="49"/>
      <c r="H330" s="49"/>
      <c r="I330" s="49"/>
      <c r="J330" s="50"/>
      <c r="K330" s="51"/>
      <c r="L330" s="49"/>
      <c r="M330" s="52"/>
      <c r="N330" s="51"/>
      <c r="O330" s="49"/>
      <c r="P330" s="49"/>
      <c r="Q330" s="49"/>
      <c r="R330" s="49"/>
      <c r="S330" s="49"/>
      <c r="T330" s="49"/>
      <c r="U330" s="49"/>
      <c r="V330" s="49"/>
      <c r="W330" s="49"/>
      <c r="X330" s="52"/>
      <c r="Y330" s="51"/>
      <c r="Z330" s="49"/>
      <c r="AA330" s="49"/>
      <c r="AB330" s="49"/>
      <c r="AC330" s="49"/>
      <c r="AD330" s="49"/>
      <c r="AE330" s="49"/>
      <c r="AF330" s="49"/>
      <c r="AG330" s="49"/>
      <c r="AH330" s="49"/>
      <c r="AI330" s="52"/>
      <c r="AJ330" s="51"/>
      <c r="AK330" s="52"/>
      <c r="AL330" s="51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52"/>
      <c r="AZ330" s="51"/>
      <c r="BA330" s="49"/>
      <c r="BB330" s="49"/>
      <c r="BC330" s="49"/>
      <c r="BD330" s="52"/>
      <c r="BE330" s="51"/>
      <c r="BF330" s="49"/>
      <c r="BG330" s="52"/>
      <c r="BH330" s="51"/>
      <c r="BI330" s="49"/>
      <c r="BJ330" s="49"/>
      <c r="BK330" s="49"/>
      <c r="BL330" s="49"/>
      <c r="BM330" s="49"/>
      <c r="BN330" s="52"/>
      <c r="BO330" s="53"/>
      <c r="BP330" s="50"/>
      <c r="BQ330" s="51"/>
      <c r="BR330" s="52"/>
      <c r="BS330" s="51"/>
      <c r="BT330" s="49"/>
      <c r="BU330" s="49"/>
      <c r="BV330" s="52"/>
      <c r="BW330" s="51"/>
      <c r="BX330" s="49"/>
      <c r="BY330" s="49"/>
      <c r="BZ330" s="52"/>
      <c r="CA330" s="55"/>
    </row>
    <row r="331" spans="1:79" s="41" customFormat="1" ht="13.5" customHeight="1" x14ac:dyDescent="0.3">
      <c r="A331" s="48"/>
      <c r="B331" s="49"/>
      <c r="C331" s="49"/>
      <c r="D331" s="49"/>
      <c r="E331" s="49"/>
      <c r="F331" s="49"/>
      <c r="G331" s="49"/>
      <c r="H331" s="49"/>
      <c r="I331" s="49"/>
      <c r="J331" s="50"/>
      <c r="K331" s="51"/>
      <c r="L331" s="49"/>
      <c r="M331" s="52"/>
      <c r="N331" s="51"/>
      <c r="O331" s="49"/>
      <c r="P331" s="49"/>
      <c r="Q331" s="49"/>
      <c r="R331" s="49"/>
      <c r="S331" s="49"/>
      <c r="T331" s="49"/>
      <c r="U331" s="49"/>
      <c r="V331" s="49"/>
      <c r="W331" s="49"/>
      <c r="X331" s="52"/>
      <c r="Y331" s="51"/>
      <c r="Z331" s="49"/>
      <c r="AA331" s="49"/>
      <c r="AB331" s="49"/>
      <c r="AC331" s="49"/>
      <c r="AD331" s="49"/>
      <c r="AE331" s="49"/>
      <c r="AF331" s="49"/>
      <c r="AG331" s="49"/>
      <c r="AH331" s="49"/>
      <c r="AI331" s="52"/>
      <c r="AJ331" s="51"/>
      <c r="AK331" s="52"/>
      <c r="AL331" s="51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52"/>
      <c r="AZ331" s="51"/>
      <c r="BA331" s="49"/>
      <c r="BB331" s="49"/>
      <c r="BC331" s="49"/>
      <c r="BD331" s="52"/>
      <c r="BE331" s="51"/>
      <c r="BF331" s="49"/>
      <c r="BG331" s="52"/>
      <c r="BH331" s="51"/>
      <c r="BI331" s="49"/>
      <c r="BJ331" s="49"/>
      <c r="BK331" s="49"/>
      <c r="BL331" s="49"/>
      <c r="BM331" s="49"/>
      <c r="BN331" s="52"/>
      <c r="BO331" s="53"/>
      <c r="BP331" s="50"/>
      <c r="BQ331" s="51"/>
      <c r="BR331" s="52"/>
      <c r="BS331" s="51"/>
      <c r="BT331" s="49"/>
      <c r="BU331" s="49"/>
      <c r="BV331" s="52"/>
      <c r="BW331" s="51"/>
      <c r="BX331" s="49"/>
      <c r="BY331" s="49"/>
      <c r="BZ331" s="52"/>
      <c r="CA331" s="55"/>
    </row>
    <row r="332" spans="1:79" s="41" customFormat="1" ht="13.5" customHeight="1" x14ac:dyDescent="0.3">
      <c r="A332" s="48"/>
      <c r="B332" s="49"/>
      <c r="C332" s="49"/>
      <c r="D332" s="49"/>
      <c r="E332" s="49"/>
      <c r="F332" s="49"/>
      <c r="G332" s="49"/>
      <c r="H332" s="49"/>
      <c r="I332" s="49"/>
      <c r="J332" s="50"/>
      <c r="K332" s="51"/>
      <c r="L332" s="49"/>
      <c r="M332" s="52"/>
      <c r="N332" s="51"/>
      <c r="O332" s="49"/>
      <c r="P332" s="49"/>
      <c r="Q332" s="49"/>
      <c r="R332" s="49"/>
      <c r="S332" s="49"/>
      <c r="T332" s="49"/>
      <c r="U332" s="49"/>
      <c r="V332" s="49"/>
      <c r="W332" s="49"/>
      <c r="X332" s="52"/>
      <c r="Y332" s="51"/>
      <c r="Z332" s="49"/>
      <c r="AA332" s="49"/>
      <c r="AB332" s="49"/>
      <c r="AC332" s="49"/>
      <c r="AD332" s="49"/>
      <c r="AE332" s="49"/>
      <c r="AF332" s="49"/>
      <c r="AG332" s="49"/>
      <c r="AH332" s="49"/>
      <c r="AI332" s="52"/>
      <c r="AJ332" s="51"/>
      <c r="AK332" s="52"/>
      <c r="AL332" s="51"/>
      <c r="AM332" s="49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52"/>
      <c r="AZ332" s="51"/>
      <c r="BA332" s="49"/>
      <c r="BB332" s="49"/>
      <c r="BC332" s="49"/>
      <c r="BD332" s="52"/>
      <c r="BE332" s="51"/>
      <c r="BF332" s="49"/>
      <c r="BG332" s="52"/>
      <c r="BH332" s="51"/>
      <c r="BI332" s="49"/>
      <c r="BJ332" s="49"/>
      <c r="BK332" s="49"/>
      <c r="BL332" s="49"/>
      <c r="BM332" s="49"/>
      <c r="BN332" s="52"/>
      <c r="BO332" s="53"/>
      <c r="BP332" s="50"/>
      <c r="BQ332" s="51"/>
      <c r="BR332" s="52"/>
      <c r="BS332" s="51"/>
      <c r="BT332" s="49"/>
      <c r="BU332" s="49"/>
      <c r="BV332" s="52"/>
      <c r="BW332" s="51"/>
      <c r="BX332" s="49"/>
      <c r="BY332" s="49"/>
      <c r="BZ332" s="52"/>
      <c r="CA332" s="55"/>
    </row>
    <row r="333" spans="1:79" s="41" customFormat="1" ht="13.5" customHeight="1" x14ac:dyDescent="0.3">
      <c r="A333" s="48"/>
      <c r="B333" s="49"/>
      <c r="C333" s="49"/>
      <c r="D333" s="49"/>
      <c r="E333" s="49"/>
      <c r="F333" s="49"/>
      <c r="G333" s="49"/>
      <c r="H333" s="49"/>
      <c r="I333" s="49"/>
      <c r="J333" s="50"/>
      <c r="K333" s="51"/>
      <c r="L333" s="49"/>
      <c r="M333" s="52"/>
      <c r="N333" s="51"/>
      <c r="O333" s="49"/>
      <c r="P333" s="49"/>
      <c r="Q333" s="49"/>
      <c r="R333" s="49"/>
      <c r="S333" s="49"/>
      <c r="T333" s="49"/>
      <c r="U333" s="49"/>
      <c r="V333" s="49"/>
      <c r="W333" s="49"/>
      <c r="X333" s="52"/>
      <c r="Y333" s="51"/>
      <c r="Z333" s="49"/>
      <c r="AA333" s="49"/>
      <c r="AB333" s="49"/>
      <c r="AC333" s="49"/>
      <c r="AD333" s="49"/>
      <c r="AE333" s="49"/>
      <c r="AF333" s="49"/>
      <c r="AG333" s="49"/>
      <c r="AH333" s="49"/>
      <c r="AI333" s="52"/>
      <c r="AJ333" s="51"/>
      <c r="AK333" s="52"/>
      <c r="AL333" s="51"/>
      <c r="AM333" s="49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52"/>
      <c r="AZ333" s="51"/>
      <c r="BA333" s="49"/>
      <c r="BB333" s="49"/>
      <c r="BC333" s="49"/>
      <c r="BD333" s="52"/>
      <c r="BE333" s="51"/>
      <c r="BF333" s="49"/>
      <c r="BG333" s="52"/>
      <c r="BH333" s="51"/>
      <c r="BI333" s="49"/>
      <c r="BJ333" s="49"/>
      <c r="BK333" s="49"/>
      <c r="BL333" s="49"/>
      <c r="BM333" s="49"/>
      <c r="BN333" s="52"/>
      <c r="BO333" s="53"/>
      <c r="BP333" s="50"/>
      <c r="BQ333" s="51"/>
      <c r="BR333" s="52"/>
      <c r="BS333" s="51"/>
      <c r="BT333" s="49"/>
      <c r="BU333" s="49"/>
      <c r="BV333" s="52"/>
      <c r="BW333" s="51"/>
      <c r="BX333" s="49"/>
      <c r="BY333" s="49"/>
      <c r="BZ333" s="52"/>
      <c r="CA333" s="55"/>
    </row>
    <row r="334" spans="1:79" s="41" customFormat="1" ht="13.5" customHeight="1" x14ac:dyDescent="0.3">
      <c r="A334" s="48"/>
      <c r="B334" s="49"/>
      <c r="C334" s="49"/>
      <c r="D334" s="49"/>
      <c r="E334" s="49"/>
      <c r="F334" s="49"/>
      <c r="G334" s="49"/>
      <c r="H334" s="49"/>
      <c r="I334" s="49"/>
      <c r="J334" s="50"/>
      <c r="K334" s="51"/>
      <c r="L334" s="49"/>
      <c r="M334" s="52"/>
      <c r="N334" s="51"/>
      <c r="O334" s="49"/>
      <c r="P334" s="49"/>
      <c r="Q334" s="49"/>
      <c r="R334" s="49"/>
      <c r="S334" s="49"/>
      <c r="T334" s="49"/>
      <c r="U334" s="49"/>
      <c r="V334" s="49"/>
      <c r="W334" s="49"/>
      <c r="X334" s="52"/>
      <c r="Y334" s="51"/>
      <c r="Z334" s="49"/>
      <c r="AA334" s="49"/>
      <c r="AB334" s="49"/>
      <c r="AC334" s="49"/>
      <c r="AD334" s="49"/>
      <c r="AE334" s="49"/>
      <c r="AF334" s="49"/>
      <c r="AG334" s="49"/>
      <c r="AH334" s="49"/>
      <c r="AI334" s="52"/>
      <c r="AJ334" s="51"/>
      <c r="AK334" s="52"/>
      <c r="AL334" s="51"/>
      <c r="AM334" s="49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52"/>
      <c r="AZ334" s="51"/>
      <c r="BA334" s="49"/>
      <c r="BB334" s="49"/>
      <c r="BC334" s="49"/>
      <c r="BD334" s="52"/>
      <c r="BE334" s="51"/>
      <c r="BF334" s="49"/>
      <c r="BG334" s="52"/>
      <c r="BH334" s="51"/>
      <c r="BI334" s="49"/>
      <c r="BJ334" s="49"/>
      <c r="BK334" s="49"/>
      <c r="BL334" s="49"/>
      <c r="BM334" s="49"/>
      <c r="BN334" s="52"/>
      <c r="BO334" s="53"/>
      <c r="BP334" s="50"/>
      <c r="BQ334" s="51"/>
      <c r="BR334" s="52"/>
      <c r="BS334" s="51"/>
      <c r="BT334" s="49"/>
      <c r="BU334" s="49"/>
      <c r="BV334" s="52"/>
      <c r="BW334" s="51"/>
      <c r="BX334" s="49"/>
      <c r="BY334" s="49"/>
      <c r="BZ334" s="52"/>
      <c r="CA334" s="55"/>
    </row>
    <row r="335" spans="1:79" s="41" customFormat="1" ht="13.5" customHeight="1" x14ac:dyDescent="0.3">
      <c r="A335" s="48"/>
      <c r="B335" s="49"/>
      <c r="C335" s="49"/>
      <c r="D335" s="49"/>
      <c r="E335" s="49"/>
      <c r="F335" s="49"/>
      <c r="G335" s="49"/>
      <c r="H335" s="49"/>
      <c r="I335" s="49"/>
      <c r="J335" s="50"/>
      <c r="K335" s="51"/>
      <c r="L335" s="49"/>
      <c r="M335" s="52"/>
      <c r="N335" s="51"/>
      <c r="O335" s="49"/>
      <c r="P335" s="49"/>
      <c r="Q335" s="49"/>
      <c r="R335" s="49"/>
      <c r="S335" s="49"/>
      <c r="T335" s="49"/>
      <c r="U335" s="49"/>
      <c r="V335" s="49"/>
      <c r="W335" s="49"/>
      <c r="X335" s="52"/>
      <c r="Y335" s="51"/>
      <c r="Z335" s="49"/>
      <c r="AA335" s="49"/>
      <c r="AB335" s="49"/>
      <c r="AC335" s="49"/>
      <c r="AD335" s="49"/>
      <c r="AE335" s="49"/>
      <c r="AF335" s="49"/>
      <c r="AG335" s="49"/>
      <c r="AH335" s="49"/>
      <c r="AI335" s="52"/>
      <c r="AJ335" s="51"/>
      <c r="AK335" s="52"/>
      <c r="AL335" s="51"/>
      <c r="AM335" s="49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52"/>
      <c r="AZ335" s="51"/>
      <c r="BA335" s="49"/>
      <c r="BB335" s="49"/>
      <c r="BC335" s="49"/>
      <c r="BD335" s="52"/>
      <c r="BE335" s="51"/>
      <c r="BF335" s="49"/>
      <c r="BG335" s="52"/>
      <c r="BH335" s="51"/>
      <c r="BI335" s="49"/>
      <c r="BJ335" s="49"/>
      <c r="BK335" s="49"/>
      <c r="BL335" s="49"/>
      <c r="BM335" s="49"/>
      <c r="BN335" s="52"/>
      <c r="BO335" s="53"/>
      <c r="BP335" s="50"/>
      <c r="BQ335" s="51"/>
      <c r="BR335" s="52"/>
      <c r="BS335" s="51"/>
      <c r="BT335" s="49"/>
      <c r="BU335" s="49"/>
      <c r="BV335" s="52"/>
      <c r="BW335" s="51"/>
      <c r="BX335" s="49"/>
      <c r="BY335" s="49"/>
      <c r="BZ335" s="52"/>
      <c r="CA335" s="55"/>
    </row>
    <row r="336" spans="1:79" s="41" customFormat="1" ht="13.5" customHeight="1" x14ac:dyDescent="0.3">
      <c r="A336" s="48"/>
      <c r="B336" s="49"/>
      <c r="C336" s="49"/>
      <c r="D336" s="49"/>
      <c r="E336" s="49"/>
      <c r="F336" s="49"/>
      <c r="G336" s="49"/>
      <c r="H336" s="49"/>
      <c r="I336" s="49"/>
      <c r="J336" s="50"/>
      <c r="K336" s="51"/>
      <c r="L336" s="49"/>
      <c r="M336" s="52"/>
      <c r="N336" s="51"/>
      <c r="O336" s="49"/>
      <c r="P336" s="49"/>
      <c r="Q336" s="49"/>
      <c r="R336" s="49"/>
      <c r="S336" s="49"/>
      <c r="T336" s="49"/>
      <c r="U336" s="49"/>
      <c r="V336" s="49"/>
      <c r="W336" s="49"/>
      <c r="X336" s="52"/>
      <c r="Y336" s="51"/>
      <c r="Z336" s="49"/>
      <c r="AA336" s="49"/>
      <c r="AB336" s="49"/>
      <c r="AC336" s="49"/>
      <c r="AD336" s="49"/>
      <c r="AE336" s="49"/>
      <c r="AF336" s="49"/>
      <c r="AG336" s="49"/>
      <c r="AH336" s="49"/>
      <c r="AI336" s="52"/>
      <c r="AJ336" s="51"/>
      <c r="AK336" s="52"/>
      <c r="AL336" s="51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52"/>
      <c r="AZ336" s="51"/>
      <c r="BA336" s="49"/>
      <c r="BB336" s="49"/>
      <c r="BC336" s="49"/>
      <c r="BD336" s="52"/>
      <c r="BE336" s="51"/>
      <c r="BF336" s="49"/>
      <c r="BG336" s="52"/>
      <c r="BH336" s="51"/>
      <c r="BI336" s="49"/>
      <c r="BJ336" s="49"/>
      <c r="BK336" s="49"/>
      <c r="BL336" s="49"/>
      <c r="BM336" s="49"/>
      <c r="BN336" s="52"/>
      <c r="BO336" s="53"/>
      <c r="BP336" s="50"/>
      <c r="BQ336" s="51"/>
      <c r="BR336" s="52"/>
      <c r="BS336" s="51"/>
      <c r="BT336" s="49"/>
      <c r="BU336" s="49"/>
      <c r="BV336" s="52"/>
      <c r="BW336" s="51"/>
      <c r="BX336" s="49"/>
      <c r="BY336" s="49"/>
      <c r="BZ336" s="52"/>
      <c r="CA336" s="55"/>
    </row>
    <row r="337" spans="1:79" s="41" customFormat="1" ht="13.5" customHeight="1" x14ac:dyDescent="0.3">
      <c r="A337" s="48"/>
      <c r="B337" s="49"/>
      <c r="C337" s="49"/>
      <c r="D337" s="49"/>
      <c r="E337" s="49"/>
      <c r="F337" s="49"/>
      <c r="G337" s="49"/>
      <c r="H337" s="49"/>
      <c r="I337" s="49"/>
      <c r="J337" s="50"/>
      <c r="K337" s="51"/>
      <c r="L337" s="49"/>
      <c r="M337" s="52"/>
      <c r="N337" s="51"/>
      <c r="O337" s="49"/>
      <c r="P337" s="49"/>
      <c r="Q337" s="49"/>
      <c r="R337" s="49"/>
      <c r="S337" s="49"/>
      <c r="T337" s="49"/>
      <c r="U337" s="49"/>
      <c r="V337" s="49"/>
      <c r="W337" s="49"/>
      <c r="X337" s="52"/>
      <c r="Y337" s="51"/>
      <c r="Z337" s="49"/>
      <c r="AA337" s="49"/>
      <c r="AB337" s="49"/>
      <c r="AC337" s="49"/>
      <c r="AD337" s="49"/>
      <c r="AE337" s="49"/>
      <c r="AF337" s="49"/>
      <c r="AG337" s="49"/>
      <c r="AH337" s="49"/>
      <c r="AI337" s="52"/>
      <c r="AJ337" s="51"/>
      <c r="AK337" s="52"/>
      <c r="AL337" s="51"/>
      <c r="AM337" s="49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52"/>
      <c r="AZ337" s="51"/>
      <c r="BA337" s="49"/>
      <c r="BB337" s="49"/>
      <c r="BC337" s="49"/>
      <c r="BD337" s="52"/>
      <c r="BE337" s="51"/>
      <c r="BF337" s="49"/>
      <c r="BG337" s="52"/>
      <c r="BH337" s="51"/>
      <c r="BI337" s="49"/>
      <c r="BJ337" s="49"/>
      <c r="BK337" s="49"/>
      <c r="BL337" s="49"/>
      <c r="BM337" s="49"/>
      <c r="BN337" s="52"/>
      <c r="BO337" s="53"/>
      <c r="BP337" s="50"/>
      <c r="BQ337" s="51"/>
      <c r="BR337" s="52"/>
      <c r="BS337" s="51"/>
      <c r="BT337" s="49"/>
      <c r="BU337" s="49"/>
      <c r="BV337" s="52"/>
      <c r="BW337" s="51"/>
      <c r="BX337" s="49"/>
      <c r="BY337" s="49"/>
      <c r="BZ337" s="52"/>
      <c r="CA337" s="55"/>
    </row>
    <row r="338" spans="1:79" s="41" customFormat="1" ht="13.5" customHeight="1" x14ac:dyDescent="0.3">
      <c r="A338" s="48"/>
      <c r="B338" s="49"/>
      <c r="C338" s="49"/>
      <c r="D338" s="49"/>
      <c r="E338" s="49"/>
      <c r="F338" s="49"/>
      <c r="G338" s="49"/>
      <c r="H338" s="49"/>
      <c r="I338" s="49"/>
      <c r="J338" s="50"/>
      <c r="K338" s="51"/>
      <c r="L338" s="49"/>
      <c r="M338" s="52"/>
      <c r="N338" s="51"/>
      <c r="O338" s="49"/>
      <c r="P338" s="49"/>
      <c r="Q338" s="49"/>
      <c r="R338" s="49"/>
      <c r="S338" s="49"/>
      <c r="T338" s="49"/>
      <c r="U338" s="49"/>
      <c r="V338" s="49"/>
      <c r="W338" s="49"/>
      <c r="X338" s="52"/>
      <c r="Y338" s="51"/>
      <c r="Z338" s="49"/>
      <c r="AA338" s="49"/>
      <c r="AB338" s="49"/>
      <c r="AC338" s="49"/>
      <c r="AD338" s="49"/>
      <c r="AE338" s="49"/>
      <c r="AF338" s="49"/>
      <c r="AG338" s="49"/>
      <c r="AH338" s="49"/>
      <c r="AI338" s="52"/>
      <c r="AJ338" s="51"/>
      <c r="AK338" s="52"/>
      <c r="AL338" s="51"/>
      <c r="AM338" s="49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52"/>
      <c r="AZ338" s="51"/>
      <c r="BA338" s="49"/>
      <c r="BB338" s="49"/>
      <c r="BC338" s="49"/>
      <c r="BD338" s="52"/>
      <c r="BE338" s="51"/>
      <c r="BF338" s="49"/>
      <c r="BG338" s="52"/>
      <c r="BH338" s="51"/>
      <c r="BI338" s="49"/>
      <c r="BJ338" s="49"/>
      <c r="BK338" s="49"/>
      <c r="BL338" s="49"/>
      <c r="BM338" s="49"/>
      <c r="BN338" s="52"/>
      <c r="BO338" s="53"/>
      <c r="BP338" s="50"/>
      <c r="BQ338" s="51"/>
      <c r="BR338" s="52"/>
      <c r="BS338" s="51"/>
      <c r="BT338" s="49"/>
      <c r="BU338" s="49"/>
      <c r="BV338" s="52"/>
      <c r="BW338" s="51"/>
      <c r="BX338" s="49"/>
      <c r="BY338" s="49"/>
      <c r="BZ338" s="52"/>
      <c r="CA338" s="55"/>
    </row>
    <row r="339" spans="1:79" s="41" customFormat="1" ht="13.5" customHeight="1" x14ac:dyDescent="0.3">
      <c r="A339" s="48"/>
      <c r="B339" s="49"/>
      <c r="C339" s="49"/>
      <c r="D339" s="49"/>
      <c r="E339" s="49"/>
      <c r="F339" s="49"/>
      <c r="G339" s="49"/>
      <c r="H339" s="49"/>
      <c r="I339" s="49"/>
      <c r="J339" s="50"/>
      <c r="K339" s="51"/>
      <c r="L339" s="49"/>
      <c r="M339" s="52"/>
      <c r="N339" s="51"/>
      <c r="O339" s="49"/>
      <c r="P339" s="49"/>
      <c r="Q339" s="49"/>
      <c r="R339" s="49"/>
      <c r="S339" s="49"/>
      <c r="T339" s="49"/>
      <c r="U339" s="49"/>
      <c r="V339" s="49"/>
      <c r="W339" s="49"/>
      <c r="X339" s="52"/>
      <c r="Y339" s="51"/>
      <c r="Z339" s="49"/>
      <c r="AA339" s="49"/>
      <c r="AB339" s="49"/>
      <c r="AC339" s="49"/>
      <c r="AD339" s="49"/>
      <c r="AE339" s="49"/>
      <c r="AF339" s="49"/>
      <c r="AG339" s="49"/>
      <c r="AH339" s="49"/>
      <c r="AI339" s="52"/>
      <c r="AJ339" s="51"/>
      <c r="AK339" s="52"/>
      <c r="AL339" s="51"/>
      <c r="AM339" s="49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52"/>
      <c r="AZ339" s="51"/>
      <c r="BA339" s="49"/>
      <c r="BB339" s="49"/>
      <c r="BC339" s="49"/>
      <c r="BD339" s="52"/>
      <c r="BE339" s="51"/>
      <c r="BF339" s="49"/>
      <c r="BG339" s="52"/>
      <c r="BH339" s="51"/>
      <c r="BI339" s="49"/>
      <c r="BJ339" s="49"/>
      <c r="BK339" s="49"/>
      <c r="BL339" s="49"/>
      <c r="BM339" s="49"/>
      <c r="BN339" s="52"/>
      <c r="BO339" s="53"/>
      <c r="BP339" s="50"/>
      <c r="BQ339" s="51"/>
      <c r="BR339" s="52"/>
      <c r="BS339" s="51"/>
      <c r="BT339" s="49"/>
      <c r="BU339" s="49"/>
      <c r="BV339" s="52"/>
      <c r="BW339" s="51"/>
      <c r="BX339" s="49"/>
      <c r="BY339" s="49"/>
      <c r="BZ339" s="52"/>
      <c r="CA339" s="55"/>
    </row>
    <row r="340" spans="1:79" s="41" customFormat="1" ht="13.5" customHeight="1" x14ac:dyDescent="0.3">
      <c r="A340" s="48"/>
      <c r="B340" s="49"/>
      <c r="C340" s="49"/>
      <c r="D340" s="49"/>
      <c r="E340" s="49"/>
      <c r="F340" s="49"/>
      <c r="G340" s="49"/>
      <c r="H340" s="49"/>
      <c r="I340" s="49"/>
      <c r="J340" s="50"/>
      <c r="K340" s="51"/>
      <c r="L340" s="49"/>
      <c r="M340" s="52"/>
      <c r="N340" s="51"/>
      <c r="O340" s="49"/>
      <c r="P340" s="49"/>
      <c r="Q340" s="49"/>
      <c r="R340" s="49"/>
      <c r="S340" s="49"/>
      <c r="T340" s="49"/>
      <c r="U340" s="49"/>
      <c r="V340" s="49"/>
      <c r="W340" s="49"/>
      <c r="X340" s="52"/>
      <c r="Y340" s="51"/>
      <c r="Z340" s="49"/>
      <c r="AA340" s="49"/>
      <c r="AB340" s="49"/>
      <c r="AC340" s="49"/>
      <c r="AD340" s="49"/>
      <c r="AE340" s="49"/>
      <c r="AF340" s="49"/>
      <c r="AG340" s="49"/>
      <c r="AH340" s="49"/>
      <c r="AI340" s="52"/>
      <c r="AJ340" s="51"/>
      <c r="AK340" s="52"/>
      <c r="AL340" s="51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52"/>
      <c r="AZ340" s="51"/>
      <c r="BA340" s="49"/>
      <c r="BB340" s="49"/>
      <c r="BC340" s="49"/>
      <c r="BD340" s="52"/>
      <c r="BE340" s="51"/>
      <c r="BF340" s="49"/>
      <c r="BG340" s="52"/>
      <c r="BH340" s="51"/>
      <c r="BI340" s="49"/>
      <c r="BJ340" s="49"/>
      <c r="BK340" s="49"/>
      <c r="BL340" s="49"/>
      <c r="BM340" s="49"/>
      <c r="BN340" s="52"/>
      <c r="BO340" s="53"/>
      <c r="BP340" s="50"/>
      <c r="BQ340" s="51"/>
      <c r="BR340" s="52"/>
      <c r="BS340" s="51"/>
      <c r="BT340" s="49"/>
      <c r="BU340" s="49"/>
      <c r="BV340" s="52"/>
      <c r="BW340" s="51"/>
      <c r="BX340" s="49"/>
      <c r="BY340" s="49"/>
      <c r="BZ340" s="52"/>
      <c r="CA340" s="55"/>
    </row>
    <row r="341" spans="1:79" s="41" customFormat="1" ht="13.5" customHeight="1" x14ac:dyDescent="0.3">
      <c r="A341" s="48"/>
      <c r="B341" s="49"/>
      <c r="C341" s="49"/>
      <c r="D341" s="49"/>
      <c r="E341" s="49"/>
      <c r="F341" s="49"/>
      <c r="G341" s="49"/>
      <c r="H341" s="49"/>
      <c r="I341" s="49"/>
      <c r="J341" s="50"/>
      <c r="K341" s="51"/>
      <c r="L341" s="49"/>
      <c r="M341" s="52"/>
      <c r="N341" s="51"/>
      <c r="O341" s="49"/>
      <c r="P341" s="49"/>
      <c r="Q341" s="49"/>
      <c r="R341" s="49"/>
      <c r="S341" s="49"/>
      <c r="T341" s="49"/>
      <c r="U341" s="49"/>
      <c r="V341" s="49"/>
      <c r="W341" s="49"/>
      <c r="X341" s="52"/>
      <c r="Y341" s="51"/>
      <c r="Z341" s="49"/>
      <c r="AA341" s="49"/>
      <c r="AB341" s="49"/>
      <c r="AC341" s="49"/>
      <c r="AD341" s="49"/>
      <c r="AE341" s="49"/>
      <c r="AF341" s="49"/>
      <c r="AG341" s="49"/>
      <c r="AH341" s="49"/>
      <c r="AI341" s="52"/>
      <c r="AJ341" s="51"/>
      <c r="AK341" s="52"/>
      <c r="AL341" s="51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52"/>
      <c r="AZ341" s="51"/>
      <c r="BA341" s="49"/>
      <c r="BB341" s="49"/>
      <c r="BC341" s="49"/>
      <c r="BD341" s="52"/>
      <c r="BE341" s="51"/>
      <c r="BF341" s="49"/>
      <c r="BG341" s="52"/>
      <c r="BH341" s="51"/>
      <c r="BI341" s="49"/>
      <c r="BJ341" s="49"/>
      <c r="BK341" s="49"/>
      <c r="BL341" s="49"/>
      <c r="BM341" s="49"/>
      <c r="BN341" s="52"/>
      <c r="BO341" s="53"/>
      <c r="BP341" s="50"/>
      <c r="BQ341" s="51"/>
      <c r="BR341" s="52"/>
      <c r="BS341" s="51"/>
      <c r="BT341" s="49"/>
      <c r="BU341" s="49"/>
      <c r="BV341" s="52"/>
      <c r="BW341" s="51"/>
      <c r="BX341" s="49"/>
      <c r="BY341" s="49"/>
      <c r="BZ341" s="52"/>
      <c r="CA341" s="55"/>
    </row>
    <row r="342" spans="1:79" s="41" customFormat="1" ht="13.5" customHeight="1" x14ac:dyDescent="0.3">
      <c r="A342" s="48"/>
      <c r="B342" s="49"/>
      <c r="C342" s="49"/>
      <c r="D342" s="49"/>
      <c r="E342" s="49"/>
      <c r="F342" s="49"/>
      <c r="G342" s="49"/>
      <c r="H342" s="49"/>
      <c r="I342" s="49"/>
      <c r="J342" s="50"/>
      <c r="K342" s="51"/>
      <c r="L342" s="49"/>
      <c r="M342" s="52"/>
      <c r="N342" s="51"/>
      <c r="O342" s="49"/>
      <c r="P342" s="49"/>
      <c r="Q342" s="49"/>
      <c r="R342" s="49"/>
      <c r="S342" s="49"/>
      <c r="T342" s="49"/>
      <c r="U342" s="49"/>
      <c r="V342" s="49"/>
      <c r="W342" s="49"/>
      <c r="X342" s="52"/>
      <c r="Y342" s="51"/>
      <c r="Z342" s="49"/>
      <c r="AA342" s="49"/>
      <c r="AB342" s="49"/>
      <c r="AC342" s="49"/>
      <c r="AD342" s="49"/>
      <c r="AE342" s="49"/>
      <c r="AF342" s="49"/>
      <c r="AG342" s="49"/>
      <c r="AH342" s="49"/>
      <c r="AI342" s="52"/>
      <c r="AJ342" s="51"/>
      <c r="AK342" s="52"/>
      <c r="AL342" s="51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52"/>
      <c r="AZ342" s="51"/>
      <c r="BA342" s="49"/>
      <c r="BB342" s="49"/>
      <c r="BC342" s="49"/>
      <c r="BD342" s="52"/>
      <c r="BE342" s="51"/>
      <c r="BF342" s="49"/>
      <c r="BG342" s="52"/>
      <c r="BH342" s="51"/>
      <c r="BI342" s="49"/>
      <c r="BJ342" s="49"/>
      <c r="BK342" s="49"/>
      <c r="BL342" s="49"/>
      <c r="BM342" s="49"/>
      <c r="BN342" s="52"/>
      <c r="BO342" s="53"/>
      <c r="BP342" s="50"/>
      <c r="BQ342" s="51"/>
      <c r="BR342" s="52"/>
      <c r="BS342" s="51"/>
      <c r="BT342" s="49"/>
      <c r="BU342" s="49"/>
      <c r="BV342" s="52"/>
      <c r="BW342" s="51"/>
      <c r="BX342" s="49"/>
      <c r="BY342" s="49"/>
      <c r="BZ342" s="52"/>
      <c r="CA342" s="55"/>
    </row>
    <row r="343" spans="1:79" s="41" customFormat="1" ht="13.5" customHeight="1" x14ac:dyDescent="0.3">
      <c r="A343" s="48"/>
      <c r="B343" s="49"/>
      <c r="C343" s="49"/>
      <c r="D343" s="49"/>
      <c r="E343" s="49"/>
      <c r="F343" s="49"/>
      <c r="G343" s="49"/>
      <c r="H343" s="49"/>
      <c r="I343" s="49"/>
      <c r="J343" s="50"/>
      <c r="K343" s="51"/>
      <c r="L343" s="49"/>
      <c r="M343" s="52"/>
      <c r="N343" s="51"/>
      <c r="O343" s="49"/>
      <c r="P343" s="49"/>
      <c r="Q343" s="49"/>
      <c r="R343" s="49"/>
      <c r="S343" s="49"/>
      <c r="T343" s="49"/>
      <c r="U343" s="49"/>
      <c r="V343" s="49"/>
      <c r="W343" s="49"/>
      <c r="X343" s="52"/>
      <c r="Y343" s="51"/>
      <c r="Z343" s="49"/>
      <c r="AA343" s="49"/>
      <c r="AB343" s="49"/>
      <c r="AC343" s="49"/>
      <c r="AD343" s="49"/>
      <c r="AE343" s="49"/>
      <c r="AF343" s="49"/>
      <c r="AG343" s="49"/>
      <c r="AH343" s="49"/>
      <c r="AI343" s="52"/>
      <c r="AJ343" s="51"/>
      <c r="AK343" s="52"/>
      <c r="AL343" s="51"/>
      <c r="AM343" s="49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52"/>
      <c r="AZ343" s="51"/>
      <c r="BA343" s="49"/>
      <c r="BB343" s="49"/>
      <c r="BC343" s="49"/>
      <c r="BD343" s="52"/>
      <c r="BE343" s="51"/>
      <c r="BF343" s="49"/>
      <c r="BG343" s="52"/>
      <c r="BH343" s="51"/>
      <c r="BI343" s="49"/>
      <c r="BJ343" s="49"/>
      <c r="BK343" s="49"/>
      <c r="BL343" s="49"/>
      <c r="BM343" s="49"/>
      <c r="BN343" s="52"/>
      <c r="BO343" s="53"/>
      <c r="BP343" s="50"/>
      <c r="BQ343" s="51"/>
      <c r="BR343" s="52"/>
      <c r="BS343" s="51"/>
      <c r="BT343" s="49"/>
      <c r="BU343" s="49"/>
      <c r="BV343" s="52"/>
      <c r="BW343" s="51"/>
      <c r="BX343" s="49"/>
      <c r="BY343" s="49"/>
      <c r="BZ343" s="52"/>
      <c r="CA343" s="55"/>
    </row>
    <row r="344" spans="1:79" s="41" customFormat="1" ht="13.5" customHeight="1" x14ac:dyDescent="0.3">
      <c r="A344" s="48"/>
      <c r="B344" s="49"/>
      <c r="C344" s="49"/>
      <c r="D344" s="49"/>
      <c r="E344" s="49"/>
      <c r="F344" s="49"/>
      <c r="G344" s="49"/>
      <c r="H344" s="49"/>
      <c r="I344" s="49"/>
      <c r="J344" s="50"/>
      <c r="K344" s="51"/>
      <c r="L344" s="49"/>
      <c r="M344" s="52"/>
      <c r="N344" s="51"/>
      <c r="O344" s="49"/>
      <c r="P344" s="49"/>
      <c r="Q344" s="49"/>
      <c r="R344" s="49"/>
      <c r="S344" s="49"/>
      <c r="T344" s="49"/>
      <c r="U344" s="49"/>
      <c r="V344" s="49"/>
      <c r="W344" s="49"/>
      <c r="X344" s="52"/>
      <c r="Y344" s="51"/>
      <c r="Z344" s="49"/>
      <c r="AA344" s="49"/>
      <c r="AB344" s="49"/>
      <c r="AC344" s="49"/>
      <c r="AD344" s="49"/>
      <c r="AE344" s="49"/>
      <c r="AF344" s="49"/>
      <c r="AG344" s="49"/>
      <c r="AH344" s="49"/>
      <c r="AI344" s="52"/>
      <c r="AJ344" s="51"/>
      <c r="AK344" s="52"/>
      <c r="AL344" s="51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52"/>
      <c r="AZ344" s="51"/>
      <c r="BA344" s="49"/>
      <c r="BB344" s="49"/>
      <c r="BC344" s="49"/>
      <c r="BD344" s="52"/>
      <c r="BE344" s="51"/>
      <c r="BF344" s="49"/>
      <c r="BG344" s="52"/>
      <c r="BH344" s="51"/>
      <c r="BI344" s="49"/>
      <c r="BJ344" s="49"/>
      <c r="BK344" s="49"/>
      <c r="BL344" s="49"/>
      <c r="BM344" s="49"/>
      <c r="BN344" s="52"/>
      <c r="BO344" s="53"/>
      <c r="BP344" s="50"/>
      <c r="BQ344" s="51"/>
      <c r="BR344" s="52"/>
      <c r="BS344" s="51"/>
      <c r="BT344" s="49"/>
      <c r="BU344" s="49"/>
      <c r="BV344" s="52"/>
      <c r="BW344" s="51"/>
      <c r="BX344" s="49"/>
      <c r="BY344" s="49"/>
      <c r="BZ344" s="52"/>
      <c r="CA344" s="55"/>
    </row>
    <row r="345" spans="1:79" s="41" customFormat="1" ht="13.5" customHeight="1" x14ac:dyDescent="0.3">
      <c r="A345" s="48"/>
      <c r="B345" s="49"/>
      <c r="C345" s="49"/>
      <c r="D345" s="49"/>
      <c r="E345" s="49"/>
      <c r="F345" s="49"/>
      <c r="G345" s="49"/>
      <c r="H345" s="49"/>
      <c r="I345" s="49"/>
      <c r="J345" s="50"/>
      <c r="K345" s="51"/>
      <c r="L345" s="49"/>
      <c r="M345" s="52"/>
      <c r="N345" s="51"/>
      <c r="O345" s="49"/>
      <c r="P345" s="49"/>
      <c r="Q345" s="49"/>
      <c r="R345" s="49"/>
      <c r="S345" s="49"/>
      <c r="T345" s="49"/>
      <c r="U345" s="49"/>
      <c r="V345" s="49"/>
      <c r="W345" s="49"/>
      <c r="X345" s="52"/>
      <c r="Y345" s="51"/>
      <c r="Z345" s="49"/>
      <c r="AA345" s="49"/>
      <c r="AB345" s="49"/>
      <c r="AC345" s="49"/>
      <c r="AD345" s="49"/>
      <c r="AE345" s="49"/>
      <c r="AF345" s="49"/>
      <c r="AG345" s="49"/>
      <c r="AH345" s="49"/>
      <c r="AI345" s="52"/>
      <c r="AJ345" s="51"/>
      <c r="AK345" s="52"/>
      <c r="AL345" s="51"/>
      <c r="AM345" s="49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52"/>
      <c r="AZ345" s="51"/>
      <c r="BA345" s="49"/>
      <c r="BB345" s="49"/>
      <c r="BC345" s="49"/>
      <c r="BD345" s="52"/>
      <c r="BE345" s="51"/>
      <c r="BF345" s="49"/>
      <c r="BG345" s="52"/>
      <c r="BH345" s="51"/>
      <c r="BI345" s="49"/>
      <c r="BJ345" s="49"/>
      <c r="BK345" s="49"/>
      <c r="BL345" s="49"/>
      <c r="BM345" s="49"/>
      <c r="BN345" s="52"/>
      <c r="BO345" s="53"/>
      <c r="BP345" s="50"/>
      <c r="BQ345" s="51"/>
      <c r="BR345" s="52"/>
      <c r="BS345" s="51"/>
      <c r="BT345" s="49"/>
      <c r="BU345" s="49"/>
      <c r="BV345" s="52"/>
      <c r="BW345" s="51"/>
      <c r="BX345" s="49"/>
      <c r="BY345" s="49"/>
      <c r="BZ345" s="52"/>
      <c r="CA345" s="55"/>
    </row>
    <row r="346" spans="1:79" s="41" customFormat="1" ht="13.5" customHeight="1" x14ac:dyDescent="0.3">
      <c r="A346" s="48"/>
      <c r="B346" s="49"/>
      <c r="C346" s="49"/>
      <c r="D346" s="49"/>
      <c r="E346" s="49"/>
      <c r="F346" s="49"/>
      <c r="G346" s="49"/>
      <c r="H346" s="49"/>
      <c r="I346" s="49"/>
      <c r="J346" s="50"/>
      <c r="K346" s="51"/>
      <c r="L346" s="49"/>
      <c r="M346" s="52"/>
      <c r="N346" s="51"/>
      <c r="O346" s="49"/>
      <c r="P346" s="49"/>
      <c r="Q346" s="49"/>
      <c r="R346" s="49"/>
      <c r="S346" s="49"/>
      <c r="T346" s="49"/>
      <c r="U346" s="49"/>
      <c r="V346" s="49"/>
      <c r="W346" s="49"/>
      <c r="X346" s="52"/>
      <c r="Y346" s="51"/>
      <c r="Z346" s="49"/>
      <c r="AA346" s="49"/>
      <c r="AB346" s="49"/>
      <c r="AC346" s="49"/>
      <c r="AD346" s="49"/>
      <c r="AE346" s="49"/>
      <c r="AF346" s="49"/>
      <c r="AG346" s="49"/>
      <c r="AH346" s="49"/>
      <c r="AI346" s="52"/>
      <c r="AJ346" s="51"/>
      <c r="AK346" s="52"/>
      <c r="AL346" s="51"/>
      <c r="AM346" s="49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52"/>
      <c r="AZ346" s="51"/>
      <c r="BA346" s="49"/>
      <c r="BB346" s="49"/>
      <c r="BC346" s="49"/>
      <c r="BD346" s="52"/>
      <c r="BE346" s="51"/>
      <c r="BF346" s="49"/>
      <c r="BG346" s="52"/>
      <c r="BH346" s="51"/>
      <c r="BI346" s="49"/>
      <c r="BJ346" s="49"/>
      <c r="BK346" s="49"/>
      <c r="BL346" s="49"/>
      <c r="BM346" s="49"/>
      <c r="BN346" s="52"/>
      <c r="BO346" s="53"/>
      <c r="BP346" s="50"/>
      <c r="BQ346" s="51"/>
      <c r="BR346" s="52"/>
      <c r="BS346" s="51"/>
      <c r="BT346" s="49"/>
      <c r="BU346" s="49"/>
      <c r="BV346" s="52"/>
      <c r="BW346" s="51"/>
      <c r="BX346" s="49"/>
      <c r="BY346" s="49"/>
      <c r="BZ346" s="52"/>
      <c r="CA346" s="55"/>
    </row>
    <row r="347" spans="1:79" s="41" customFormat="1" ht="13.5" customHeight="1" x14ac:dyDescent="0.3">
      <c r="A347" s="48"/>
      <c r="B347" s="49"/>
      <c r="C347" s="49"/>
      <c r="D347" s="49"/>
      <c r="E347" s="49"/>
      <c r="F347" s="49"/>
      <c r="G347" s="49"/>
      <c r="H347" s="49"/>
      <c r="I347" s="49"/>
      <c r="J347" s="50"/>
      <c r="K347" s="51"/>
      <c r="L347" s="49"/>
      <c r="M347" s="52"/>
      <c r="N347" s="51"/>
      <c r="O347" s="49"/>
      <c r="P347" s="49"/>
      <c r="Q347" s="49"/>
      <c r="R347" s="49"/>
      <c r="S347" s="49"/>
      <c r="T347" s="49"/>
      <c r="U347" s="49"/>
      <c r="V347" s="49"/>
      <c r="W347" s="49"/>
      <c r="X347" s="52"/>
      <c r="Y347" s="51"/>
      <c r="Z347" s="49"/>
      <c r="AA347" s="49"/>
      <c r="AB347" s="49"/>
      <c r="AC347" s="49"/>
      <c r="AD347" s="49"/>
      <c r="AE347" s="49"/>
      <c r="AF347" s="49"/>
      <c r="AG347" s="49"/>
      <c r="AH347" s="49"/>
      <c r="AI347" s="52"/>
      <c r="AJ347" s="51"/>
      <c r="AK347" s="52"/>
      <c r="AL347" s="51"/>
      <c r="AM347" s="49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52"/>
      <c r="AZ347" s="51"/>
      <c r="BA347" s="49"/>
      <c r="BB347" s="49"/>
      <c r="BC347" s="49"/>
      <c r="BD347" s="52"/>
      <c r="BE347" s="51"/>
      <c r="BF347" s="49"/>
      <c r="BG347" s="52"/>
      <c r="BH347" s="51"/>
      <c r="BI347" s="49"/>
      <c r="BJ347" s="49"/>
      <c r="BK347" s="49"/>
      <c r="BL347" s="49"/>
      <c r="BM347" s="49"/>
      <c r="BN347" s="52"/>
      <c r="BO347" s="53"/>
      <c r="BP347" s="50"/>
      <c r="BQ347" s="51"/>
      <c r="BR347" s="52"/>
      <c r="BS347" s="51"/>
      <c r="BT347" s="49"/>
      <c r="BU347" s="49"/>
      <c r="BV347" s="52"/>
      <c r="BW347" s="51"/>
      <c r="BX347" s="49"/>
      <c r="BY347" s="49"/>
      <c r="BZ347" s="52"/>
      <c r="CA347" s="55"/>
    </row>
    <row r="348" spans="1:79" s="41" customFormat="1" ht="13.5" customHeight="1" x14ac:dyDescent="0.3">
      <c r="A348" s="48"/>
      <c r="B348" s="49"/>
      <c r="C348" s="49"/>
      <c r="D348" s="49"/>
      <c r="E348" s="49"/>
      <c r="F348" s="49"/>
      <c r="G348" s="49"/>
      <c r="H348" s="49"/>
      <c r="I348" s="49"/>
      <c r="J348" s="50"/>
      <c r="K348" s="51"/>
      <c r="L348" s="49"/>
      <c r="M348" s="52"/>
      <c r="N348" s="51"/>
      <c r="O348" s="49"/>
      <c r="P348" s="49"/>
      <c r="Q348" s="49"/>
      <c r="R348" s="49"/>
      <c r="S348" s="49"/>
      <c r="T348" s="49"/>
      <c r="U348" s="49"/>
      <c r="V348" s="49"/>
      <c r="W348" s="49"/>
      <c r="X348" s="52"/>
      <c r="Y348" s="51"/>
      <c r="Z348" s="49"/>
      <c r="AA348" s="49"/>
      <c r="AB348" s="49"/>
      <c r="AC348" s="49"/>
      <c r="AD348" s="49"/>
      <c r="AE348" s="49"/>
      <c r="AF348" s="49"/>
      <c r="AG348" s="49"/>
      <c r="AH348" s="49"/>
      <c r="AI348" s="52"/>
      <c r="AJ348" s="51"/>
      <c r="AK348" s="52"/>
      <c r="AL348" s="51"/>
      <c r="AM348" s="49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52"/>
      <c r="AZ348" s="51"/>
      <c r="BA348" s="49"/>
      <c r="BB348" s="49"/>
      <c r="BC348" s="49"/>
      <c r="BD348" s="52"/>
      <c r="BE348" s="51"/>
      <c r="BF348" s="49"/>
      <c r="BG348" s="52"/>
      <c r="BH348" s="51"/>
      <c r="BI348" s="49"/>
      <c r="BJ348" s="49"/>
      <c r="BK348" s="49"/>
      <c r="BL348" s="49"/>
      <c r="BM348" s="49"/>
      <c r="BN348" s="52"/>
      <c r="BO348" s="53"/>
      <c r="BP348" s="50"/>
      <c r="BQ348" s="51"/>
      <c r="BR348" s="52"/>
      <c r="BS348" s="51"/>
      <c r="BT348" s="49"/>
      <c r="BU348" s="49"/>
      <c r="BV348" s="52"/>
      <c r="BW348" s="51"/>
      <c r="BX348" s="49"/>
      <c r="BY348" s="49"/>
      <c r="BZ348" s="52"/>
      <c r="CA348" s="55"/>
    </row>
    <row r="349" spans="1:79" s="41" customFormat="1" ht="13.5" customHeight="1" x14ac:dyDescent="0.3">
      <c r="A349" s="48"/>
      <c r="B349" s="49"/>
      <c r="C349" s="49"/>
      <c r="D349" s="49"/>
      <c r="E349" s="49"/>
      <c r="F349" s="49"/>
      <c r="G349" s="49"/>
      <c r="H349" s="49"/>
      <c r="I349" s="49"/>
      <c r="J349" s="50"/>
      <c r="K349" s="51"/>
      <c r="L349" s="49"/>
      <c r="M349" s="52"/>
      <c r="N349" s="51"/>
      <c r="O349" s="49"/>
      <c r="P349" s="49"/>
      <c r="Q349" s="49"/>
      <c r="R349" s="49"/>
      <c r="S349" s="49"/>
      <c r="T349" s="49"/>
      <c r="U349" s="49"/>
      <c r="V349" s="49"/>
      <c r="W349" s="49"/>
      <c r="X349" s="52"/>
      <c r="Y349" s="51"/>
      <c r="Z349" s="49"/>
      <c r="AA349" s="49"/>
      <c r="AB349" s="49"/>
      <c r="AC349" s="49"/>
      <c r="AD349" s="49"/>
      <c r="AE349" s="49"/>
      <c r="AF349" s="49"/>
      <c r="AG349" s="49"/>
      <c r="AH349" s="49"/>
      <c r="AI349" s="52"/>
      <c r="AJ349" s="51"/>
      <c r="AK349" s="52"/>
      <c r="AL349" s="51"/>
      <c r="AM349" s="49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52"/>
      <c r="AZ349" s="51"/>
      <c r="BA349" s="49"/>
      <c r="BB349" s="49"/>
      <c r="BC349" s="49"/>
      <c r="BD349" s="52"/>
      <c r="BE349" s="51"/>
      <c r="BF349" s="49"/>
      <c r="BG349" s="52"/>
      <c r="BH349" s="51"/>
      <c r="BI349" s="49"/>
      <c r="BJ349" s="49"/>
      <c r="BK349" s="49"/>
      <c r="BL349" s="49"/>
      <c r="BM349" s="49"/>
      <c r="BN349" s="52"/>
      <c r="BO349" s="53"/>
      <c r="BP349" s="50"/>
      <c r="BQ349" s="51"/>
      <c r="BR349" s="52"/>
      <c r="BS349" s="51"/>
      <c r="BT349" s="49"/>
      <c r="BU349" s="49"/>
      <c r="BV349" s="52"/>
      <c r="BW349" s="51"/>
      <c r="BX349" s="49"/>
      <c r="BY349" s="49"/>
      <c r="BZ349" s="52"/>
      <c r="CA349" s="55"/>
    </row>
    <row r="350" spans="1:79" s="41" customFormat="1" ht="13.5" customHeight="1" x14ac:dyDescent="0.3">
      <c r="A350" s="48"/>
      <c r="B350" s="49"/>
      <c r="C350" s="49"/>
      <c r="D350" s="49"/>
      <c r="E350" s="49"/>
      <c r="F350" s="49"/>
      <c r="G350" s="49"/>
      <c r="H350" s="49"/>
      <c r="I350" s="49"/>
      <c r="J350" s="50"/>
      <c r="K350" s="51"/>
      <c r="L350" s="49"/>
      <c r="M350" s="52"/>
      <c r="N350" s="51"/>
      <c r="O350" s="49"/>
      <c r="P350" s="49"/>
      <c r="Q350" s="49"/>
      <c r="R350" s="49"/>
      <c r="S350" s="49"/>
      <c r="T350" s="49"/>
      <c r="U350" s="49"/>
      <c r="V350" s="49"/>
      <c r="W350" s="49"/>
      <c r="X350" s="52"/>
      <c r="Y350" s="51"/>
      <c r="Z350" s="49"/>
      <c r="AA350" s="49"/>
      <c r="AB350" s="49"/>
      <c r="AC350" s="49"/>
      <c r="AD350" s="49"/>
      <c r="AE350" s="49"/>
      <c r="AF350" s="49"/>
      <c r="AG350" s="49"/>
      <c r="AH350" s="49"/>
      <c r="AI350" s="52"/>
      <c r="AJ350" s="51"/>
      <c r="AK350" s="52"/>
      <c r="AL350" s="51"/>
      <c r="AM350" s="49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52"/>
      <c r="AZ350" s="51"/>
      <c r="BA350" s="49"/>
      <c r="BB350" s="49"/>
      <c r="BC350" s="49"/>
      <c r="BD350" s="52"/>
      <c r="BE350" s="51"/>
      <c r="BF350" s="49"/>
      <c r="BG350" s="52"/>
      <c r="BH350" s="51"/>
      <c r="BI350" s="49"/>
      <c r="BJ350" s="49"/>
      <c r="BK350" s="49"/>
      <c r="BL350" s="49"/>
      <c r="BM350" s="49"/>
      <c r="BN350" s="52"/>
      <c r="BO350" s="53"/>
      <c r="BP350" s="50"/>
      <c r="BQ350" s="51"/>
      <c r="BR350" s="52"/>
      <c r="BS350" s="51"/>
      <c r="BT350" s="49"/>
      <c r="BU350" s="49"/>
      <c r="BV350" s="52"/>
      <c r="BW350" s="51"/>
      <c r="BX350" s="49"/>
      <c r="BY350" s="49"/>
      <c r="BZ350" s="52"/>
      <c r="CA350" s="55"/>
    </row>
    <row r="351" spans="1:79" s="41" customFormat="1" ht="13.5" customHeight="1" x14ac:dyDescent="0.3">
      <c r="A351" s="48"/>
      <c r="B351" s="49"/>
      <c r="C351" s="49"/>
      <c r="D351" s="49"/>
      <c r="E351" s="49"/>
      <c r="F351" s="49"/>
      <c r="G351" s="49"/>
      <c r="H351" s="49"/>
      <c r="I351" s="49"/>
      <c r="J351" s="50"/>
      <c r="K351" s="51"/>
      <c r="L351" s="49"/>
      <c r="M351" s="52"/>
      <c r="N351" s="51"/>
      <c r="O351" s="49"/>
      <c r="P351" s="49"/>
      <c r="Q351" s="49"/>
      <c r="R351" s="49"/>
      <c r="S351" s="49"/>
      <c r="T351" s="49"/>
      <c r="U351" s="49"/>
      <c r="V351" s="49"/>
      <c r="W351" s="49"/>
      <c r="X351" s="52"/>
      <c r="Y351" s="51"/>
      <c r="Z351" s="49"/>
      <c r="AA351" s="49"/>
      <c r="AB351" s="49"/>
      <c r="AC351" s="49"/>
      <c r="AD351" s="49"/>
      <c r="AE351" s="49"/>
      <c r="AF351" s="49"/>
      <c r="AG351" s="49"/>
      <c r="AH351" s="49"/>
      <c r="AI351" s="52"/>
      <c r="AJ351" s="51"/>
      <c r="AK351" s="52"/>
      <c r="AL351" s="51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52"/>
      <c r="AZ351" s="51"/>
      <c r="BA351" s="49"/>
      <c r="BB351" s="49"/>
      <c r="BC351" s="49"/>
      <c r="BD351" s="52"/>
      <c r="BE351" s="51"/>
      <c r="BF351" s="49"/>
      <c r="BG351" s="52"/>
      <c r="BH351" s="51"/>
      <c r="BI351" s="49"/>
      <c r="BJ351" s="49"/>
      <c r="BK351" s="49"/>
      <c r="BL351" s="49"/>
      <c r="BM351" s="49"/>
      <c r="BN351" s="52"/>
      <c r="BO351" s="53"/>
      <c r="BP351" s="50"/>
      <c r="BQ351" s="51"/>
      <c r="BR351" s="52"/>
      <c r="BS351" s="51"/>
      <c r="BT351" s="49"/>
      <c r="BU351" s="49"/>
      <c r="BV351" s="52"/>
      <c r="BW351" s="51"/>
      <c r="BX351" s="49"/>
      <c r="BY351" s="49"/>
      <c r="BZ351" s="52"/>
      <c r="CA351" s="55"/>
    </row>
    <row r="352" spans="1:79" s="41" customFormat="1" ht="13.5" customHeight="1" x14ac:dyDescent="0.3">
      <c r="A352" s="48"/>
      <c r="B352" s="49"/>
      <c r="C352" s="49"/>
      <c r="D352" s="49"/>
      <c r="E352" s="49"/>
      <c r="F352" s="49"/>
      <c r="G352" s="49"/>
      <c r="H352" s="49"/>
      <c r="I352" s="49"/>
      <c r="J352" s="50"/>
      <c r="K352" s="51"/>
      <c r="L352" s="49"/>
      <c r="M352" s="52"/>
      <c r="N352" s="51"/>
      <c r="O352" s="49"/>
      <c r="P352" s="49"/>
      <c r="Q352" s="49"/>
      <c r="R352" s="49"/>
      <c r="S352" s="49"/>
      <c r="T352" s="49"/>
      <c r="U352" s="49"/>
      <c r="V352" s="49"/>
      <c r="W352" s="49"/>
      <c r="X352" s="52"/>
      <c r="Y352" s="51"/>
      <c r="Z352" s="49"/>
      <c r="AA352" s="49"/>
      <c r="AB352" s="49"/>
      <c r="AC352" s="49"/>
      <c r="AD352" s="49"/>
      <c r="AE352" s="49"/>
      <c r="AF352" s="49"/>
      <c r="AG352" s="49"/>
      <c r="AH352" s="49"/>
      <c r="AI352" s="52"/>
      <c r="AJ352" s="51"/>
      <c r="AK352" s="52"/>
      <c r="AL352" s="51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52"/>
      <c r="AZ352" s="51"/>
      <c r="BA352" s="49"/>
      <c r="BB352" s="49"/>
      <c r="BC352" s="49"/>
      <c r="BD352" s="52"/>
      <c r="BE352" s="51"/>
      <c r="BF352" s="49"/>
      <c r="BG352" s="52"/>
      <c r="BH352" s="51"/>
      <c r="BI352" s="49"/>
      <c r="BJ352" s="49"/>
      <c r="BK352" s="49"/>
      <c r="BL352" s="49"/>
      <c r="BM352" s="49"/>
      <c r="BN352" s="52"/>
      <c r="BO352" s="53"/>
      <c r="BP352" s="50"/>
      <c r="BQ352" s="51"/>
      <c r="BR352" s="52"/>
      <c r="BS352" s="51"/>
      <c r="BT352" s="49"/>
      <c r="BU352" s="49"/>
      <c r="BV352" s="52"/>
      <c r="BW352" s="51"/>
      <c r="BX352" s="49"/>
      <c r="BY352" s="49"/>
      <c r="BZ352" s="52"/>
      <c r="CA352" s="55"/>
    </row>
    <row r="353" spans="1:79" s="41" customFormat="1" ht="13.5" customHeight="1" x14ac:dyDescent="0.3">
      <c r="A353" s="48"/>
      <c r="B353" s="49"/>
      <c r="C353" s="49"/>
      <c r="D353" s="49"/>
      <c r="E353" s="49"/>
      <c r="F353" s="49"/>
      <c r="G353" s="49"/>
      <c r="H353" s="49"/>
      <c r="I353" s="49"/>
      <c r="J353" s="50"/>
      <c r="K353" s="51"/>
      <c r="L353" s="49"/>
      <c r="M353" s="52"/>
      <c r="N353" s="51"/>
      <c r="O353" s="49"/>
      <c r="P353" s="49"/>
      <c r="Q353" s="49"/>
      <c r="R353" s="49"/>
      <c r="S353" s="49"/>
      <c r="T353" s="49"/>
      <c r="U353" s="49"/>
      <c r="V353" s="49"/>
      <c r="W353" s="49"/>
      <c r="X353" s="52"/>
      <c r="Y353" s="51"/>
      <c r="Z353" s="49"/>
      <c r="AA353" s="49"/>
      <c r="AB353" s="49"/>
      <c r="AC353" s="49"/>
      <c r="AD353" s="49"/>
      <c r="AE353" s="49"/>
      <c r="AF353" s="49"/>
      <c r="AG353" s="49"/>
      <c r="AH353" s="49"/>
      <c r="AI353" s="52"/>
      <c r="AJ353" s="51"/>
      <c r="AK353" s="52"/>
      <c r="AL353" s="51"/>
      <c r="AM353" s="49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52"/>
      <c r="AZ353" s="51"/>
      <c r="BA353" s="49"/>
      <c r="BB353" s="49"/>
      <c r="BC353" s="49"/>
      <c r="BD353" s="52"/>
      <c r="BE353" s="51"/>
      <c r="BF353" s="49"/>
      <c r="BG353" s="52"/>
      <c r="BH353" s="51"/>
      <c r="BI353" s="49"/>
      <c r="BJ353" s="49"/>
      <c r="BK353" s="49"/>
      <c r="BL353" s="49"/>
      <c r="BM353" s="49"/>
      <c r="BN353" s="52"/>
      <c r="BO353" s="53"/>
      <c r="BP353" s="50"/>
      <c r="BQ353" s="51"/>
      <c r="BR353" s="52"/>
      <c r="BS353" s="51"/>
      <c r="BT353" s="49"/>
      <c r="BU353" s="49"/>
      <c r="BV353" s="52"/>
      <c r="BW353" s="51"/>
      <c r="BX353" s="49"/>
      <c r="BY353" s="49"/>
      <c r="BZ353" s="52"/>
      <c r="CA353" s="55"/>
    </row>
    <row r="354" spans="1:79" s="41" customFormat="1" ht="13.5" customHeight="1" x14ac:dyDescent="0.3">
      <c r="A354" s="48"/>
      <c r="B354" s="49"/>
      <c r="C354" s="49"/>
      <c r="D354" s="49"/>
      <c r="E354" s="49"/>
      <c r="F354" s="49"/>
      <c r="G354" s="49"/>
      <c r="H354" s="49"/>
      <c r="I354" s="49"/>
      <c r="J354" s="50"/>
      <c r="K354" s="51"/>
      <c r="L354" s="49"/>
      <c r="M354" s="52"/>
      <c r="N354" s="51"/>
      <c r="O354" s="49"/>
      <c r="P354" s="49"/>
      <c r="Q354" s="49"/>
      <c r="R354" s="49"/>
      <c r="S354" s="49"/>
      <c r="T354" s="49"/>
      <c r="U354" s="49"/>
      <c r="V354" s="49"/>
      <c r="W354" s="49"/>
      <c r="X354" s="52"/>
      <c r="Y354" s="51"/>
      <c r="Z354" s="49"/>
      <c r="AA354" s="49"/>
      <c r="AB354" s="49"/>
      <c r="AC354" s="49"/>
      <c r="AD354" s="49"/>
      <c r="AE354" s="49"/>
      <c r="AF354" s="49"/>
      <c r="AG354" s="49"/>
      <c r="AH354" s="49"/>
      <c r="AI354" s="52"/>
      <c r="AJ354" s="51"/>
      <c r="AK354" s="52"/>
      <c r="AL354" s="51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52"/>
      <c r="AZ354" s="51"/>
      <c r="BA354" s="49"/>
      <c r="BB354" s="49"/>
      <c r="BC354" s="49"/>
      <c r="BD354" s="52"/>
      <c r="BE354" s="51"/>
      <c r="BF354" s="49"/>
      <c r="BG354" s="52"/>
      <c r="BH354" s="51"/>
      <c r="BI354" s="49"/>
      <c r="BJ354" s="49"/>
      <c r="BK354" s="49"/>
      <c r="BL354" s="49"/>
      <c r="BM354" s="49"/>
      <c r="BN354" s="52"/>
      <c r="BO354" s="53"/>
      <c r="BP354" s="50"/>
      <c r="BQ354" s="51"/>
      <c r="BR354" s="52"/>
      <c r="BS354" s="51"/>
      <c r="BT354" s="49"/>
      <c r="BU354" s="49"/>
      <c r="BV354" s="52"/>
      <c r="BW354" s="51"/>
      <c r="BX354" s="49"/>
      <c r="BY354" s="49"/>
      <c r="BZ354" s="52"/>
      <c r="CA354" s="55"/>
    </row>
    <row r="355" spans="1:79" s="41" customFormat="1" ht="13.5" customHeight="1" x14ac:dyDescent="0.3">
      <c r="A355" s="48"/>
      <c r="B355" s="49"/>
      <c r="C355" s="49"/>
      <c r="D355" s="49"/>
      <c r="E355" s="49"/>
      <c r="F355" s="49"/>
      <c r="G355" s="49"/>
      <c r="H355" s="49"/>
      <c r="I355" s="49"/>
      <c r="J355" s="50"/>
      <c r="K355" s="51"/>
      <c r="L355" s="49"/>
      <c r="M355" s="52"/>
      <c r="N355" s="51"/>
      <c r="O355" s="49"/>
      <c r="P355" s="49"/>
      <c r="Q355" s="49"/>
      <c r="R355" s="49"/>
      <c r="S355" s="49"/>
      <c r="T355" s="49"/>
      <c r="U355" s="49"/>
      <c r="V355" s="49"/>
      <c r="W355" s="49"/>
      <c r="X355" s="52"/>
      <c r="Y355" s="51"/>
      <c r="Z355" s="49"/>
      <c r="AA355" s="49"/>
      <c r="AB355" s="49"/>
      <c r="AC355" s="49"/>
      <c r="AD355" s="49"/>
      <c r="AE355" s="49"/>
      <c r="AF355" s="49"/>
      <c r="AG355" s="49"/>
      <c r="AH355" s="49"/>
      <c r="AI355" s="52"/>
      <c r="AJ355" s="51"/>
      <c r="AK355" s="52"/>
      <c r="AL355" s="51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52"/>
      <c r="AZ355" s="51"/>
      <c r="BA355" s="49"/>
      <c r="BB355" s="49"/>
      <c r="BC355" s="49"/>
      <c r="BD355" s="52"/>
      <c r="BE355" s="51"/>
      <c r="BF355" s="49"/>
      <c r="BG355" s="52"/>
      <c r="BH355" s="51"/>
      <c r="BI355" s="49"/>
      <c r="BJ355" s="49"/>
      <c r="BK355" s="49"/>
      <c r="BL355" s="49"/>
      <c r="BM355" s="49"/>
      <c r="BN355" s="52"/>
      <c r="BO355" s="53"/>
      <c r="BP355" s="50"/>
      <c r="BQ355" s="51"/>
      <c r="BR355" s="52"/>
      <c r="BS355" s="51"/>
      <c r="BT355" s="49"/>
      <c r="BU355" s="49"/>
      <c r="BV355" s="52"/>
      <c r="BW355" s="51"/>
      <c r="BX355" s="49"/>
      <c r="BY355" s="49"/>
      <c r="BZ355" s="52"/>
      <c r="CA355" s="55"/>
    </row>
    <row r="356" spans="1:79" s="41" customFormat="1" ht="13.5" customHeight="1" x14ac:dyDescent="0.3">
      <c r="A356" s="48"/>
      <c r="B356" s="49"/>
      <c r="C356" s="49"/>
      <c r="D356" s="49"/>
      <c r="E356" s="49"/>
      <c r="F356" s="49"/>
      <c r="G356" s="49"/>
      <c r="H356" s="49"/>
      <c r="I356" s="49"/>
      <c r="J356" s="50"/>
      <c r="K356" s="51"/>
      <c r="L356" s="49"/>
      <c r="M356" s="52"/>
      <c r="N356" s="51"/>
      <c r="O356" s="49"/>
      <c r="P356" s="49"/>
      <c r="Q356" s="49"/>
      <c r="R356" s="49"/>
      <c r="S356" s="49"/>
      <c r="T356" s="49"/>
      <c r="U356" s="49"/>
      <c r="V356" s="49"/>
      <c r="W356" s="49"/>
      <c r="X356" s="52"/>
      <c r="Y356" s="51"/>
      <c r="Z356" s="49"/>
      <c r="AA356" s="49"/>
      <c r="AB356" s="49"/>
      <c r="AC356" s="49"/>
      <c r="AD356" s="49"/>
      <c r="AE356" s="49"/>
      <c r="AF356" s="49"/>
      <c r="AG356" s="49"/>
      <c r="AH356" s="49"/>
      <c r="AI356" s="52"/>
      <c r="AJ356" s="51"/>
      <c r="AK356" s="52"/>
      <c r="AL356" s="51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52"/>
      <c r="AZ356" s="51"/>
      <c r="BA356" s="49"/>
      <c r="BB356" s="49"/>
      <c r="BC356" s="49"/>
      <c r="BD356" s="52"/>
      <c r="BE356" s="51"/>
      <c r="BF356" s="49"/>
      <c r="BG356" s="52"/>
      <c r="BH356" s="51"/>
      <c r="BI356" s="49"/>
      <c r="BJ356" s="49"/>
      <c r="BK356" s="49"/>
      <c r="BL356" s="49"/>
      <c r="BM356" s="49"/>
      <c r="BN356" s="52"/>
      <c r="BO356" s="53"/>
      <c r="BP356" s="50"/>
      <c r="BQ356" s="51"/>
      <c r="BR356" s="52"/>
      <c r="BS356" s="51"/>
      <c r="BT356" s="49"/>
      <c r="BU356" s="49"/>
      <c r="BV356" s="52"/>
      <c r="BW356" s="51"/>
      <c r="BX356" s="49"/>
      <c r="BY356" s="49"/>
      <c r="BZ356" s="52"/>
      <c r="CA356" s="55"/>
    </row>
    <row r="357" spans="1:79" s="41" customFormat="1" ht="13.5" customHeight="1" x14ac:dyDescent="0.3">
      <c r="A357" s="48"/>
      <c r="B357" s="49"/>
      <c r="C357" s="49"/>
      <c r="D357" s="49"/>
      <c r="E357" s="49"/>
      <c r="F357" s="49"/>
      <c r="G357" s="49"/>
      <c r="H357" s="49"/>
      <c r="I357" s="49"/>
      <c r="J357" s="50"/>
      <c r="K357" s="51"/>
      <c r="L357" s="49"/>
      <c r="M357" s="52"/>
      <c r="N357" s="51"/>
      <c r="O357" s="49"/>
      <c r="P357" s="49"/>
      <c r="Q357" s="49"/>
      <c r="R357" s="49"/>
      <c r="S357" s="49"/>
      <c r="T357" s="49"/>
      <c r="U357" s="49"/>
      <c r="V357" s="49"/>
      <c r="W357" s="49"/>
      <c r="X357" s="52"/>
      <c r="Y357" s="51"/>
      <c r="Z357" s="49"/>
      <c r="AA357" s="49"/>
      <c r="AB357" s="49"/>
      <c r="AC357" s="49"/>
      <c r="AD357" s="49"/>
      <c r="AE357" s="49"/>
      <c r="AF357" s="49"/>
      <c r="AG357" s="49"/>
      <c r="AH357" s="49"/>
      <c r="AI357" s="52"/>
      <c r="AJ357" s="51"/>
      <c r="AK357" s="52"/>
      <c r="AL357" s="51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52"/>
      <c r="AZ357" s="51"/>
      <c r="BA357" s="49"/>
      <c r="BB357" s="49"/>
      <c r="BC357" s="49"/>
      <c r="BD357" s="52"/>
      <c r="BE357" s="51"/>
      <c r="BF357" s="49"/>
      <c r="BG357" s="52"/>
      <c r="BH357" s="51"/>
      <c r="BI357" s="49"/>
      <c r="BJ357" s="49"/>
      <c r="BK357" s="49"/>
      <c r="BL357" s="49"/>
      <c r="BM357" s="49"/>
      <c r="BN357" s="52"/>
      <c r="BO357" s="53"/>
      <c r="BP357" s="50"/>
      <c r="BQ357" s="51"/>
      <c r="BR357" s="52"/>
      <c r="BS357" s="51"/>
      <c r="BT357" s="49"/>
      <c r="BU357" s="49"/>
      <c r="BV357" s="52"/>
      <c r="BW357" s="51"/>
      <c r="BX357" s="49"/>
      <c r="BY357" s="49"/>
      <c r="BZ357" s="52"/>
      <c r="CA357" s="55"/>
    </row>
    <row r="358" spans="1:79" s="41" customFormat="1" ht="13.5" customHeight="1" x14ac:dyDescent="0.3">
      <c r="A358" s="48"/>
      <c r="B358" s="49"/>
      <c r="C358" s="49"/>
      <c r="D358" s="49"/>
      <c r="E358" s="49"/>
      <c r="F358" s="49"/>
      <c r="G358" s="49"/>
      <c r="H358" s="49"/>
      <c r="I358" s="49"/>
      <c r="J358" s="50"/>
      <c r="K358" s="51"/>
      <c r="L358" s="49"/>
      <c r="M358" s="52"/>
      <c r="N358" s="51"/>
      <c r="O358" s="49"/>
      <c r="P358" s="49"/>
      <c r="Q358" s="49"/>
      <c r="R358" s="49"/>
      <c r="S358" s="49"/>
      <c r="T358" s="49"/>
      <c r="U358" s="49"/>
      <c r="V358" s="49"/>
      <c r="W358" s="49"/>
      <c r="X358" s="52"/>
      <c r="Y358" s="51"/>
      <c r="Z358" s="49"/>
      <c r="AA358" s="49"/>
      <c r="AB358" s="49"/>
      <c r="AC358" s="49"/>
      <c r="AD358" s="49"/>
      <c r="AE358" s="49"/>
      <c r="AF358" s="49"/>
      <c r="AG358" s="49"/>
      <c r="AH358" s="49"/>
      <c r="AI358" s="52"/>
      <c r="AJ358" s="51"/>
      <c r="AK358" s="52"/>
      <c r="AL358" s="51"/>
      <c r="AM358" s="49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52"/>
      <c r="AZ358" s="51"/>
      <c r="BA358" s="49"/>
      <c r="BB358" s="49"/>
      <c r="BC358" s="49"/>
      <c r="BD358" s="52"/>
      <c r="BE358" s="51"/>
      <c r="BF358" s="49"/>
      <c r="BG358" s="52"/>
      <c r="BH358" s="51"/>
      <c r="BI358" s="49"/>
      <c r="BJ358" s="49"/>
      <c r="BK358" s="49"/>
      <c r="BL358" s="49"/>
      <c r="BM358" s="49"/>
      <c r="BN358" s="52"/>
      <c r="BO358" s="53"/>
      <c r="BP358" s="50"/>
      <c r="BQ358" s="51"/>
      <c r="BR358" s="52"/>
      <c r="BS358" s="51"/>
      <c r="BT358" s="49"/>
      <c r="BU358" s="49"/>
      <c r="BV358" s="52"/>
      <c r="BW358" s="51"/>
      <c r="BX358" s="49"/>
      <c r="BY358" s="49"/>
      <c r="BZ358" s="52"/>
      <c r="CA358" s="55"/>
    </row>
    <row r="359" spans="1:79" s="41" customFormat="1" ht="13.5" customHeight="1" x14ac:dyDescent="0.3">
      <c r="A359" s="48"/>
      <c r="B359" s="49"/>
      <c r="C359" s="49"/>
      <c r="D359" s="49"/>
      <c r="E359" s="49"/>
      <c r="F359" s="49"/>
      <c r="G359" s="49"/>
      <c r="H359" s="49"/>
      <c r="I359" s="49"/>
      <c r="J359" s="50"/>
      <c r="K359" s="51"/>
      <c r="L359" s="49"/>
      <c r="M359" s="52"/>
      <c r="N359" s="51"/>
      <c r="O359" s="49"/>
      <c r="P359" s="49"/>
      <c r="Q359" s="49"/>
      <c r="R359" s="49"/>
      <c r="S359" s="49"/>
      <c r="T359" s="49"/>
      <c r="U359" s="49"/>
      <c r="V359" s="49"/>
      <c r="W359" s="49"/>
      <c r="X359" s="52"/>
      <c r="Y359" s="51"/>
      <c r="Z359" s="49"/>
      <c r="AA359" s="49"/>
      <c r="AB359" s="49"/>
      <c r="AC359" s="49"/>
      <c r="AD359" s="49"/>
      <c r="AE359" s="49"/>
      <c r="AF359" s="49"/>
      <c r="AG359" s="49"/>
      <c r="AH359" s="49"/>
      <c r="AI359" s="52"/>
      <c r="AJ359" s="51"/>
      <c r="AK359" s="52"/>
      <c r="AL359" s="51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52"/>
      <c r="AZ359" s="51"/>
      <c r="BA359" s="49"/>
      <c r="BB359" s="49"/>
      <c r="BC359" s="49"/>
      <c r="BD359" s="52"/>
      <c r="BE359" s="51"/>
      <c r="BF359" s="49"/>
      <c r="BG359" s="52"/>
      <c r="BH359" s="51"/>
      <c r="BI359" s="49"/>
      <c r="BJ359" s="49"/>
      <c r="BK359" s="49"/>
      <c r="BL359" s="49"/>
      <c r="BM359" s="49"/>
      <c r="BN359" s="52"/>
      <c r="BO359" s="53"/>
      <c r="BP359" s="50"/>
      <c r="BQ359" s="51"/>
      <c r="BR359" s="52"/>
      <c r="BS359" s="51"/>
      <c r="BT359" s="49"/>
      <c r="BU359" s="49"/>
      <c r="BV359" s="52"/>
      <c r="BW359" s="51"/>
      <c r="BX359" s="49"/>
      <c r="BY359" s="49"/>
      <c r="BZ359" s="52"/>
      <c r="CA359" s="55"/>
    </row>
    <row r="360" spans="1:79" s="41" customFormat="1" ht="13.5" customHeight="1" x14ac:dyDescent="0.3">
      <c r="A360" s="48"/>
      <c r="B360" s="49"/>
      <c r="C360" s="49"/>
      <c r="D360" s="49"/>
      <c r="E360" s="49"/>
      <c r="F360" s="49"/>
      <c r="G360" s="49"/>
      <c r="H360" s="49"/>
      <c r="I360" s="49"/>
      <c r="J360" s="50"/>
      <c r="K360" s="51"/>
      <c r="L360" s="49"/>
      <c r="M360" s="52"/>
      <c r="N360" s="51"/>
      <c r="O360" s="49"/>
      <c r="P360" s="49"/>
      <c r="Q360" s="49"/>
      <c r="R360" s="49"/>
      <c r="S360" s="49"/>
      <c r="T360" s="49"/>
      <c r="U360" s="49"/>
      <c r="V360" s="49"/>
      <c r="W360" s="49"/>
      <c r="X360" s="52"/>
      <c r="Y360" s="51"/>
      <c r="Z360" s="49"/>
      <c r="AA360" s="49"/>
      <c r="AB360" s="49"/>
      <c r="AC360" s="49"/>
      <c r="AD360" s="49"/>
      <c r="AE360" s="49"/>
      <c r="AF360" s="49"/>
      <c r="AG360" s="49"/>
      <c r="AH360" s="49"/>
      <c r="AI360" s="52"/>
      <c r="AJ360" s="51"/>
      <c r="AK360" s="52"/>
      <c r="AL360" s="51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52"/>
      <c r="AZ360" s="51"/>
      <c r="BA360" s="49"/>
      <c r="BB360" s="49"/>
      <c r="BC360" s="49"/>
      <c r="BD360" s="52"/>
      <c r="BE360" s="51"/>
      <c r="BF360" s="49"/>
      <c r="BG360" s="52"/>
      <c r="BH360" s="51"/>
      <c r="BI360" s="49"/>
      <c r="BJ360" s="49"/>
      <c r="BK360" s="49"/>
      <c r="BL360" s="49"/>
      <c r="BM360" s="49"/>
      <c r="BN360" s="52"/>
      <c r="BO360" s="53"/>
      <c r="BP360" s="50"/>
      <c r="BQ360" s="51"/>
      <c r="BR360" s="52"/>
      <c r="BS360" s="51"/>
      <c r="BT360" s="49"/>
      <c r="BU360" s="49"/>
      <c r="BV360" s="52"/>
      <c r="BW360" s="51"/>
      <c r="BX360" s="49"/>
      <c r="BY360" s="49"/>
      <c r="BZ360" s="52"/>
      <c r="CA360" s="55"/>
    </row>
    <row r="361" spans="1:79" s="41" customFormat="1" ht="13.5" customHeight="1" x14ac:dyDescent="0.3">
      <c r="A361" s="48"/>
      <c r="B361" s="49"/>
      <c r="C361" s="49"/>
      <c r="D361" s="49"/>
      <c r="E361" s="49"/>
      <c r="F361" s="49"/>
      <c r="G361" s="49"/>
      <c r="H361" s="49"/>
      <c r="I361" s="49"/>
      <c r="J361" s="50"/>
      <c r="K361" s="51"/>
      <c r="L361" s="49"/>
      <c r="M361" s="52"/>
      <c r="N361" s="51"/>
      <c r="O361" s="49"/>
      <c r="P361" s="49"/>
      <c r="Q361" s="49"/>
      <c r="R361" s="49"/>
      <c r="S361" s="49"/>
      <c r="T361" s="49"/>
      <c r="U361" s="49"/>
      <c r="V361" s="49"/>
      <c r="W361" s="49"/>
      <c r="X361" s="52"/>
      <c r="Y361" s="51"/>
      <c r="Z361" s="49"/>
      <c r="AA361" s="49"/>
      <c r="AB361" s="49"/>
      <c r="AC361" s="49"/>
      <c r="AD361" s="49"/>
      <c r="AE361" s="49"/>
      <c r="AF361" s="49"/>
      <c r="AG361" s="49"/>
      <c r="AH361" s="49"/>
      <c r="AI361" s="52"/>
      <c r="AJ361" s="51"/>
      <c r="AK361" s="52"/>
      <c r="AL361" s="51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52"/>
      <c r="AZ361" s="51"/>
      <c r="BA361" s="49"/>
      <c r="BB361" s="49"/>
      <c r="BC361" s="49"/>
      <c r="BD361" s="52"/>
      <c r="BE361" s="51"/>
      <c r="BF361" s="49"/>
      <c r="BG361" s="52"/>
      <c r="BH361" s="51"/>
      <c r="BI361" s="49"/>
      <c r="BJ361" s="49"/>
      <c r="BK361" s="49"/>
      <c r="BL361" s="49"/>
      <c r="BM361" s="49"/>
      <c r="BN361" s="52"/>
      <c r="BO361" s="53"/>
      <c r="BP361" s="50"/>
      <c r="BQ361" s="51"/>
      <c r="BR361" s="52"/>
      <c r="BS361" s="51"/>
      <c r="BT361" s="49"/>
      <c r="BU361" s="49"/>
      <c r="BV361" s="52"/>
      <c r="BW361" s="51"/>
      <c r="BX361" s="49"/>
      <c r="BY361" s="49"/>
      <c r="BZ361" s="52"/>
      <c r="CA361" s="55"/>
    </row>
    <row r="362" spans="1:79" s="41" customFormat="1" ht="13.5" customHeight="1" x14ac:dyDescent="0.3">
      <c r="A362" s="48"/>
      <c r="B362" s="49"/>
      <c r="C362" s="49"/>
      <c r="D362" s="49"/>
      <c r="E362" s="49"/>
      <c r="F362" s="49"/>
      <c r="G362" s="49"/>
      <c r="H362" s="49"/>
      <c r="I362" s="49"/>
      <c r="J362" s="50"/>
      <c r="K362" s="51"/>
      <c r="L362" s="49"/>
      <c r="M362" s="52"/>
      <c r="N362" s="51"/>
      <c r="O362" s="49"/>
      <c r="P362" s="49"/>
      <c r="Q362" s="49"/>
      <c r="R362" s="49"/>
      <c r="S362" s="49"/>
      <c r="T362" s="49"/>
      <c r="U362" s="49"/>
      <c r="V362" s="49"/>
      <c r="W362" s="49"/>
      <c r="X362" s="52"/>
      <c r="Y362" s="51"/>
      <c r="Z362" s="49"/>
      <c r="AA362" s="49"/>
      <c r="AB362" s="49"/>
      <c r="AC362" s="49"/>
      <c r="AD362" s="49"/>
      <c r="AE362" s="49"/>
      <c r="AF362" s="49"/>
      <c r="AG362" s="49"/>
      <c r="AH362" s="49"/>
      <c r="AI362" s="52"/>
      <c r="AJ362" s="51"/>
      <c r="AK362" s="52"/>
      <c r="AL362" s="51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52"/>
      <c r="AZ362" s="51"/>
      <c r="BA362" s="49"/>
      <c r="BB362" s="49"/>
      <c r="BC362" s="49"/>
      <c r="BD362" s="52"/>
      <c r="BE362" s="51"/>
      <c r="BF362" s="49"/>
      <c r="BG362" s="52"/>
      <c r="BH362" s="51"/>
      <c r="BI362" s="49"/>
      <c r="BJ362" s="49"/>
      <c r="BK362" s="49"/>
      <c r="BL362" s="49"/>
      <c r="BM362" s="49"/>
      <c r="BN362" s="52"/>
      <c r="BO362" s="53"/>
      <c r="BP362" s="50"/>
      <c r="BQ362" s="51"/>
      <c r="BR362" s="52"/>
      <c r="BS362" s="51"/>
      <c r="BT362" s="49"/>
      <c r="BU362" s="49"/>
      <c r="BV362" s="52"/>
      <c r="BW362" s="51"/>
      <c r="BX362" s="49"/>
      <c r="BY362" s="49"/>
      <c r="BZ362" s="52"/>
      <c r="CA362" s="55"/>
    </row>
    <row r="363" spans="1:79" s="41" customFormat="1" ht="13.5" customHeight="1" x14ac:dyDescent="0.3">
      <c r="A363" s="48"/>
      <c r="B363" s="49"/>
      <c r="C363" s="49"/>
      <c r="D363" s="49"/>
      <c r="E363" s="49"/>
      <c r="F363" s="49"/>
      <c r="G363" s="49"/>
      <c r="H363" s="49"/>
      <c r="I363" s="49"/>
      <c r="J363" s="50"/>
      <c r="K363" s="51"/>
      <c r="L363" s="49"/>
      <c r="M363" s="52"/>
      <c r="N363" s="51"/>
      <c r="O363" s="49"/>
      <c r="P363" s="49"/>
      <c r="Q363" s="49"/>
      <c r="R363" s="49"/>
      <c r="S363" s="49"/>
      <c r="T363" s="49"/>
      <c r="U363" s="49"/>
      <c r="V363" s="49"/>
      <c r="W363" s="49"/>
      <c r="X363" s="52"/>
      <c r="Y363" s="51"/>
      <c r="Z363" s="49"/>
      <c r="AA363" s="49"/>
      <c r="AB363" s="49"/>
      <c r="AC363" s="49"/>
      <c r="AD363" s="49"/>
      <c r="AE363" s="49"/>
      <c r="AF363" s="49"/>
      <c r="AG363" s="49"/>
      <c r="AH363" s="49"/>
      <c r="AI363" s="52"/>
      <c r="AJ363" s="51"/>
      <c r="AK363" s="52"/>
      <c r="AL363" s="51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52"/>
      <c r="AZ363" s="51"/>
      <c r="BA363" s="49"/>
      <c r="BB363" s="49"/>
      <c r="BC363" s="49"/>
      <c r="BD363" s="52"/>
      <c r="BE363" s="51"/>
      <c r="BF363" s="49"/>
      <c r="BG363" s="52"/>
      <c r="BH363" s="51"/>
      <c r="BI363" s="49"/>
      <c r="BJ363" s="49"/>
      <c r="BK363" s="49"/>
      <c r="BL363" s="49"/>
      <c r="BM363" s="49"/>
      <c r="BN363" s="52"/>
      <c r="BO363" s="53"/>
      <c r="BP363" s="50"/>
      <c r="BQ363" s="51"/>
      <c r="BR363" s="52"/>
      <c r="BS363" s="51"/>
      <c r="BT363" s="49"/>
      <c r="BU363" s="49"/>
      <c r="BV363" s="52"/>
      <c r="BW363" s="51"/>
      <c r="BX363" s="49"/>
      <c r="BY363" s="49"/>
      <c r="BZ363" s="52"/>
      <c r="CA363" s="55"/>
    </row>
    <row r="364" spans="1:79" s="41" customFormat="1" ht="13.5" customHeight="1" x14ac:dyDescent="0.3">
      <c r="A364" s="48"/>
      <c r="B364" s="49"/>
      <c r="C364" s="49"/>
      <c r="D364" s="49"/>
      <c r="E364" s="49"/>
      <c r="F364" s="49"/>
      <c r="G364" s="49"/>
      <c r="H364" s="49"/>
      <c r="I364" s="49"/>
      <c r="J364" s="50"/>
      <c r="K364" s="51"/>
      <c r="L364" s="49"/>
      <c r="M364" s="52"/>
      <c r="N364" s="51"/>
      <c r="O364" s="49"/>
      <c r="P364" s="49"/>
      <c r="Q364" s="49"/>
      <c r="R364" s="49"/>
      <c r="S364" s="49"/>
      <c r="T364" s="49"/>
      <c r="U364" s="49"/>
      <c r="V364" s="49"/>
      <c r="W364" s="49"/>
      <c r="X364" s="52"/>
      <c r="Y364" s="51"/>
      <c r="Z364" s="49"/>
      <c r="AA364" s="49"/>
      <c r="AB364" s="49"/>
      <c r="AC364" s="49"/>
      <c r="AD364" s="49"/>
      <c r="AE364" s="49"/>
      <c r="AF364" s="49"/>
      <c r="AG364" s="49"/>
      <c r="AH364" s="49"/>
      <c r="AI364" s="52"/>
      <c r="AJ364" s="51"/>
      <c r="AK364" s="52"/>
      <c r="AL364" s="51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52"/>
      <c r="AZ364" s="51"/>
      <c r="BA364" s="49"/>
      <c r="BB364" s="49"/>
      <c r="BC364" s="49"/>
      <c r="BD364" s="52"/>
      <c r="BE364" s="51"/>
      <c r="BF364" s="49"/>
      <c r="BG364" s="52"/>
      <c r="BH364" s="51"/>
      <c r="BI364" s="49"/>
      <c r="BJ364" s="49"/>
      <c r="BK364" s="49"/>
      <c r="BL364" s="49"/>
      <c r="BM364" s="49"/>
      <c r="BN364" s="52"/>
      <c r="BO364" s="53"/>
      <c r="BP364" s="50"/>
      <c r="BQ364" s="51"/>
      <c r="BR364" s="52"/>
      <c r="BS364" s="51"/>
      <c r="BT364" s="49"/>
      <c r="BU364" s="49"/>
      <c r="BV364" s="52"/>
      <c r="BW364" s="51"/>
      <c r="BX364" s="49"/>
      <c r="BY364" s="49"/>
      <c r="BZ364" s="52"/>
      <c r="CA364" s="55"/>
    </row>
    <row r="365" spans="1:79" s="41" customFormat="1" ht="13.5" customHeight="1" x14ac:dyDescent="0.3">
      <c r="A365" s="48"/>
      <c r="B365" s="49"/>
      <c r="C365" s="49"/>
      <c r="D365" s="49"/>
      <c r="E365" s="49"/>
      <c r="F365" s="49"/>
      <c r="G365" s="49"/>
      <c r="H365" s="49"/>
      <c r="I365" s="49"/>
      <c r="J365" s="50"/>
      <c r="K365" s="51"/>
      <c r="L365" s="49"/>
      <c r="M365" s="52"/>
      <c r="N365" s="51"/>
      <c r="O365" s="49"/>
      <c r="P365" s="49"/>
      <c r="Q365" s="49"/>
      <c r="R365" s="49"/>
      <c r="S365" s="49"/>
      <c r="T365" s="49"/>
      <c r="U365" s="49"/>
      <c r="V365" s="49"/>
      <c r="W365" s="49"/>
      <c r="X365" s="52"/>
      <c r="Y365" s="51"/>
      <c r="Z365" s="49"/>
      <c r="AA365" s="49"/>
      <c r="AB365" s="49"/>
      <c r="AC365" s="49"/>
      <c r="AD365" s="49"/>
      <c r="AE365" s="49"/>
      <c r="AF365" s="49"/>
      <c r="AG365" s="49"/>
      <c r="AH365" s="49"/>
      <c r="AI365" s="52"/>
      <c r="AJ365" s="51"/>
      <c r="AK365" s="52"/>
      <c r="AL365" s="51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52"/>
      <c r="AZ365" s="51"/>
      <c r="BA365" s="49"/>
      <c r="BB365" s="49"/>
      <c r="BC365" s="49"/>
      <c r="BD365" s="52"/>
      <c r="BE365" s="51"/>
      <c r="BF365" s="49"/>
      <c r="BG365" s="52"/>
      <c r="BH365" s="51"/>
      <c r="BI365" s="49"/>
      <c r="BJ365" s="49"/>
      <c r="BK365" s="49"/>
      <c r="BL365" s="49"/>
      <c r="BM365" s="49"/>
      <c r="BN365" s="52"/>
      <c r="BO365" s="53"/>
      <c r="BP365" s="50"/>
      <c r="BQ365" s="51"/>
      <c r="BR365" s="52"/>
      <c r="BS365" s="51"/>
      <c r="BT365" s="49"/>
      <c r="BU365" s="49"/>
      <c r="BV365" s="52"/>
      <c r="BW365" s="51"/>
      <c r="BX365" s="49"/>
      <c r="BY365" s="49"/>
      <c r="BZ365" s="52"/>
      <c r="CA365" s="55"/>
    </row>
    <row r="366" spans="1:79" s="41" customFormat="1" ht="13.5" customHeight="1" x14ac:dyDescent="0.3">
      <c r="A366" s="48"/>
      <c r="B366" s="49"/>
      <c r="C366" s="49"/>
      <c r="D366" s="49"/>
      <c r="E366" s="49"/>
      <c r="F366" s="49"/>
      <c r="G366" s="49"/>
      <c r="H366" s="49"/>
      <c r="I366" s="49"/>
      <c r="J366" s="50"/>
      <c r="K366" s="51"/>
      <c r="L366" s="49"/>
      <c r="M366" s="52"/>
      <c r="N366" s="51"/>
      <c r="O366" s="49"/>
      <c r="P366" s="49"/>
      <c r="Q366" s="49"/>
      <c r="R366" s="49"/>
      <c r="S366" s="49"/>
      <c r="T366" s="49"/>
      <c r="U366" s="49"/>
      <c r="V366" s="49"/>
      <c r="W366" s="49"/>
      <c r="X366" s="52"/>
      <c r="Y366" s="51"/>
      <c r="Z366" s="49"/>
      <c r="AA366" s="49"/>
      <c r="AB366" s="49"/>
      <c r="AC366" s="49"/>
      <c r="AD366" s="49"/>
      <c r="AE366" s="49"/>
      <c r="AF366" s="49"/>
      <c r="AG366" s="49"/>
      <c r="AH366" s="49"/>
      <c r="AI366" s="52"/>
      <c r="AJ366" s="51"/>
      <c r="AK366" s="52"/>
      <c r="AL366" s="51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52"/>
      <c r="AZ366" s="51"/>
      <c r="BA366" s="49"/>
      <c r="BB366" s="49"/>
      <c r="BC366" s="49"/>
      <c r="BD366" s="52"/>
      <c r="BE366" s="51"/>
      <c r="BF366" s="49"/>
      <c r="BG366" s="52"/>
      <c r="BH366" s="51"/>
      <c r="BI366" s="49"/>
      <c r="BJ366" s="49"/>
      <c r="BK366" s="49"/>
      <c r="BL366" s="49"/>
      <c r="BM366" s="49"/>
      <c r="BN366" s="52"/>
      <c r="BO366" s="53"/>
      <c r="BP366" s="50"/>
      <c r="BQ366" s="51"/>
      <c r="BR366" s="52"/>
      <c r="BS366" s="51"/>
      <c r="BT366" s="49"/>
      <c r="BU366" s="49"/>
      <c r="BV366" s="52"/>
      <c r="BW366" s="51"/>
      <c r="BX366" s="49"/>
      <c r="BY366" s="49"/>
      <c r="BZ366" s="52"/>
      <c r="CA366" s="55"/>
    </row>
    <row r="367" spans="1:79" s="41" customFormat="1" ht="13.5" customHeight="1" x14ac:dyDescent="0.3">
      <c r="A367" s="48"/>
      <c r="B367" s="49"/>
      <c r="C367" s="49"/>
      <c r="D367" s="49"/>
      <c r="E367" s="49"/>
      <c r="F367" s="49"/>
      <c r="G367" s="49"/>
      <c r="H367" s="49"/>
      <c r="I367" s="49"/>
      <c r="J367" s="50"/>
      <c r="K367" s="51"/>
      <c r="L367" s="49"/>
      <c r="M367" s="52"/>
      <c r="N367" s="51"/>
      <c r="O367" s="49"/>
      <c r="P367" s="49"/>
      <c r="Q367" s="49"/>
      <c r="R367" s="49"/>
      <c r="S367" s="49"/>
      <c r="T367" s="49"/>
      <c r="U367" s="49"/>
      <c r="V367" s="49"/>
      <c r="W367" s="49"/>
      <c r="X367" s="52"/>
      <c r="Y367" s="51"/>
      <c r="Z367" s="49"/>
      <c r="AA367" s="49"/>
      <c r="AB367" s="49"/>
      <c r="AC367" s="49"/>
      <c r="AD367" s="49"/>
      <c r="AE367" s="49"/>
      <c r="AF367" s="49"/>
      <c r="AG367" s="49"/>
      <c r="AH367" s="49"/>
      <c r="AI367" s="52"/>
      <c r="AJ367" s="51"/>
      <c r="AK367" s="52"/>
      <c r="AL367" s="51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52"/>
      <c r="AZ367" s="51"/>
      <c r="BA367" s="49"/>
      <c r="BB367" s="49"/>
      <c r="BC367" s="49"/>
      <c r="BD367" s="52"/>
      <c r="BE367" s="51"/>
      <c r="BF367" s="49"/>
      <c r="BG367" s="52"/>
      <c r="BH367" s="51"/>
      <c r="BI367" s="49"/>
      <c r="BJ367" s="49"/>
      <c r="BK367" s="49"/>
      <c r="BL367" s="49"/>
      <c r="BM367" s="49"/>
      <c r="BN367" s="52"/>
      <c r="BO367" s="53"/>
      <c r="BP367" s="50"/>
      <c r="BQ367" s="51"/>
      <c r="BR367" s="52"/>
      <c r="BS367" s="51"/>
      <c r="BT367" s="49"/>
      <c r="BU367" s="49"/>
      <c r="BV367" s="52"/>
      <c r="BW367" s="51"/>
      <c r="BX367" s="49"/>
      <c r="BY367" s="49"/>
      <c r="BZ367" s="52"/>
      <c r="CA367" s="55"/>
    </row>
    <row r="368" spans="1:79" s="41" customFormat="1" ht="13.5" customHeight="1" x14ac:dyDescent="0.3">
      <c r="A368" s="48"/>
      <c r="B368" s="49"/>
      <c r="C368" s="49"/>
      <c r="D368" s="49"/>
      <c r="E368" s="49"/>
      <c r="F368" s="49"/>
      <c r="G368" s="49"/>
      <c r="H368" s="49"/>
      <c r="I368" s="49"/>
      <c r="J368" s="50"/>
      <c r="K368" s="51"/>
      <c r="L368" s="49"/>
      <c r="M368" s="52"/>
      <c r="N368" s="51"/>
      <c r="O368" s="49"/>
      <c r="P368" s="49"/>
      <c r="Q368" s="49"/>
      <c r="R368" s="49"/>
      <c r="S368" s="49"/>
      <c r="T368" s="49"/>
      <c r="U368" s="49"/>
      <c r="V368" s="49"/>
      <c r="W368" s="49"/>
      <c r="X368" s="52"/>
      <c r="Y368" s="51"/>
      <c r="Z368" s="49"/>
      <c r="AA368" s="49"/>
      <c r="AB368" s="49"/>
      <c r="AC368" s="49"/>
      <c r="AD368" s="49"/>
      <c r="AE368" s="49"/>
      <c r="AF368" s="49"/>
      <c r="AG368" s="49"/>
      <c r="AH368" s="49"/>
      <c r="AI368" s="52"/>
      <c r="AJ368" s="51"/>
      <c r="AK368" s="52"/>
      <c r="AL368" s="51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52"/>
      <c r="AZ368" s="51"/>
      <c r="BA368" s="49"/>
      <c r="BB368" s="49"/>
      <c r="BC368" s="49"/>
      <c r="BD368" s="52"/>
      <c r="BE368" s="51"/>
      <c r="BF368" s="49"/>
      <c r="BG368" s="52"/>
      <c r="BH368" s="51"/>
      <c r="BI368" s="49"/>
      <c r="BJ368" s="49"/>
      <c r="BK368" s="49"/>
      <c r="BL368" s="49"/>
      <c r="BM368" s="49"/>
      <c r="BN368" s="52"/>
      <c r="BO368" s="53"/>
      <c r="BP368" s="50"/>
      <c r="BQ368" s="51"/>
      <c r="BR368" s="52"/>
      <c r="BS368" s="51"/>
      <c r="BT368" s="49"/>
      <c r="BU368" s="49"/>
      <c r="BV368" s="52"/>
      <c r="BW368" s="51"/>
      <c r="BX368" s="49"/>
      <c r="BY368" s="49"/>
      <c r="BZ368" s="52"/>
      <c r="CA368" s="55"/>
    </row>
    <row r="369" spans="1:79" s="41" customFormat="1" ht="13.5" customHeight="1" x14ac:dyDescent="0.3">
      <c r="A369" s="48"/>
      <c r="B369" s="49"/>
      <c r="C369" s="49"/>
      <c r="D369" s="49"/>
      <c r="E369" s="49"/>
      <c r="F369" s="49"/>
      <c r="G369" s="49"/>
      <c r="H369" s="49"/>
      <c r="I369" s="49"/>
      <c r="J369" s="50"/>
      <c r="K369" s="51"/>
      <c r="L369" s="49"/>
      <c r="M369" s="52"/>
      <c r="N369" s="51"/>
      <c r="O369" s="49"/>
      <c r="P369" s="49"/>
      <c r="Q369" s="49"/>
      <c r="R369" s="49"/>
      <c r="S369" s="49"/>
      <c r="T369" s="49"/>
      <c r="U369" s="49"/>
      <c r="V369" s="49"/>
      <c r="W369" s="49"/>
      <c r="X369" s="52"/>
      <c r="Y369" s="51"/>
      <c r="Z369" s="49"/>
      <c r="AA369" s="49"/>
      <c r="AB369" s="49"/>
      <c r="AC369" s="49"/>
      <c r="AD369" s="49"/>
      <c r="AE369" s="49"/>
      <c r="AF369" s="49"/>
      <c r="AG369" s="49"/>
      <c r="AH369" s="49"/>
      <c r="AI369" s="52"/>
      <c r="AJ369" s="51"/>
      <c r="AK369" s="52"/>
      <c r="AL369" s="51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52"/>
      <c r="AZ369" s="51"/>
      <c r="BA369" s="49"/>
      <c r="BB369" s="49"/>
      <c r="BC369" s="49"/>
      <c r="BD369" s="52"/>
      <c r="BE369" s="51"/>
      <c r="BF369" s="49"/>
      <c r="BG369" s="52"/>
      <c r="BH369" s="51"/>
      <c r="BI369" s="49"/>
      <c r="BJ369" s="49"/>
      <c r="BK369" s="49"/>
      <c r="BL369" s="49"/>
      <c r="BM369" s="49"/>
      <c r="BN369" s="52"/>
      <c r="BO369" s="53"/>
      <c r="BP369" s="50"/>
      <c r="BQ369" s="51"/>
      <c r="BR369" s="52"/>
      <c r="BS369" s="51"/>
      <c r="BT369" s="49"/>
      <c r="BU369" s="49"/>
      <c r="BV369" s="52"/>
      <c r="BW369" s="51"/>
      <c r="BX369" s="49"/>
      <c r="BY369" s="49"/>
      <c r="BZ369" s="52"/>
      <c r="CA369" s="55"/>
    </row>
    <row r="370" spans="1:79" s="41" customFormat="1" ht="13.5" customHeight="1" x14ac:dyDescent="0.3">
      <c r="A370" s="48"/>
      <c r="B370" s="49"/>
      <c r="C370" s="49"/>
      <c r="D370" s="49"/>
      <c r="E370" s="49"/>
      <c r="F370" s="49"/>
      <c r="G370" s="49"/>
      <c r="H370" s="49"/>
      <c r="I370" s="49"/>
      <c r="J370" s="50"/>
      <c r="K370" s="51"/>
      <c r="L370" s="49"/>
      <c r="M370" s="52"/>
      <c r="N370" s="51"/>
      <c r="O370" s="49"/>
      <c r="P370" s="49"/>
      <c r="Q370" s="49"/>
      <c r="R370" s="49"/>
      <c r="S370" s="49"/>
      <c r="T370" s="49"/>
      <c r="U370" s="49"/>
      <c r="V370" s="49"/>
      <c r="W370" s="49"/>
      <c r="X370" s="52"/>
      <c r="Y370" s="51"/>
      <c r="Z370" s="49"/>
      <c r="AA370" s="49"/>
      <c r="AB370" s="49"/>
      <c r="AC370" s="49"/>
      <c r="AD370" s="49"/>
      <c r="AE370" s="49"/>
      <c r="AF370" s="49"/>
      <c r="AG370" s="49"/>
      <c r="AH370" s="49"/>
      <c r="AI370" s="52"/>
      <c r="AJ370" s="51"/>
      <c r="AK370" s="52"/>
      <c r="AL370" s="51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52"/>
      <c r="AZ370" s="51"/>
      <c r="BA370" s="49"/>
      <c r="BB370" s="49"/>
      <c r="BC370" s="49"/>
      <c r="BD370" s="52"/>
      <c r="BE370" s="51"/>
      <c r="BF370" s="49"/>
      <c r="BG370" s="52"/>
      <c r="BH370" s="51"/>
      <c r="BI370" s="49"/>
      <c r="BJ370" s="49"/>
      <c r="BK370" s="49"/>
      <c r="BL370" s="49"/>
      <c r="BM370" s="49"/>
      <c r="BN370" s="52"/>
      <c r="BO370" s="53"/>
      <c r="BP370" s="50"/>
      <c r="BQ370" s="51"/>
      <c r="BR370" s="52"/>
      <c r="BS370" s="51"/>
      <c r="BT370" s="49"/>
      <c r="BU370" s="49"/>
      <c r="BV370" s="52"/>
      <c r="BW370" s="51"/>
      <c r="BX370" s="49"/>
      <c r="BY370" s="49"/>
      <c r="BZ370" s="52"/>
      <c r="CA370" s="55"/>
    </row>
    <row r="371" spans="1:79" s="41" customFormat="1" ht="13.5" customHeight="1" x14ac:dyDescent="0.3">
      <c r="A371" s="48"/>
      <c r="B371" s="49"/>
      <c r="C371" s="49"/>
      <c r="D371" s="49"/>
      <c r="E371" s="49"/>
      <c r="F371" s="49"/>
      <c r="G371" s="49"/>
      <c r="H371" s="49"/>
      <c r="I371" s="49"/>
      <c r="J371" s="50"/>
      <c r="K371" s="51"/>
      <c r="L371" s="49"/>
      <c r="M371" s="52"/>
      <c r="N371" s="51"/>
      <c r="O371" s="49"/>
      <c r="P371" s="49"/>
      <c r="Q371" s="49"/>
      <c r="R371" s="49"/>
      <c r="S371" s="49"/>
      <c r="T371" s="49"/>
      <c r="U371" s="49"/>
      <c r="V371" s="49"/>
      <c r="W371" s="49"/>
      <c r="X371" s="52"/>
      <c r="Y371" s="51"/>
      <c r="Z371" s="49"/>
      <c r="AA371" s="49"/>
      <c r="AB371" s="49"/>
      <c r="AC371" s="49"/>
      <c r="AD371" s="49"/>
      <c r="AE371" s="49"/>
      <c r="AF371" s="49"/>
      <c r="AG371" s="49"/>
      <c r="AH371" s="49"/>
      <c r="AI371" s="52"/>
      <c r="AJ371" s="51"/>
      <c r="AK371" s="52"/>
      <c r="AL371" s="51"/>
      <c r="AM371" s="49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52"/>
      <c r="AZ371" s="51"/>
      <c r="BA371" s="49"/>
      <c r="BB371" s="49"/>
      <c r="BC371" s="49"/>
      <c r="BD371" s="52"/>
      <c r="BE371" s="51"/>
      <c r="BF371" s="49"/>
      <c r="BG371" s="52"/>
      <c r="BH371" s="51"/>
      <c r="BI371" s="49"/>
      <c r="BJ371" s="49"/>
      <c r="BK371" s="49"/>
      <c r="BL371" s="49"/>
      <c r="BM371" s="49"/>
      <c r="BN371" s="52"/>
      <c r="BO371" s="53"/>
      <c r="BP371" s="50"/>
      <c r="BQ371" s="51"/>
      <c r="BR371" s="52"/>
      <c r="BS371" s="51"/>
      <c r="BT371" s="49"/>
      <c r="BU371" s="49"/>
      <c r="BV371" s="52"/>
      <c r="BW371" s="51"/>
      <c r="BX371" s="49"/>
      <c r="BY371" s="49"/>
      <c r="BZ371" s="52"/>
      <c r="CA371" s="55"/>
    </row>
    <row r="372" spans="1:79" s="41" customFormat="1" ht="13.5" customHeight="1" x14ac:dyDescent="0.3">
      <c r="A372" s="48"/>
      <c r="B372" s="49"/>
      <c r="C372" s="49"/>
      <c r="D372" s="49"/>
      <c r="E372" s="49"/>
      <c r="F372" s="49"/>
      <c r="G372" s="49"/>
      <c r="H372" s="49"/>
      <c r="I372" s="49"/>
      <c r="J372" s="50"/>
      <c r="K372" s="51"/>
      <c r="L372" s="49"/>
      <c r="M372" s="52"/>
      <c r="N372" s="51"/>
      <c r="O372" s="49"/>
      <c r="P372" s="49"/>
      <c r="Q372" s="49"/>
      <c r="R372" s="49"/>
      <c r="S372" s="49"/>
      <c r="T372" s="49"/>
      <c r="U372" s="49"/>
      <c r="V372" s="49"/>
      <c r="W372" s="49"/>
      <c r="X372" s="52"/>
      <c r="Y372" s="51"/>
      <c r="Z372" s="49"/>
      <c r="AA372" s="49"/>
      <c r="AB372" s="49"/>
      <c r="AC372" s="49"/>
      <c r="AD372" s="49"/>
      <c r="AE372" s="49"/>
      <c r="AF372" s="49"/>
      <c r="AG372" s="49"/>
      <c r="AH372" s="49"/>
      <c r="AI372" s="52"/>
      <c r="AJ372" s="51"/>
      <c r="AK372" s="52"/>
      <c r="AL372" s="51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52"/>
      <c r="AZ372" s="51"/>
      <c r="BA372" s="49"/>
      <c r="BB372" s="49"/>
      <c r="BC372" s="49"/>
      <c r="BD372" s="52"/>
      <c r="BE372" s="51"/>
      <c r="BF372" s="49"/>
      <c r="BG372" s="52"/>
      <c r="BH372" s="51"/>
      <c r="BI372" s="49"/>
      <c r="BJ372" s="49"/>
      <c r="BK372" s="49"/>
      <c r="BL372" s="49"/>
      <c r="BM372" s="49"/>
      <c r="BN372" s="52"/>
      <c r="BO372" s="53"/>
      <c r="BP372" s="50"/>
      <c r="BQ372" s="51"/>
      <c r="BR372" s="52"/>
      <c r="BS372" s="51"/>
      <c r="BT372" s="49"/>
      <c r="BU372" s="49"/>
      <c r="BV372" s="52"/>
      <c r="BW372" s="51"/>
      <c r="BX372" s="49"/>
      <c r="BY372" s="49"/>
      <c r="BZ372" s="52"/>
      <c r="CA372" s="55"/>
    </row>
    <row r="373" spans="1:79" s="41" customFormat="1" ht="13.5" customHeight="1" x14ac:dyDescent="0.3">
      <c r="A373" s="48"/>
      <c r="B373" s="49"/>
      <c r="C373" s="49"/>
      <c r="D373" s="49"/>
      <c r="E373" s="49"/>
      <c r="F373" s="49"/>
      <c r="G373" s="49"/>
      <c r="H373" s="49"/>
      <c r="I373" s="49"/>
      <c r="J373" s="50"/>
      <c r="K373" s="51"/>
      <c r="L373" s="49"/>
      <c r="M373" s="52"/>
      <c r="N373" s="51"/>
      <c r="O373" s="49"/>
      <c r="P373" s="49"/>
      <c r="Q373" s="49"/>
      <c r="R373" s="49"/>
      <c r="S373" s="49"/>
      <c r="T373" s="49"/>
      <c r="U373" s="49"/>
      <c r="V373" s="49"/>
      <c r="W373" s="49"/>
      <c r="X373" s="52"/>
      <c r="Y373" s="51"/>
      <c r="Z373" s="49"/>
      <c r="AA373" s="49"/>
      <c r="AB373" s="49"/>
      <c r="AC373" s="49"/>
      <c r="AD373" s="49"/>
      <c r="AE373" s="49"/>
      <c r="AF373" s="49"/>
      <c r="AG373" s="49"/>
      <c r="AH373" s="49"/>
      <c r="AI373" s="52"/>
      <c r="AJ373" s="51"/>
      <c r="AK373" s="52"/>
      <c r="AL373" s="51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52"/>
      <c r="AZ373" s="51"/>
      <c r="BA373" s="49"/>
      <c r="BB373" s="49"/>
      <c r="BC373" s="49"/>
      <c r="BD373" s="52"/>
      <c r="BE373" s="51"/>
      <c r="BF373" s="49"/>
      <c r="BG373" s="52"/>
      <c r="BH373" s="51"/>
      <c r="BI373" s="49"/>
      <c r="BJ373" s="49"/>
      <c r="BK373" s="49"/>
      <c r="BL373" s="49"/>
      <c r="BM373" s="49"/>
      <c r="BN373" s="52"/>
      <c r="BO373" s="53"/>
      <c r="BP373" s="50"/>
      <c r="BQ373" s="51"/>
      <c r="BR373" s="52"/>
      <c r="BS373" s="51"/>
      <c r="BT373" s="49"/>
      <c r="BU373" s="49"/>
      <c r="BV373" s="52"/>
      <c r="BW373" s="51"/>
      <c r="BX373" s="49"/>
      <c r="BY373" s="49"/>
      <c r="BZ373" s="52"/>
      <c r="CA373" s="55"/>
    </row>
    <row r="374" spans="1:79" s="41" customFormat="1" ht="13.5" customHeight="1" x14ac:dyDescent="0.3">
      <c r="A374" s="48"/>
      <c r="B374" s="49"/>
      <c r="C374" s="49"/>
      <c r="D374" s="49"/>
      <c r="E374" s="49"/>
      <c r="F374" s="49"/>
      <c r="G374" s="49"/>
      <c r="H374" s="49"/>
      <c r="I374" s="49"/>
      <c r="J374" s="50"/>
      <c r="K374" s="51"/>
      <c r="L374" s="49"/>
      <c r="M374" s="52"/>
      <c r="N374" s="51"/>
      <c r="O374" s="49"/>
      <c r="P374" s="49"/>
      <c r="Q374" s="49"/>
      <c r="R374" s="49"/>
      <c r="S374" s="49"/>
      <c r="T374" s="49"/>
      <c r="U374" s="49"/>
      <c r="V374" s="49"/>
      <c r="W374" s="49"/>
      <c r="X374" s="52"/>
      <c r="Y374" s="51"/>
      <c r="Z374" s="49"/>
      <c r="AA374" s="49"/>
      <c r="AB374" s="49"/>
      <c r="AC374" s="49"/>
      <c r="AD374" s="49"/>
      <c r="AE374" s="49"/>
      <c r="AF374" s="49"/>
      <c r="AG374" s="49"/>
      <c r="AH374" s="49"/>
      <c r="AI374" s="52"/>
      <c r="AJ374" s="51"/>
      <c r="AK374" s="52"/>
      <c r="AL374" s="51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52"/>
      <c r="AZ374" s="51"/>
      <c r="BA374" s="49"/>
      <c r="BB374" s="49"/>
      <c r="BC374" s="49"/>
      <c r="BD374" s="52"/>
      <c r="BE374" s="51"/>
      <c r="BF374" s="49"/>
      <c r="BG374" s="52"/>
      <c r="BH374" s="51"/>
      <c r="BI374" s="49"/>
      <c r="BJ374" s="49"/>
      <c r="BK374" s="49"/>
      <c r="BL374" s="49"/>
      <c r="BM374" s="49"/>
      <c r="BN374" s="52"/>
      <c r="BO374" s="53"/>
      <c r="BP374" s="50"/>
      <c r="BQ374" s="51"/>
      <c r="BR374" s="52"/>
      <c r="BS374" s="51"/>
      <c r="BT374" s="49"/>
      <c r="BU374" s="49"/>
      <c r="BV374" s="52"/>
      <c r="BW374" s="51"/>
      <c r="BX374" s="49"/>
      <c r="BY374" s="49"/>
      <c r="BZ374" s="52"/>
      <c r="CA374" s="55"/>
    </row>
    <row r="375" spans="1:79" s="41" customFormat="1" ht="13.5" customHeight="1" x14ac:dyDescent="0.3">
      <c r="A375" s="48"/>
      <c r="B375" s="49"/>
      <c r="C375" s="49"/>
      <c r="D375" s="49"/>
      <c r="E375" s="49"/>
      <c r="F375" s="49"/>
      <c r="G375" s="49"/>
      <c r="H375" s="49"/>
      <c r="I375" s="49"/>
      <c r="J375" s="50"/>
      <c r="K375" s="51"/>
      <c r="L375" s="49"/>
      <c r="M375" s="52"/>
      <c r="N375" s="51"/>
      <c r="O375" s="49"/>
      <c r="P375" s="49"/>
      <c r="Q375" s="49"/>
      <c r="R375" s="49"/>
      <c r="S375" s="49"/>
      <c r="T375" s="49"/>
      <c r="U375" s="49"/>
      <c r="V375" s="49"/>
      <c r="W375" s="49"/>
      <c r="X375" s="52"/>
      <c r="Y375" s="51"/>
      <c r="Z375" s="49"/>
      <c r="AA375" s="49"/>
      <c r="AB375" s="49"/>
      <c r="AC375" s="49"/>
      <c r="AD375" s="49"/>
      <c r="AE375" s="49"/>
      <c r="AF375" s="49"/>
      <c r="AG375" s="49"/>
      <c r="AH375" s="49"/>
      <c r="AI375" s="52"/>
      <c r="AJ375" s="51"/>
      <c r="AK375" s="52"/>
      <c r="AL375" s="51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52"/>
      <c r="AZ375" s="51"/>
      <c r="BA375" s="49"/>
      <c r="BB375" s="49"/>
      <c r="BC375" s="49"/>
      <c r="BD375" s="52"/>
      <c r="BE375" s="51"/>
      <c r="BF375" s="49"/>
      <c r="BG375" s="52"/>
      <c r="BH375" s="51"/>
      <c r="BI375" s="49"/>
      <c r="BJ375" s="49"/>
      <c r="BK375" s="49"/>
      <c r="BL375" s="49"/>
      <c r="BM375" s="49"/>
      <c r="BN375" s="52"/>
      <c r="BO375" s="53"/>
      <c r="BP375" s="50"/>
      <c r="BQ375" s="51"/>
      <c r="BR375" s="52"/>
      <c r="BS375" s="51"/>
      <c r="BT375" s="49"/>
      <c r="BU375" s="49"/>
      <c r="BV375" s="52"/>
      <c r="BW375" s="51"/>
      <c r="BX375" s="49"/>
      <c r="BY375" s="49"/>
      <c r="BZ375" s="52"/>
      <c r="CA375" s="55"/>
    </row>
    <row r="376" spans="1:79" s="41" customFormat="1" ht="13.5" customHeight="1" x14ac:dyDescent="0.3">
      <c r="A376" s="48"/>
      <c r="B376" s="49"/>
      <c r="C376" s="49"/>
      <c r="D376" s="49"/>
      <c r="E376" s="49"/>
      <c r="F376" s="49"/>
      <c r="G376" s="49"/>
      <c r="H376" s="49"/>
      <c r="I376" s="49"/>
      <c r="J376" s="50"/>
      <c r="K376" s="51"/>
      <c r="L376" s="49"/>
      <c r="M376" s="52"/>
      <c r="N376" s="51"/>
      <c r="O376" s="49"/>
      <c r="P376" s="49"/>
      <c r="Q376" s="49"/>
      <c r="R376" s="49"/>
      <c r="S376" s="49"/>
      <c r="T376" s="49"/>
      <c r="U376" s="49"/>
      <c r="V376" s="49"/>
      <c r="W376" s="49"/>
      <c r="X376" s="52"/>
      <c r="Y376" s="51"/>
      <c r="Z376" s="49"/>
      <c r="AA376" s="49"/>
      <c r="AB376" s="49"/>
      <c r="AC376" s="49"/>
      <c r="AD376" s="49"/>
      <c r="AE376" s="49"/>
      <c r="AF376" s="49"/>
      <c r="AG376" s="49"/>
      <c r="AH376" s="49"/>
      <c r="AI376" s="52"/>
      <c r="AJ376" s="51"/>
      <c r="AK376" s="52"/>
      <c r="AL376" s="51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52"/>
      <c r="AZ376" s="51"/>
      <c r="BA376" s="49"/>
      <c r="BB376" s="49"/>
      <c r="BC376" s="49"/>
      <c r="BD376" s="52"/>
      <c r="BE376" s="51"/>
      <c r="BF376" s="49"/>
      <c r="BG376" s="52"/>
      <c r="BH376" s="51"/>
      <c r="BI376" s="49"/>
      <c r="BJ376" s="49"/>
      <c r="BK376" s="49"/>
      <c r="BL376" s="49"/>
      <c r="BM376" s="49"/>
      <c r="BN376" s="52"/>
      <c r="BO376" s="53"/>
      <c r="BP376" s="50"/>
      <c r="BQ376" s="51"/>
      <c r="BR376" s="52"/>
      <c r="BS376" s="51"/>
      <c r="BT376" s="49"/>
      <c r="BU376" s="49"/>
      <c r="BV376" s="52"/>
      <c r="BW376" s="51"/>
      <c r="BX376" s="49"/>
      <c r="BY376" s="49"/>
      <c r="BZ376" s="52"/>
      <c r="CA376" s="55"/>
    </row>
    <row r="377" spans="1:79" s="41" customFormat="1" ht="13.5" customHeight="1" x14ac:dyDescent="0.3">
      <c r="A377" s="48"/>
      <c r="B377" s="49"/>
      <c r="C377" s="49"/>
      <c r="D377" s="49"/>
      <c r="E377" s="49"/>
      <c r="F377" s="49"/>
      <c r="G377" s="49"/>
      <c r="H377" s="49"/>
      <c r="I377" s="49"/>
      <c r="J377" s="50"/>
      <c r="K377" s="51"/>
      <c r="L377" s="49"/>
      <c r="M377" s="52"/>
      <c r="N377" s="51"/>
      <c r="O377" s="49"/>
      <c r="P377" s="49"/>
      <c r="Q377" s="49"/>
      <c r="R377" s="49"/>
      <c r="S377" s="49"/>
      <c r="T377" s="49"/>
      <c r="U377" s="49"/>
      <c r="V377" s="49"/>
      <c r="W377" s="49"/>
      <c r="X377" s="52"/>
      <c r="Y377" s="51"/>
      <c r="Z377" s="49"/>
      <c r="AA377" s="49"/>
      <c r="AB377" s="49"/>
      <c r="AC377" s="49"/>
      <c r="AD377" s="49"/>
      <c r="AE377" s="49"/>
      <c r="AF377" s="49"/>
      <c r="AG377" s="49"/>
      <c r="AH377" s="49"/>
      <c r="AI377" s="52"/>
      <c r="AJ377" s="51"/>
      <c r="AK377" s="52"/>
      <c r="AL377" s="51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52"/>
      <c r="AZ377" s="51"/>
      <c r="BA377" s="49"/>
      <c r="BB377" s="49"/>
      <c r="BC377" s="49"/>
      <c r="BD377" s="52"/>
      <c r="BE377" s="51"/>
      <c r="BF377" s="49"/>
      <c r="BG377" s="52"/>
      <c r="BH377" s="51"/>
      <c r="BI377" s="49"/>
      <c r="BJ377" s="49"/>
      <c r="BK377" s="49"/>
      <c r="BL377" s="49"/>
      <c r="BM377" s="49"/>
      <c r="BN377" s="52"/>
      <c r="BO377" s="53"/>
      <c r="BP377" s="50"/>
      <c r="BQ377" s="51"/>
      <c r="BR377" s="52"/>
      <c r="BS377" s="51"/>
      <c r="BT377" s="49"/>
      <c r="BU377" s="49"/>
      <c r="BV377" s="52"/>
      <c r="BW377" s="51"/>
      <c r="BX377" s="49"/>
      <c r="BY377" s="49"/>
      <c r="BZ377" s="52"/>
      <c r="CA377" s="55"/>
    </row>
    <row r="378" spans="1:79" s="41" customFormat="1" ht="13.5" customHeight="1" x14ac:dyDescent="0.3">
      <c r="A378" s="48"/>
      <c r="B378" s="49"/>
      <c r="C378" s="49"/>
      <c r="D378" s="49"/>
      <c r="E378" s="49"/>
      <c r="F378" s="49"/>
      <c r="G378" s="49"/>
      <c r="H378" s="49"/>
      <c r="I378" s="49"/>
      <c r="J378" s="50"/>
      <c r="K378" s="51"/>
      <c r="L378" s="49"/>
      <c r="M378" s="52"/>
      <c r="N378" s="51"/>
      <c r="O378" s="49"/>
      <c r="P378" s="49"/>
      <c r="Q378" s="49"/>
      <c r="R378" s="49"/>
      <c r="S378" s="49"/>
      <c r="T378" s="49"/>
      <c r="U378" s="49"/>
      <c r="V378" s="49"/>
      <c r="W378" s="49"/>
      <c r="X378" s="52"/>
      <c r="Y378" s="51"/>
      <c r="Z378" s="49"/>
      <c r="AA378" s="49"/>
      <c r="AB378" s="49"/>
      <c r="AC378" s="49"/>
      <c r="AD378" s="49"/>
      <c r="AE378" s="49"/>
      <c r="AF378" s="49"/>
      <c r="AG378" s="49"/>
      <c r="AH378" s="49"/>
      <c r="AI378" s="52"/>
      <c r="AJ378" s="51"/>
      <c r="AK378" s="52"/>
      <c r="AL378" s="51"/>
      <c r="AM378" s="49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52"/>
      <c r="AZ378" s="51"/>
      <c r="BA378" s="49"/>
      <c r="BB378" s="49"/>
      <c r="BC378" s="49"/>
      <c r="BD378" s="52"/>
      <c r="BE378" s="51"/>
      <c r="BF378" s="49"/>
      <c r="BG378" s="52"/>
      <c r="BH378" s="51"/>
      <c r="BI378" s="49"/>
      <c r="BJ378" s="49"/>
      <c r="BK378" s="49"/>
      <c r="BL378" s="49"/>
      <c r="BM378" s="49"/>
      <c r="BN378" s="52"/>
      <c r="BO378" s="53"/>
      <c r="BP378" s="50"/>
      <c r="BQ378" s="51"/>
      <c r="BR378" s="52"/>
      <c r="BS378" s="51"/>
      <c r="BT378" s="49"/>
      <c r="BU378" s="49"/>
      <c r="BV378" s="52"/>
      <c r="BW378" s="51"/>
      <c r="BX378" s="49"/>
      <c r="BY378" s="49"/>
      <c r="BZ378" s="52"/>
      <c r="CA378" s="55"/>
    </row>
    <row r="379" spans="1:79" s="41" customFormat="1" ht="13.5" customHeight="1" x14ac:dyDescent="0.3">
      <c r="A379" s="48"/>
      <c r="B379" s="49"/>
      <c r="C379" s="49"/>
      <c r="D379" s="49"/>
      <c r="E379" s="49"/>
      <c r="F379" s="49"/>
      <c r="G379" s="49"/>
      <c r="H379" s="49"/>
      <c r="I379" s="49"/>
      <c r="J379" s="50"/>
      <c r="K379" s="51"/>
      <c r="L379" s="49"/>
      <c r="M379" s="52"/>
      <c r="N379" s="51"/>
      <c r="O379" s="49"/>
      <c r="P379" s="49"/>
      <c r="Q379" s="49"/>
      <c r="R379" s="49"/>
      <c r="S379" s="49"/>
      <c r="T379" s="49"/>
      <c r="U379" s="49"/>
      <c r="V379" s="49"/>
      <c r="W379" s="49"/>
      <c r="X379" s="52"/>
      <c r="Y379" s="51"/>
      <c r="Z379" s="49"/>
      <c r="AA379" s="49"/>
      <c r="AB379" s="49"/>
      <c r="AC379" s="49"/>
      <c r="AD379" s="49"/>
      <c r="AE379" s="49"/>
      <c r="AF379" s="49"/>
      <c r="AG379" s="49"/>
      <c r="AH379" s="49"/>
      <c r="AI379" s="52"/>
      <c r="AJ379" s="51"/>
      <c r="AK379" s="52"/>
      <c r="AL379" s="51"/>
      <c r="AM379" s="49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52"/>
      <c r="AZ379" s="51"/>
      <c r="BA379" s="49"/>
      <c r="BB379" s="49"/>
      <c r="BC379" s="49"/>
      <c r="BD379" s="52"/>
      <c r="BE379" s="51"/>
      <c r="BF379" s="49"/>
      <c r="BG379" s="52"/>
      <c r="BH379" s="51"/>
      <c r="BI379" s="49"/>
      <c r="BJ379" s="49"/>
      <c r="BK379" s="49"/>
      <c r="BL379" s="49"/>
      <c r="BM379" s="49"/>
      <c r="BN379" s="52"/>
      <c r="BO379" s="53"/>
      <c r="BP379" s="50"/>
      <c r="BQ379" s="51"/>
      <c r="BR379" s="52"/>
      <c r="BS379" s="51"/>
      <c r="BT379" s="49"/>
      <c r="BU379" s="49"/>
      <c r="BV379" s="52"/>
      <c r="BW379" s="51"/>
      <c r="BX379" s="49"/>
      <c r="BY379" s="49"/>
      <c r="BZ379" s="52"/>
      <c r="CA379" s="55"/>
    </row>
    <row r="380" spans="1:79" s="41" customFormat="1" ht="13.5" customHeight="1" x14ac:dyDescent="0.3">
      <c r="A380" s="48"/>
      <c r="B380" s="49"/>
      <c r="C380" s="49"/>
      <c r="D380" s="49"/>
      <c r="E380" s="49"/>
      <c r="F380" s="49"/>
      <c r="G380" s="49"/>
      <c r="H380" s="49"/>
      <c r="I380" s="49"/>
      <c r="J380" s="50"/>
      <c r="K380" s="51"/>
      <c r="L380" s="49"/>
      <c r="M380" s="52"/>
      <c r="N380" s="51"/>
      <c r="O380" s="49"/>
      <c r="P380" s="49"/>
      <c r="Q380" s="49"/>
      <c r="R380" s="49"/>
      <c r="S380" s="49"/>
      <c r="T380" s="49"/>
      <c r="U380" s="49"/>
      <c r="V380" s="49"/>
      <c r="W380" s="49"/>
      <c r="X380" s="52"/>
      <c r="Y380" s="51"/>
      <c r="Z380" s="49"/>
      <c r="AA380" s="49"/>
      <c r="AB380" s="49"/>
      <c r="AC380" s="49"/>
      <c r="AD380" s="49"/>
      <c r="AE380" s="49"/>
      <c r="AF380" s="49"/>
      <c r="AG380" s="49"/>
      <c r="AH380" s="49"/>
      <c r="AI380" s="52"/>
      <c r="AJ380" s="51"/>
      <c r="AK380" s="52"/>
      <c r="AL380" s="51"/>
      <c r="AM380" s="49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52"/>
      <c r="AZ380" s="51"/>
      <c r="BA380" s="49"/>
      <c r="BB380" s="49"/>
      <c r="BC380" s="49"/>
      <c r="BD380" s="52"/>
      <c r="BE380" s="51"/>
      <c r="BF380" s="49"/>
      <c r="BG380" s="52"/>
      <c r="BH380" s="51"/>
      <c r="BI380" s="49"/>
      <c r="BJ380" s="49"/>
      <c r="BK380" s="49"/>
      <c r="BL380" s="49"/>
      <c r="BM380" s="49"/>
      <c r="BN380" s="52"/>
      <c r="BO380" s="53"/>
      <c r="BP380" s="50"/>
      <c r="BQ380" s="51"/>
      <c r="BR380" s="52"/>
      <c r="BS380" s="51"/>
      <c r="BT380" s="49"/>
      <c r="BU380" s="49"/>
      <c r="BV380" s="52"/>
      <c r="BW380" s="51"/>
      <c r="BX380" s="49"/>
      <c r="BY380" s="49"/>
      <c r="BZ380" s="52"/>
      <c r="CA380" s="55"/>
    </row>
    <row r="381" spans="1:79" s="41" customFormat="1" ht="13.5" customHeight="1" x14ac:dyDescent="0.3">
      <c r="A381" s="48"/>
      <c r="B381" s="49"/>
      <c r="C381" s="49"/>
      <c r="D381" s="49"/>
      <c r="E381" s="49"/>
      <c r="F381" s="49"/>
      <c r="G381" s="49"/>
      <c r="H381" s="49"/>
      <c r="I381" s="49"/>
      <c r="J381" s="50"/>
      <c r="K381" s="51"/>
      <c r="L381" s="49"/>
      <c r="M381" s="52"/>
      <c r="N381" s="51"/>
      <c r="O381" s="49"/>
      <c r="P381" s="49"/>
      <c r="Q381" s="49"/>
      <c r="R381" s="49"/>
      <c r="S381" s="49"/>
      <c r="T381" s="49"/>
      <c r="U381" s="49"/>
      <c r="V381" s="49"/>
      <c r="W381" s="49"/>
      <c r="X381" s="52"/>
      <c r="Y381" s="51"/>
      <c r="Z381" s="49"/>
      <c r="AA381" s="49"/>
      <c r="AB381" s="49"/>
      <c r="AC381" s="49"/>
      <c r="AD381" s="49"/>
      <c r="AE381" s="49"/>
      <c r="AF381" s="49"/>
      <c r="AG381" s="49"/>
      <c r="AH381" s="49"/>
      <c r="AI381" s="52"/>
      <c r="AJ381" s="51"/>
      <c r="AK381" s="52"/>
      <c r="AL381" s="51"/>
      <c r="AM381" s="49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52"/>
      <c r="AZ381" s="51"/>
      <c r="BA381" s="49"/>
      <c r="BB381" s="49"/>
      <c r="BC381" s="49"/>
      <c r="BD381" s="52"/>
      <c r="BE381" s="51"/>
      <c r="BF381" s="49"/>
      <c r="BG381" s="52"/>
      <c r="BH381" s="51"/>
      <c r="BI381" s="49"/>
      <c r="BJ381" s="49"/>
      <c r="BK381" s="49"/>
      <c r="BL381" s="49"/>
      <c r="BM381" s="49"/>
      <c r="BN381" s="52"/>
      <c r="BO381" s="53"/>
      <c r="BP381" s="50"/>
      <c r="BQ381" s="51"/>
      <c r="BR381" s="52"/>
      <c r="BS381" s="51"/>
      <c r="BT381" s="49"/>
      <c r="BU381" s="49"/>
      <c r="BV381" s="52"/>
      <c r="BW381" s="51"/>
      <c r="BX381" s="49"/>
      <c r="BY381" s="49"/>
      <c r="BZ381" s="52"/>
      <c r="CA381" s="55"/>
    </row>
    <row r="382" spans="1:79" s="41" customFormat="1" ht="13.5" customHeight="1" x14ac:dyDescent="0.3">
      <c r="A382" s="48"/>
      <c r="B382" s="49"/>
      <c r="C382" s="49"/>
      <c r="D382" s="49"/>
      <c r="E382" s="49"/>
      <c r="F382" s="49"/>
      <c r="G382" s="49"/>
      <c r="H382" s="49"/>
      <c r="I382" s="49"/>
      <c r="J382" s="50"/>
      <c r="K382" s="51"/>
      <c r="L382" s="49"/>
      <c r="M382" s="52"/>
      <c r="N382" s="51"/>
      <c r="O382" s="49"/>
      <c r="P382" s="49"/>
      <c r="Q382" s="49"/>
      <c r="R382" s="49"/>
      <c r="S382" s="49"/>
      <c r="T382" s="49"/>
      <c r="U382" s="49"/>
      <c r="V382" s="49"/>
      <c r="W382" s="49"/>
      <c r="X382" s="52"/>
      <c r="Y382" s="51"/>
      <c r="Z382" s="49"/>
      <c r="AA382" s="49"/>
      <c r="AB382" s="49"/>
      <c r="AC382" s="49"/>
      <c r="AD382" s="49"/>
      <c r="AE382" s="49"/>
      <c r="AF382" s="49"/>
      <c r="AG382" s="49"/>
      <c r="AH382" s="49"/>
      <c r="AI382" s="52"/>
      <c r="AJ382" s="51"/>
      <c r="AK382" s="52"/>
      <c r="AL382" s="51"/>
      <c r="AM382" s="49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52"/>
      <c r="AZ382" s="51"/>
      <c r="BA382" s="49"/>
      <c r="BB382" s="49"/>
      <c r="BC382" s="49"/>
      <c r="BD382" s="52"/>
      <c r="BE382" s="51"/>
      <c r="BF382" s="49"/>
      <c r="BG382" s="52"/>
      <c r="BH382" s="51"/>
      <c r="BI382" s="49"/>
      <c r="BJ382" s="49"/>
      <c r="BK382" s="49"/>
      <c r="BL382" s="49"/>
      <c r="BM382" s="49"/>
      <c r="BN382" s="52"/>
      <c r="BO382" s="53"/>
      <c r="BP382" s="50"/>
      <c r="BQ382" s="51"/>
      <c r="BR382" s="52"/>
      <c r="BS382" s="51"/>
      <c r="BT382" s="49"/>
      <c r="BU382" s="49"/>
      <c r="BV382" s="52"/>
      <c r="BW382" s="51"/>
      <c r="BX382" s="49"/>
      <c r="BY382" s="49"/>
      <c r="BZ382" s="52"/>
      <c r="CA382" s="55"/>
    </row>
    <row r="383" spans="1:79" s="41" customFormat="1" ht="13.5" customHeight="1" x14ac:dyDescent="0.3">
      <c r="A383" s="48"/>
      <c r="B383" s="49"/>
      <c r="C383" s="49"/>
      <c r="D383" s="49"/>
      <c r="E383" s="49"/>
      <c r="F383" s="49"/>
      <c r="G383" s="49"/>
      <c r="H383" s="49"/>
      <c r="I383" s="49"/>
      <c r="J383" s="50"/>
      <c r="K383" s="51"/>
      <c r="L383" s="49"/>
      <c r="M383" s="52"/>
      <c r="N383" s="51"/>
      <c r="O383" s="49"/>
      <c r="P383" s="49"/>
      <c r="Q383" s="49"/>
      <c r="R383" s="49"/>
      <c r="S383" s="49"/>
      <c r="T383" s="49"/>
      <c r="U383" s="49"/>
      <c r="V383" s="49"/>
      <c r="W383" s="49"/>
      <c r="X383" s="52"/>
      <c r="Y383" s="51"/>
      <c r="Z383" s="49"/>
      <c r="AA383" s="49"/>
      <c r="AB383" s="49"/>
      <c r="AC383" s="49"/>
      <c r="AD383" s="49"/>
      <c r="AE383" s="49"/>
      <c r="AF383" s="49"/>
      <c r="AG383" s="49"/>
      <c r="AH383" s="49"/>
      <c r="AI383" s="52"/>
      <c r="AJ383" s="51"/>
      <c r="AK383" s="52"/>
      <c r="AL383" s="51"/>
      <c r="AM383" s="49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52"/>
      <c r="AZ383" s="51"/>
      <c r="BA383" s="49"/>
      <c r="BB383" s="49"/>
      <c r="BC383" s="49"/>
      <c r="BD383" s="52"/>
      <c r="BE383" s="51"/>
      <c r="BF383" s="49"/>
      <c r="BG383" s="52"/>
      <c r="BH383" s="51"/>
      <c r="BI383" s="49"/>
      <c r="BJ383" s="49"/>
      <c r="BK383" s="49"/>
      <c r="BL383" s="49"/>
      <c r="BM383" s="49"/>
      <c r="BN383" s="52"/>
      <c r="BO383" s="53"/>
      <c r="BP383" s="50"/>
      <c r="BQ383" s="51"/>
      <c r="BR383" s="52"/>
      <c r="BS383" s="51"/>
      <c r="BT383" s="49"/>
      <c r="BU383" s="49"/>
      <c r="BV383" s="52"/>
      <c r="BW383" s="51"/>
      <c r="BX383" s="49"/>
      <c r="BY383" s="49"/>
      <c r="BZ383" s="52"/>
      <c r="CA383" s="55"/>
    </row>
    <row r="384" spans="1:79" s="41" customFormat="1" ht="13.5" customHeight="1" x14ac:dyDescent="0.3">
      <c r="A384" s="48"/>
      <c r="B384" s="49"/>
      <c r="C384" s="49"/>
      <c r="D384" s="49"/>
      <c r="E384" s="49"/>
      <c r="F384" s="49"/>
      <c r="G384" s="49"/>
      <c r="H384" s="49"/>
      <c r="I384" s="49"/>
      <c r="J384" s="50"/>
      <c r="K384" s="51"/>
      <c r="L384" s="49"/>
      <c r="M384" s="52"/>
      <c r="N384" s="51"/>
      <c r="O384" s="49"/>
      <c r="P384" s="49"/>
      <c r="Q384" s="49"/>
      <c r="R384" s="49"/>
      <c r="S384" s="49"/>
      <c r="T384" s="49"/>
      <c r="U384" s="49"/>
      <c r="V384" s="49"/>
      <c r="W384" s="49"/>
      <c r="X384" s="52"/>
      <c r="Y384" s="51"/>
      <c r="Z384" s="49"/>
      <c r="AA384" s="49"/>
      <c r="AB384" s="49"/>
      <c r="AC384" s="49"/>
      <c r="AD384" s="49"/>
      <c r="AE384" s="49"/>
      <c r="AF384" s="49"/>
      <c r="AG384" s="49"/>
      <c r="AH384" s="49"/>
      <c r="AI384" s="52"/>
      <c r="AJ384" s="51"/>
      <c r="AK384" s="52"/>
      <c r="AL384" s="51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52"/>
      <c r="AZ384" s="51"/>
      <c r="BA384" s="49"/>
      <c r="BB384" s="49"/>
      <c r="BC384" s="49"/>
      <c r="BD384" s="52"/>
      <c r="BE384" s="51"/>
      <c r="BF384" s="49"/>
      <c r="BG384" s="52"/>
      <c r="BH384" s="51"/>
      <c r="BI384" s="49"/>
      <c r="BJ384" s="49"/>
      <c r="BK384" s="49"/>
      <c r="BL384" s="49"/>
      <c r="BM384" s="49"/>
      <c r="BN384" s="52"/>
      <c r="BO384" s="53"/>
      <c r="BP384" s="50"/>
      <c r="BQ384" s="51"/>
      <c r="BR384" s="52"/>
      <c r="BS384" s="51"/>
      <c r="BT384" s="49"/>
      <c r="BU384" s="49"/>
      <c r="BV384" s="52"/>
      <c r="BW384" s="51"/>
      <c r="BX384" s="49"/>
      <c r="BY384" s="49"/>
      <c r="BZ384" s="52"/>
      <c r="CA384" s="55"/>
    </row>
    <row r="385" spans="1:79" s="41" customFormat="1" ht="13.5" customHeight="1" x14ac:dyDescent="0.3">
      <c r="A385" s="48"/>
      <c r="B385" s="49"/>
      <c r="C385" s="49"/>
      <c r="D385" s="49"/>
      <c r="E385" s="49"/>
      <c r="F385" s="49"/>
      <c r="G385" s="49"/>
      <c r="H385" s="49"/>
      <c r="I385" s="49"/>
      <c r="J385" s="50"/>
      <c r="K385" s="51"/>
      <c r="L385" s="49"/>
      <c r="M385" s="52"/>
      <c r="N385" s="51"/>
      <c r="O385" s="49"/>
      <c r="P385" s="49"/>
      <c r="Q385" s="49"/>
      <c r="R385" s="49"/>
      <c r="S385" s="49"/>
      <c r="T385" s="49"/>
      <c r="U385" s="49"/>
      <c r="V385" s="49"/>
      <c r="W385" s="49"/>
      <c r="X385" s="52"/>
      <c r="Y385" s="51"/>
      <c r="Z385" s="49"/>
      <c r="AA385" s="49"/>
      <c r="AB385" s="49"/>
      <c r="AC385" s="49"/>
      <c r="AD385" s="49"/>
      <c r="AE385" s="49"/>
      <c r="AF385" s="49"/>
      <c r="AG385" s="49"/>
      <c r="AH385" s="49"/>
      <c r="AI385" s="52"/>
      <c r="AJ385" s="51"/>
      <c r="AK385" s="52"/>
      <c r="AL385" s="51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52"/>
      <c r="AZ385" s="51"/>
      <c r="BA385" s="49"/>
      <c r="BB385" s="49"/>
      <c r="BC385" s="49"/>
      <c r="BD385" s="52"/>
      <c r="BE385" s="51"/>
      <c r="BF385" s="49"/>
      <c r="BG385" s="52"/>
      <c r="BH385" s="51"/>
      <c r="BI385" s="49"/>
      <c r="BJ385" s="49"/>
      <c r="BK385" s="49"/>
      <c r="BL385" s="49"/>
      <c r="BM385" s="49"/>
      <c r="BN385" s="52"/>
      <c r="BO385" s="53"/>
      <c r="BP385" s="50"/>
      <c r="BQ385" s="51"/>
      <c r="BR385" s="52"/>
      <c r="BS385" s="51"/>
      <c r="BT385" s="49"/>
      <c r="BU385" s="49"/>
      <c r="BV385" s="52"/>
      <c r="BW385" s="51"/>
      <c r="BX385" s="49"/>
      <c r="BY385" s="49"/>
      <c r="BZ385" s="52"/>
      <c r="CA385" s="55"/>
    </row>
    <row r="386" spans="1:79" s="41" customFormat="1" ht="13.5" customHeight="1" x14ac:dyDescent="0.3">
      <c r="A386" s="48"/>
      <c r="B386" s="49"/>
      <c r="C386" s="49"/>
      <c r="D386" s="49"/>
      <c r="E386" s="49"/>
      <c r="F386" s="49"/>
      <c r="G386" s="49"/>
      <c r="H386" s="49"/>
      <c r="I386" s="49"/>
      <c r="J386" s="50"/>
      <c r="K386" s="51"/>
      <c r="L386" s="49"/>
      <c r="M386" s="52"/>
      <c r="N386" s="51"/>
      <c r="O386" s="49"/>
      <c r="P386" s="49"/>
      <c r="Q386" s="49"/>
      <c r="R386" s="49"/>
      <c r="S386" s="49"/>
      <c r="T386" s="49"/>
      <c r="U386" s="49"/>
      <c r="V386" s="49"/>
      <c r="W386" s="49"/>
      <c r="X386" s="52"/>
      <c r="Y386" s="51"/>
      <c r="Z386" s="49"/>
      <c r="AA386" s="49"/>
      <c r="AB386" s="49"/>
      <c r="AC386" s="49"/>
      <c r="AD386" s="49"/>
      <c r="AE386" s="49"/>
      <c r="AF386" s="49"/>
      <c r="AG386" s="49"/>
      <c r="AH386" s="49"/>
      <c r="AI386" s="52"/>
      <c r="AJ386" s="51"/>
      <c r="AK386" s="52"/>
      <c r="AL386" s="51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52"/>
      <c r="AZ386" s="51"/>
      <c r="BA386" s="49"/>
      <c r="BB386" s="49"/>
      <c r="BC386" s="49"/>
      <c r="BD386" s="52"/>
      <c r="BE386" s="51"/>
      <c r="BF386" s="49"/>
      <c r="BG386" s="52"/>
      <c r="BH386" s="51"/>
      <c r="BI386" s="49"/>
      <c r="BJ386" s="49"/>
      <c r="BK386" s="49"/>
      <c r="BL386" s="49"/>
      <c r="BM386" s="49"/>
      <c r="BN386" s="52"/>
      <c r="BO386" s="53"/>
      <c r="BP386" s="50"/>
      <c r="BQ386" s="51"/>
      <c r="BR386" s="52"/>
      <c r="BS386" s="51"/>
      <c r="BT386" s="49"/>
      <c r="BU386" s="49"/>
      <c r="BV386" s="52"/>
      <c r="BW386" s="51"/>
      <c r="BX386" s="49"/>
      <c r="BY386" s="49"/>
      <c r="BZ386" s="52"/>
      <c r="CA386" s="55"/>
    </row>
    <row r="387" spans="1:79" s="41" customFormat="1" ht="13.5" customHeight="1" x14ac:dyDescent="0.3">
      <c r="A387" s="48"/>
      <c r="B387" s="49"/>
      <c r="C387" s="49"/>
      <c r="D387" s="49"/>
      <c r="E387" s="49"/>
      <c r="F387" s="49"/>
      <c r="G387" s="49"/>
      <c r="H387" s="49"/>
      <c r="I387" s="49"/>
      <c r="J387" s="50"/>
      <c r="K387" s="51"/>
      <c r="L387" s="49"/>
      <c r="M387" s="52"/>
      <c r="N387" s="51"/>
      <c r="O387" s="49"/>
      <c r="P387" s="49"/>
      <c r="Q387" s="49"/>
      <c r="R387" s="49"/>
      <c r="S387" s="49"/>
      <c r="T387" s="49"/>
      <c r="U387" s="49"/>
      <c r="V387" s="49"/>
      <c r="W387" s="49"/>
      <c r="X387" s="52"/>
      <c r="Y387" s="51"/>
      <c r="Z387" s="49"/>
      <c r="AA387" s="49"/>
      <c r="AB387" s="49"/>
      <c r="AC387" s="49"/>
      <c r="AD387" s="49"/>
      <c r="AE387" s="49"/>
      <c r="AF387" s="49"/>
      <c r="AG387" s="49"/>
      <c r="AH387" s="49"/>
      <c r="AI387" s="52"/>
      <c r="AJ387" s="51"/>
      <c r="AK387" s="52"/>
      <c r="AL387" s="51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52"/>
      <c r="AZ387" s="51"/>
      <c r="BA387" s="49"/>
      <c r="BB387" s="49"/>
      <c r="BC387" s="49"/>
      <c r="BD387" s="52"/>
      <c r="BE387" s="51"/>
      <c r="BF387" s="49"/>
      <c r="BG387" s="52"/>
      <c r="BH387" s="51"/>
      <c r="BI387" s="49"/>
      <c r="BJ387" s="49"/>
      <c r="BK387" s="49"/>
      <c r="BL387" s="49"/>
      <c r="BM387" s="49"/>
      <c r="BN387" s="52"/>
      <c r="BO387" s="53"/>
      <c r="BP387" s="50"/>
      <c r="BQ387" s="51"/>
      <c r="BR387" s="52"/>
      <c r="BS387" s="51"/>
      <c r="BT387" s="49"/>
      <c r="BU387" s="49"/>
      <c r="BV387" s="52"/>
      <c r="BW387" s="51"/>
      <c r="BX387" s="49"/>
      <c r="BY387" s="49"/>
      <c r="BZ387" s="52"/>
      <c r="CA387" s="55"/>
    </row>
    <row r="388" spans="1:79" s="41" customFormat="1" ht="13.5" customHeight="1" x14ac:dyDescent="0.3">
      <c r="A388" s="48"/>
      <c r="B388" s="49"/>
      <c r="C388" s="49"/>
      <c r="D388" s="49"/>
      <c r="E388" s="49"/>
      <c r="F388" s="49"/>
      <c r="G388" s="49"/>
      <c r="H388" s="49"/>
      <c r="I388" s="49"/>
      <c r="J388" s="50"/>
      <c r="K388" s="51"/>
      <c r="L388" s="49"/>
      <c r="M388" s="52"/>
      <c r="N388" s="51"/>
      <c r="O388" s="49"/>
      <c r="P388" s="49"/>
      <c r="Q388" s="49"/>
      <c r="R388" s="49"/>
      <c r="S388" s="49"/>
      <c r="T388" s="49"/>
      <c r="U388" s="49"/>
      <c r="V388" s="49"/>
      <c r="W388" s="49"/>
      <c r="X388" s="52"/>
      <c r="Y388" s="51"/>
      <c r="Z388" s="49"/>
      <c r="AA388" s="49"/>
      <c r="AB388" s="49"/>
      <c r="AC388" s="49"/>
      <c r="AD388" s="49"/>
      <c r="AE388" s="49"/>
      <c r="AF388" s="49"/>
      <c r="AG388" s="49"/>
      <c r="AH388" s="49"/>
      <c r="AI388" s="52"/>
      <c r="AJ388" s="51"/>
      <c r="AK388" s="52"/>
      <c r="AL388" s="51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52"/>
      <c r="AZ388" s="51"/>
      <c r="BA388" s="49"/>
      <c r="BB388" s="49"/>
      <c r="BC388" s="49"/>
      <c r="BD388" s="52"/>
      <c r="BE388" s="51"/>
      <c r="BF388" s="49"/>
      <c r="BG388" s="52"/>
      <c r="BH388" s="51"/>
      <c r="BI388" s="49"/>
      <c r="BJ388" s="49"/>
      <c r="BK388" s="49"/>
      <c r="BL388" s="49"/>
      <c r="BM388" s="49"/>
      <c r="BN388" s="52"/>
      <c r="BO388" s="53"/>
      <c r="BP388" s="50"/>
      <c r="BQ388" s="51"/>
      <c r="BR388" s="52"/>
      <c r="BS388" s="51"/>
      <c r="BT388" s="49"/>
      <c r="BU388" s="49"/>
      <c r="BV388" s="52"/>
      <c r="BW388" s="51"/>
      <c r="BX388" s="49"/>
      <c r="BY388" s="49"/>
      <c r="BZ388" s="52"/>
      <c r="CA388" s="55"/>
    </row>
    <row r="389" spans="1:79" s="41" customFormat="1" ht="13.5" customHeight="1" x14ac:dyDescent="0.3">
      <c r="A389" s="48"/>
      <c r="B389" s="49"/>
      <c r="C389" s="49"/>
      <c r="D389" s="49"/>
      <c r="E389" s="49"/>
      <c r="F389" s="49"/>
      <c r="G389" s="49"/>
      <c r="H389" s="49"/>
      <c r="I389" s="49"/>
      <c r="J389" s="50"/>
      <c r="K389" s="51"/>
      <c r="L389" s="49"/>
      <c r="M389" s="52"/>
      <c r="N389" s="51"/>
      <c r="O389" s="49"/>
      <c r="P389" s="49"/>
      <c r="Q389" s="49"/>
      <c r="R389" s="49"/>
      <c r="S389" s="49"/>
      <c r="T389" s="49"/>
      <c r="U389" s="49"/>
      <c r="V389" s="49"/>
      <c r="W389" s="49"/>
      <c r="X389" s="52"/>
      <c r="Y389" s="51"/>
      <c r="Z389" s="49"/>
      <c r="AA389" s="49"/>
      <c r="AB389" s="49"/>
      <c r="AC389" s="49"/>
      <c r="AD389" s="49"/>
      <c r="AE389" s="49"/>
      <c r="AF389" s="49"/>
      <c r="AG389" s="49"/>
      <c r="AH389" s="49"/>
      <c r="AI389" s="52"/>
      <c r="AJ389" s="51"/>
      <c r="AK389" s="52"/>
      <c r="AL389" s="51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52"/>
      <c r="AZ389" s="51"/>
      <c r="BA389" s="49"/>
      <c r="BB389" s="49"/>
      <c r="BC389" s="49"/>
      <c r="BD389" s="52"/>
      <c r="BE389" s="51"/>
      <c r="BF389" s="49"/>
      <c r="BG389" s="52"/>
      <c r="BH389" s="51"/>
      <c r="BI389" s="49"/>
      <c r="BJ389" s="49"/>
      <c r="BK389" s="49"/>
      <c r="BL389" s="49"/>
      <c r="BM389" s="49"/>
      <c r="BN389" s="52"/>
      <c r="BO389" s="53"/>
      <c r="BP389" s="50"/>
      <c r="BQ389" s="51"/>
      <c r="BR389" s="52"/>
      <c r="BS389" s="51"/>
      <c r="BT389" s="49"/>
      <c r="BU389" s="49"/>
      <c r="BV389" s="52"/>
      <c r="BW389" s="51"/>
      <c r="BX389" s="49"/>
      <c r="BY389" s="49"/>
      <c r="BZ389" s="52"/>
      <c r="CA389" s="55"/>
    </row>
    <row r="390" spans="1:79" s="41" customFormat="1" ht="13.5" customHeight="1" x14ac:dyDescent="0.3">
      <c r="A390" s="48"/>
      <c r="B390" s="49"/>
      <c r="C390" s="49"/>
      <c r="D390" s="49"/>
      <c r="E390" s="49"/>
      <c r="F390" s="49"/>
      <c r="G390" s="49"/>
      <c r="H390" s="49"/>
      <c r="I390" s="49"/>
      <c r="J390" s="50"/>
      <c r="K390" s="51"/>
      <c r="L390" s="49"/>
      <c r="M390" s="52"/>
      <c r="N390" s="51"/>
      <c r="O390" s="49"/>
      <c r="P390" s="49"/>
      <c r="Q390" s="49"/>
      <c r="R390" s="49"/>
      <c r="S390" s="49"/>
      <c r="T390" s="49"/>
      <c r="U390" s="49"/>
      <c r="V390" s="49"/>
      <c r="W390" s="49"/>
      <c r="X390" s="52"/>
      <c r="Y390" s="51"/>
      <c r="Z390" s="49"/>
      <c r="AA390" s="49"/>
      <c r="AB390" s="49"/>
      <c r="AC390" s="49"/>
      <c r="AD390" s="49"/>
      <c r="AE390" s="49"/>
      <c r="AF390" s="49"/>
      <c r="AG390" s="49"/>
      <c r="AH390" s="49"/>
      <c r="AI390" s="52"/>
      <c r="AJ390" s="51"/>
      <c r="AK390" s="52"/>
      <c r="AL390" s="51"/>
      <c r="AM390" s="49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52"/>
      <c r="AZ390" s="51"/>
      <c r="BA390" s="49"/>
      <c r="BB390" s="49"/>
      <c r="BC390" s="49"/>
      <c r="BD390" s="52"/>
      <c r="BE390" s="51"/>
      <c r="BF390" s="49"/>
      <c r="BG390" s="52"/>
      <c r="BH390" s="51"/>
      <c r="BI390" s="49"/>
      <c r="BJ390" s="49"/>
      <c r="BK390" s="49"/>
      <c r="BL390" s="49"/>
      <c r="BM390" s="49"/>
      <c r="BN390" s="52"/>
      <c r="BO390" s="53"/>
      <c r="BP390" s="50"/>
      <c r="BQ390" s="51"/>
      <c r="BR390" s="52"/>
      <c r="BS390" s="51"/>
      <c r="BT390" s="49"/>
      <c r="BU390" s="49"/>
      <c r="BV390" s="52"/>
      <c r="BW390" s="51"/>
      <c r="BX390" s="49"/>
      <c r="BY390" s="49"/>
      <c r="BZ390" s="52"/>
      <c r="CA390" s="55"/>
    </row>
    <row r="391" spans="1:79" s="41" customFormat="1" ht="13.5" customHeight="1" x14ac:dyDescent="0.3">
      <c r="A391" s="48"/>
      <c r="B391" s="49"/>
      <c r="C391" s="49"/>
      <c r="D391" s="49"/>
      <c r="E391" s="49"/>
      <c r="F391" s="49"/>
      <c r="G391" s="49"/>
      <c r="H391" s="49"/>
      <c r="I391" s="49"/>
      <c r="J391" s="50"/>
      <c r="K391" s="51"/>
      <c r="L391" s="49"/>
      <c r="M391" s="52"/>
      <c r="N391" s="51"/>
      <c r="O391" s="49"/>
      <c r="P391" s="49"/>
      <c r="Q391" s="49"/>
      <c r="R391" s="49"/>
      <c r="S391" s="49"/>
      <c r="T391" s="49"/>
      <c r="U391" s="49"/>
      <c r="V391" s="49"/>
      <c r="W391" s="49"/>
      <c r="X391" s="52"/>
      <c r="Y391" s="51"/>
      <c r="Z391" s="49"/>
      <c r="AA391" s="49"/>
      <c r="AB391" s="49"/>
      <c r="AC391" s="49"/>
      <c r="AD391" s="49"/>
      <c r="AE391" s="49"/>
      <c r="AF391" s="49"/>
      <c r="AG391" s="49"/>
      <c r="AH391" s="49"/>
      <c r="AI391" s="52"/>
      <c r="AJ391" s="51"/>
      <c r="AK391" s="52"/>
      <c r="AL391" s="51"/>
      <c r="AM391" s="49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52"/>
      <c r="AZ391" s="51"/>
      <c r="BA391" s="49"/>
      <c r="BB391" s="49"/>
      <c r="BC391" s="49"/>
      <c r="BD391" s="52"/>
      <c r="BE391" s="51"/>
      <c r="BF391" s="49"/>
      <c r="BG391" s="52"/>
      <c r="BH391" s="51"/>
      <c r="BI391" s="49"/>
      <c r="BJ391" s="49"/>
      <c r="BK391" s="49"/>
      <c r="BL391" s="49"/>
      <c r="BM391" s="49"/>
      <c r="BN391" s="52"/>
      <c r="BO391" s="53"/>
      <c r="BP391" s="50"/>
      <c r="BQ391" s="51"/>
      <c r="BR391" s="52"/>
      <c r="BS391" s="51"/>
      <c r="BT391" s="49"/>
      <c r="BU391" s="49"/>
      <c r="BV391" s="52"/>
      <c r="BW391" s="51"/>
      <c r="BX391" s="49"/>
      <c r="BY391" s="49"/>
      <c r="BZ391" s="52"/>
      <c r="CA391" s="55"/>
    </row>
    <row r="392" spans="1:79" s="41" customFormat="1" ht="13.5" customHeight="1" x14ac:dyDescent="0.3">
      <c r="A392" s="48"/>
      <c r="B392" s="49"/>
      <c r="C392" s="49"/>
      <c r="D392" s="49"/>
      <c r="E392" s="49"/>
      <c r="F392" s="49"/>
      <c r="G392" s="49"/>
      <c r="H392" s="49"/>
      <c r="I392" s="49"/>
      <c r="J392" s="50"/>
      <c r="K392" s="51"/>
      <c r="L392" s="49"/>
      <c r="M392" s="52"/>
      <c r="N392" s="51"/>
      <c r="O392" s="49"/>
      <c r="P392" s="49"/>
      <c r="Q392" s="49"/>
      <c r="R392" s="49"/>
      <c r="S392" s="49"/>
      <c r="T392" s="49"/>
      <c r="U392" s="49"/>
      <c r="V392" s="49"/>
      <c r="W392" s="49"/>
      <c r="X392" s="52"/>
      <c r="Y392" s="51"/>
      <c r="Z392" s="49"/>
      <c r="AA392" s="49"/>
      <c r="AB392" s="49"/>
      <c r="AC392" s="49"/>
      <c r="AD392" s="49"/>
      <c r="AE392" s="49"/>
      <c r="AF392" s="49"/>
      <c r="AG392" s="49"/>
      <c r="AH392" s="49"/>
      <c r="AI392" s="52"/>
      <c r="AJ392" s="51"/>
      <c r="AK392" s="52"/>
      <c r="AL392" s="51"/>
      <c r="AM392" s="49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52"/>
      <c r="AZ392" s="51"/>
      <c r="BA392" s="49"/>
      <c r="BB392" s="49"/>
      <c r="BC392" s="49"/>
      <c r="BD392" s="52"/>
      <c r="BE392" s="51"/>
      <c r="BF392" s="49"/>
      <c r="BG392" s="52"/>
      <c r="BH392" s="51"/>
      <c r="BI392" s="49"/>
      <c r="BJ392" s="49"/>
      <c r="BK392" s="49"/>
      <c r="BL392" s="49"/>
      <c r="BM392" s="49"/>
      <c r="BN392" s="52"/>
      <c r="BO392" s="53"/>
      <c r="BP392" s="50"/>
      <c r="BQ392" s="51"/>
      <c r="BR392" s="52"/>
      <c r="BS392" s="51"/>
      <c r="BT392" s="49"/>
      <c r="BU392" s="49"/>
      <c r="BV392" s="52"/>
      <c r="BW392" s="51"/>
      <c r="BX392" s="49"/>
      <c r="BY392" s="49"/>
      <c r="BZ392" s="52"/>
      <c r="CA392" s="55"/>
    </row>
    <row r="393" spans="1:79" s="41" customFormat="1" ht="13.5" customHeight="1" x14ac:dyDescent="0.3">
      <c r="A393" s="48"/>
      <c r="B393" s="49"/>
      <c r="C393" s="49"/>
      <c r="D393" s="49"/>
      <c r="E393" s="49"/>
      <c r="F393" s="49"/>
      <c r="G393" s="49"/>
      <c r="H393" s="49"/>
      <c r="I393" s="49"/>
      <c r="J393" s="50"/>
      <c r="K393" s="51"/>
      <c r="L393" s="49"/>
      <c r="M393" s="52"/>
      <c r="N393" s="51"/>
      <c r="O393" s="49"/>
      <c r="P393" s="49"/>
      <c r="Q393" s="49"/>
      <c r="R393" s="49"/>
      <c r="S393" s="49"/>
      <c r="T393" s="49"/>
      <c r="U393" s="49"/>
      <c r="V393" s="49"/>
      <c r="W393" s="49"/>
      <c r="X393" s="52"/>
      <c r="Y393" s="51"/>
      <c r="Z393" s="49"/>
      <c r="AA393" s="49"/>
      <c r="AB393" s="49"/>
      <c r="AC393" s="49"/>
      <c r="AD393" s="49"/>
      <c r="AE393" s="49"/>
      <c r="AF393" s="49"/>
      <c r="AG393" s="49"/>
      <c r="AH393" s="49"/>
      <c r="AI393" s="52"/>
      <c r="AJ393" s="51"/>
      <c r="AK393" s="52"/>
      <c r="AL393" s="51"/>
      <c r="AM393" s="49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52"/>
      <c r="AZ393" s="51"/>
      <c r="BA393" s="49"/>
      <c r="BB393" s="49"/>
      <c r="BC393" s="49"/>
      <c r="BD393" s="52"/>
      <c r="BE393" s="51"/>
      <c r="BF393" s="49"/>
      <c r="BG393" s="52"/>
      <c r="BH393" s="51"/>
      <c r="BI393" s="49"/>
      <c r="BJ393" s="49"/>
      <c r="BK393" s="49"/>
      <c r="BL393" s="49"/>
      <c r="BM393" s="49"/>
      <c r="BN393" s="52"/>
      <c r="BO393" s="53"/>
      <c r="BP393" s="50"/>
      <c r="BQ393" s="51"/>
      <c r="BR393" s="52"/>
      <c r="BS393" s="51"/>
      <c r="BT393" s="49"/>
      <c r="BU393" s="49"/>
      <c r="BV393" s="52"/>
      <c r="BW393" s="51"/>
      <c r="BX393" s="49"/>
      <c r="BY393" s="49"/>
      <c r="BZ393" s="52"/>
      <c r="CA393" s="55"/>
    </row>
    <row r="394" spans="1:79" s="41" customFormat="1" ht="13.5" customHeight="1" x14ac:dyDescent="0.3">
      <c r="A394" s="48"/>
      <c r="B394" s="49"/>
      <c r="C394" s="49"/>
      <c r="D394" s="49"/>
      <c r="E394" s="49"/>
      <c r="F394" s="49"/>
      <c r="G394" s="49"/>
      <c r="H394" s="49"/>
      <c r="I394" s="49"/>
      <c r="J394" s="50"/>
      <c r="K394" s="51"/>
      <c r="L394" s="49"/>
      <c r="M394" s="52"/>
      <c r="N394" s="51"/>
      <c r="O394" s="49"/>
      <c r="P394" s="49"/>
      <c r="Q394" s="49"/>
      <c r="R394" s="49"/>
      <c r="S394" s="49"/>
      <c r="T394" s="49"/>
      <c r="U394" s="49"/>
      <c r="V394" s="49"/>
      <c r="W394" s="49"/>
      <c r="X394" s="52"/>
      <c r="Y394" s="51"/>
      <c r="Z394" s="49"/>
      <c r="AA394" s="49"/>
      <c r="AB394" s="49"/>
      <c r="AC394" s="49"/>
      <c r="AD394" s="49"/>
      <c r="AE394" s="49"/>
      <c r="AF394" s="49"/>
      <c r="AG394" s="49"/>
      <c r="AH394" s="49"/>
      <c r="AI394" s="52"/>
      <c r="AJ394" s="51"/>
      <c r="AK394" s="52"/>
      <c r="AL394" s="51"/>
      <c r="AM394" s="49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52"/>
      <c r="AZ394" s="51"/>
      <c r="BA394" s="49"/>
      <c r="BB394" s="49"/>
      <c r="BC394" s="49"/>
      <c r="BD394" s="52"/>
      <c r="BE394" s="51"/>
      <c r="BF394" s="49"/>
      <c r="BG394" s="52"/>
      <c r="BH394" s="51"/>
      <c r="BI394" s="49"/>
      <c r="BJ394" s="49"/>
      <c r="BK394" s="49"/>
      <c r="BL394" s="49"/>
      <c r="BM394" s="49"/>
      <c r="BN394" s="52"/>
      <c r="BO394" s="53"/>
      <c r="BP394" s="50"/>
      <c r="BQ394" s="51"/>
      <c r="BR394" s="52"/>
      <c r="BS394" s="51"/>
      <c r="BT394" s="49"/>
      <c r="BU394" s="49"/>
      <c r="BV394" s="52"/>
      <c r="BW394" s="51"/>
      <c r="BX394" s="49"/>
      <c r="BY394" s="49"/>
      <c r="BZ394" s="52"/>
      <c r="CA394" s="55"/>
    </row>
    <row r="395" spans="1:79" s="41" customFormat="1" ht="13.5" customHeight="1" x14ac:dyDescent="0.3">
      <c r="A395" s="48"/>
      <c r="B395" s="49"/>
      <c r="C395" s="49"/>
      <c r="D395" s="49"/>
      <c r="E395" s="49"/>
      <c r="F395" s="49"/>
      <c r="G395" s="49"/>
      <c r="H395" s="49"/>
      <c r="I395" s="49"/>
      <c r="J395" s="50"/>
      <c r="K395" s="51"/>
      <c r="L395" s="49"/>
      <c r="M395" s="52"/>
      <c r="N395" s="51"/>
      <c r="O395" s="49"/>
      <c r="P395" s="49"/>
      <c r="Q395" s="49"/>
      <c r="R395" s="49"/>
      <c r="S395" s="49"/>
      <c r="T395" s="49"/>
      <c r="U395" s="49"/>
      <c r="V395" s="49"/>
      <c r="W395" s="49"/>
      <c r="X395" s="52"/>
      <c r="Y395" s="51"/>
      <c r="Z395" s="49"/>
      <c r="AA395" s="49"/>
      <c r="AB395" s="49"/>
      <c r="AC395" s="49"/>
      <c r="AD395" s="49"/>
      <c r="AE395" s="49"/>
      <c r="AF395" s="49"/>
      <c r="AG395" s="49"/>
      <c r="AH395" s="49"/>
      <c r="AI395" s="52"/>
      <c r="AJ395" s="51"/>
      <c r="AK395" s="52"/>
      <c r="AL395" s="51"/>
      <c r="AM395" s="49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52"/>
      <c r="AZ395" s="51"/>
      <c r="BA395" s="49"/>
      <c r="BB395" s="49"/>
      <c r="BC395" s="49"/>
      <c r="BD395" s="52"/>
      <c r="BE395" s="51"/>
      <c r="BF395" s="49"/>
      <c r="BG395" s="52"/>
      <c r="BH395" s="51"/>
      <c r="BI395" s="49"/>
      <c r="BJ395" s="49"/>
      <c r="BK395" s="49"/>
      <c r="BL395" s="49"/>
      <c r="BM395" s="49"/>
      <c r="BN395" s="52"/>
      <c r="BO395" s="53"/>
      <c r="BP395" s="50"/>
      <c r="BQ395" s="51"/>
      <c r="BR395" s="52"/>
      <c r="BS395" s="51"/>
      <c r="BT395" s="49"/>
      <c r="BU395" s="49"/>
      <c r="BV395" s="52"/>
      <c r="BW395" s="51"/>
      <c r="BX395" s="49"/>
      <c r="BY395" s="49"/>
      <c r="BZ395" s="52"/>
      <c r="CA395" s="55"/>
    </row>
    <row r="396" spans="1:79" s="41" customFormat="1" ht="13.5" customHeight="1" x14ac:dyDescent="0.3">
      <c r="A396" s="48"/>
      <c r="B396" s="49"/>
      <c r="C396" s="49"/>
      <c r="D396" s="49"/>
      <c r="E396" s="49"/>
      <c r="F396" s="49"/>
      <c r="G396" s="49"/>
      <c r="H396" s="49"/>
      <c r="I396" s="49"/>
      <c r="J396" s="50"/>
      <c r="K396" s="51"/>
      <c r="L396" s="49"/>
      <c r="M396" s="52"/>
      <c r="N396" s="51"/>
      <c r="O396" s="49"/>
      <c r="P396" s="49"/>
      <c r="Q396" s="49"/>
      <c r="R396" s="49"/>
      <c r="S396" s="49"/>
      <c r="T396" s="49"/>
      <c r="U396" s="49"/>
      <c r="V396" s="49"/>
      <c r="W396" s="49"/>
      <c r="X396" s="52"/>
      <c r="Y396" s="51"/>
      <c r="Z396" s="49"/>
      <c r="AA396" s="49"/>
      <c r="AB396" s="49"/>
      <c r="AC396" s="49"/>
      <c r="AD396" s="49"/>
      <c r="AE396" s="49"/>
      <c r="AF396" s="49"/>
      <c r="AG396" s="49"/>
      <c r="AH396" s="49"/>
      <c r="AI396" s="52"/>
      <c r="AJ396" s="51"/>
      <c r="AK396" s="52"/>
      <c r="AL396" s="51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52"/>
      <c r="AZ396" s="51"/>
      <c r="BA396" s="49"/>
      <c r="BB396" s="49"/>
      <c r="BC396" s="49"/>
      <c r="BD396" s="52"/>
      <c r="BE396" s="51"/>
      <c r="BF396" s="49"/>
      <c r="BG396" s="52"/>
      <c r="BH396" s="51"/>
      <c r="BI396" s="49"/>
      <c r="BJ396" s="49"/>
      <c r="BK396" s="49"/>
      <c r="BL396" s="49"/>
      <c r="BM396" s="49"/>
      <c r="BN396" s="52"/>
      <c r="BO396" s="53"/>
      <c r="BP396" s="50"/>
      <c r="BQ396" s="51"/>
      <c r="BR396" s="52"/>
      <c r="BS396" s="51"/>
      <c r="BT396" s="49"/>
      <c r="BU396" s="49"/>
      <c r="BV396" s="52"/>
      <c r="BW396" s="51"/>
      <c r="BX396" s="49"/>
      <c r="BY396" s="49"/>
      <c r="BZ396" s="52"/>
      <c r="CA396" s="55"/>
    </row>
    <row r="397" spans="1:79" s="41" customFormat="1" ht="13.5" customHeight="1" x14ac:dyDescent="0.3">
      <c r="A397" s="48"/>
      <c r="B397" s="49"/>
      <c r="C397" s="49"/>
      <c r="D397" s="49"/>
      <c r="E397" s="49"/>
      <c r="F397" s="49"/>
      <c r="G397" s="49"/>
      <c r="H397" s="49"/>
      <c r="I397" s="49"/>
      <c r="J397" s="50"/>
      <c r="K397" s="51"/>
      <c r="L397" s="49"/>
      <c r="M397" s="52"/>
      <c r="N397" s="51"/>
      <c r="O397" s="49"/>
      <c r="P397" s="49"/>
      <c r="Q397" s="49"/>
      <c r="R397" s="49"/>
      <c r="S397" s="49"/>
      <c r="T397" s="49"/>
      <c r="U397" s="49"/>
      <c r="V397" s="49"/>
      <c r="W397" s="49"/>
      <c r="X397" s="52"/>
      <c r="Y397" s="51"/>
      <c r="Z397" s="49"/>
      <c r="AA397" s="49"/>
      <c r="AB397" s="49"/>
      <c r="AC397" s="49"/>
      <c r="AD397" s="49"/>
      <c r="AE397" s="49"/>
      <c r="AF397" s="49"/>
      <c r="AG397" s="49"/>
      <c r="AH397" s="49"/>
      <c r="AI397" s="52"/>
      <c r="AJ397" s="51"/>
      <c r="AK397" s="52"/>
      <c r="AL397" s="51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52"/>
      <c r="AZ397" s="51"/>
      <c r="BA397" s="49"/>
      <c r="BB397" s="49"/>
      <c r="BC397" s="49"/>
      <c r="BD397" s="52"/>
      <c r="BE397" s="51"/>
      <c r="BF397" s="49"/>
      <c r="BG397" s="52"/>
      <c r="BH397" s="51"/>
      <c r="BI397" s="49"/>
      <c r="BJ397" s="49"/>
      <c r="BK397" s="49"/>
      <c r="BL397" s="49"/>
      <c r="BM397" s="49"/>
      <c r="BN397" s="52"/>
      <c r="BO397" s="53"/>
      <c r="BP397" s="50"/>
      <c r="BQ397" s="51"/>
      <c r="BR397" s="52"/>
      <c r="BS397" s="51"/>
      <c r="BT397" s="49"/>
      <c r="BU397" s="49"/>
      <c r="BV397" s="52"/>
      <c r="BW397" s="51"/>
      <c r="BX397" s="49"/>
      <c r="BY397" s="49"/>
      <c r="BZ397" s="52"/>
      <c r="CA397" s="55"/>
    </row>
    <row r="398" spans="1:79" s="41" customFormat="1" ht="13.5" customHeight="1" x14ac:dyDescent="0.3">
      <c r="A398" s="48"/>
      <c r="B398" s="49"/>
      <c r="C398" s="49"/>
      <c r="D398" s="49"/>
      <c r="E398" s="49"/>
      <c r="F398" s="49"/>
      <c r="G398" s="49"/>
      <c r="H398" s="49"/>
      <c r="I398" s="49"/>
      <c r="J398" s="50"/>
      <c r="K398" s="51"/>
      <c r="L398" s="49"/>
      <c r="M398" s="52"/>
      <c r="N398" s="51"/>
      <c r="O398" s="49"/>
      <c r="P398" s="49"/>
      <c r="Q398" s="49"/>
      <c r="R398" s="49"/>
      <c r="S398" s="49"/>
      <c r="T398" s="49"/>
      <c r="U398" s="49"/>
      <c r="V398" s="49"/>
      <c r="W398" s="49"/>
      <c r="X398" s="52"/>
      <c r="Y398" s="51"/>
      <c r="Z398" s="49"/>
      <c r="AA398" s="49"/>
      <c r="AB398" s="49"/>
      <c r="AC398" s="49"/>
      <c r="AD398" s="49"/>
      <c r="AE398" s="49"/>
      <c r="AF398" s="49"/>
      <c r="AG398" s="49"/>
      <c r="AH398" s="49"/>
      <c r="AI398" s="52"/>
      <c r="AJ398" s="51"/>
      <c r="AK398" s="52"/>
      <c r="AL398" s="51"/>
      <c r="AM398" s="49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52"/>
      <c r="AZ398" s="51"/>
      <c r="BA398" s="49"/>
      <c r="BB398" s="49"/>
      <c r="BC398" s="49"/>
      <c r="BD398" s="52"/>
      <c r="BE398" s="51"/>
      <c r="BF398" s="49"/>
      <c r="BG398" s="52"/>
      <c r="BH398" s="51"/>
      <c r="BI398" s="49"/>
      <c r="BJ398" s="49"/>
      <c r="BK398" s="49"/>
      <c r="BL398" s="49"/>
      <c r="BM398" s="49"/>
      <c r="BN398" s="52"/>
      <c r="BO398" s="53"/>
      <c r="BP398" s="50"/>
      <c r="BQ398" s="51"/>
      <c r="BR398" s="52"/>
      <c r="BS398" s="51"/>
      <c r="BT398" s="49"/>
      <c r="BU398" s="49"/>
      <c r="BV398" s="52"/>
      <c r="BW398" s="51"/>
      <c r="BX398" s="49"/>
      <c r="BY398" s="49"/>
      <c r="BZ398" s="52"/>
      <c r="CA398" s="55"/>
    </row>
    <row r="399" spans="1:79" s="41" customFormat="1" ht="13.5" customHeight="1" x14ac:dyDescent="0.3">
      <c r="A399" s="48"/>
      <c r="B399" s="49"/>
      <c r="C399" s="49"/>
      <c r="D399" s="49"/>
      <c r="E399" s="49"/>
      <c r="F399" s="49"/>
      <c r="G399" s="49"/>
      <c r="H399" s="49"/>
      <c r="I399" s="49"/>
      <c r="J399" s="50"/>
      <c r="K399" s="51"/>
      <c r="L399" s="49"/>
      <c r="M399" s="52"/>
      <c r="N399" s="51"/>
      <c r="O399" s="49"/>
      <c r="P399" s="49"/>
      <c r="Q399" s="49"/>
      <c r="R399" s="49"/>
      <c r="S399" s="49"/>
      <c r="T399" s="49"/>
      <c r="U399" s="49"/>
      <c r="V399" s="49"/>
      <c r="W399" s="49"/>
      <c r="X399" s="52"/>
      <c r="Y399" s="51"/>
      <c r="Z399" s="49"/>
      <c r="AA399" s="49"/>
      <c r="AB399" s="49"/>
      <c r="AC399" s="49"/>
      <c r="AD399" s="49"/>
      <c r="AE399" s="49"/>
      <c r="AF399" s="49"/>
      <c r="AG399" s="49"/>
      <c r="AH399" s="49"/>
      <c r="AI399" s="52"/>
      <c r="AJ399" s="51"/>
      <c r="AK399" s="52"/>
      <c r="AL399" s="51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52"/>
      <c r="AZ399" s="51"/>
      <c r="BA399" s="49"/>
      <c r="BB399" s="49"/>
      <c r="BC399" s="49"/>
      <c r="BD399" s="52"/>
      <c r="BE399" s="51"/>
      <c r="BF399" s="49"/>
      <c r="BG399" s="52"/>
      <c r="BH399" s="51"/>
      <c r="BI399" s="49"/>
      <c r="BJ399" s="49"/>
      <c r="BK399" s="49"/>
      <c r="BL399" s="49"/>
      <c r="BM399" s="49"/>
      <c r="BN399" s="52"/>
      <c r="BO399" s="53"/>
      <c r="BP399" s="50"/>
      <c r="BQ399" s="51"/>
      <c r="BR399" s="52"/>
      <c r="BS399" s="51"/>
      <c r="BT399" s="49"/>
      <c r="BU399" s="49"/>
      <c r="BV399" s="52"/>
      <c r="BW399" s="51"/>
      <c r="BX399" s="49"/>
      <c r="BY399" s="49"/>
      <c r="BZ399" s="52"/>
      <c r="CA399" s="55"/>
    </row>
    <row r="400" spans="1:79" s="41" customFormat="1" ht="13.5" customHeight="1" x14ac:dyDescent="0.3">
      <c r="A400" s="48"/>
      <c r="B400" s="49"/>
      <c r="C400" s="49"/>
      <c r="D400" s="49"/>
      <c r="E400" s="49"/>
      <c r="F400" s="49"/>
      <c r="G400" s="49"/>
      <c r="H400" s="49"/>
      <c r="I400" s="49"/>
      <c r="J400" s="50"/>
      <c r="K400" s="51"/>
      <c r="L400" s="49"/>
      <c r="M400" s="52"/>
      <c r="N400" s="51"/>
      <c r="O400" s="49"/>
      <c r="P400" s="49"/>
      <c r="Q400" s="49"/>
      <c r="R400" s="49"/>
      <c r="S400" s="49"/>
      <c r="T400" s="49"/>
      <c r="U400" s="49"/>
      <c r="V400" s="49"/>
      <c r="W400" s="49"/>
      <c r="X400" s="52"/>
      <c r="Y400" s="51"/>
      <c r="Z400" s="49"/>
      <c r="AA400" s="49"/>
      <c r="AB400" s="49"/>
      <c r="AC400" s="49"/>
      <c r="AD400" s="49"/>
      <c r="AE400" s="49"/>
      <c r="AF400" s="49"/>
      <c r="AG400" s="49"/>
      <c r="AH400" s="49"/>
      <c r="AI400" s="52"/>
      <c r="AJ400" s="51"/>
      <c r="AK400" s="52"/>
      <c r="AL400" s="51"/>
      <c r="AM400" s="49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52"/>
      <c r="AZ400" s="51"/>
      <c r="BA400" s="49"/>
      <c r="BB400" s="49"/>
      <c r="BC400" s="49"/>
      <c r="BD400" s="52"/>
      <c r="BE400" s="51"/>
      <c r="BF400" s="49"/>
      <c r="BG400" s="52"/>
      <c r="BH400" s="51"/>
      <c r="BI400" s="49"/>
      <c r="BJ400" s="49"/>
      <c r="BK400" s="49"/>
      <c r="BL400" s="49"/>
      <c r="BM400" s="49"/>
      <c r="BN400" s="52"/>
      <c r="BO400" s="53"/>
      <c r="BP400" s="50"/>
      <c r="BQ400" s="51"/>
      <c r="BR400" s="52"/>
      <c r="BS400" s="51"/>
      <c r="BT400" s="49"/>
      <c r="BU400" s="49"/>
      <c r="BV400" s="52"/>
      <c r="BW400" s="51"/>
      <c r="BX400" s="49"/>
      <c r="BY400" s="49"/>
      <c r="BZ400" s="52"/>
      <c r="CA400" s="55"/>
    </row>
    <row r="401" spans="1:79" s="41" customFormat="1" ht="13.5" customHeight="1" x14ac:dyDescent="0.3">
      <c r="A401" s="48"/>
      <c r="B401" s="49"/>
      <c r="C401" s="49"/>
      <c r="D401" s="49"/>
      <c r="E401" s="49"/>
      <c r="F401" s="49"/>
      <c r="G401" s="49"/>
      <c r="H401" s="49"/>
      <c r="I401" s="49"/>
      <c r="J401" s="50"/>
      <c r="K401" s="51"/>
      <c r="L401" s="49"/>
      <c r="M401" s="52"/>
      <c r="N401" s="51"/>
      <c r="O401" s="49"/>
      <c r="P401" s="49"/>
      <c r="Q401" s="49"/>
      <c r="R401" s="49"/>
      <c r="S401" s="49"/>
      <c r="T401" s="49"/>
      <c r="U401" s="49"/>
      <c r="V401" s="49"/>
      <c r="W401" s="49"/>
      <c r="X401" s="52"/>
      <c r="Y401" s="51"/>
      <c r="Z401" s="49"/>
      <c r="AA401" s="49"/>
      <c r="AB401" s="49"/>
      <c r="AC401" s="49"/>
      <c r="AD401" s="49"/>
      <c r="AE401" s="49"/>
      <c r="AF401" s="49"/>
      <c r="AG401" s="49"/>
      <c r="AH401" s="49"/>
      <c r="AI401" s="52"/>
      <c r="AJ401" s="51"/>
      <c r="AK401" s="52"/>
      <c r="AL401" s="51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52"/>
      <c r="AZ401" s="51"/>
      <c r="BA401" s="49"/>
      <c r="BB401" s="49"/>
      <c r="BC401" s="49"/>
      <c r="BD401" s="52"/>
      <c r="BE401" s="51"/>
      <c r="BF401" s="49"/>
      <c r="BG401" s="52"/>
      <c r="BH401" s="51"/>
      <c r="BI401" s="49"/>
      <c r="BJ401" s="49"/>
      <c r="BK401" s="49"/>
      <c r="BL401" s="49"/>
      <c r="BM401" s="49"/>
      <c r="BN401" s="52"/>
      <c r="BO401" s="53"/>
      <c r="BP401" s="50"/>
      <c r="BQ401" s="51"/>
      <c r="BR401" s="52"/>
      <c r="BS401" s="51"/>
      <c r="BT401" s="49"/>
      <c r="BU401" s="49"/>
      <c r="BV401" s="52"/>
      <c r="BW401" s="51"/>
      <c r="BX401" s="49"/>
      <c r="BY401" s="49"/>
      <c r="BZ401" s="52"/>
      <c r="CA401" s="55"/>
    </row>
    <row r="402" spans="1:79" s="41" customFormat="1" ht="13.5" customHeight="1" x14ac:dyDescent="0.3">
      <c r="A402" s="48"/>
      <c r="B402" s="49"/>
      <c r="C402" s="49"/>
      <c r="D402" s="49"/>
      <c r="E402" s="49"/>
      <c r="F402" s="49"/>
      <c r="G402" s="49"/>
      <c r="H402" s="49"/>
      <c r="I402" s="49"/>
      <c r="J402" s="50"/>
      <c r="K402" s="51"/>
      <c r="L402" s="49"/>
      <c r="M402" s="52"/>
      <c r="N402" s="51"/>
      <c r="O402" s="49"/>
      <c r="P402" s="49"/>
      <c r="Q402" s="49"/>
      <c r="R402" s="49"/>
      <c r="S402" s="49"/>
      <c r="T402" s="49"/>
      <c r="U402" s="49"/>
      <c r="V402" s="49"/>
      <c r="W402" s="49"/>
      <c r="X402" s="52"/>
      <c r="Y402" s="51"/>
      <c r="Z402" s="49"/>
      <c r="AA402" s="49"/>
      <c r="AB402" s="49"/>
      <c r="AC402" s="49"/>
      <c r="AD402" s="49"/>
      <c r="AE402" s="49"/>
      <c r="AF402" s="49"/>
      <c r="AG402" s="49"/>
      <c r="AH402" s="49"/>
      <c r="AI402" s="52"/>
      <c r="AJ402" s="51"/>
      <c r="AK402" s="52"/>
      <c r="AL402" s="51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52"/>
      <c r="AZ402" s="51"/>
      <c r="BA402" s="49"/>
      <c r="BB402" s="49"/>
      <c r="BC402" s="49"/>
      <c r="BD402" s="52"/>
      <c r="BE402" s="51"/>
      <c r="BF402" s="49"/>
      <c r="BG402" s="52"/>
      <c r="BH402" s="51"/>
      <c r="BI402" s="49"/>
      <c r="BJ402" s="49"/>
      <c r="BK402" s="49"/>
      <c r="BL402" s="49"/>
      <c r="BM402" s="49"/>
      <c r="BN402" s="52"/>
      <c r="BO402" s="53"/>
      <c r="BP402" s="50"/>
      <c r="BQ402" s="51"/>
      <c r="BR402" s="52"/>
      <c r="BS402" s="51"/>
      <c r="BT402" s="49"/>
      <c r="BU402" s="49"/>
      <c r="BV402" s="52"/>
      <c r="BW402" s="51"/>
      <c r="BX402" s="49"/>
      <c r="BY402" s="49"/>
      <c r="BZ402" s="52"/>
      <c r="CA402" s="55"/>
    </row>
    <row r="403" spans="1:79" s="41" customFormat="1" ht="13.5" customHeight="1" x14ac:dyDescent="0.3">
      <c r="A403" s="48"/>
      <c r="B403" s="49"/>
      <c r="C403" s="49"/>
      <c r="D403" s="49"/>
      <c r="E403" s="49"/>
      <c r="F403" s="49"/>
      <c r="G403" s="49"/>
      <c r="H403" s="49"/>
      <c r="I403" s="49"/>
      <c r="J403" s="50"/>
      <c r="K403" s="51"/>
      <c r="L403" s="49"/>
      <c r="M403" s="52"/>
      <c r="N403" s="51"/>
      <c r="O403" s="49"/>
      <c r="P403" s="49"/>
      <c r="Q403" s="49"/>
      <c r="R403" s="49"/>
      <c r="S403" s="49"/>
      <c r="T403" s="49"/>
      <c r="U403" s="49"/>
      <c r="V403" s="49"/>
      <c r="W403" s="49"/>
      <c r="X403" s="52"/>
      <c r="Y403" s="51"/>
      <c r="Z403" s="49"/>
      <c r="AA403" s="49"/>
      <c r="AB403" s="49"/>
      <c r="AC403" s="49"/>
      <c r="AD403" s="49"/>
      <c r="AE403" s="49"/>
      <c r="AF403" s="49"/>
      <c r="AG403" s="49"/>
      <c r="AH403" s="49"/>
      <c r="AI403" s="52"/>
      <c r="AJ403" s="51"/>
      <c r="AK403" s="52"/>
      <c r="AL403" s="51"/>
      <c r="AM403" s="49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52"/>
      <c r="AZ403" s="51"/>
      <c r="BA403" s="49"/>
      <c r="BB403" s="49"/>
      <c r="BC403" s="49"/>
      <c r="BD403" s="52"/>
      <c r="BE403" s="51"/>
      <c r="BF403" s="49"/>
      <c r="BG403" s="52"/>
      <c r="BH403" s="51"/>
      <c r="BI403" s="49"/>
      <c r="BJ403" s="49"/>
      <c r="BK403" s="49"/>
      <c r="BL403" s="49"/>
      <c r="BM403" s="49"/>
      <c r="BN403" s="52"/>
      <c r="BO403" s="53"/>
      <c r="BP403" s="50"/>
      <c r="BQ403" s="51"/>
      <c r="BR403" s="52"/>
      <c r="BS403" s="51"/>
      <c r="BT403" s="49"/>
      <c r="BU403" s="49"/>
      <c r="BV403" s="52"/>
      <c r="BW403" s="51"/>
      <c r="BX403" s="49"/>
      <c r="BY403" s="49"/>
      <c r="BZ403" s="52"/>
      <c r="CA403" s="55"/>
    </row>
    <row r="404" spans="1:79" s="41" customFormat="1" ht="13.5" customHeight="1" x14ac:dyDescent="0.3">
      <c r="A404" s="48"/>
      <c r="B404" s="49"/>
      <c r="C404" s="49"/>
      <c r="D404" s="49"/>
      <c r="E404" s="49"/>
      <c r="F404" s="49"/>
      <c r="G404" s="49"/>
      <c r="H404" s="49"/>
      <c r="I404" s="49"/>
      <c r="J404" s="50"/>
      <c r="K404" s="51"/>
      <c r="L404" s="49"/>
      <c r="M404" s="52"/>
      <c r="N404" s="51"/>
      <c r="O404" s="49"/>
      <c r="P404" s="49"/>
      <c r="Q404" s="49"/>
      <c r="R404" s="49"/>
      <c r="S404" s="49"/>
      <c r="T404" s="49"/>
      <c r="U404" s="49"/>
      <c r="V404" s="49"/>
      <c r="W404" s="49"/>
      <c r="X404" s="52"/>
      <c r="Y404" s="51"/>
      <c r="Z404" s="49"/>
      <c r="AA404" s="49"/>
      <c r="AB404" s="49"/>
      <c r="AC404" s="49"/>
      <c r="AD404" s="49"/>
      <c r="AE404" s="49"/>
      <c r="AF404" s="49"/>
      <c r="AG404" s="49"/>
      <c r="AH404" s="49"/>
      <c r="AI404" s="52"/>
      <c r="AJ404" s="51"/>
      <c r="AK404" s="52"/>
      <c r="AL404" s="51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52"/>
      <c r="AZ404" s="51"/>
      <c r="BA404" s="49"/>
      <c r="BB404" s="49"/>
      <c r="BC404" s="49"/>
      <c r="BD404" s="52"/>
      <c r="BE404" s="51"/>
      <c r="BF404" s="49"/>
      <c r="BG404" s="52"/>
      <c r="BH404" s="51"/>
      <c r="BI404" s="49"/>
      <c r="BJ404" s="49"/>
      <c r="BK404" s="49"/>
      <c r="BL404" s="49"/>
      <c r="BM404" s="49"/>
      <c r="BN404" s="52"/>
      <c r="BO404" s="53"/>
      <c r="BP404" s="50"/>
      <c r="BQ404" s="51"/>
      <c r="BR404" s="52"/>
      <c r="BS404" s="51"/>
      <c r="BT404" s="49"/>
      <c r="BU404" s="49"/>
      <c r="BV404" s="52"/>
      <c r="BW404" s="51"/>
      <c r="BX404" s="49"/>
      <c r="BY404" s="49"/>
      <c r="BZ404" s="52"/>
      <c r="CA404" s="55"/>
    </row>
    <row r="405" spans="1:79" s="41" customFormat="1" ht="13.5" customHeight="1" x14ac:dyDescent="0.3">
      <c r="A405" s="48"/>
      <c r="B405" s="49"/>
      <c r="C405" s="49"/>
      <c r="D405" s="49"/>
      <c r="E405" s="49"/>
      <c r="F405" s="49"/>
      <c r="G405" s="49"/>
      <c r="H405" s="49"/>
      <c r="I405" s="49"/>
      <c r="J405" s="50"/>
      <c r="K405" s="51"/>
      <c r="L405" s="49"/>
      <c r="M405" s="52"/>
      <c r="N405" s="51"/>
      <c r="O405" s="49"/>
      <c r="P405" s="49"/>
      <c r="Q405" s="49"/>
      <c r="R405" s="49"/>
      <c r="S405" s="49"/>
      <c r="T405" s="49"/>
      <c r="U405" s="49"/>
      <c r="V405" s="49"/>
      <c r="W405" s="49"/>
      <c r="X405" s="52"/>
      <c r="Y405" s="51"/>
      <c r="Z405" s="49"/>
      <c r="AA405" s="49"/>
      <c r="AB405" s="49"/>
      <c r="AC405" s="49"/>
      <c r="AD405" s="49"/>
      <c r="AE405" s="49"/>
      <c r="AF405" s="49"/>
      <c r="AG405" s="49"/>
      <c r="AH405" s="49"/>
      <c r="AI405" s="52"/>
      <c r="AJ405" s="51"/>
      <c r="AK405" s="52"/>
      <c r="AL405" s="51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52"/>
      <c r="AZ405" s="51"/>
      <c r="BA405" s="49"/>
      <c r="BB405" s="49"/>
      <c r="BC405" s="49"/>
      <c r="BD405" s="52"/>
      <c r="BE405" s="51"/>
      <c r="BF405" s="49"/>
      <c r="BG405" s="52"/>
      <c r="BH405" s="51"/>
      <c r="BI405" s="49"/>
      <c r="BJ405" s="49"/>
      <c r="BK405" s="49"/>
      <c r="BL405" s="49"/>
      <c r="BM405" s="49"/>
      <c r="BN405" s="52"/>
      <c r="BO405" s="53"/>
      <c r="BP405" s="50"/>
      <c r="BQ405" s="51"/>
      <c r="BR405" s="52"/>
      <c r="BS405" s="51"/>
      <c r="BT405" s="49"/>
      <c r="BU405" s="49"/>
      <c r="BV405" s="52"/>
      <c r="BW405" s="51"/>
      <c r="BX405" s="49"/>
      <c r="BY405" s="49"/>
      <c r="BZ405" s="52"/>
      <c r="CA405" s="55"/>
    </row>
    <row r="406" spans="1:79" s="41" customFormat="1" ht="13.5" customHeight="1" x14ac:dyDescent="0.3">
      <c r="A406" s="48"/>
      <c r="B406" s="49"/>
      <c r="C406" s="49"/>
      <c r="D406" s="49"/>
      <c r="E406" s="49"/>
      <c r="F406" s="49"/>
      <c r="G406" s="49"/>
      <c r="H406" s="49"/>
      <c r="I406" s="49"/>
      <c r="J406" s="50"/>
      <c r="K406" s="51"/>
      <c r="L406" s="49"/>
      <c r="M406" s="52"/>
      <c r="N406" s="51"/>
      <c r="O406" s="49"/>
      <c r="P406" s="49"/>
      <c r="Q406" s="49"/>
      <c r="R406" s="49"/>
      <c r="S406" s="49"/>
      <c r="T406" s="49"/>
      <c r="U406" s="49"/>
      <c r="V406" s="49"/>
      <c r="W406" s="49"/>
      <c r="X406" s="52"/>
      <c r="Y406" s="51"/>
      <c r="Z406" s="49"/>
      <c r="AA406" s="49"/>
      <c r="AB406" s="49"/>
      <c r="AC406" s="49"/>
      <c r="AD406" s="49"/>
      <c r="AE406" s="49"/>
      <c r="AF406" s="49"/>
      <c r="AG406" s="49"/>
      <c r="AH406" s="49"/>
      <c r="AI406" s="52"/>
      <c r="AJ406" s="51"/>
      <c r="AK406" s="52"/>
      <c r="AL406" s="51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52"/>
      <c r="AZ406" s="51"/>
      <c r="BA406" s="49"/>
      <c r="BB406" s="49"/>
      <c r="BC406" s="49"/>
      <c r="BD406" s="52"/>
      <c r="BE406" s="51"/>
      <c r="BF406" s="49"/>
      <c r="BG406" s="52"/>
      <c r="BH406" s="51"/>
      <c r="BI406" s="49"/>
      <c r="BJ406" s="49"/>
      <c r="BK406" s="49"/>
      <c r="BL406" s="49"/>
      <c r="BM406" s="49"/>
      <c r="BN406" s="52"/>
      <c r="BO406" s="53"/>
      <c r="BP406" s="50"/>
      <c r="BQ406" s="51"/>
      <c r="BR406" s="52"/>
      <c r="BS406" s="51"/>
      <c r="BT406" s="49"/>
      <c r="BU406" s="49"/>
      <c r="BV406" s="52"/>
      <c r="BW406" s="51"/>
      <c r="BX406" s="49"/>
      <c r="BY406" s="49"/>
      <c r="BZ406" s="52"/>
      <c r="CA406" s="55"/>
    </row>
    <row r="407" spans="1:79" s="41" customFormat="1" ht="13.5" customHeight="1" x14ac:dyDescent="0.3">
      <c r="A407" s="48"/>
      <c r="B407" s="49"/>
      <c r="C407" s="49"/>
      <c r="D407" s="49"/>
      <c r="E407" s="49"/>
      <c r="F407" s="49"/>
      <c r="G407" s="49"/>
      <c r="H407" s="49"/>
      <c r="I407" s="49"/>
      <c r="J407" s="50"/>
      <c r="K407" s="51"/>
      <c r="L407" s="49"/>
      <c r="M407" s="52"/>
      <c r="N407" s="51"/>
      <c r="O407" s="49"/>
      <c r="P407" s="49"/>
      <c r="Q407" s="49"/>
      <c r="R407" s="49"/>
      <c r="S407" s="49"/>
      <c r="T407" s="49"/>
      <c r="U407" s="49"/>
      <c r="V407" s="49"/>
      <c r="W407" s="49"/>
      <c r="X407" s="52"/>
      <c r="Y407" s="51"/>
      <c r="Z407" s="49"/>
      <c r="AA407" s="49"/>
      <c r="AB407" s="49"/>
      <c r="AC407" s="49"/>
      <c r="AD407" s="49"/>
      <c r="AE407" s="49"/>
      <c r="AF407" s="49"/>
      <c r="AG407" s="49"/>
      <c r="AH407" s="49"/>
      <c r="AI407" s="52"/>
      <c r="AJ407" s="51"/>
      <c r="AK407" s="52"/>
      <c r="AL407" s="51"/>
      <c r="AM407" s="49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52"/>
      <c r="AZ407" s="51"/>
      <c r="BA407" s="49"/>
      <c r="BB407" s="49"/>
      <c r="BC407" s="49"/>
      <c r="BD407" s="52"/>
      <c r="BE407" s="51"/>
      <c r="BF407" s="49"/>
      <c r="BG407" s="52"/>
      <c r="BH407" s="51"/>
      <c r="BI407" s="49"/>
      <c r="BJ407" s="49"/>
      <c r="BK407" s="49"/>
      <c r="BL407" s="49"/>
      <c r="BM407" s="49"/>
      <c r="BN407" s="52"/>
      <c r="BO407" s="53"/>
      <c r="BP407" s="50"/>
      <c r="BQ407" s="51"/>
      <c r="BR407" s="52"/>
      <c r="BS407" s="51"/>
      <c r="BT407" s="49"/>
      <c r="BU407" s="49"/>
      <c r="BV407" s="52"/>
      <c r="BW407" s="51"/>
      <c r="BX407" s="49"/>
      <c r="BY407" s="49"/>
      <c r="BZ407" s="52"/>
      <c r="CA407" s="55"/>
    </row>
    <row r="408" spans="1:79" s="41" customFormat="1" ht="13.5" customHeight="1" x14ac:dyDescent="0.3">
      <c r="A408" s="48"/>
      <c r="B408" s="49"/>
      <c r="C408" s="49"/>
      <c r="D408" s="49"/>
      <c r="E408" s="49"/>
      <c r="F408" s="49"/>
      <c r="G408" s="49"/>
      <c r="H408" s="49"/>
      <c r="I408" s="49"/>
      <c r="J408" s="50"/>
      <c r="K408" s="51"/>
      <c r="L408" s="49"/>
      <c r="M408" s="52"/>
      <c r="N408" s="51"/>
      <c r="O408" s="49"/>
      <c r="P408" s="49"/>
      <c r="Q408" s="49"/>
      <c r="R408" s="49"/>
      <c r="S408" s="49"/>
      <c r="T408" s="49"/>
      <c r="U408" s="49"/>
      <c r="V408" s="49"/>
      <c r="W408" s="49"/>
      <c r="X408" s="52"/>
      <c r="Y408" s="51"/>
      <c r="Z408" s="49"/>
      <c r="AA408" s="49"/>
      <c r="AB408" s="49"/>
      <c r="AC408" s="49"/>
      <c r="AD408" s="49"/>
      <c r="AE408" s="49"/>
      <c r="AF408" s="49"/>
      <c r="AG408" s="49"/>
      <c r="AH408" s="49"/>
      <c r="AI408" s="52"/>
      <c r="AJ408" s="51"/>
      <c r="AK408" s="52"/>
      <c r="AL408" s="51"/>
      <c r="AM408" s="49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52"/>
      <c r="AZ408" s="51"/>
      <c r="BA408" s="49"/>
      <c r="BB408" s="49"/>
      <c r="BC408" s="49"/>
      <c r="BD408" s="52"/>
      <c r="BE408" s="51"/>
      <c r="BF408" s="49"/>
      <c r="BG408" s="52"/>
      <c r="BH408" s="51"/>
      <c r="BI408" s="49"/>
      <c r="BJ408" s="49"/>
      <c r="BK408" s="49"/>
      <c r="BL408" s="49"/>
      <c r="BM408" s="49"/>
      <c r="BN408" s="52"/>
      <c r="BO408" s="53"/>
      <c r="BP408" s="50"/>
      <c r="BQ408" s="51"/>
      <c r="BR408" s="52"/>
      <c r="BS408" s="51"/>
      <c r="BT408" s="49"/>
      <c r="BU408" s="49"/>
      <c r="BV408" s="52"/>
      <c r="BW408" s="51"/>
      <c r="BX408" s="49"/>
      <c r="BY408" s="49"/>
      <c r="BZ408" s="52"/>
      <c r="CA408" s="55"/>
    </row>
    <row r="409" spans="1:79" s="41" customFormat="1" ht="13.5" customHeight="1" x14ac:dyDescent="0.3">
      <c r="A409" s="48"/>
      <c r="B409" s="49"/>
      <c r="C409" s="49"/>
      <c r="D409" s="49"/>
      <c r="E409" s="49"/>
      <c r="F409" s="49"/>
      <c r="G409" s="49"/>
      <c r="H409" s="49"/>
      <c r="I409" s="49"/>
      <c r="J409" s="50"/>
      <c r="K409" s="51"/>
      <c r="L409" s="49"/>
      <c r="M409" s="52"/>
      <c r="N409" s="51"/>
      <c r="O409" s="49"/>
      <c r="P409" s="49"/>
      <c r="Q409" s="49"/>
      <c r="R409" s="49"/>
      <c r="S409" s="49"/>
      <c r="T409" s="49"/>
      <c r="U409" s="49"/>
      <c r="V409" s="49"/>
      <c r="W409" s="49"/>
      <c r="X409" s="52"/>
      <c r="Y409" s="51"/>
      <c r="Z409" s="49"/>
      <c r="AA409" s="49"/>
      <c r="AB409" s="49"/>
      <c r="AC409" s="49"/>
      <c r="AD409" s="49"/>
      <c r="AE409" s="49"/>
      <c r="AF409" s="49"/>
      <c r="AG409" s="49"/>
      <c r="AH409" s="49"/>
      <c r="AI409" s="52"/>
      <c r="AJ409" s="51"/>
      <c r="AK409" s="52"/>
      <c r="AL409" s="51"/>
      <c r="AM409" s="49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52"/>
      <c r="AZ409" s="51"/>
      <c r="BA409" s="49"/>
      <c r="BB409" s="49"/>
      <c r="BC409" s="49"/>
      <c r="BD409" s="52"/>
      <c r="BE409" s="51"/>
      <c r="BF409" s="49"/>
      <c r="BG409" s="52"/>
      <c r="BH409" s="51"/>
      <c r="BI409" s="49"/>
      <c r="BJ409" s="49"/>
      <c r="BK409" s="49"/>
      <c r="BL409" s="49"/>
      <c r="BM409" s="49"/>
      <c r="BN409" s="52"/>
      <c r="BO409" s="53"/>
      <c r="BP409" s="50"/>
      <c r="BQ409" s="51"/>
      <c r="BR409" s="52"/>
      <c r="BS409" s="51"/>
      <c r="BT409" s="49"/>
      <c r="BU409" s="49"/>
      <c r="BV409" s="52"/>
      <c r="BW409" s="51"/>
      <c r="BX409" s="49"/>
      <c r="BY409" s="49"/>
      <c r="BZ409" s="52"/>
      <c r="CA409" s="55"/>
    </row>
    <row r="410" spans="1:79" s="41" customFormat="1" ht="13.5" customHeight="1" x14ac:dyDescent="0.3">
      <c r="A410" s="48"/>
      <c r="B410" s="49"/>
      <c r="C410" s="49"/>
      <c r="D410" s="49"/>
      <c r="E410" s="49"/>
      <c r="F410" s="49"/>
      <c r="G410" s="49"/>
      <c r="H410" s="49"/>
      <c r="I410" s="49"/>
      <c r="J410" s="50"/>
      <c r="K410" s="51"/>
      <c r="L410" s="49"/>
      <c r="M410" s="52"/>
      <c r="N410" s="51"/>
      <c r="O410" s="49"/>
      <c r="P410" s="49"/>
      <c r="Q410" s="49"/>
      <c r="R410" s="49"/>
      <c r="S410" s="49"/>
      <c r="T410" s="49"/>
      <c r="U410" s="49"/>
      <c r="V410" s="49"/>
      <c r="W410" s="49"/>
      <c r="X410" s="52"/>
      <c r="Y410" s="51"/>
      <c r="Z410" s="49"/>
      <c r="AA410" s="49"/>
      <c r="AB410" s="49"/>
      <c r="AC410" s="49"/>
      <c r="AD410" s="49"/>
      <c r="AE410" s="49"/>
      <c r="AF410" s="49"/>
      <c r="AG410" s="49"/>
      <c r="AH410" s="49"/>
      <c r="AI410" s="52"/>
      <c r="AJ410" s="51"/>
      <c r="AK410" s="52"/>
      <c r="AL410" s="51"/>
      <c r="AM410" s="49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52"/>
      <c r="AZ410" s="51"/>
      <c r="BA410" s="49"/>
      <c r="BB410" s="49"/>
      <c r="BC410" s="49"/>
      <c r="BD410" s="52"/>
      <c r="BE410" s="51"/>
      <c r="BF410" s="49"/>
      <c r="BG410" s="52"/>
      <c r="BH410" s="51"/>
      <c r="BI410" s="49"/>
      <c r="BJ410" s="49"/>
      <c r="BK410" s="49"/>
      <c r="BL410" s="49"/>
      <c r="BM410" s="49"/>
      <c r="BN410" s="52"/>
      <c r="BO410" s="53"/>
      <c r="BP410" s="50"/>
      <c r="BQ410" s="51"/>
      <c r="BR410" s="52"/>
      <c r="BS410" s="51"/>
      <c r="BT410" s="49"/>
      <c r="BU410" s="49"/>
      <c r="BV410" s="52"/>
      <c r="BW410" s="51"/>
      <c r="BX410" s="49"/>
      <c r="BY410" s="49"/>
      <c r="BZ410" s="52"/>
      <c r="CA410" s="55"/>
    </row>
    <row r="411" spans="1:79" s="41" customFormat="1" ht="13.5" customHeight="1" x14ac:dyDescent="0.3">
      <c r="A411" s="48"/>
      <c r="B411" s="49"/>
      <c r="C411" s="49"/>
      <c r="D411" s="49"/>
      <c r="E411" s="49"/>
      <c r="F411" s="49"/>
      <c r="G411" s="49"/>
      <c r="H411" s="49"/>
      <c r="I411" s="49"/>
      <c r="J411" s="50"/>
      <c r="K411" s="51"/>
      <c r="L411" s="49"/>
      <c r="M411" s="52"/>
      <c r="N411" s="51"/>
      <c r="O411" s="49"/>
      <c r="P411" s="49"/>
      <c r="Q411" s="49"/>
      <c r="R411" s="49"/>
      <c r="S411" s="49"/>
      <c r="T411" s="49"/>
      <c r="U411" s="49"/>
      <c r="V411" s="49"/>
      <c r="W411" s="49"/>
      <c r="X411" s="52"/>
      <c r="Y411" s="51"/>
      <c r="Z411" s="49"/>
      <c r="AA411" s="49"/>
      <c r="AB411" s="49"/>
      <c r="AC411" s="49"/>
      <c r="AD411" s="49"/>
      <c r="AE411" s="49"/>
      <c r="AF411" s="49"/>
      <c r="AG411" s="49"/>
      <c r="AH411" s="49"/>
      <c r="AI411" s="52"/>
      <c r="AJ411" s="51"/>
      <c r="AK411" s="52"/>
      <c r="AL411" s="51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52"/>
      <c r="AZ411" s="51"/>
      <c r="BA411" s="49"/>
      <c r="BB411" s="49"/>
      <c r="BC411" s="49"/>
      <c r="BD411" s="52"/>
      <c r="BE411" s="51"/>
      <c r="BF411" s="49"/>
      <c r="BG411" s="52"/>
      <c r="BH411" s="51"/>
      <c r="BI411" s="49"/>
      <c r="BJ411" s="49"/>
      <c r="BK411" s="49"/>
      <c r="BL411" s="49"/>
      <c r="BM411" s="49"/>
      <c r="BN411" s="52"/>
      <c r="BO411" s="53"/>
      <c r="BP411" s="50"/>
      <c r="BQ411" s="51"/>
      <c r="BR411" s="52"/>
      <c r="BS411" s="51"/>
      <c r="BT411" s="49"/>
      <c r="BU411" s="49"/>
      <c r="BV411" s="52"/>
      <c r="BW411" s="51"/>
      <c r="BX411" s="49"/>
      <c r="BY411" s="49"/>
      <c r="BZ411" s="52"/>
      <c r="CA411" s="55"/>
    </row>
    <row r="412" spans="1:79" s="41" customFormat="1" ht="13.5" customHeight="1" x14ac:dyDescent="0.3">
      <c r="A412" s="48"/>
      <c r="B412" s="49"/>
      <c r="C412" s="49"/>
      <c r="D412" s="49"/>
      <c r="E412" s="49"/>
      <c r="F412" s="49"/>
      <c r="G412" s="49"/>
      <c r="H412" s="49"/>
      <c r="I412" s="49"/>
      <c r="J412" s="50"/>
      <c r="K412" s="51"/>
      <c r="L412" s="49"/>
      <c r="M412" s="52"/>
      <c r="N412" s="51"/>
      <c r="O412" s="49"/>
      <c r="P412" s="49"/>
      <c r="Q412" s="49"/>
      <c r="R412" s="49"/>
      <c r="S412" s="49"/>
      <c r="T412" s="49"/>
      <c r="U412" s="49"/>
      <c r="V412" s="49"/>
      <c r="W412" s="49"/>
      <c r="X412" s="52"/>
      <c r="Y412" s="51"/>
      <c r="Z412" s="49"/>
      <c r="AA412" s="49"/>
      <c r="AB412" s="49"/>
      <c r="AC412" s="49"/>
      <c r="AD412" s="49"/>
      <c r="AE412" s="49"/>
      <c r="AF412" s="49"/>
      <c r="AG412" s="49"/>
      <c r="AH412" s="49"/>
      <c r="AI412" s="52"/>
      <c r="AJ412" s="51"/>
      <c r="AK412" s="52"/>
      <c r="AL412" s="51"/>
      <c r="AM412" s="49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52"/>
      <c r="AZ412" s="51"/>
      <c r="BA412" s="49"/>
      <c r="BB412" s="49"/>
      <c r="BC412" s="49"/>
      <c r="BD412" s="52"/>
      <c r="BE412" s="51"/>
      <c r="BF412" s="49"/>
      <c r="BG412" s="52"/>
      <c r="BH412" s="51"/>
      <c r="BI412" s="49"/>
      <c r="BJ412" s="49"/>
      <c r="BK412" s="49"/>
      <c r="BL412" s="49"/>
      <c r="BM412" s="49"/>
      <c r="BN412" s="52"/>
      <c r="BO412" s="53"/>
      <c r="BP412" s="50"/>
      <c r="BQ412" s="51"/>
      <c r="BR412" s="52"/>
      <c r="BS412" s="51"/>
      <c r="BT412" s="49"/>
      <c r="BU412" s="49"/>
      <c r="BV412" s="52"/>
      <c r="BW412" s="51"/>
      <c r="BX412" s="49"/>
      <c r="BY412" s="49"/>
      <c r="BZ412" s="52"/>
      <c r="CA412" s="55"/>
    </row>
    <row r="413" spans="1:79" s="41" customFormat="1" ht="13.5" customHeight="1" x14ac:dyDescent="0.3">
      <c r="A413" s="48"/>
      <c r="B413" s="49"/>
      <c r="C413" s="49"/>
      <c r="D413" s="49"/>
      <c r="E413" s="49"/>
      <c r="F413" s="49"/>
      <c r="G413" s="49"/>
      <c r="H413" s="49"/>
      <c r="I413" s="49"/>
      <c r="J413" s="50"/>
      <c r="K413" s="51"/>
      <c r="L413" s="49"/>
      <c r="M413" s="52"/>
      <c r="N413" s="51"/>
      <c r="O413" s="49"/>
      <c r="P413" s="49"/>
      <c r="Q413" s="49"/>
      <c r="R413" s="49"/>
      <c r="S413" s="49"/>
      <c r="T413" s="49"/>
      <c r="U413" s="49"/>
      <c r="V413" s="49"/>
      <c r="W413" s="49"/>
      <c r="X413" s="52"/>
      <c r="Y413" s="51"/>
      <c r="Z413" s="49"/>
      <c r="AA413" s="49"/>
      <c r="AB413" s="49"/>
      <c r="AC413" s="49"/>
      <c r="AD413" s="49"/>
      <c r="AE413" s="49"/>
      <c r="AF413" s="49"/>
      <c r="AG413" s="49"/>
      <c r="AH413" s="49"/>
      <c r="AI413" s="52"/>
      <c r="AJ413" s="51"/>
      <c r="AK413" s="52"/>
      <c r="AL413" s="51"/>
      <c r="AM413" s="49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52"/>
      <c r="AZ413" s="51"/>
      <c r="BA413" s="49"/>
      <c r="BB413" s="49"/>
      <c r="BC413" s="49"/>
      <c r="BD413" s="52"/>
      <c r="BE413" s="51"/>
      <c r="BF413" s="49"/>
      <c r="BG413" s="52"/>
      <c r="BH413" s="51"/>
      <c r="BI413" s="49"/>
      <c r="BJ413" s="49"/>
      <c r="BK413" s="49"/>
      <c r="BL413" s="49"/>
      <c r="BM413" s="49"/>
      <c r="BN413" s="52"/>
      <c r="BO413" s="53"/>
      <c r="BP413" s="50"/>
      <c r="BQ413" s="51"/>
      <c r="BR413" s="52"/>
      <c r="BS413" s="51"/>
      <c r="BT413" s="49"/>
      <c r="BU413" s="49"/>
      <c r="BV413" s="52"/>
      <c r="BW413" s="51"/>
      <c r="BX413" s="49"/>
      <c r="BY413" s="49"/>
      <c r="BZ413" s="52"/>
      <c r="CA413" s="55"/>
    </row>
    <row r="414" spans="1:79" s="41" customFormat="1" ht="13.5" customHeight="1" x14ac:dyDescent="0.3">
      <c r="A414" s="48"/>
      <c r="B414" s="49"/>
      <c r="C414" s="49"/>
      <c r="D414" s="49"/>
      <c r="E414" s="49"/>
      <c r="F414" s="49"/>
      <c r="G414" s="49"/>
      <c r="H414" s="49"/>
      <c r="I414" s="49"/>
      <c r="J414" s="50"/>
      <c r="K414" s="51"/>
      <c r="L414" s="49"/>
      <c r="M414" s="52"/>
      <c r="N414" s="51"/>
      <c r="O414" s="49"/>
      <c r="P414" s="49"/>
      <c r="Q414" s="49"/>
      <c r="R414" s="49"/>
      <c r="S414" s="49"/>
      <c r="T414" s="49"/>
      <c r="U414" s="49"/>
      <c r="V414" s="49"/>
      <c r="W414" s="49"/>
      <c r="X414" s="52"/>
      <c r="Y414" s="51"/>
      <c r="Z414" s="49"/>
      <c r="AA414" s="49"/>
      <c r="AB414" s="49"/>
      <c r="AC414" s="49"/>
      <c r="AD414" s="49"/>
      <c r="AE414" s="49"/>
      <c r="AF414" s="49"/>
      <c r="AG414" s="49"/>
      <c r="AH414" s="49"/>
      <c r="AI414" s="52"/>
      <c r="AJ414" s="51"/>
      <c r="AK414" s="52"/>
      <c r="AL414" s="51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52"/>
      <c r="AZ414" s="51"/>
      <c r="BA414" s="49"/>
      <c r="BB414" s="49"/>
      <c r="BC414" s="49"/>
      <c r="BD414" s="52"/>
      <c r="BE414" s="51"/>
      <c r="BF414" s="49"/>
      <c r="BG414" s="52"/>
      <c r="BH414" s="51"/>
      <c r="BI414" s="49"/>
      <c r="BJ414" s="49"/>
      <c r="BK414" s="49"/>
      <c r="BL414" s="49"/>
      <c r="BM414" s="49"/>
      <c r="BN414" s="52"/>
      <c r="BO414" s="53"/>
      <c r="BP414" s="50"/>
      <c r="BQ414" s="51"/>
      <c r="BR414" s="52"/>
      <c r="BS414" s="51"/>
      <c r="BT414" s="49"/>
      <c r="BU414" s="49"/>
      <c r="BV414" s="52"/>
      <c r="BW414" s="51"/>
      <c r="BX414" s="49"/>
      <c r="BY414" s="49"/>
      <c r="BZ414" s="52"/>
      <c r="CA414" s="55"/>
    </row>
    <row r="415" spans="1:79" s="41" customFormat="1" ht="13.5" customHeight="1" x14ac:dyDescent="0.3">
      <c r="A415" s="48"/>
      <c r="B415" s="49"/>
      <c r="C415" s="49"/>
      <c r="D415" s="49"/>
      <c r="E415" s="49"/>
      <c r="F415" s="49"/>
      <c r="G415" s="49"/>
      <c r="H415" s="49"/>
      <c r="I415" s="49"/>
      <c r="J415" s="50"/>
      <c r="K415" s="51"/>
      <c r="L415" s="49"/>
      <c r="M415" s="52"/>
      <c r="N415" s="51"/>
      <c r="O415" s="49"/>
      <c r="P415" s="49"/>
      <c r="Q415" s="49"/>
      <c r="R415" s="49"/>
      <c r="S415" s="49"/>
      <c r="T415" s="49"/>
      <c r="U415" s="49"/>
      <c r="V415" s="49"/>
      <c r="W415" s="49"/>
      <c r="X415" s="52"/>
      <c r="Y415" s="51"/>
      <c r="Z415" s="49"/>
      <c r="AA415" s="49"/>
      <c r="AB415" s="49"/>
      <c r="AC415" s="49"/>
      <c r="AD415" s="49"/>
      <c r="AE415" s="49"/>
      <c r="AF415" s="49"/>
      <c r="AG415" s="49"/>
      <c r="AH415" s="49"/>
      <c r="AI415" s="52"/>
      <c r="AJ415" s="51"/>
      <c r="AK415" s="52"/>
      <c r="AL415" s="51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52"/>
      <c r="AZ415" s="51"/>
      <c r="BA415" s="49"/>
      <c r="BB415" s="49"/>
      <c r="BC415" s="49"/>
      <c r="BD415" s="52"/>
      <c r="BE415" s="51"/>
      <c r="BF415" s="49"/>
      <c r="BG415" s="52"/>
      <c r="BH415" s="51"/>
      <c r="BI415" s="49"/>
      <c r="BJ415" s="49"/>
      <c r="BK415" s="49"/>
      <c r="BL415" s="49"/>
      <c r="BM415" s="49"/>
      <c r="BN415" s="52"/>
      <c r="BO415" s="53"/>
      <c r="BP415" s="50"/>
      <c r="BQ415" s="51"/>
      <c r="BR415" s="52"/>
      <c r="BS415" s="51"/>
      <c r="BT415" s="49"/>
      <c r="BU415" s="49"/>
      <c r="BV415" s="52"/>
      <c r="BW415" s="51"/>
      <c r="BX415" s="49"/>
      <c r="BY415" s="49"/>
      <c r="BZ415" s="52"/>
      <c r="CA415" s="55"/>
    </row>
    <row r="416" spans="1:79" s="41" customFormat="1" ht="13.5" customHeight="1" x14ac:dyDescent="0.3">
      <c r="A416" s="48"/>
      <c r="B416" s="49"/>
      <c r="C416" s="49"/>
      <c r="D416" s="49"/>
      <c r="E416" s="49"/>
      <c r="F416" s="49"/>
      <c r="G416" s="49"/>
      <c r="H416" s="49"/>
      <c r="I416" s="49"/>
      <c r="J416" s="50"/>
      <c r="K416" s="51"/>
      <c r="L416" s="49"/>
      <c r="M416" s="52"/>
      <c r="N416" s="51"/>
      <c r="O416" s="49"/>
      <c r="P416" s="49"/>
      <c r="Q416" s="49"/>
      <c r="R416" s="49"/>
      <c r="S416" s="49"/>
      <c r="T416" s="49"/>
      <c r="U416" s="49"/>
      <c r="V416" s="49"/>
      <c r="W416" s="49"/>
      <c r="X416" s="52"/>
      <c r="Y416" s="51"/>
      <c r="Z416" s="49"/>
      <c r="AA416" s="49"/>
      <c r="AB416" s="49"/>
      <c r="AC416" s="49"/>
      <c r="AD416" s="49"/>
      <c r="AE416" s="49"/>
      <c r="AF416" s="49"/>
      <c r="AG416" s="49"/>
      <c r="AH416" s="49"/>
      <c r="AI416" s="52"/>
      <c r="AJ416" s="51"/>
      <c r="AK416" s="52"/>
      <c r="AL416" s="51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52"/>
      <c r="AZ416" s="51"/>
      <c r="BA416" s="49"/>
      <c r="BB416" s="49"/>
      <c r="BC416" s="49"/>
      <c r="BD416" s="52"/>
      <c r="BE416" s="51"/>
      <c r="BF416" s="49"/>
      <c r="BG416" s="52"/>
      <c r="BH416" s="51"/>
      <c r="BI416" s="49"/>
      <c r="BJ416" s="49"/>
      <c r="BK416" s="49"/>
      <c r="BL416" s="49"/>
      <c r="BM416" s="49"/>
      <c r="BN416" s="52"/>
      <c r="BO416" s="53"/>
      <c r="BP416" s="50"/>
      <c r="BQ416" s="51"/>
      <c r="BR416" s="52"/>
      <c r="BS416" s="51"/>
      <c r="BT416" s="49"/>
      <c r="BU416" s="49"/>
      <c r="BV416" s="52"/>
      <c r="BW416" s="51"/>
      <c r="BX416" s="49"/>
      <c r="BY416" s="49"/>
      <c r="BZ416" s="52"/>
      <c r="CA416" s="55"/>
    </row>
    <row r="417" spans="1:79" s="41" customFormat="1" ht="13.5" customHeight="1" x14ac:dyDescent="0.3">
      <c r="A417" s="48"/>
      <c r="B417" s="49"/>
      <c r="C417" s="49"/>
      <c r="D417" s="49"/>
      <c r="E417" s="49"/>
      <c r="F417" s="49"/>
      <c r="G417" s="49"/>
      <c r="H417" s="49"/>
      <c r="I417" s="49"/>
      <c r="J417" s="50"/>
      <c r="K417" s="51"/>
      <c r="L417" s="49"/>
      <c r="M417" s="52"/>
      <c r="N417" s="51"/>
      <c r="O417" s="49"/>
      <c r="P417" s="49"/>
      <c r="Q417" s="49"/>
      <c r="R417" s="49"/>
      <c r="S417" s="49"/>
      <c r="T417" s="49"/>
      <c r="U417" s="49"/>
      <c r="V417" s="49"/>
      <c r="W417" s="49"/>
      <c r="X417" s="52"/>
      <c r="Y417" s="51"/>
      <c r="Z417" s="49"/>
      <c r="AA417" s="49"/>
      <c r="AB417" s="49"/>
      <c r="AC417" s="49"/>
      <c r="AD417" s="49"/>
      <c r="AE417" s="49"/>
      <c r="AF417" s="49"/>
      <c r="AG417" s="49"/>
      <c r="AH417" s="49"/>
      <c r="AI417" s="52"/>
      <c r="AJ417" s="51"/>
      <c r="AK417" s="52"/>
      <c r="AL417" s="51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52"/>
      <c r="AZ417" s="51"/>
      <c r="BA417" s="49"/>
      <c r="BB417" s="49"/>
      <c r="BC417" s="49"/>
      <c r="BD417" s="52"/>
      <c r="BE417" s="51"/>
      <c r="BF417" s="49"/>
      <c r="BG417" s="52"/>
      <c r="BH417" s="51"/>
      <c r="BI417" s="49"/>
      <c r="BJ417" s="49"/>
      <c r="BK417" s="49"/>
      <c r="BL417" s="49"/>
      <c r="BM417" s="49"/>
      <c r="BN417" s="52"/>
      <c r="BO417" s="53"/>
      <c r="BP417" s="50"/>
      <c r="BQ417" s="51"/>
      <c r="BR417" s="52"/>
      <c r="BS417" s="51"/>
      <c r="BT417" s="49"/>
      <c r="BU417" s="49"/>
      <c r="BV417" s="52"/>
      <c r="BW417" s="51"/>
      <c r="BX417" s="49"/>
      <c r="BY417" s="49"/>
      <c r="BZ417" s="52"/>
      <c r="CA417" s="55"/>
    </row>
    <row r="418" spans="1:79" s="41" customFormat="1" ht="13.5" customHeight="1" x14ac:dyDescent="0.3">
      <c r="A418" s="48"/>
      <c r="B418" s="49"/>
      <c r="C418" s="49"/>
      <c r="D418" s="49"/>
      <c r="E418" s="49"/>
      <c r="F418" s="49"/>
      <c r="G418" s="49"/>
      <c r="H418" s="49"/>
      <c r="I418" s="49"/>
      <c r="J418" s="50"/>
      <c r="K418" s="51"/>
      <c r="L418" s="49"/>
      <c r="M418" s="52"/>
      <c r="N418" s="51"/>
      <c r="O418" s="49"/>
      <c r="P418" s="49"/>
      <c r="Q418" s="49"/>
      <c r="R418" s="49"/>
      <c r="S418" s="49"/>
      <c r="T418" s="49"/>
      <c r="U418" s="49"/>
      <c r="V418" s="49"/>
      <c r="W418" s="49"/>
      <c r="X418" s="52"/>
      <c r="Y418" s="51"/>
      <c r="Z418" s="49"/>
      <c r="AA418" s="49"/>
      <c r="AB418" s="49"/>
      <c r="AC418" s="49"/>
      <c r="AD418" s="49"/>
      <c r="AE418" s="49"/>
      <c r="AF418" s="49"/>
      <c r="AG418" s="49"/>
      <c r="AH418" s="49"/>
      <c r="AI418" s="52"/>
      <c r="AJ418" s="51"/>
      <c r="AK418" s="52"/>
      <c r="AL418" s="51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52"/>
      <c r="AZ418" s="51"/>
      <c r="BA418" s="49"/>
      <c r="BB418" s="49"/>
      <c r="BC418" s="49"/>
      <c r="BD418" s="52"/>
      <c r="BE418" s="51"/>
      <c r="BF418" s="49"/>
      <c r="BG418" s="52"/>
      <c r="BH418" s="51"/>
      <c r="BI418" s="49"/>
      <c r="BJ418" s="49"/>
      <c r="BK418" s="49"/>
      <c r="BL418" s="49"/>
      <c r="BM418" s="49"/>
      <c r="BN418" s="52"/>
      <c r="BO418" s="53"/>
      <c r="BP418" s="50"/>
      <c r="BQ418" s="51"/>
      <c r="BR418" s="52"/>
      <c r="BS418" s="51"/>
      <c r="BT418" s="49"/>
      <c r="BU418" s="49"/>
      <c r="BV418" s="52"/>
      <c r="BW418" s="51"/>
      <c r="BX418" s="49"/>
      <c r="BY418" s="49"/>
      <c r="BZ418" s="52"/>
      <c r="CA418" s="55"/>
    </row>
    <row r="419" spans="1:79" s="41" customFormat="1" ht="13.5" customHeight="1" x14ac:dyDescent="0.3">
      <c r="A419" s="48"/>
      <c r="B419" s="49"/>
      <c r="C419" s="49"/>
      <c r="D419" s="49"/>
      <c r="E419" s="49"/>
      <c r="F419" s="49"/>
      <c r="G419" s="49"/>
      <c r="H419" s="49"/>
      <c r="I419" s="49"/>
      <c r="J419" s="50"/>
      <c r="K419" s="51"/>
      <c r="L419" s="49"/>
      <c r="M419" s="52"/>
      <c r="N419" s="51"/>
      <c r="O419" s="49"/>
      <c r="P419" s="49"/>
      <c r="Q419" s="49"/>
      <c r="R419" s="49"/>
      <c r="S419" s="49"/>
      <c r="T419" s="49"/>
      <c r="U419" s="49"/>
      <c r="V419" s="49"/>
      <c r="W419" s="49"/>
      <c r="X419" s="52"/>
      <c r="Y419" s="51"/>
      <c r="Z419" s="49"/>
      <c r="AA419" s="49"/>
      <c r="AB419" s="49"/>
      <c r="AC419" s="49"/>
      <c r="AD419" s="49"/>
      <c r="AE419" s="49"/>
      <c r="AF419" s="49"/>
      <c r="AG419" s="49"/>
      <c r="AH419" s="49"/>
      <c r="AI419" s="52"/>
      <c r="AJ419" s="51"/>
      <c r="AK419" s="52"/>
      <c r="AL419" s="51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52"/>
      <c r="AZ419" s="51"/>
      <c r="BA419" s="49"/>
      <c r="BB419" s="49"/>
      <c r="BC419" s="49"/>
      <c r="BD419" s="52"/>
      <c r="BE419" s="51"/>
      <c r="BF419" s="49"/>
      <c r="BG419" s="52"/>
      <c r="BH419" s="51"/>
      <c r="BI419" s="49"/>
      <c r="BJ419" s="49"/>
      <c r="BK419" s="49"/>
      <c r="BL419" s="49"/>
      <c r="BM419" s="49"/>
      <c r="BN419" s="52"/>
      <c r="BO419" s="53"/>
      <c r="BP419" s="50"/>
      <c r="BQ419" s="51"/>
      <c r="BR419" s="52"/>
      <c r="BS419" s="51"/>
      <c r="BT419" s="49"/>
      <c r="BU419" s="49"/>
      <c r="BV419" s="52"/>
      <c r="BW419" s="51"/>
      <c r="BX419" s="49"/>
      <c r="BY419" s="49"/>
      <c r="BZ419" s="52"/>
      <c r="CA419" s="55"/>
    </row>
    <row r="420" spans="1:79" s="41" customFormat="1" ht="13.5" customHeight="1" x14ac:dyDescent="0.3">
      <c r="A420" s="48"/>
      <c r="B420" s="49"/>
      <c r="C420" s="49"/>
      <c r="D420" s="49"/>
      <c r="E420" s="49"/>
      <c r="F420" s="49"/>
      <c r="G420" s="49"/>
      <c r="H420" s="49"/>
      <c r="I420" s="49"/>
      <c r="J420" s="50"/>
      <c r="K420" s="51"/>
      <c r="L420" s="49"/>
      <c r="M420" s="52"/>
      <c r="N420" s="51"/>
      <c r="O420" s="49"/>
      <c r="P420" s="49"/>
      <c r="Q420" s="49"/>
      <c r="R420" s="49"/>
      <c r="S420" s="49"/>
      <c r="T420" s="49"/>
      <c r="U420" s="49"/>
      <c r="V420" s="49"/>
      <c r="W420" s="49"/>
      <c r="X420" s="52"/>
      <c r="Y420" s="51"/>
      <c r="Z420" s="49"/>
      <c r="AA420" s="49"/>
      <c r="AB420" s="49"/>
      <c r="AC420" s="49"/>
      <c r="AD420" s="49"/>
      <c r="AE420" s="49"/>
      <c r="AF420" s="49"/>
      <c r="AG420" s="49"/>
      <c r="AH420" s="49"/>
      <c r="AI420" s="52"/>
      <c r="AJ420" s="51"/>
      <c r="AK420" s="52"/>
      <c r="AL420" s="51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52"/>
      <c r="AZ420" s="51"/>
      <c r="BA420" s="49"/>
      <c r="BB420" s="49"/>
      <c r="BC420" s="49"/>
      <c r="BD420" s="52"/>
      <c r="BE420" s="51"/>
      <c r="BF420" s="49"/>
      <c r="BG420" s="52"/>
      <c r="BH420" s="51"/>
      <c r="BI420" s="49"/>
      <c r="BJ420" s="49"/>
      <c r="BK420" s="49"/>
      <c r="BL420" s="49"/>
      <c r="BM420" s="49"/>
      <c r="BN420" s="52"/>
      <c r="BO420" s="53"/>
      <c r="BP420" s="50"/>
      <c r="BQ420" s="51"/>
      <c r="BR420" s="52"/>
      <c r="BS420" s="51"/>
      <c r="BT420" s="49"/>
      <c r="BU420" s="49"/>
      <c r="BV420" s="52"/>
      <c r="BW420" s="51"/>
      <c r="BX420" s="49"/>
      <c r="BY420" s="49"/>
      <c r="BZ420" s="52"/>
      <c r="CA420" s="55"/>
    </row>
    <row r="421" spans="1:79" s="41" customFormat="1" ht="13.5" customHeight="1" x14ac:dyDescent="0.3">
      <c r="A421" s="48"/>
      <c r="B421" s="49"/>
      <c r="C421" s="49"/>
      <c r="D421" s="49"/>
      <c r="E421" s="49"/>
      <c r="F421" s="49"/>
      <c r="G421" s="49"/>
      <c r="H421" s="49"/>
      <c r="I421" s="49"/>
      <c r="J421" s="50"/>
      <c r="K421" s="51"/>
      <c r="L421" s="49"/>
      <c r="M421" s="52"/>
      <c r="N421" s="51"/>
      <c r="O421" s="49"/>
      <c r="P421" s="49"/>
      <c r="Q421" s="49"/>
      <c r="R421" s="49"/>
      <c r="S421" s="49"/>
      <c r="T421" s="49"/>
      <c r="U421" s="49"/>
      <c r="V421" s="49"/>
      <c r="W421" s="49"/>
      <c r="X421" s="52"/>
      <c r="Y421" s="51"/>
      <c r="Z421" s="49"/>
      <c r="AA421" s="49"/>
      <c r="AB421" s="49"/>
      <c r="AC421" s="49"/>
      <c r="AD421" s="49"/>
      <c r="AE421" s="49"/>
      <c r="AF421" s="49"/>
      <c r="AG421" s="49"/>
      <c r="AH421" s="49"/>
      <c r="AI421" s="52"/>
      <c r="AJ421" s="51"/>
      <c r="AK421" s="52"/>
      <c r="AL421" s="51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52"/>
      <c r="AZ421" s="51"/>
      <c r="BA421" s="49"/>
      <c r="BB421" s="49"/>
      <c r="BC421" s="49"/>
      <c r="BD421" s="52"/>
      <c r="BE421" s="51"/>
      <c r="BF421" s="49"/>
      <c r="BG421" s="52"/>
      <c r="BH421" s="51"/>
      <c r="BI421" s="49"/>
      <c r="BJ421" s="49"/>
      <c r="BK421" s="49"/>
      <c r="BL421" s="49"/>
      <c r="BM421" s="49"/>
      <c r="BN421" s="52"/>
      <c r="BO421" s="53"/>
      <c r="BP421" s="50"/>
      <c r="BQ421" s="51"/>
      <c r="BR421" s="52"/>
      <c r="BS421" s="51"/>
      <c r="BT421" s="49"/>
      <c r="BU421" s="49"/>
      <c r="BV421" s="52"/>
      <c r="BW421" s="51"/>
      <c r="BX421" s="49"/>
      <c r="BY421" s="49"/>
      <c r="BZ421" s="52"/>
      <c r="CA421" s="55"/>
    </row>
    <row r="422" spans="1:79" s="41" customFormat="1" ht="13.5" customHeight="1" x14ac:dyDescent="0.3">
      <c r="A422" s="48"/>
      <c r="B422" s="49"/>
      <c r="C422" s="49"/>
      <c r="D422" s="49"/>
      <c r="E422" s="49"/>
      <c r="F422" s="49"/>
      <c r="G422" s="49"/>
      <c r="H422" s="49"/>
      <c r="I422" s="49"/>
      <c r="J422" s="50"/>
      <c r="K422" s="51"/>
      <c r="L422" s="49"/>
      <c r="M422" s="52"/>
      <c r="N422" s="51"/>
      <c r="O422" s="49"/>
      <c r="P422" s="49"/>
      <c r="Q422" s="49"/>
      <c r="R422" s="49"/>
      <c r="S422" s="49"/>
      <c r="T422" s="49"/>
      <c r="U422" s="49"/>
      <c r="V422" s="49"/>
      <c r="W422" s="49"/>
      <c r="X422" s="52"/>
      <c r="Y422" s="51"/>
      <c r="Z422" s="49"/>
      <c r="AA422" s="49"/>
      <c r="AB422" s="49"/>
      <c r="AC422" s="49"/>
      <c r="AD422" s="49"/>
      <c r="AE422" s="49"/>
      <c r="AF422" s="49"/>
      <c r="AG422" s="49"/>
      <c r="AH422" s="49"/>
      <c r="AI422" s="52"/>
      <c r="AJ422" s="51"/>
      <c r="AK422" s="52"/>
      <c r="AL422" s="51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52"/>
      <c r="AZ422" s="51"/>
      <c r="BA422" s="49"/>
      <c r="BB422" s="49"/>
      <c r="BC422" s="49"/>
      <c r="BD422" s="52"/>
      <c r="BE422" s="51"/>
      <c r="BF422" s="49"/>
      <c r="BG422" s="52"/>
      <c r="BH422" s="51"/>
      <c r="BI422" s="49"/>
      <c r="BJ422" s="49"/>
      <c r="BK422" s="49"/>
      <c r="BL422" s="49"/>
      <c r="BM422" s="49"/>
      <c r="BN422" s="52"/>
      <c r="BO422" s="53"/>
      <c r="BP422" s="50"/>
      <c r="BQ422" s="51"/>
      <c r="BR422" s="52"/>
      <c r="BS422" s="51"/>
      <c r="BT422" s="49"/>
      <c r="BU422" s="49"/>
      <c r="BV422" s="52"/>
      <c r="BW422" s="51"/>
      <c r="BX422" s="49"/>
      <c r="BY422" s="49"/>
      <c r="BZ422" s="52"/>
      <c r="CA422" s="55"/>
    </row>
    <row r="423" spans="1:79" s="41" customFormat="1" ht="13.5" customHeight="1" x14ac:dyDescent="0.3">
      <c r="A423" s="48"/>
      <c r="B423" s="49"/>
      <c r="C423" s="49"/>
      <c r="D423" s="49"/>
      <c r="E423" s="49"/>
      <c r="F423" s="49"/>
      <c r="G423" s="49"/>
      <c r="H423" s="49"/>
      <c r="I423" s="49"/>
      <c r="J423" s="50"/>
      <c r="K423" s="51"/>
      <c r="L423" s="49"/>
      <c r="M423" s="52"/>
      <c r="N423" s="51"/>
      <c r="O423" s="49"/>
      <c r="P423" s="49"/>
      <c r="Q423" s="49"/>
      <c r="R423" s="49"/>
      <c r="S423" s="49"/>
      <c r="T423" s="49"/>
      <c r="U423" s="49"/>
      <c r="V423" s="49"/>
      <c r="W423" s="49"/>
      <c r="X423" s="52"/>
      <c r="Y423" s="51"/>
      <c r="Z423" s="49"/>
      <c r="AA423" s="49"/>
      <c r="AB423" s="49"/>
      <c r="AC423" s="49"/>
      <c r="AD423" s="49"/>
      <c r="AE423" s="49"/>
      <c r="AF423" s="49"/>
      <c r="AG423" s="49"/>
      <c r="AH423" s="49"/>
      <c r="AI423" s="52"/>
      <c r="AJ423" s="51"/>
      <c r="AK423" s="52"/>
      <c r="AL423" s="51"/>
      <c r="AM423" s="49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52"/>
      <c r="AZ423" s="51"/>
      <c r="BA423" s="49"/>
      <c r="BB423" s="49"/>
      <c r="BC423" s="49"/>
      <c r="BD423" s="52"/>
      <c r="BE423" s="51"/>
      <c r="BF423" s="49"/>
      <c r="BG423" s="52"/>
      <c r="BH423" s="51"/>
      <c r="BI423" s="49"/>
      <c r="BJ423" s="49"/>
      <c r="BK423" s="49"/>
      <c r="BL423" s="49"/>
      <c r="BM423" s="49"/>
      <c r="BN423" s="52"/>
      <c r="BO423" s="53"/>
      <c r="BP423" s="50"/>
      <c r="BQ423" s="51"/>
      <c r="BR423" s="52"/>
      <c r="BS423" s="51"/>
      <c r="BT423" s="49"/>
      <c r="BU423" s="49"/>
      <c r="BV423" s="52"/>
      <c r="BW423" s="51"/>
      <c r="BX423" s="49"/>
      <c r="BY423" s="49"/>
      <c r="BZ423" s="52"/>
      <c r="CA423" s="55"/>
    </row>
    <row r="424" spans="1:79" s="41" customFormat="1" ht="13.5" customHeight="1" x14ac:dyDescent="0.3">
      <c r="A424" s="48"/>
      <c r="B424" s="49"/>
      <c r="C424" s="49"/>
      <c r="D424" s="49"/>
      <c r="E424" s="49"/>
      <c r="F424" s="49"/>
      <c r="G424" s="49"/>
      <c r="H424" s="49"/>
      <c r="I424" s="49"/>
      <c r="J424" s="50"/>
      <c r="K424" s="51"/>
      <c r="L424" s="49"/>
      <c r="M424" s="52"/>
      <c r="N424" s="51"/>
      <c r="O424" s="49"/>
      <c r="P424" s="49"/>
      <c r="Q424" s="49"/>
      <c r="R424" s="49"/>
      <c r="S424" s="49"/>
      <c r="T424" s="49"/>
      <c r="U424" s="49"/>
      <c r="V424" s="49"/>
      <c r="W424" s="49"/>
      <c r="X424" s="52"/>
      <c r="Y424" s="51"/>
      <c r="Z424" s="49"/>
      <c r="AA424" s="49"/>
      <c r="AB424" s="49"/>
      <c r="AC424" s="49"/>
      <c r="AD424" s="49"/>
      <c r="AE424" s="49"/>
      <c r="AF424" s="49"/>
      <c r="AG424" s="49"/>
      <c r="AH424" s="49"/>
      <c r="AI424" s="52"/>
      <c r="AJ424" s="51"/>
      <c r="AK424" s="52"/>
      <c r="AL424" s="51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52"/>
      <c r="AZ424" s="51"/>
      <c r="BA424" s="49"/>
      <c r="BB424" s="49"/>
      <c r="BC424" s="49"/>
      <c r="BD424" s="52"/>
      <c r="BE424" s="51"/>
      <c r="BF424" s="49"/>
      <c r="BG424" s="52"/>
      <c r="BH424" s="51"/>
      <c r="BI424" s="49"/>
      <c r="BJ424" s="49"/>
      <c r="BK424" s="49"/>
      <c r="BL424" s="49"/>
      <c r="BM424" s="49"/>
      <c r="BN424" s="52"/>
      <c r="BO424" s="53"/>
      <c r="BP424" s="50"/>
      <c r="BQ424" s="51"/>
      <c r="BR424" s="52"/>
      <c r="BS424" s="51"/>
      <c r="BT424" s="49"/>
      <c r="BU424" s="49"/>
      <c r="BV424" s="52"/>
      <c r="BW424" s="51"/>
      <c r="BX424" s="49"/>
      <c r="BY424" s="49"/>
      <c r="BZ424" s="52"/>
      <c r="CA424" s="55"/>
    </row>
    <row r="425" spans="1:79" s="41" customFormat="1" ht="13.5" customHeight="1" x14ac:dyDescent="0.3">
      <c r="A425" s="48"/>
      <c r="B425" s="49"/>
      <c r="C425" s="49"/>
      <c r="D425" s="49"/>
      <c r="E425" s="49"/>
      <c r="F425" s="49"/>
      <c r="G425" s="49"/>
      <c r="H425" s="49"/>
      <c r="I425" s="49"/>
      <c r="J425" s="50"/>
      <c r="K425" s="51"/>
      <c r="L425" s="49"/>
      <c r="M425" s="52"/>
      <c r="N425" s="51"/>
      <c r="O425" s="49"/>
      <c r="P425" s="49"/>
      <c r="Q425" s="49"/>
      <c r="R425" s="49"/>
      <c r="S425" s="49"/>
      <c r="T425" s="49"/>
      <c r="U425" s="49"/>
      <c r="V425" s="49"/>
      <c r="W425" s="49"/>
      <c r="X425" s="52"/>
      <c r="Y425" s="51"/>
      <c r="Z425" s="49"/>
      <c r="AA425" s="49"/>
      <c r="AB425" s="49"/>
      <c r="AC425" s="49"/>
      <c r="AD425" s="49"/>
      <c r="AE425" s="49"/>
      <c r="AF425" s="49"/>
      <c r="AG425" s="49"/>
      <c r="AH425" s="49"/>
      <c r="AI425" s="52"/>
      <c r="AJ425" s="51"/>
      <c r="AK425" s="52"/>
      <c r="AL425" s="51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52"/>
      <c r="AZ425" s="51"/>
      <c r="BA425" s="49"/>
      <c r="BB425" s="49"/>
      <c r="BC425" s="49"/>
      <c r="BD425" s="52"/>
      <c r="BE425" s="51"/>
      <c r="BF425" s="49"/>
      <c r="BG425" s="52"/>
      <c r="BH425" s="51"/>
      <c r="BI425" s="49"/>
      <c r="BJ425" s="49"/>
      <c r="BK425" s="49"/>
      <c r="BL425" s="49"/>
      <c r="BM425" s="49"/>
      <c r="BN425" s="52"/>
      <c r="BO425" s="53"/>
      <c r="BP425" s="50"/>
      <c r="BQ425" s="51"/>
      <c r="BR425" s="52"/>
      <c r="BS425" s="51"/>
      <c r="BT425" s="49"/>
      <c r="BU425" s="49"/>
      <c r="BV425" s="52"/>
      <c r="BW425" s="51"/>
      <c r="BX425" s="49"/>
      <c r="BY425" s="49"/>
      <c r="BZ425" s="52"/>
      <c r="CA425" s="55"/>
    </row>
    <row r="426" spans="1:79" s="41" customFormat="1" ht="13.5" customHeight="1" x14ac:dyDescent="0.3">
      <c r="A426" s="48"/>
      <c r="B426" s="49"/>
      <c r="C426" s="49"/>
      <c r="D426" s="49"/>
      <c r="E426" s="49"/>
      <c r="F426" s="49"/>
      <c r="G426" s="49"/>
      <c r="H426" s="49"/>
      <c r="I426" s="49"/>
      <c r="J426" s="50"/>
      <c r="K426" s="51"/>
      <c r="L426" s="49"/>
      <c r="M426" s="52"/>
      <c r="N426" s="51"/>
      <c r="O426" s="49"/>
      <c r="P426" s="49"/>
      <c r="Q426" s="49"/>
      <c r="R426" s="49"/>
      <c r="S426" s="49"/>
      <c r="T426" s="49"/>
      <c r="U426" s="49"/>
      <c r="V426" s="49"/>
      <c r="W426" s="49"/>
      <c r="X426" s="52"/>
      <c r="Y426" s="51"/>
      <c r="Z426" s="49"/>
      <c r="AA426" s="49"/>
      <c r="AB426" s="49"/>
      <c r="AC426" s="49"/>
      <c r="AD426" s="49"/>
      <c r="AE426" s="49"/>
      <c r="AF426" s="49"/>
      <c r="AG426" s="49"/>
      <c r="AH426" s="49"/>
      <c r="AI426" s="52"/>
      <c r="AJ426" s="51"/>
      <c r="AK426" s="52"/>
      <c r="AL426" s="51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52"/>
      <c r="AZ426" s="51"/>
      <c r="BA426" s="49"/>
      <c r="BB426" s="49"/>
      <c r="BC426" s="49"/>
      <c r="BD426" s="52"/>
      <c r="BE426" s="51"/>
      <c r="BF426" s="49"/>
      <c r="BG426" s="52"/>
      <c r="BH426" s="51"/>
      <c r="BI426" s="49"/>
      <c r="BJ426" s="49"/>
      <c r="BK426" s="49"/>
      <c r="BL426" s="49"/>
      <c r="BM426" s="49"/>
      <c r="BN426" s="52"/>
      <c r="BO426" s="53"/>
      <c r="BP426" s="50"/>
      <c r="BQ426" s="51"/>
      <c r="BR426" s="52"/>
      <c r="BS426" s="51"/>
      <c r="BT426" s="49"/>
      <c r="BU426" s="49"/>
      <c r="BV426" s="52"/>
      <c r="BW426" s="51"/>
      <c r="BX426" s="49"/>
      <c r="BY426" s="49"/>
      <c r="BZ426" s="52"/>
      <c r="CA426" s="55"/>
    </row>
    <row r="427" spans="1:79" s="41" customFormat="1" ht="13.5" customHeight="1" x14ac:dyDescent="0.3">
      <c r="A427" s="48"/>
      <c r="B427" s="49"/>
      <c r="C427" s="49"/>
      <c r="D427" s="49"/>
      <c r="E427" s="49"/>
      <c r="F427" s="49"/>
      <c r="G427" s="49"/>
      <c r="H427" s="49"/>
      <c r="I427" s="49"/>
      <c r="J427" s="50"/>
      <c r="K427" s="51"/>
      <c r="L427" s="49"/>
      <c r="M427" s="52"/>
      <c r="N427" s="51"/>
      <c r="O427" s="49"/>
      <c r="P427" s="49"/>
      <c r="Q427" s="49"/>
      <c r="R427" s="49"/>
      <c r="S427" s="49"/>
      <c r="T427" s="49"/>
      <c r="U427" s="49"/>
      <c r="V427" s="49"/>
      <c r="W427" s="49"/>
      <c r="X427" s="52"/>
      <c r="Y427" s="51"/>
      <c r="Z427" s="49"/>
      <c r="AA427" s="49"/>
      <c r="AB427" s="49"/>
      <c r="AC427" s="49"/>
      <c r="AD427" s="49"/>
      <c r="AE427" s="49"/>
      <c r="AF427" s="49"/>
      <c r="AG427" s="49"/>
      <c r="AH427" s="49"/>
      <c r="AI427" s="52"/>
      <c r="AJ427" s="51"/>
      <c r="AK427" s="52"/>
      <c r="AL427" s="51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52"/>
      <c r="AZ427" s="51"/>
      <c r="BA427" s="49"/>
      <c r="BB427" s="49"/>
      <c r="BC427" s="49"/>
      <c r="BD427" s="52"/>
      <c r="BE427" s="51"/>
      <c r="BF427" s="49"/>
      <c r="BG427" s="52"/>
      <c r="BH427" s="51"/>
      <c r="BI427" s="49"/>
      <c r="BJ427" s="49"/>
      <c r="BK427" s="49"/>
      <c r="BL427" s="49"/>
      <c r="BM427" s="49"/>
      <c r="BN427" s="52"/>
      <c r="BO427" s="53"/>
      <c r="BP427" s="50"/>
      <c r="BQ427" s="51"/>
      <c r="BR427" s="52"/>
      <c r="BS427" s="51"/>
      <c r="BT427" s="49"/>
      <c r="BU427" s="49"/>
      <c r="BV427" s="52"/>
      <c r="BW427" s="51"/>
      <c r="BX427" s="49"/>
      <c r="BY427" s="49"/>
      <c r="BZ427" s="52"/>
      <c r="CA427" s="55"/>
    </row>
    <row r="428" spans="1:79" s="41" customFormat="1" ht="13.5" customHeight="1" x14ac:dyDescent="0.3">
      <c r="A428" s="48"/>
      <c r="B428" s="49"/>
      <c r="C428" s="49"/>
      <c r="D428" s="49"/>
      <c r="E428" s="49"/>
      <c r="F428" s="49"/>
      <c r="G428" s="49"/>
      <c r="H428" s="49"/>
      <c r="I428" s="49"/>
      <c r="J428" s="50"/>
      <c r="K428" s="51"/>
      <c r="L428" s="49"/>
      <c r="M428" s="52"/>
      <c r="N428" s="51"/>
      <c r="O428" s="49"/>
      <c r="P428" s="49"/>
      <c r="Q428" s="49"/>
      <c r="R428" s="49"/>
      <c r="S428" s="49"/>
      <c r="T428" s="49"/>
      <c r="U428" s="49"/>
      <c r="V428" s="49"/>
      <c r="W428" s="49"/>
      <c r="X428" s="52"/>
      <c r="Y428" s="51"/>
      <c r="Z428" s="49"/>
      <c r="AA428" s="49"/>
      <c r="AB428" s="49"/>
      <c r="AC428" s="49"/>
      <c r="AD428" s="49"/>
      <c r="AE428" s="49"/>
      <c r="AF428" s="49"/>
      <c r="AG428" s="49"/>
      <c r="AH428" s="49"/>
      <c r="AI428" s="52"/>
      <c r="AJ428" s="51"/>
      <c r="AK428" s="52"/>
      <c r="AL428" s="51"/>
      <c r="AM428" s="49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52"/>
      <c r="AZ428" s="51"/>
      <c r="BA428" s="49"/>
      <c r="BB428" s="49"/>
      <c r="BC428" s="49"/>
      <c r="BD428" s="52"/>
      <c r="BE428" s="51"/>
      <c r="BF428" s="49"/>
      <c r="BG428" s="52"/>
      <c r="BH428" s="51"/>
      <c r="BI428" s="49"/>
      <c r="BJ428" s="49"/>
      <c r="BK428" s="49"/>
      <c r="BL428" s="49"/>
      <c r="BM428" s="49"/>
      <c r="BN428" s="52"/>
      <c r="BO428" s="53"/>
      <c r="BP428" s="50"/>
      <c r="BQ428" s="51"/>
      <c r="BR428" s="52"/>
      <c r="BS428" s="51"/>
      <c r="BT428" s="49"/>
      <c r="BU428" s="49"/>
      <c r="BV428" s="52"/>
      <c r="BW428" s="51"/>
      <c r="BX428" s="49"/>
      <c r="BY428" s="49"/>
      <c r="BZ428" s="52"/>
      <c r="CA428" s="55"/>
    </row>
    <row r="429" spans="1:79" s="41" customFormat="1" ht="13.5" customHeight="1" x14ac:dyDescent="0.3">
      <c r="A429" s="48"/>
      <c r="B429" s="49"/>
      <c r="C429" s="49"/>
      <c r="D429" s="49"/>
      <c r="E429" s="49"/>
      <c r="F429" s="49"/>
      <c r="G429" s="49"/>
      <c r="H429" s="49"/>
      <c r="I429" s="49"/>
      <c r="J429" s="50"/>
      <c r="K429" s="51"/>
      <c r="L429" s="49"/>
      <c r="M429" s="52"/>
      <c r="N429" s="51"/>
      <c r="O429" s="49"/>
      <c r="P429" s="49"/>
      <c r="Q429" s="49"/>
      <c r="R429" s="49"/>
      <c r="S429" s="49"/>
      <c r="T429" s="49"/>
      <c r="U429" s="49"/>
      <c r="V429" s="49"/>
      <c r="W429" s="49"/>
      <c r="X429" s="52"/>
      <c r="Y429" s="51"/>
      <c r="Z429" s="49"/>
      <c r="AA429" s="49"/>
      <c r="AB429" s="49"/>
      <c r="AC429" s="49"/>
      <c r="AD429" s="49"/>
      <c r="AE429" s="49"/>
      <c r="AF429" s="49"/>
      <c r="AG429" s="49"/>
      <c r="AH429" s="49"/>
      <c r="AI429" s="52"/>
      <c r="AJ429" s="51"/>
      <c r="AK429" s="52"/>
      <c r="AL429" s="51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52"/>
      <c r="AZ429" s="51"/>
      <c r="BA429" s="49"/>
      <c r="BB429" s="49"/>
      <c r="BC429" s="49"/>
      <c r="BD429" s="52"/>
      <c r="BE429" s="51"/>
      <c r="BF429" s="49"/>
      <c r="BG429" s="52"/>
      <c r="BH429" s="51"/>
      <c r="BI429" s="49"/>
      <c r="BJ429" s="49"/>
      <c r="BK429" s="49"/>
      <c r="BL429" s="49"/>
      <c r="BM429" s="49"/>
      <c r="BN429" s="52"/>
      <c r="BO429" s="53"/>
      <c r="BP429" s="50"/>
      <c r="BQ429" s="51"/>
      <c r="BR429" s="52"/>
      <c r="BS429" s="51"/>
      <c r="BT429" s="49"/>
      <c r="BU429" s="49"/>
      <c r="BV429" s="52"/>
      <c r="BW429" s="51"/>
      <c r="BX429" s="49"/>
      <c r="BY429" s="49"/>
      <c r="BZ429" s="52"/>
      <c r="CA429" s="55"/>
    </row>
    <row r="430" spans="1:79" s="41" customFormat="1" ht="13.5" customHeight="1" x14ac:dyDescent="0.3">
      <c r="A430" s="48"/>
      <c r="B430" s="49"/>
      <c r="C430" s="49"/>
      <c r="D430" s="49"/>
      <c r="E430" s="49"/>
      <c r="F430" s="49"/>
      <c r="G430" s="49"/>
      <c r="H430" s="49"/>
      <c r="I430" s="49"/>
      <c r="J430" s="50"/>
      <c r="K430" s="51"/>
      <c r="L430" s="49"/>
      <c r="M430" s="52"/>
      <c r="N430" s="51"/>
      <c r="O430" s="49"/>
      <c r="P430" s="49"/>
      <c r="Q430" s="49"/>
      <c r="R430" s="49"/>
      <c r="S430" s="49"/>
      <c r="T430" s="49"/>
      <c r="U430" s="49"/>
      <c r="V430" s="49"/>
      <c r="W430" s="49"/>
      <c r="X430" s="52"/>
      <c r="Y430" s="51"/>
      <c r="Z430" s="49"/>
      <c r="AA430" s="49"/>
      <c r="AB430" s="49"/>
      <c r="AC430" s="49"/>
      <c r="AD430" s="49"/>
      <c r="AE430" s="49"/>
      <c r="AF430" s="49"/>
      <c r="AG430" s="49"/>
      <c r="AH430" s="49"/>
      <c r="AI430" s="52"/>
      <c r="AJ430" s="51"/>
      <c r="AK430" s="52"/>
      <c r="AL430" s="51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52"/>
      <c r="AZ430" s="51"/>
      <c r="BA430" s="49"/>
      <c r="BB430" s="49"/>
      <c r="BC430" s="49"/>
      <c r="BD430" s="52"/>
      <c r="BE430" s="51"/>
      <c r="BF430" s="49"/>
      <c r="BG430" s="52"/>
      <c r="BH430" s="51"/>
      <c r="BI430" s="49"/>
      <c r="BJ430" s="49"/>
      <c r="BK430" s="49"/>
      <c r="BL430" s="49"/>
      <c r="BM430" s="49"/>
      <c r="BN430" s="52"/>
      <c r="BO430" s="53"/>
      <c r="BP430" s="50"/>
      <c r="BQ430" s="51"/>
      <c r="BR430" s="52"/>
      <c r="BS430" s="51"/>
      <c r="BT430" s="49"/>
      <c r="BU430" s="49"/>
      <c r="BV430" s="52"/>
      <c r="BW430" s="51"/>
      <c r="BX430" s="49"/>
      <c r="BY430" s="49"/>
      <c r="BZ430" s="52"/>
      <c r="CA430" s="55"/>
    </row>
    <row r="431" spans="1:79" s="41" customFormat="1" ht="13.5" customHeight="1" x14ac:dyDescent="0.3">
      <c r="A431" s="48"/>
      <c r="B431" s="49"/>
      <c r="C431" s="49"/>
      <c r="D431" s="49"/>
      <c r="E431" s="49"/>
      <c r="F431" s="49"/>
      <c r="G431" s="49"/>
      <c r="H431" s="49"/>
      <c r="I431" s="49"/>
      <c r="J431" s="50"/>
      <c r="K431" s="51"/>
      <c r="L431" s="49"/>
      <c r="M431" s="52"/>
      <c r="N431" s="51"/>
      <c r="O431" s="49"/>
      <c r="P431" s="49"/>
      <c r="Q431" s="49"/>
      <c r="R431" s="49"/>
      <c r="S431" s="49"/>
      <c r="T431" s="49"/>
      <c r="U431" s="49"/>
      <c r="V431" s="49"/>
      <c r="W431" s="49"/>
      <c r="X431" s="52"/>
      <c r="Y431" s="51"/>
      <c r="Z431" s="49"/>
      <c r="AA431" s="49"/>
      <c r="AB431" s="49"/>
      <c r="AC431" s="49"/>
      <c r="AD431" s="49"/>
      <c r="AE431" s="49"/>
      <c r="AF431" s="49"/>
      <c r="AG431" s="49"/>
      <c r="AH431" s="49"/>
      <c r="AI431" s="52"/>
      <c r="AJ431" s="51"/>
      <c r="AK431" s="52"/>
      <c r="AL431" s="51"/>
      <c r="AM431" s="49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52"/>
      <c r="AZ431" s="51"/>
      <c r="BA431" s="49"/>
      <c r="BB431" s="49"/>
      <c r="BC431" s="49"/>
      <c r="BD431" s="52"/>
      <c r="BE431" s="51"/>
      <c r="BF431" s="49"/>
      <c r="BG431" s="52"/>
      <c r="BH431" s="51"/>
      <c r="BI431" s="49"/>
      <c r="BJ431" s="49"/>
      <c r="BK431" s="49"/>
      <c r="BL431" s="49"/>
      <c r="BM431" s="49"/>
      <c r="BN431" s="52"/>
      <c r="BO431" s="53"/>
      <c r="BP431" s="50"/>
      <c r="BQ431" s="51"/>
      <c r="BR431" s="52"/>
      <c r="BS431" s="51"/>
      <c r="BT431" s="49"/>
      <c r="BU431" s="49"/>
      <c r="BV431" s="52"/>
      <c r="BW431" s="51"/>
      <c r="BX431" s="49"/>
      <c r="BY431" s="49"/>
      <c r="BZ431" s="52"/>
      <c r="CA431" s="55"/>
    </row>
    <row r="432" spans="1:79" s="41" customFormat="1" ht="13.5" customHeight="1" x14ac:dyDescent="0.3">
      <c r="A432" s="48"/>
      <c r="B432" s="49"/>
      <c r="C432" s="49"/>
      <c r="D432" s="49"/>
      <c r="E432" s="49"/>
      <c r="F432" s="49"/>
      <c r="G432" s="49"/>
      <c r="H432" s="49"/>
      <c r="I432" s="49"/>
      <c r="J432" s="50"/>
      <c r="K432" s="51"/>
      <c r="L432" s="49"/>
      <c r="M432" s="52"/>
      <c r="N432" s="51"/>
      <c r="O432" s="49"/>
      <c r="P432" s="49"/>
      <c r="Q432" s="49"/>
      <c r="R432" s="49"/>
      <c r="S432" s="49"/>
      <c r="T432" s="49"/>
      <c r="U432" s="49"/>
      <c r="V432" s="49"/>
      <c r="W432" s="49"/>
      <c r="X432" s="52"/>
      <c r="Y432" s="51"/>
      <c r="Z432" s="49"/>
      <c r="AA432" s="49"/>
      <c r="AB432" s="49"/>
      <c r="AC432" s="49"/>
      <c r="AD432" s="49"/>
      <c r="AE432" s="49"/>
      <c r="AF432" s="49"/>
      <c r="AG432" s="49"/>
      <c r="AH432" s="49"/>
      <c r="AI432" s="52"/>
      <c r="AJ432" s="51"/>
      <c r="AK432" s="52"/>
      <c r="AL432" s="51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52"/>
      <c r="AZ432" s="51"/>
      <c r="BA432" s="49"/>
      <c r="BB432" s="49"/>
      <c r="BC432" s="49"/>
      <c r="BD432" s="52"/>
      <c r="BE432" s="51"/>
      <c r="BF432" s="49"/>
      <c r="BG432" s="52"/>
      <c r="BH432" s="51"/>
      <c r="BI432" s="49"/>
      <c r="BJ432" s="49"/>
      <c r="BK432" s="49"/>
      <c r="BL432" s="49"/>
      <c r="BM432" s="49"/>
      <c r="BN432" s="52"/>
      <c r="BO432" s="53"/>
      <c r="BP432" s="50"/>
      <c r="BQ432" s="51"/>
      <c r="BR432" s="52"/>
      <c r="BS432" s="51"/>
      <c r="BT432" s="49"/>
      <c r="BU432" s="49"/>
      <c r="BV432" s="52"/>
      <c r="BW432" s="51"/>
      <c r="BX432" s="49"/>
      <c r="BY432" s="49"/>
      <c r="BZ432" s="52"/>
      <c r="CA432" s="55"/>
    </row>
    <row r="433" spans="1:79" s="41" customFormat="1" ht="13.5" customHeight="1" x14ac:dyDescent="0.3">
      <c r="A433" s="48"/>
      <c r="B433" s="49"/>
      <c r="C433" s="49"/>
      <c r="D433" s="49"/>
      <c r="E433" s="49"/>
      <c r="F433" s="49"/>
      <c r="G433" s="49"/>
      <c r="H433" s="49"/>
      <c r="I433" s="49"/>
      <c r="J433" s="50"/>
      <c r="K433" s="51"/>
      <c r="L433" s="49"/>
      <c r="M433" s="52"/>
      <c r="N433" s="51"/>
      <c r="O433" s="49"/>
      <c r="P433" s="49"/>
      <c r="Q433" s="49"/>
      <c r="R433" s="49"/>
      <c r="S433" s="49"/>
      <c r="T433" s="49"/>
      <c r="U433" s="49"/>
      <c r="V433" s="49"/>
      <c r="W433" s="49"/>
      <c r="X433" s="52"/>
      <c r="Y433" s="51"/>
      <c r="Z433" s="49"/>
      <c r="AA433" s="49"/>
      <c r="AB433" s="49"/>
      <c r="AC433" s="49"/>
      <c r="AD433" s="49"/>
      <c r="AE433" s="49"/>
      <c r="AF433" s="49"/>
      <c r="AG433" s="49"/>
      <c r="AH433" s="49"/>
      <c r="AI433" s="52"/>
      <c r="AJ433" s="51"/>
      <c r="AK433" s="52"/>
      <c r="AL433" s="51"/>
      <c r="AM433" s="49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52"/>
      <c r="AZ433" s="51"/>
      <c r="BA433" s="49"/>
      <c r="BB433" s="49"/>
      <c r="BC433" s="49"/>
      <c r="BD433" s="52"/>
      <c r="BE433" s="51"/>
      <c r="BF433" s="49"/>
      <c r="BG433" s="52"/>
      <c r="BH433" s="51"/>
      <c r="BI433" s="49"/>
      <c r="BJ433" s="49"/>
      <c r="BK433" s="49"/>
      <c r="BL433" s="49"/>
      <c r="BM433" s="49"/>
      <c r="BN433" s="52"/>
      <c r="BO433" s="53"/>
      <c r="BP433" s="50"/>
      <c r="BQ433" s="51"/>
      <c r="BR433" s="52"/>
      <c r="BS433" s="51"/>
      <c r="BT433" s="49"/>
      <c r="BU433" s="49"/>
      <c r="BV433" s="52"/>
      <c r="BW433" s="51"/>
      <c r="BX433" s="49"/>
      <c r="BY433" s="49"/>
      <c r="BZ433" s="52"/>
      <c r="CA433" s="55"/>
    </row>
    <row r="434" spans="1:79" s="41" customFormat="1" ht="13.5" customHeight="1" x14ac:dyDescent="0.3">
      <c r="A434" s="48"/>
      <c r="B434" s="49"/>
      <c r="C434" s="49"/>
      <c r="D434" s="49"/>
      <c r="E434" s="49"/>
      <c r="F434" s="49"/>
      <c r="G434" s="49"/>
      <c r="H434" s="49"/>
      <c r="I434" s="49"/>
      <c r="J434" s="50"/>
      <c r="K434" s="51"/>
      <c r="L434" s="49"/>
      <c r="M434" s="52"/>
      <c r="N434" s="51"/>
      <c r="O434" s="49"/>
      <c r="P434" s="49"/>
      <c r="Q434" s="49"/>
      <c r="R434" s="49"/>
      <c r="S434" s="49"/>
      <c r="T434" s="49"/>
      <c r="U434" s="49"/>
      <c r="V434" s="49"/>
      <c r="W434" s="49"/>
      <c r="X434" s="52"/>
      <c r="Y434" s="51"/>
      <c r="Z434" s="49"/>
      <c r="AA434" s="49"/>
      <c r="AB434" s="49"/>
      <c r="AC434" s="49"/>
      <c r="AD434" s="49"/>
      <c r="AE434" s="49"/>
      <c r="AF434" s="49"/>
      <c r="AG434" s="49"/>
      <c r="AH434" s="49"/>
      <c r="AI434" s="52"/>
      <c r="AJ434" s="51"/>
      <c r="AK434" s="52"/>
      <c r="AL434" s="51"/>
      <c r="AM434" s="49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52"/>
      <c r="AZ434" s="51"/>
      <c r="BA434" s="49"/>
      <c r="BB434" s="49"/>
      <c r="BC434" s="49"/>
      <c r="BD434" s="52"/>
      <c r="BE434" s="51"/>
      <c r="BF434" s="49"/>
      <c r="BG434" s="52"/>
      <c r="BH434" s="51"/>
      <c r="BI434" s="49"/>
      <c r="BJ434" s="49"/>
      <c r="BK434" s="49"/>
      <c r="BL434" s="49"/>
      <c r="BM434" s="49"/>
      <c r="BN434" s="52"/>
      <c r="BO434" s="53"/>
      <c r="BP434" s="50"/>
      <c r="BQ434" s="51"/>
      <c r="BR434" s="52"/>
      <c r="BS434" s="51"/>
      <c r="BT434" s="49"/>
      <c r="BU434" s="49"/>
      <c r="BV434" s="52"/>
      <c r="BW434" s="51"/>
      <c r="BX434" s="49"/>
      <c r="BY434" s="49"/>
      <c r="BZ434" s="52"/>
      <c r="CA434" s="55"/>
    </row>
    <row r="435" spans="1:79" s="41" customFormat="1" ht="13.5" customHeight="1" x14ac:dyDescent="0.3">
      <c r="A435" s="48"/>
      <c r="B435" s="49"/>
      <c r="C435" s="49"/>
      <c r="D435" s="49"/>
      <c r="E435" s="49"/>
      <c r="F435" s="49"/>
      <c r="G435" s="49"/>
      <c r="H435" s="49"/>
      <c r="I435" s="49"/>
      <c r="J435" s="50"/>
      <c r="K435" s="51"/>
      <c r="L435" s="49"/>
      <c r="M435" s="52"/>
      <c r="N435" s="51"/>
      <c r="O435" s="49"/>
      <c r="P435" s="49"/>
      <c r="Q435" s="49"/>
      <c r="R435" s="49"/>
      <c r="S435" s="49"/>
      <c r="T435" s="49"/>
      <c r="U435" s="49"/>
      <c r="V435" s="49"/>
      <c r="W435" s="49"/>
      <c r="X435" s="52"/>
      <c r="Y435" s="51"/>
      <c r="Z435" s="49"/>
      <c r="AA435" s="49"/>
      <c r="AB435" s="49"/>
      <c r="AC435" s="49"/>
      <c r="AD435" s="49"/>
      <c r="AE435" s="49"/>
      <c r="AF435" s="49"/>
      <c r="AG435" s="49"/>
      <c r="AH435" s="49"/>
      <c r="AI435" s="52"/>
      <c r="AJ435" s="51"/>
      <c r="AK435" s="52"/>
      <c r="AL435" s="51"/>
      <c r="AM435" s="49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52"/>
      <c r="AZ435" s="51"/>
      <c r="BA435" s="49"/>
      <c r="BB435" s="49"/>
      <c r="BC435" s="49"/>
      <c r="BD435" s="52"/>
      <c r="BE435" s="51"/>
      <c r="BF435" s="49"/>
      <c r="BG435" s="52"/>
      <c r="BH435" s="51"/>
      <c r="BI435" s="49"/>
      <c r="BJ435" s="49"/>
      <c r="BK435" s="49"/>
      <c r="BL435" s="49"/>
      <c r="BM435" s="49"/>
      <c r="BN435" s="52"/>
      <c r="BO435" s="53"/>
      <c r="BP435" s="50"/>
      <c r="BQ435" s="51"/>
      <c r="BR435" s="52"/>
      <c r="BS435" s="51"/>
      <c r="BT435" s="49"/>
      <c r="BU435" s="49"/>
      <c r="BV435" s="52"/>
      <c r="BW435" s="51"/>
      <c r="BX435" s="49"/>
      <c r="BY435" s="49"/>
      <c r="BZ435" s="52"/>
      <c r="CA435" s="55"/>
    </row>
    <row r="436" spans="1:79" s="41" customFormat="1" ht="13.5" customHeight="1" x14ac:dyDescent="0.3">
      <c r="A436" s="48"/>
      <c r="B436" s="49"/>
      <c r="C436" s="49"/>
      <c r="D436" s="49"/>
      <c r="E436" s="49"/>
      <c r="F436" s="49"/>
      <c r="G436" s="49"/>
      <c r="H436" s="49"/>
      <c r="I436" s="49"/>
      <c r="J436" s="50"/>
      <c r="K436" s="51"/>
      <c r="L436" s="49"/>
      <c r="M436" s="52"/>
      <c r="N436" s="51"/>
      <c r="O436" s="49"/>
      <c r="P436" s="49"/>
      <c r="Q436" s="49"/>
      <c r="R436" s="49"/>
      <c r="S436" s="49"/>
      <c r="T436" s="49"/>
      <c r="U436" s="49"/>
      <c r="V436" s="49"/>
      <c r="W436" s="49"/>
      <c r="X436" s="52"/>
      <c r="Y436" s="51"/>
      <c r="Z436" s="49"/>
      <c r="AA436" s="49"/>
      <c r="AB436" s="49"/>
      <c r="AC436" s="49"/>
      <c r="AD436" s="49"/>
      <c r="AE436" s="49"/>
      <c r="AF436" s="49"/>
      <c r="AG436" s="49"/>
      <c r="AH436" s="49"/>
      <c r="AI436" s="52"/>
      <c r="AJ436" s="51"/>
      <c r="AK436" s="52"/>
      <c r="AL436" s="51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52"/>
      <c r="AZ436" s="51"/>
      <c r="BA436" s="49"/>
      <c r="BB436" s="49"/>
      <c r="BC436" s="49"/>
      <c r="BD436" s="52"/>
      <c r="BE436" s="51"/>
      <c r="BF436" s="49"/>
      <c r="BG436" s="52"/>
      <c r="BH436" s="51"/>
      <c r="BI436" s="49"/>
      <c r="BJ436" s="49"/>
      <c r="BK436" s="49"/>
      <c r="BL436" s="49"/>
      <c r="BM436" s="49"/>
      <c r="BN436" s="52"/>
      <c r="BO436" s="53"/>
      <c r="BP436" s="50"/>
      <c r="BQ436" s="51"/>
      <c r="BR436" s="52"/>
      <c r="BS436" s="51"/>
      <c r="BT436" s="49"/>
      <c r="BU436" s="49"/>
      <c r="BV436" s="52"/>
      <c r="BW436" s="51"/>
      <c r="BX436" s="49"/>
      <c r="BY436" s="49"/>
      <c r="BZ436" s="52"/>
      <c r="CA436" s="55"/>
    </row>
    <row r="437" spans="1:79" s="41" customFormat="1" ht="13.5" customHeight="1" x14ac:dyDescent="0.3">
      <c r="A437" s="48"/>
      <c r="B437" s="49"/>
      <c r="C437" s="49"/>
      <c r="D437" s="49"/>
      <c r="E437" s="49"/>
      <c r="F437" s="49"/>
      <c r="G437" s="49"/>
      <c r="H437" s="49"/>
      <c r="I437" s="49"/>
      <c r="J437" s="50"/>
      <c r="K437" s="51"/>
      <c r="L437" s="49"/>
      <c r="M437" s="52"/>
      <c r="N437" s="51"/>
      <c r="O437" s="49"/>
      <c r="P437" s="49"/>
      <c r="Q437" s="49"/>
      <c r="R437" s="49"/>
      <c r="S437" s="49"/>
      <c r="T437" s="49"/>
      <c r="U437" s="49"/>
      <c r="V437" s="49"/>
      <c r="W437" s="49"/>
      <c r="X437" s="52"/>
      <c r="Y437" s="51"/>
      <c r="Z437" s="49"/>
      <c r="AA437" s="49"/>
      <c r="AB437" s="49"/>
      <c r="AC437" s="49"/>
      <c r="AD437" s="49"/>
      <c r="AE437" s="49"/>
      <c r="AF437" s="49"/>
      <c r="AG437" s="49"/>
      <c r="AH437" s="49"/>
      <c r="AI437" s="52"/>
      <c r="AJ437" s="51"/>
      <c r="AK437" s="52"/>
      <c r="AL437" s="51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52"/>
      <c r="AZ437" s="51"/>
      <c r="BA437" s="49"/>
      <c r="BB437" s="49"/>
      <c r="BC437" s="49"/>
      <c r="BD437" s="52"/>
      <c r="BE437" s="51"/>
      <c r="BF437" s="49"/>
      <c r="BG437" s="52"/>
      <c r="BH437" s="51"/>
      <c r="BI437" s="49"/>
      <c r="BJ437" s="49"/>
      <c r="BK437" s="49"/>
      <c r="BL437" s="49"/>
      <c r="BM437" s="49"/>
      <c r="BN437" s="52"/>
      <c r="BO437" s="53"/>
      <c r="BP437" s="50"/>
      <c r="BQ437" s="51"/>
      <c r="BR437" s="52"/>
      <c r="BS437" s="51"/>
      <c r="BT437" s="49"/>
      <c r="BU437" s="49"/>
      <c r="BV437" s="52"/>
      <c r="BW437" s="51"/>
      <c r="BX437" s="49"/>
      <c r="BY437" s="49"/>
      <c r="BZ437" s="52"/>
      <c r="CA437" s="55"/>
    </row>
    <row r="438" spans="1:79" s="41" customFormat="1" ht="13.5" customHeight="1" x14ac:dyDescent="0.3">
      <c r="A438" s="48"/>
      <c r="B438" s="49"/>
      <c r="C438" s="49"/>
      <c r="D438" s="49"/>
      <c r="E438" s="49"/>
      <c r="F438" s="49"/>
      <c r="G438" s="49"/>
      <c r="H438" s="49"/>
      <c r="I438" s="49"/>
      <c r="J438" s="50"/>
      <c r="K438" s="51"/>
      <c r="L438" s="49"/>
      <c r="M438" s="52"/>
      <c r="N438" s="51"/>
      <c r="O438" s="49"/>
      <c r="P438" s="49"/>
      <c r="Q438" s="49"/>
      <c r="R438" s="49"/>
      <c r="S438" s="49"/>
      <c r="T438" s="49"/>
      <c r="U438" s="49"/>
      <c r="V438" s="49"/>
      <c r="W438" s="49"/>
      <c r="X438" s="52"/>
      <c r="Y438" s="51"/>
      <c r="Z438" s="49"/>
      <c r="AA438" s="49"/>
      <c r="AB438" s="49"/>
      <c r="AC438" s="49"/>
      <c r="AD438" s="49"/>
      <c r="AE438" s="49"/>
      <c r="AF438" s="49"/>
      <c r="AG438" s="49"/>
      <c r="AH438" s="49"/>
      <c r="AI438" s="52"/>
      <c r="AJ438" s="51"/>
      <c r="AK438" s="52"/>
      <c r="AL438" s="51"/>
      <c r="AM438" s="49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52"/>
      <c r="AZ438" s="51"/>
      <c r="BA438" s="49"/>
      <c r="BB438" s="49"/>
      <c r="BC438" s="49"/>
      <c r="BD438" s="52"/>
      <c r="BE438" s="51"/>
      <c r="BF438" s="49"/>
      <c r="BG438" s="52"/>
      <c r="BH438" s="51"/>
      <c r="BI438" s="49"/>
      <c r="BJ438" s="49"/>
      <c r="BK438" s="49"/>
      <c r="BL438" s="49"/>
      <c r="BM438" s="49"/>
      <c r="BN438" s="52"/>
      <c r="BO438" s="53"/>
      <c r="BP438" s="50"/>
      <c r="BQ438" s="51"/>
      <c r="BR438" s="52"/>
      <c r="BS438" s="51"/>
      <c r="BT438" s="49"/>
      <c r="BU438" s="49"/>
      <c r="BV438" s="52"/>
      <c r="BW438" s="51"/>
      <c r="BX438" s="49"/>
      <c r="BY438" s="49"/>
      <c r="BZ438" s="52"/>
      <c r="CA438" s="55"/>
    </row>
    <row r="439" spans="1:79" s="41" customFormat="1" ht="13.5" customHeight="1" x14ac:dyDescent="0.3">
      <c r="A439" s="48"/>
      <c r="B439" s="49"/>
      <c r="C439" s="49"/>
      <c r="D439" s="49"/>
      <c r="E439" s="49"/>
      <c r="F439" s="49"/>
      <c r="G439" s="49"/>
      <c r="H439" s="49"/>
      <c r="I439" s="49"/>
      <c r="J439" s="50"/>
      <c r="K439" s="51"/>
      <c r="L439" s="49"/>
      <c r="M439" s="52"/>
      <c r="N439" s="51"/>
      <c r="O439" s="49"/>
      <c r="P439" s="49"/>
      <c r="Q439" s="49"/>
      <c r="R439" s="49"/>
      <c r="S439" s="49"/>
      <c r="T439" s="49"/>
      <c r="U439" s="49"/>
      <c r="V439" s="49"/>
      <c r="W439" s="49"/>
      <c r="X439" s="52"/>
      <c r="Y439" s="51"/>
      <c r="Z439" s="49"/>
      <c r="AA439" s="49"/>
      <c r="AB439" s="49"/>
      <c r="AC439" s="49"/>
      <c r="AD439" s="49"/>
      <c r="AE439" s="49"/>
      <c r="AF439" s="49"/>
      <c r="AG439" s="49"/>
      <c r="AH439" s="49"/>
      <c r="AI439" s="52"/>
      <c r="AJ439" s="51"/>
      <c r="AK439" s="52"/>
      <c r="AL439" s="51"/>
      <c r="AM439" s="49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52"/>
      <c r="AZ439" s="51"/>
      <c r="BA439" s="49"/>
      <c r="BB439" s="49"/>
      <c r="BC439" s="49"/>
      <c r="BD439" s="52"/>
      <c r="BE439" s="51"/>
      <c r="BF439" s="49"/>
      <c r="BG439" s="52"/>
      <c r="BH439" s="51"/>
      <c r="BI439" s="49"/>
      <c r="BJ439" s="49"/>
      <c r="BK439" s="49"/>
      <c r="BL439" s="49"/>
      <c r="BM439" s="49"/>
      <c r="BN439" s="52"/>
      <c r="BO439" s="53"/>
      <c r="BP439" s="50"/>
      <c r="BQ439" s="51"/>
      <c r="BR439" s="52"/>
      <c r="BS439" s="51"/>
      <c r="BT439" s="49"/>
      <c r="BU439" s="49"/>
      <c r="BV439" s="52"/>
      <c r="BW439" s="51"/>
      <c r="BX439" s="49"/>
      <c r="BY439" s="49"/>
      <c r="BZ439" s="52"/>
      <c r="CA439" s="55"/>
    </row>
    <row r="440" spans="1:79" s="41" customFormat="1" ht="13.5" customHeight="1" x14ac:dyDescent="0.3">
      <c r="A440" s="48"/>
      <c r="B440" s="49"/>
      <c r="C440" s="49"/>
      <c r="D440" s="49"/>
      <c r="E440" s="49"/>
      <c r="F440" s="49"/>
      <c r="G440" s="49"/>
      <c r="H440" s="49"/>
      <c r="I440" s="49"/>
      <c r="J440" s="50"/>
      <c r="K440" s="51"/>
      <c r="L440" s="49"/>
      <c r="M440" s="52"/>
      <c r="N440" s="51"/>
      <c r="O440" s="49"/>
      <c r="P440" s="49"/>
      <c r="Q440" s="49"/>
      <c r="R440" s="49"/>
      <c r="S440" s="49"/>
      <c r="T440" s="49"/>
      <c r="U440" s="49"/>
      <c r="V440" s="49"/>
      <c r="W440" s="49"/>
      <c r="X440" s="52"/>
      <c r="Y440" s="51"/>
      <c r="Z440" s="49"/>
      <c r="AA440" s="49"/>
      <c r="AB440" s="49"/>
      <c r="AC440" s="49"/>
      <c r="AD440" s="49"/>
      <c r="AE440" s="49"/>
      <c r="AF440" s="49"/>
      <c r="AG440" s="49"/>
      <c r="AH440" s="49"/>
      <c r="AI440" s="52"/>
      <c r="AJ440" s="51"/>
      <c r="AK440" s="52"/>
      <c r="AL440" s="51"/>
      <c r="AM440" s="49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52"/>
      <c r="AZ440" s="51"/>
      <c r="BA440" s="49"/>
      <c r="BB440" s="49"/>
      <c r="BC440" s="49"/>
      <c r="BD440" s="52"/>
      <c r="BE440" s="51"/>
      <c r="BF440" s="49"/>
      <c r="BG440" s="52"/>
      <c r="BH440" s="51"/>
      <c r="BI440" s="49"/>
      <c r="BJ440" s="49"/>
      <c r="BK440" s="49"/>
      <c r="BL440" s="49"/>
      <c r="BM440" s="49"/>
      <c r="BN440" s="52"/>
      <c r="BO440" s="53"/>
      <c r="BP440" s="50"/>
      <c r="BQ440" s="51"/>
      <c r="BR440" s="52"/>
      <c r="BS440" s="51"/>
      <c r="BT440" s="49"/>
      <c r="BU440" s="49"/>
      <c r="BV440" s="52"/>
      <c r="BW440" s="51"/>
      <c r="BX440" s="49"/>
      <c r="BY440" s="49"/>
      <c r="BZ440" s="52"/>
      <c r="CA440" s="55"/>
    </row>
    <row r="441" spans="1:79" s="41" customFormat="1" ht="13.5" customHeight="1" x14ac:dyDescent="0.3">
      <c r="A441" s="48"/>
      <c r="B441" s="49"/>
      <c r="C441" s="49"/>
      <c r="D441" s="49"/>
      <c r="E441" s="49"/>
      <c r="F441" s="49"/>
      <c r="G441" s="49"/>
      <c r="H441" s="49"/>
      <c r="I441" s="49"/>
      <c r="J441" s="50"/>
      <c r="K441" s="51"/>
      <c r="L441" s="49"/>
      <c r="M441" s="52"/>
      <c r="N441" s="51"/>
      <c r="O441" s="49"/>
      <c r="P441" s="49"/>
      <c r="Q441" s="49"/>
      <c r="R441" s="49"/>
      <c r="S441" s="49"/>
      <c r="T441" s="49"/>
      <c r="U441" s="49"/>
      <c r="V441" s="49"/>
      <c r="W441" s="49"/>
      <c r="X441" s="52"/>
      <c r="Y441" s="51"/>
      <c r="Z441" s="49"/>
      <c r="AA441" s="49"/>
      <c r="AB441" s="49"/>
      <c r="AC441" s="49"/>
      <c r="AD441" s="49"/>
      <c r="AE441" s="49"/>
      <c r="AF441" s="49"/>
      <c r="AG441" s="49"/>
      <c r="AH441" s="49"/>
      <c r="AI441" s="52"/>
      <c r="AJ441" s="51"/>
      <c r="AK441" s="52"/>
      <c r="AL441" s="51"/>
      <c r="AM441" s="49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52"/>
      <c r="AZ441" s="51"/>
      <c r="BA441" s="49"/>
      <c r="BB441" s="49"/>
      <c r="BC441" s="49"/>
      <c r="BD441" s="52"/>
      <c r="BE441" s="51"/>
      <c r="BF441" s="49"/>
      <c r="BG441" s="52"/>
      <c r="BH441" s="51"/>
      <c r="BI441" s="49"/>
      <c r="BJ441" s="49"/>
      <c r="BK441" s="49"/>
      <c r="BL441" s="49"/>
      <c r="BM441" s="49"/>
      <c r="BN441" s="52"/>
      <c r="BO441" s="53"/>
      <c r="BP441" s="50"/>
      <c r="BQ441" s="51"/>
      <c r="BR441" s="52"/>
      <c r="BS441" s="51"/>
      <c r="BT441" s="49"/>
      <c r="BU441" s="49"/>
      <c r="BV441" s="52"/>
      <c r="BW441" s="51"/>
      <c r="BX441" s="49"/>
      <c r="BY441" s="49"/>
      <c r="BZ441" s="52"/>
      <c r="CA441" s="55"/>
    </row>
    <row r="442" spans="1:79" s="41" customFormat="1" ht="13.5" customHeight="1" x14ac:dyDescent="0.3">
      <c r="A442" s="48"/>
      <c r="B442" s="49"/>
      <c r="C442" s="49"/>
      <c r="D442" s="49"/>
      <c r="E442" s="49"/>
      <c r="F442" s="49"/>
      <c r="G442" s="49"/>
      <c r="H442" s="49"/>
      <c r="I442" s="49"/>
      <c r="J442" s="50"/>
      <c r="K442" s="51"/>
      <c r="L442" s="49"/>
      <c r="M442" s="52"/>
      <c r="N442" s="51"/>
      <c r="O442" s="49"/>
      <c r="P442" s="49"/>
      <c r="Q442" s="49"/>
      <c r="R442" s="49"/>
      <c r="S442" s="49"/>
      <c r="T442" s="49"/>
      <c r="U442" s="49"/>
      <c r="V442" s="49"/>
      <c r="W442" s="49"/>
      <c r="X442" s="52"/>
      <c r="Y442" s="51"/>
      <c r="Z442" s="49"/>
      <c r="AA442" s="49"/>
      <c r="AB442" s="49"/>
      <c r="AC442" s="49"/>
      <c r="AD442" s="49"/>
      <c r="AE442" s="49"/>
      <c r="AF442" s="49"/>
      <c r="AG442" s="49"/>
      <c r="AH442" s="49"/>
      <c r="AI442" s="52"/>
      <c r="AJ442" s="51"/>
      <c r="AK442" s="52"/>
      <c r="AL442" s="51"/>
      <c r="AM442" s="49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52"/>
      <c r="AZ442" s="51"/>
      <c r="BA442" s="49"/>
      <c r="BB442" s="49"/>
      <c r="BC442" s="49"/>
      <c r="BD442" s="52"/>
      <c r="BE442" s="51"/>
      <c r="BF442" s="49"/>
      <c r="BG442" s="52"/>
      <c r="BH442" s="51"/>
      <c r="BI442" s="49"/>
      <c r="BJ442" s="49"/>
      <c r="BK442" s="49"/>
      <c r="BL442" s="49"/>
      <c r="BM442" s="49"/>
      <c r="BN442" s="52"/>
      <c r="BO442" s="53"/>
      <c r="BP442" s="50"/>
      <c r="BQ442" s="51"/>
      <c r="BR442" s="52"/>
      <c r="BS442" s="51"/>
      <c r="BT442" s="49"/>
      <c r="BU442" s="49"/>
      <c r="BV442" s="52"/>
      <c r="BW442" s="51"/>
      <c r="BX442" s="49"/>
      <c r="BY442" s="49"/>
      <c r="BZ442" s="52"/>
      <c r="CA442" s="55"/>
    </row>
    <row r="443" spans="1:79" s="41" customFormat="1" ht="13.5" customHeight="1" x14ac:dyDescent="0.3">
      <c r="A443" s="48"/>
      <c r="B443" s="49"/>
      <c r="C443" s="49"/>
      <c r="D443" s="49"/>
      <c r="E443" s="49"/>
      <c r="F443" s="49"/>
      <c r="G443" s="49"/>
      <c r="H443" s="49"/>
      <c r="I443" s="49"/>
      <c r="J443" s="50"/>
      <c r="K443" s="51"/>
      <c r="L443" s="49"/>
      <c r="M443" s="52"/>
      <c r="N443" s="51"/>
      <c r="O443" s="49"/>
      <c r="P443" s="49"/>
      <c r="Q443" s="49"/>
      <c r="R443" s="49"/>
      <c r="S443" s="49"/>
      <c r="T443" s="49"/>
      <c r="U443" s="49"/>
      <c r="V443" s="49"/>
      <c r="W443" s="49"/>
      <c r="X443" s="52"/>
      <c r="Y443" s="51"/>
      <c r="Z443" s="49"/>
      <c r="AA443" s="49"/>
      <c r="AB443" s="49"/>
      <c r="AC443" s="49"/>
      <c r="AD443" s="49"/>
      <c r="AE443" s="49"/>
      <c r="AF443" s="49"/>
      <c r="AG443" s="49"/>
      <c r="AH443" s="49"/>
      <c r="AI443" s="52"/>
      <c r="AJ443" s="51"/>
      <c r="AK443" s="52"/>
      <c r="AL443" s="51"/>
      <c r="AM443" s="49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52"/>
      <c r="AZ443" s="51"/>
      <c r="BA443" s="49"/>
      <c r="BB443" s="49"/>
      <c r="BC443" s="49"/>
      <c r="BD443" s="52"/>
      <c r="BE443" s="51"/>
      <c r="BF443" s="49"/>
      <c r="BG443" s="52"/>
      <c r="BH443" s="51"/>
      <c r="BI443" s="49"/>
      <c r="BJ443" s="49"/>
      <c r="BK443" s="49"/>
      <c r="BL443" s="49"/>
      <c r="BM443" s="49"/>
      <c r="BN443" s="52"/>
      <c r="BO443" s="53"/>
      <c r="BP443" s="50"/>
      <c r="BQ443" s="51"/>
      <c r="BR443" s="52"/>
      <c r="BS443" s="51"/>
      <c r="BT443" s="49"/>
      <c r="BU443" s="49"/>
      <c r="BV443" s="52"/>
      <c r="BW443" s="51"/>
      <c r="BX443" s="49"/>
      <c r="BY443" s="49"/>
      <c r="BZ443" s="52"/>
      <c r="CA443" s="55"/>
    </row>
    <row r="444" spans="1:79" s="41" customFormat="1" ht="13.5" customHeight="1" x14ac:dyDescent="0.3">
      <c r="A444" s="48"/>
      <c r="B444" s="49"/>
      <c r="C444" s="49"/>
      <c r="D444" s="49"/>
      <c r="E444" s="49"/>
      <c r="F444" s="49"/>
      <c r="G444" s="49"/>
      <c r="H444" s="49"/>
      <c r="I444" s="49"/>
      <c r="J444" s="50"/>
      <c r="K444" s="51"/>
      <c r="L444" s="49"/>
      <c r="M444" s="52"/>
      <c r="N444" s="51"/>
      <c r="O444" s="49"/>
      <c r="P444" s="49"/>
      <c r="Q444" s="49"/>
      <c r="R444" s="49"/>
      <c r="S444" s="49"/>
      <c r="T444" s="49"/>
      <c r="U444" s="49"/>
      <c r="V444" s="49"/>
      <c r="W444" s="49"/>
      <c r="X444" s="52"/>
      <c r="Y444" s="51"/>
      <c r="Z444" s="49"/>
      <c r="AA444" s="49"/>
      <c r="AB444" s="49"/>
      <c r="AC444" s="49"/>
      <c r="AD444" s="49"/>
      <c r="AE444" s="49"/>
      <c r="AF444" s="49"/>
      <c r="AG444" s="49"/>
      <c r="AH444" s="49"/>
      <c r="AI444" s="52"/>
      <c r="AJ444" s="51"/>
      <c r="AK444" s="52"/>
      <c r="AL444" s="51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52"/>
      <c r="AZ444" s="51"/>
      <c r="BA444" s="49"/>
      <c r="BB444" s="49"/>
      <c r="BC444" s="49"/>
      <c r="BD444" s="52"/>
      <c r="BE444" s="51"/>
      <c r="BF444" s="49"/>
      <c r="BG444" s="52"/>
      <c r="BH444" s="51"/>
      <c r="BI444" s="49"/>
      <c r="BJ444" s="49"/>
      <c r="BK444" s="49"/>
      <c r="BL444" s="49"/>
      <c r="BM444" s="49"/>
      <c r="BN444" s="52"/>
      <c r="BO444" s="53"/>
      <c r="BP444" s="50"/>
      <c r="BQ444" s="51"/>
      <c r="BR444" s="52"/>
      <c r="BS444" s="51"/>
      <c r="BT444" s="49"/>
      <c r="BU444" s="49"/>
      <c r="BV444" s="52"/>
      <c r="BW444" s="51"/>
      <c r="BX444" s="49"/>
      <c r="BY444" s="49"/>
      <c r="BZ444" s="52"/>
      <c r="CA444" s="55"/>
    </row>
    <row r="445" spans="1:79" s="41" customFormat="1" ht="13.5" customHeight="1" x14ac:dyDescent="0.3">
      <c r="A445" s="48"/>
      <c r="B445" s="49"/>
      <c r="C445" s="49"/>
      <c r="D445" s="49"/>
      <c r="E445" s="49"/>
      <c r="F445" s="49"/>
      <c r="G445" s="49"/>
      <c r="H445" s="49"/>
      <c r="I445" s="49"/>
      <c r="J445" s="50"/>
      <c r="K445" s="51"/>
      <c r="L445" s="49"/>
      <c r="M445" s="52"/>
      <c r="N445" s="51"/>
      <c r="O445" s="49"/>
      <c r="P445" s="49"/>
      <c r="Q445" s="49"/>
      <c r="R445" s="49"/>
      <c r="S445" s="49"/>
      <c r="T445" s="49"/>
      <c r="U445" s="49"/>
      <c r="V445" s="49"/>
      <c r="W445" s="49"/>
      <c r="X445" s="52"/>
      <c r="Y445" s="51"/>
      <c r="Z445" s="49"/>
      <c r="AA445" s="49"/>
      <c r="AB445" s="49"/>
      <c r="AC445" s="49"/>
      <c r="AD445" s="49"/>
      <c r="AE445" s="49"/>
      <c r="AF445" s="49"/>
      <c r="AG445" s="49"/>
      <c r="AH445" s="49"/>
      <c r="AI445" s="52"/>
      <c r="AJ445" s="51"/>
      <c r="AK445" s="52"/>
      <c r="AL445" s="51"/>
      <c r="AM445" s="49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52"/>
      <c r="AZ445" s="51"/>
      <c r="BA445" s="49"/>
      <c r="BB445" s="49"/>
      <c r="BC445" s="49"/>
      <c r="BD445" s="52"/>
      <c r="BE445" s="51"/>
      <c r="BF445" s="49"/>
      <c r="BG445" s="52"/>
      <c r="BH445" s="51"/>
      <c r="BI445" s="49"/>
      <c r="BJ445" s="49"/>
      <c r="BK445" s="49"/>
      <c r="BL445" s="49"/>
      <c r="BM445" s="49"/>
      <c r="BN445" s="52"/>
      <c r="BO445" s="53"/>
      <c r="BP445" s="50"/>
      <c r="BQ445" s="51"/>
      <c r="BR445" s="52"/>
      <c r="BS445" s="51"/>
      <c r="BT445" s="49"/>
      <c r="BU445" s="49"/>
      <c r="BV445" s="52"/>
      <c r="BW445" s="51"/>
      <c r="BX445" s="49"/>
      <c r="BY445" s="49"/>
      <c r="BZ445" s="52"/>
      <c r="CA445" s="55"/>
    </row>
    <row r="446" spans="1:79" s="41" customFormat="1" ht="13.5" customHeight="1" x14ac:dyDescent="0.3">
      <c r="A446" s="48"/>
      <c r="B446" s="49"/>
      <c r="C446" s="49"/>
      <c r="D446" s="49"/>
      <c r="E446" s="49"/>
      <c r="F446" s="49"/>
      <c r="G446" s="49"/>
      <c r="H446" s="49"/>
      <c r="I446" s="49"/>
      <c r="J446" s="50"/>
      <c r="K446" s="51"/>
      <c r="L446" s="49"/>
      <c r="M446" s="52"/>
      <c r="N446" s="51"/>
      <c r="O446" s="49"/>
      <c r="P446" s="49"/>
      <c r="Q446" s="49"/>
      <c r="R446" s="49"/>
      <c r="S446" s="49"/>
      <c r="T446" s="49"/>
      <c r="U446" s="49"/>
      <c r="V446" s="49"/>
      <c r="W446" s="49"/>
      <c r="X446" s="52"/>
      <c r="Y446" s="51"/>
      <c r="Z446" s="49"/>
      <c r="AA446" s="49"/>
      <c r="AB446" s="49"/>
      <c r="AC446" s="49"/>
      <c r="AD446" s="49"/>
      <c r="AE446" s="49"/>
      <c r="AF446" s="49"/>
      <c r="AG446" s="49"/>
      <c r="AH446" s="49"/>
      <c r="AI446" s="52"/>
      <c r="AJ446" s="51"/>
      <c r="AK446" s="52"/>
      <c r="AL446" s="51"/>
      <c r="AM446" s="49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52"/>
      <c r="AZ446" s="51"/>
      <c r="BA446" s="49"/>
      <c r="BB446" s="49"/>
      <c r="BC446" s="49"/>
      <c r="BD446" s="52"/>
      <c r="BE446" s="51"/>
      <c r="BF446" s="49"/>
      <c r="BG446" s="52"/>
      <c r="BH446" s="51"/>
      <c r="BI446" s="49"/>
      <c r="BJ446" s="49"/>
      <c r="BK446" s="49"/>
      <c r="BL446" s="49"/>
      <c r="BM446" s="49"/>
      <c r="BN446" s="52"/>
      <c r="BO446" s="53"/>
      <c r="BP446" s="50"/>
      <c r="BQ446" s="51"/>
      <c r="BR446" s="52"/>
      <c r="BS446" s="51"/>
      <c r="BT446" s="49"/>
      <c r="BU446" s="49"/>
      <c r="BV446" s="52"/>
      <c r="BW446" s="51"/>
      <c r="BX446" s="49"/>
      <c r="BY446" s="49"/>
      <c r="BZ446" s="52"/>
      <c r="CA446" s="55"/>
    </row>
    <row r="447" spans="1:79" s="41" customFormat="1" ht="13.5" customHeight="1" x14ac:dyDescent="0.3">
      <c r="A447" s="48"/>
      <c r="B447" s="49"/>
      <c r="C447" s="49"/>
      <c r="D447" s="49"/>
      <c r="E447" s="49"/>
      <c r="F447" s="49"/>
      <c r="G447" s="49"/>
      <c r="H447" s="49"/>
      <c r="I447" s="49"/>
      <c r="J447" s="50"/>
      <c r="K447" s="51"/>
      <c r="L447" s="49"/>
      <c r="M447" s="52"/>
      <c r="N447" s="51"/>
      <c r="O447" s="49"/>
      <c r="P447" s="49"/>
      <c r="Q447" s="49"/>
      <c r="R447" s="49"/>
      <c r="S447" s="49"/>
      <c r="T447" s="49"/>
      <c r="U447" s="49"/>
      <c r="V447" s="49"/>
      <c r="W447" s="49"/>
      <c r="X447" s="52"/>
      <c r="Y447" s="51"/>
      <c r="Z447" s="49"/>
      <c r="AA447" s="49"/>
      <c r="AB447" s="49"/>
      <c r="AC447" s="49"/>
      <c r="AD447" s="49"/>
      <c r="AE447" s="49"/>
      <c r="AF447" s="49"/>
      <c r="AG447" s="49"/>
      <c r="AH447" s="49"/>
      <c r="AI447" s="52"/>
      <c r="AJ447" s="51"/>
      <c r="AK447" s="52"/>
      <c r="AL447" s="51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52"/>
      <c r="AZ447" s="51"/>
      <c r="BA447" s="49"/>
      <c r="BB447" s="49"/>
      <c r="BC447" s="49"/>
      <c r="BD447" s="52"/>
      <c r="BE447" s="51"/>
      <c r="BF447" s="49"/>
      <c r="BG447" s="52"/>
      <c r="BH447" s="51"/>
      <c r="BI447" s="49"/>
      <c r="BJ447" s="49"/>
      <c r="BK447" s="49"/>
      <c r="BL447" s="49"/>
      <c r="BM447" s="49"/>
      <c r="BN447" s="52"/>
      <c r="BO447" s="53"/>
      <c r="BP447" s="50"/>
      <c r="BQ447" s="51"/>
      <c r="BR447" s="52"/>
      <c r="BS447" s="51"/>
      <c r="BT447" s="49"/>
      <c r="BU447" s="49"/>
      <c r="BV447" s="52"/>
      <c r="BW447" s="51"/>
      <c r="BX447" s="49"/>
      <c r="BY447" s="49"/>
      <c r="BZ447" s="52"/>
      <c r="CA447" s="55"/>
    </row>
    <row r="448" spans="1:79" s="41" customFormat="1" ht="13.5" customHeight="1" x14ac:dyDescent="0.3">
      <c r="A448" s="48"/>
      <c r="B448" s="49"/>
      <c r="C448" s="49"/>
      <c r="D448" s="49"/>
      <c r="E448" s="49"/>
      <c r="F448" s="49"/>
      <c r="G448" s="49"/>
      <c r="H448" s="49"/>
      <c r="I448" s="49"/>
      <c r="J448" s="50"/>
      <c r="K448" s="51"/>
      <c r="L448" s="49"/>
      <c r="M448" s="52"/>
      <c r="N448" s="51"/>
      <c r="O448" s="49"/>
      <c r="P448" s="49"/>
      <c r="Q448" s="49"/>
      <c r="R448" s="49"/>
      <c r="S448" s="49"/>
      <c r="T448" s="49"/>
      <c r="U448" s="49"/>
      <c r="V448" s="49"/>
      <c r="W448" s="49"/>
      <c r="X448" s="52"/>
      <c r="Y448" s="51"/>
      <c r="Z448" s="49"/>
      <c r="AA448" s="49"/>
      <c r="AB448" s="49"/>
      <c r="AC448" s="49"/>
      <c r="AD448" s="49"/>
      <c r="AE448" s="49"/>
      <c r="AF448" s="49"/>
      <c r="AG448" s="49"/>
      <c r="AH448" s="49"/>
      <c r="AI448" s="52"/>
      <c r="AJ448" s="51"/>
      <c r="AK448" s="52"/>
      <c r="AL448" s="51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52"/>
      <c r="AZ448" s="51"/>
      <c r="BA448" s="49"/>
      <c r="BB448" s="49"/>
      <c r="BC448" s="49"/>
      <c r="BD448" s="52"/>
      <c r="BE448" s="51"/>
      <c r="BF448" s="49"/>
      <c r="BG448" s="52"/>
      <c r="BH448" s="51"/>
      <c r="BI448" s="49"/>
      <c r="BJ448" s="49"/>
      <c r="BK448" s="49"/>
      <c r="BL448" s="49"/>
      <c r="BM448" s="49"/>
      <c r="BN448" s="52"/>
      <c r="BO448" s="53"/>
      <c r="BP448" s="50"/>
      <c r="BQ448" s="51"/>
      <c r="BR448" s="52"/>
      <c r="BS448" s="51"/>
      <c r="BT448" s="49"/>
      <c r="BU448" s="49"/>
      <c r="BV448" s="52"/>
      <c r="BW448" s="51"/>
      <c r="BX448" s="49"/>
      <c r="BY448" s="49"/>
      <c r="BZ448" s="52"/>
      <c r="CA448" s="55"/>
    </row>
    <row r="449" spans="1:79" s="41" customFormat="1" ht="13.5" customHeight="1" x14ac:dyDescent="0.3">
      <c r="A449" s="48"/>
      <c r="B449" s="49"/>
      <c r="C449" s="49"/>
      <c r="D449" s="49"/>
      <c r="E449" s="49"/>
      <c r="F449" s="49"/>
      <c r="G449" s="49"/>
      <c r="H449" s="49"/>
      <c r="I449" s="49"/>
      <c r="J449" s="50"/>
      <c r="K449" s="51"/>
      <c r="L449" s="49"/>
      <c r="M449" s="52"/>
      <c r="N449" s="51"/>
      <c r="O449" s="49"/>
      <c r="P449" s="49"/>
      <c r="Q449" s="49"/>
      <c r="R449" s="49"/>
      <c r="S449" s="49"/>
      <c r="T449" s="49"/>
      <c r="U449" s="49"/>
      <c r="V449" s="49"/>
      <c r="W449" s="49"/>
      <c r="X449" s="52"/>
      <c r="Y449" s="51"/>
      <c r="Z449" s="49"/>
      <c r="AA449" s="49"/>
      <c r="AB449" s="49"/>
      <c r="AC449" s="49"/>
      <c r="AD449" s="49"/>
      <c r="AE449" s="49"/>
      <c r="AF449" s="49"/>
      <c r="AG449" s="49"/>
      <c r="AH449" s="49"/>
      <c r="AI449" s="52"/>
      <c r="AJ449" s="51"/>
      <c r="AK449" s="52"/>
      <c r="AL449" s="51"/>
      <c r="AM449" s="49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52"/>
      <c r="AZ449" s="51"/>
      <c r="BA449" s="49"/>
      <c r="BB449" s="49"/>
      <c r="BC449" s="49"/>
      <c r="BD449" s="52"/>
      <c r="BE449" s="51"/>
      <c r="BF449" s="49"/>
      <c r="BG449" s="52"/>
      <c r="BH449" s="51"/>
      <c r="BI449" s="49"/>
      <c r="BJ449" s="49"/>
      <c r="BK449" s="49"/>
      <c r="BL449" s="49"/>
      <c r="BM449" s="49"/>
      <c r="BN449" s="52"/>
      <c r="BO449" s="53"/>
      <c r="BP449" s="50"/>
      <c r="BQ449" s="51"/>
      <c r="BR449" s="52"/>
      <c r="BS449" s="51"/>
      <c r="BT449" s="49"/>
      <c r="BU449" s="49"/>
      <c r="BV449" s="52"/>
      <c r="BW449" s="51"/>
      <c r="BX449" s="49"/>
      <c r="BY449" s="49"/>
      <c r="BZ449" s="52"/>
      <c r="CA449" s="55"/>
    </row>
    <row r="450" spans="1:79" s="41" customFormat="1" ht="13.5" customHeight="1" x14ac:dyDescent="0.3">
      <c r="A450" s="48"/>
      <c r="B450" s="49"/>
      <c r="C450" s="49"/>
      <c r="D450" s="49"/>
      <c r="E450" s="49"/>
      <c r="F450" s="49"/>
      <c r="G450" s="49"/>
      <c r="H450" s="49"/>
      <c r="I450" s="49"/>
      <c r="J450" s="50"/>
      <c r="K450" s="51"/>
      <c r="L450" s="49"/>
      <c r="M450" s="52"/>
      <c r="N450" s="51"/>
      <c r="O450" s="49"/>
      <c r="P450" s="49"/>
      <c r="Q450" s="49"/>
      <c r="R450" s="49"/>
      <c r="S450" s="49"/>
      <c r="T450" s="49"/>
      <c r="U450" s="49"/>
      <c r="V450" s="49"/>
      <c r="W450" s="49"/>
      <c r="X450" s="52"/>
      <c r="Y450" s="51"/>
      <c r="Z450" s="49"/>
      <c r="AA450" s="49"/>
      <c r="AB450" s="49"/>
      <c r="AC450" s="49"/>
      <c r="AD450" s="49"/>
      <c r="AE450" s="49"/>
      <c r="AF450" s="49"/>
      <c r="AG450" s="49"/>
      <c r="AH450" s="49"/>
      <c r="AI450" s="52"/>
      <c r="AJ450" s="51"/>
      <c r="AK450" s="52"/>
      <c r="AL450" s="51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52"/>
      <c r="AZ450" s="51"/>
      <c r="BA450" s="49"/>
      <c r="BB450" s="49"/>
      <c r="BC450" s="49"/>
      <c r="BD450" s="52"/>
      <c r="BE450" s="51"/>
      <c r="BF450" s="49"/>
      <c r="BG450" s="52"/>
      <c r="BH450" s="51"/>
      <c r="BI450" s="49"/>
      <c r="BJ450" s="49"/>
      <c r="BK450" s="49"/>
      <c r="BL450" s="49"/>
      <c r="BM450" s="49"/>
      <c r="BN450" s="52"/>
      <c r="BO450" s="53"/>
      <c r="BP450" s="50"/>
      <c r="BQ450" s="51"/>
      <c r="BR450" s="52"/>
      <c r="BS450" s="51"/>
      <c r="BT450" s="49"/>
      <c r="BU450" s="49"/>
      <c r="BV450" s="52"/>
      <c r="BW450" s="51"/>
      <c r="BX450" s="49"/>
      <c r="BY450" s="49"/>
      <c r="BZ450" s="52"/>
      <c r="CA450" s="55"/>
    </row>
    <row r="451" spans="1:79" s="41" customFormat="1" ht="13.5" customHeight="1" x14ac:dyDescent="0.3">
      <c r="A451" s="48"/>
      <c r="B451" s="49"/>
      <c r="C451" s="49"/>
      <c r="D451" s="49"/>
      <c r="E451" s="49"/>
      <c r="F451" s="49"/>
      <c r="G451" s="49"/>
      <c r="H451" s="49"/>
      <c r="I451" s="49"/>
      <c r="J451" s="50"/>
      <c r="K451" s="51"/>
      <c r="L451" s="49"/>
      <c r="M451" s="52"/>
      <c r="N451" s="51"/>
      <c r="O451" s="49"/>
      <c r="P451" s="49"/>
      <c r="Q451" s="49"/>
      <c r="R451" s="49"/>
      <c r="S451" s="49"/>
      <c r="T451" s="49"/>
      <c r="U451" s="49"/>
      <c r="V451" s="49"/>
      <c r="W451" s="49"/>
      <c r="X451" s="52"/>
      <c r="Y451" s="51"/>
      <c r="Z451" s="49"/>
      <c r="AA451" s="49"/>
      <c r="AB451" s="49"/>
      <c r="AC451" s="49"/>
      <c r="AD451" s="49"/>
      <c r="AE451" s="49"/>
      <c r="AF451" s="49"/>
      <c r="AG451" s="49"/>
      <c r="AH451" s="49"/>
      <c r="AI451" s="52"/>
      <c r="AJ451" s="51"/>
      <c r="AK451" s="52"/>
      <c r="AL451" s="51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52"/>
      <c r="AZ451" s="51"/>
      <c r="BA451" s="49"/>
      <c r="BB451" s="49"/>
      <c r="BC451" s="49"/>
      <c r="BD451" s="52"/>
      <c r="BE451" s="51"/>
      <c r="BF451" s="49"/>
      <c r="BG451" s="52"/>
      <c r="BH451" s="51"/>
      <c r="BI451" s="49"/>
      <c r="BJ451" s="49"/>
      <c r="BK451" s="49"/>
      <c r="BL451" s="49"/>
      <c r="BM451" s="49"/>
      <c r="BN451" s="52"/>
      <c r="BO451" s="53"/>
      <c r="BP451" s="50"/>
      <c r="BQ451" s="51"/>
      <c r="BR451" s="52"/>
      <c r="BS451" s="51"/>
      <c r="BT451" s="49"/>
      <c r="BU451" s="49"/>
      <c r="BV451" s="52"/>
      <c r="BW451" s="51"/>
      <c r="BX451" s="49"/>
      <c r="BY451" s="49"/>
      <c r="BZ451" s="52"/>
      <c r="CA451" s="55"/>
    </row>
    <row r="452" spans="1:79" s="41" customFormat="1" ht="13.5" customHeight="1" x14ac:dyDescent="0.3">
      <c r="A452" s="48"/>
      <c r="B452" s="49"/>
      <c r="C452" s="49"/>
      <c r="D452" s="49"/>
      <c r="E452" s="49"/>
      <c r="F452" s="49"/>
      <c r="G452" s="49"/>
      <c r="H452" s="49"/>
      <c r="I452" s="49"/>
      <c r="J452" s="50"/>
      <c r="K452" s="51"/>
      <c r="L452" s="49"/>
      <c r="M452" s="52"/>
      <c r="N452" s="51"/>
      <c r="O452" s="49"/>
      <c r="P452" s="49"/>
      <c r="Q452" s="49"/>
      <c r="R452" s="49"/>
      <c r="S452" s="49"/>
      <c r="T452" s="49"/>
      <c r="U452" s="49"/>
      <c r="V452" s="49"/>
      <c r="W452" s="49"/>
      <c r="X452" s="52"/>
      <c r="Y452" s="51"/>
      <c r="Z452" s="49"/>
      <c r="AA452" s="49"/>
      <c r="AB452" s="49"/>
      <c r="AC452" s="49"/>
      <c r="AD452" s="49"/>
      <c r="AE452" s="49"/>
      <c r="AF452" s="49"/>
      <c r="AG452" s="49"/>
      <c r="AH452" s="49"/>
      <c r="AI452" s="52"/>
      <c r="AJ452" s="51"/>
      <c r="AK452" s="52"/>
      <c r="AL452" s="51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52"/>
      <c r="AZ452" s="51"/>
      <c r="BA452" s="49"/>
      <c r="BB452" s="49"/>
      <c r="BC452" s="49"/>
      <c r="BD452" s="52"/>
      <c r="BE452" s="51"/>
      <c r="BF452" s="49"/>
      <c r="BG452" s="52"/>
      <c r="BH452" s="51"/>
      <c r="BI452" s="49"/>
      <c r="BJ452" s="49"/>
      <c r="BK452" s="49"/>
      <c r="BL452" s="49"/>
      <c r="BM452" s="49"/>
      <c r="BN452" s="52"/>
      <c r="BO452" s="53"/>
      <c r="BP452" s="50"/>
      <c r="BQ452" s="51"/>
      <c r="BR452" s="52"/>
      <c r="BS452" s="51"/>
      <c r="BT452" s="49"/>
      <c r="BU452" s="49"/>
      <c r="BV452" s="52"/>
      <c r="BW452" s="51"/>
      <c r="BX452" s="49"/>
      <c r="BY452" s="49"/>
      <c r="BZ452" s="52"/>
      <c r="CA452" s="55"/>
    </row>
    <row r="453" spans="1:79" s="41" customFormat="1" ht="13.5" customHeight="1" x14ac:dyDescent="0.3">
      <c r="A453" s="48"/>
      <c r="B453" s="49"/>
      <c r="C453" s="49"/>
      <c r="D453" s="49"/>
      <c r="E453" s="49"/>
      <c r="F453" s="49"/>
      <c r="G453" s="49"/>
      <c r="H453" s="49"/>
      <c r="I453" s="49"/>
      <c r="J453" s="50"/>
      <c r="K453" s="51"/>
      <c r="L453" s="49"/>
      <c r="M453" s="52"/>
      <c r="N453" s="51"/>
      <c r="O453" s="49"/>
      <c r="P453" s="49"/>
      <c r="Q453" s="49"/>
      <c r="R453" s="49"/>
      <c r="S453" s="49"/>
      <c r="T453" s="49"/>
      <c r="U453" s="49"/>
      <c r="V453" s="49"/>
      <c r="W453" s="49"/>
      <c r="X453" s="52"/>
      <c r="Y453" s="51"/>
      <c r="Z453" s="49"/>
      <c r="AA453" s="49"/>
      <c r="AB453" s="49"/>
      <c r="AC453" s="49"/>
      <c r="AD453" s="49"/>
      <c r="AE453" s="49"/>
      <c r="AF453" s="49"/>
      <c r="AG453" s="49"/>
      <c r="AH453" s="49"/>
      <c r="AI453" s="52"/>
      <c r="AJ453" s="51"/>
      <c r="AK453" s="52"/>
      <c r="AL453" s="51"/>
      <c r="AM453" s="49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52"/>
      <c r="AZ453" s="51"/>
      <c r="BA453" s="49"/>
      <c r="BB453" s="49"/>
      <c r="BC453" s="49"/>
      <c r="BD453" s="52"/>
      <c r="BE453" s="51"/>
      <c r="BF453" s="49"/>
      <c r="BG453" s="52"/>
      <c r="BH453" s="51"/>
      <c r="BI453" s="49"/>
      <c r="BJ453" s="49"/>
      <c r="BK453" s="49"/>
      <c r="BL453" s="49"/>
      <c r="BM453" s="49"/>
      <c r="BN453" s="52"/>
      <c r="BO453" s="53"/>
      <c r="BP453" s="50"/>
      <c r="BQ453" s="51"/>
      <c r="BR453" s="52"/>
      <c r="BS453" s="51"/>
      <c r="BT453" s="49"/>
      <c r="BU453" s="49"/>
      <c r="BV453" s="52"/>
      <c r="BW453" s="51"/>
      <c r="BX453" s="49"/>
      <c r="BY453" s="49"/>
      <c r="BZ453" s="52"/>
      <c r="CA453" s="55"/>
    </row>
    <row r="454" spans="1:79" s="41" customFormat="1" ht="13.5" customHeight="1" x14ac:dyDescent="0.3">
      <c r="A454" s="48"/>
      <c r="B454" s="49"/>
      <c r="C454" s="49"/>
      <c r="D454" s="49"/>
      <c r="E454" s="49"/>
      <c r="F454" s="49"/>
      <c r="G454" s="49"/>
      <c r="H454" s="49"/>
      <c r="I454" s="49"/>
      <c r="J454" s="50"/>
      <c r="K454" s="51"/>
      <c r="L454" s="49"/>
      <c r="M454" s="52"/>
      <c r="N454" s="51"/>
      <c r="O454" s="49"/>
      <c r="P454" s="49"/>
      <c r="Q454" s="49"/>
      <c r="R454" s="49"/>
      <c r="S454" s="49"/>
      <c r="T454" s="49"/>
      <c r="U454" s="49"/>
      <c r="V454" s="49"/>
      <c r="W454" s="49"/>
      <c r="X454" s="52"/>
      <c r="Y454" s="51"/>
      <c r="Z454" s="49"/>
      <c r="AA454" s="49"/>
      <c r="AB454" s="49"/>
      <c r="AC454" s="49"/>
      <c r="AD454" s="49"/>
      <c r="AE454" s="49"/>
      <c r="AF454" s="49"/>
      <c r="AG454" s="49"/>
      <c r="AH454" s="49"/>
      <c r="AI454" s="52"/>
      <c r="AJ454" s="51"/>
      <c r="AK454" s="52"/>
      <c r="AL454" s="51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52"/>
      <c r="AZ454" s="51"/>
      <c r="BA454" s="49"/>
      <c r="BB454" s="49"/>
      <c r="BC454" s="49"/>
      <c r="BD454" s="52"/>
      <c r="BE454" s="51"/>
      <c r="BF454" s="49"/>
      <c r="BG454" s="52"/>
      <c r="BH454" s="51"/>
      <c r="BI454" s="49"/>
      <c r="BJ454" s="49"/>
      <c r="BK454" s="49"/>
      <c r="BL454" s="49"/>
      <c r="BM454" s="49"/>
      <c r="BN454" s="52"/>
      <c r="BO454" s="53"/>
      <c r="BP454" s="50"/>
      <c r="BQ454" s="51"/>
      <c r="BR454" s="52"/>
      <c r="BS454" s="51"/>
      <c r="BT454" s="49"/>
      <c r="BU454" s="49"/>
      <c r="BV454" s="52"/>
      <c r="BW454" s="51"/>
      <c r="BX454" s="49"/>
      <c r="BY454" s="49"/>
      <c r="BZ454" s="52"/>
      <c r="CA454" s="55"/>
    </row>
    <row r="455" spans="1:79" s="41" customFormat="1" ht="13.5" customHeight="1" x14ac:dyDescent="0.3">
      <c r="A455" s="48"/>
      <c r="B455" s="49"/>
      <c r="C455" s="49"/>
      <c r="D455" s="49"/>
      <c r="E455" s="49"/>
      <c r="F455" s="49"/>
      <c r="G455" s="49"/>
      <c r="H455" s="49"/>
      <c r="I455" s="49"/>
      <c r="J455" s="50"/>
      <c r="K455" s="51"/>
      <c r="L455" s="49"/>
      <c r="M455" s="52"/>
      <c r="N455" s="51"/>
      <c r="O455" s="49"/>
      <c r="P455" s="49"/>
      <c r="Q455" s="49"/>
      <c r="R455" s="49"/>
      <c r="S455" s="49"/>
      <c r="T455" s="49"/>
      <c r="U455" s="49"/>
      <c r="V455" s="49"/>
      <c r="W455" s="49"/>
      <c r="X455" s="52"/>
      <c r="Y455" s="51"/>
      <c r="Z455" s="49"/>
      <c r="AA455" s="49"/>
      <c r="AB455" s="49"/>
      <c r="AC455" s="49"/>
      <c r="AD455" s="49"/>
      <c r="AE455" s="49"/>
      <c r="AF455" s="49"/>
      <c r="AG455" s="49"/>
      <c r="AH455" s="49"/>
      <c r="AI455" s="52"/>
      <c r="AJ455" s="51"/>
      <c r="AK455" s="52"/>
      <c r="AL455" s="51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52"/>
      <c r="AZ455" s="51"/>
      <c r="BA455" s="49"/>
      <c r="BB455" s="49"/>
      <c r="BC455" s="49"/>
      <c r="BD455" s="52"/>
      <c r="BE455" s="51"/>
      <c r="BF455" s="49"/>
      <c r="BG455" s="52"/>
      <c r="BH455" s="51"/>
      <c r="BI455" s="49"/>
      <c r="BJ455" s="49"/>
      <c r="BK455" s="49"/>
      <c r="BL455" s="49"/>
      <c r="BM455" s="49"/>
      <c r="BN455" s="52"/>
      <c r="BO455" s="53"/>
      <c r="BP455" s="50"/>
      <c r="BQ455" s="51"/>
      <c r="BR455" s="52"/>
      <c r="BS455" s="51"/>
      <c r="BT455" s="49"/>
      <c r="BU455" s="49"/>
      <c r="BV455" s="52"/>
      <c r="BW455" s="51"/>
      <c r="BX455" s="49"/>
      <c r="BY455" s="49"/>
      <c r="BZ455" s="52"/>
      <c r="CA455" s="55"/>
    </row>
    <row r="456" spans="1:79" s="41" customFormat="1" ht="13.5" customHeight="1" x14ac:dyDescent="0.3">
      <c r="A456" s="48"/>
      <c r="B456" s="49"/>
      <c r="C456" s="49"/>
      <c r="D456" s="49"/>
      <c r="E456" s="49"/>
      <c r="F456" s="49"/>
      <c r="G456" s="49"/>
      <c r="H456" s="49"/>
      <c r="I456" s="49"/>
      <c r="J456" s="50"/>
      <c r="K456" s="51"/>
      <c r="L456" s="49"/>
      <c r="M456" s="52"/>
      <c r="N456" s="51"/>
      <c r="O456" s="49"/>
      <c r="P456" s="49"/>
      <c r="Q456" s="49"/>
      <c r="R456" s="49"/>
      <c r="S456" s="49"/>
      <c r="T456" s="49"/>
      <c r="U456" s="49"/>
      <c r="V456" s="49"/>
      <c r="W456" s="49"/>
      <c r="X456" s="52"/>
      <c r="Y456" s="51"/>
      <c r="Z456" s="49"/>
      <c r="AA456" s="49"/>
      <c r="AB456" s="49"/>
      <c r="AC456" s="49"/>
      <c r="AD456" s="49"/>
      <c r="AE456" s="49"/>
      <c r="AF456" s="49"/>
      <c r="AG456" s="49"/>
      <c r="AH456" s="49"/>
      <c r="AI456" s="52"/>
      <c r="AJ456" s="51"/>
      <c r="AK456" s="52"/>
      <c r="AL456" s="51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52"/>
      <c r="AZ456" s="51"/>
      <c r="BA456" s="49"/>
      <c r="BB456" s="49"/>
      <c r="BC456" s="49"/>
      <c r="BD456" s="52"/>
      <c r="BE456" s="51"/>
      <c r="BF456" s="49"/>
      <c r="BG456" s="52"/>
      <c r="BH456" s="51"/>
      <c r="BI456" s="49"/>
      <c r="BJ456" s="49"/>
      <c r="BK456" s="49"/>
      <c r="BL456" s="49"/>
      <c r="BM456" s="49"/>
      <c r="BN456" s="52"/>
      <c r="BO456" s="53"/>
      <c r="BP456" s="50"/>
      <c r="BQ456" s="51"/>
      <c r="BR456" s="52"/>
      <c r="BS456" s="51"/>
      <c r="BT456" s="49"/>
      <c r="BU456" s="49"/>
      <c r="BV456" s="52"/>
      <c r="BW456" s="51"/>
      <c r="BX456" s="49"/>
      <c r="BY456" s="49"/>
      <c r="BZ456" s="52"/>
      <c r="CA456" s="55"/>
    </row>
    <row r="457" spans="1:79" s="41" customFormat="1" ht="13.5" customHeight="1" x14ac:dyDescent="0.3">
      <c r="A457" s="48"/>
      <c r="B457" s="49"/>
      <c r="C457" s="49"/>
      <c r="D457" s="49"/>
      <c r="E457" s="49"/>
      <c r="F457" s="49"/>
      <c r="G457" s="49"/>
      <c r="H457" s="49"/>
      <c r="I457" s="49"/>
      <c r="J457" s="50"/>
      <c r="K457" s="51"/>
      <c r="L457" s="49"/>
      <c r="M457" s="52"/>
      <c r="N457" s="51"/>
      <c r="O457" s="49"/>
      <c r="P457" s="49"/>
      <c r="Q457" s="49"/>
      <c r="R457" s="49"/>
      <c r="S457" s="49"/>
      <c r="T457" s="49"/>
      <c r="U457" s="49"/>
      <c r="V457" s="49"/>
      <c r="W457" s="49"/>
      <c r="X457" s="52"/>
      <c r="Y457" s="51"/>
      <c r="Z457" s="49"/>
      <c r="AA457" s="49"/>
      <c r="AB457" s="49"/>
      <c r="AC457" s="49"/>
      <c r="AD457" s="49"/>
      <c r="AE457" s="49"/>
      <c r="AF457" s="49"/>
      <c r="AG457" s="49"/>
      <c r="AH457" s="49"/>
      <c r="AI457" s="52"/>
      <c r="AJ457" s="51"/>
      <c r="AK457" s="52"/>
      <c r="AL457" s="51"/>
      <c r="AM457" s="49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52"/>
      <c r="AZ457" s="51"/>
      <c r="BA457" s="49"/>
      <c r="BB457" s="49"/>
      <c r="BC457" s="49"/>
      <c r="BD457" s="52"/>
      <c r="BE457" s="51"/>
      <c r="BF457" s="49"/>
      <c r="BG457" s="52"/>
      <c r="BH457" s="51"/>
      <c r="BI457" s="49"/>
      <c r="BJ457" s="49"/>
      <c r="BK457" s="49"/>
      <c r="BL457" s="49"/>
      <c r="BM457" s="49"/>
      <c r="BN457" s="52"/>
      <c r="BO457" s="53"/>
      <c r="BP457" s="50"/>
      <c r="BQ457" s="51"/>
      <c r="BR457" s="52"/>
      <c r="BS457" s="51"/>
      <c r="BT457" s="49"/>
      <c r="BU457" s="49"/>
      <c r="BV457" s="52"/>
      <c r="BW457" s="51"/>
      <c r="BX457" s="49"/>
      <c r="BY457" s="49"/>
      <c r="BZ457" s="52"/>
      <c r="CA457" s="55"/>
    </row>
    <row r="458" spans="1:79" s="41" customFormat="1" ht="13.5" customHeight="1" x14ac:dyDescent="0.3">
      <c r="A458" s="48"/>
      <c r="B458" s="49"/>
      <c r="C458" s="49"/>
      <c r="D458" s="49"/>
      <c r="E458" s="49"/>
      <c r="F458" s="49"/>
      <c r="G458" s="49"/>
      <c r="H458" s="49"/>
      <c r="I458" s="49"/>
      <c r="J458" s="50"/>
      <c r="K458" s="51"/>
      <c r="L458" s="49"/>
      <c r="M458" s="52"/>
      <c r="N458" s="51"/>
      <c r="O458" s="49"/>
      <c r="P458" s="49"/>
      <c r="Q458" s="49"/>
      <c r="R458" s="49"/>
      <c r="S458" s="49"/>
      <c r="T458" s="49"/>
      <c r="U458" s="49"/>
      <c r="V458" s="49"/>
      <c r="W458" s="49"/>
      <c r="X458" s="52"/>
      <c r="Y458" s="51"/>
      <c r="Z458" s="49"/>
      <c r="AA458" s="49"/>
      <c r="AB458" s="49"/>
      <c r="AC458" s="49"/>
      <c r="AD458" s="49"/>
      <c r="AE458" s="49"/>
      <c r="AF458" s="49"/>
      <c r="AG458" s="49"/>
      <c r="AH458" s="49"/>
      <c r="AI458" s="52"/>
      <c r="AJ458" s="51"/>
      <c r="AK458" s="52"/>
      <c r="AL458" s="51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52"/>
      <c r="AZ458" s="51"/>
      <c r="BA458" s="49"/>
      <c r="BB458" s="49"/>
      <c r="BC458" s="49"/>
      <c r="BD458" s="52"/>
      <c r="BE458" s="51"/>
      <c r="BF458" s="49"/>
      <c r="BG458" s="52"/>
      <c r="BH458" s="51"/>
      <c r="BI458" s="49"/>
      <c r="BJ458" s="49"/>
      <c r="BK458" s="49"/>
      <c r="BL458" s="49"/>
      <c r="BM458" s="49"/>
      <c r="BN458" s="52"/>
      <c r="BO458" s="53"/>
      <c r="BP458" s="50"/>
      <c r="BQ458" s="51"/>
      <c r="BR458" s="52"/>
      <c r="BS458" s="51"/>
      <c r="BT458" s="49"/>
      <c r="BU458" s="49"/>
      <c r="BV458" s="52"/>
      <c r="BW458" s="51"/>
      <c r="BX458" s="49"/>
      <c r="BY458" s="49"/>
      <c r="BZ458" s="52"/>
      <c r="CA458" s="55"/>
    </row>
    <row r="459" spans="1:79" s="41" customFormat="1" ht="13.5" customHeight="1" x14ac:dyDescent="0.3">
      <c r="A459" s="48"/>
      <c r="B459" s="49"/>
      <c r="C459" s="49"/>
      <c r="D459" s="49"/>
      <c r="E459" s="49"/>
      <c r="F459" s="49"/>
      <c r="G459" s="49"/>
      <c r="H459" s="49"/>
      <c r="I459" s="49"/>
      <c r="J459" s="50"/>
      <c r="K459" s="51"/>
      <c r="L459" s="49"/>
      <c r="M459" s="52"/>
      <c r="N459" s="51"/>
      <c r="O459" s="49"/>
      <c r="P459" s="49"/>
      <c r="Q459" s="49"/>
      <c r="R459" s="49"/>
      <c r="S459" s="49"/>
      <c r="T459" s="49"/>
      <c r="U459" s="49"/>
      <c r="V459" s="49"/>
      <c r="W459" s="49"/>
      <c r="X459" s="52"/>
      <c r="Y459" s="51"/>
      <c r="Z459" s="49"/>
      <c r="AA459" s="49"/>
      <c r="AB459" s="49"/>
      <c r="AC459" s="49"/>
      <c r="AD459" s="49"/>
      <c r="AE459" s="49"/>
      <c r="AF459" s="49"/>
      <c r="AG459" s="49"/>
      <c r="AH459" s="49"/>
      <c r="AI459" s="52"/>
      <c r="AJ459" s="51"/>
      <c r="AK459" s="52"/>
      <c r="AL459" s="51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52"/>
      <c r="AZ459" s="51"/>
      <c r="BA459" s="49"/>
      <c r="BB459" s="49"/>
      <c r="BC459" s="49"/>
      <c r="BD459" s="52"/>
      <c r="BE459" s="51"/>
      <c r="BF459" s="49"/>
      <c r="BG459" s="52"/>
      <c r="BH459" s="51"/>
      <c r="BI459" s="49"/>
      <c r="BJ459" s="49"/>
      <c r="BK459" s="49"/>
      <c r="BL459" s="49"/>
      <c r="BM459" s="49"/>
      <c r="BN459" s="52"/>
      <c r="BO459" s="53"/>
      <c r="BP459" s="50"/>
      <c r="BQ459" s="51"/>
      <c r="BR459" s="52"/>
      <c r="BS459" s="51"/>
      <c r="BT459" s="49"/>
      <c r="BU459" s="49"/>
      <c r="BV459" s="52"/>
      <c r="BW459" s="51"/>
      <c r="BX459" s="49"/>
      <c r="BY459" s="49"/>
      <c r="BZ459" s="52"/>
      <c r="CA459" s="55"/>
    </row>
    <row r="460" spans="1:79" s="41" customFormat="1" ht="13.5" customHeight="1" x14ac:dyDescent="0.3">
      <c r="A460" s="48"/>
      <c r="B460" s="49"/>
      <c r="C460" s="49"/>
      <c r="D460" s="49"/>
      <c r="E460" s="49"/>
      <c r="F460" s="49"/>
      <c r="G460" s="49"/>
      <c r="H460" s="49"/>
      <c r="I460" s="49"/>
      <c r="J460" s="50"/>
      <c r="K460" s="51"/>
      <c r="L460" s="49"/>
      <c r="M460" s="52"/>
      <c r="N460" s="51"/>
      <c r="O460" s="49"/>
      <c r="P460" s="49"/>
      <c r="Q460" s="49"/>
      <c r="R460" s="49"/>
      <c r="S460" s="49"/>
      <c r="T460" s="49"/>
      <c r="U460" s="49"/>
      <c r="V460" s="49"/>
      <c r="W460" s="49"/>
      <c r="X460" s="52"/>
      <c r="Y460" s="51"/>
      <c r="Z460" s="49"/>
      <c r="AA460" s="49"/>
      <c r="AB460" s="49"/>
      <c r="AC460" s="49"/>
      <c r="AD460" s="49"/>
      <c r="AE460" s="49"/>
      <c r="AF460" s="49"/>
      <c r="AG460" s="49"/>
      <c r="AH460" s="49"/>
      <c r="AI460" s="52"/>
      <c r="AJ460" s="51"/>
      <c r="AK460" s="52"/>
      <c r="AL460" s="51"/>
      <c r="AM460" s="49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52"/>
      <c r="AZ460" s="51"/>
      <c r="BA460" s="49"/>
      <c r="BB460" s="49"/>
      <c r="BC460" s="49"/>
      <c r="BD460" s="52"/>
      <c r="BE460" s="51"/>
      <c r="BF460" s="49"/>
      <c r="BG460" s="52"/>
      <c r="BH460" s="51"/>
      <c r="BI460" s="49"/>
      <c r="BJ460" s="49"/>
      <c r="BK460" s="49"/>
      <c r="BL460" s="49"/>
      <c r="BM460" s="49"/>
      <c r="BN460" s="52"/>
      <c r="BO460" s="53"/>
      <c r="BP460" s="50"/>
      <c r="BQ460" s="51"/>
      <c r="BR460" s="52"/>
      <c r="BS460" s="51"/>
      <c r="BT460" s="49"/>
      <c r="BU460" s="49"/>
      <c r="BV460" s="52"/>
      <c r="BW460" s="51"/>
      <c r="BX460" s="49"/>
      <c r="BY460" s="49"/>
      <c r="BZ460" s="52"/>
      <c r="CA460" s="55"/>
    </row>
    <row r="461" spans="1:79" s="41" customFormat="1" ht="13.5" customHeight="1" x14ac:dyDescent="0.3">
      <c r="A461" s="48"/>
      <c r="B461" s="49"/>
      <c r="C461" s="49"/>
      <c r="D461" s="49"/>
      <c r="E461" s="49"/>
      <c r="F461" s="49"/>
      <c r="G461" s="49"/>
      <c r="H461" s="49"/>
      <c r="I461" s="49"/>
      <c r="J461" s="50"/>
      <c r="K461" s="51"/>
      <c r="L461" s="49"/>
      <c r="M461" s="52"/>
      <c r="N461" s="51"/>
      <c r="O461" s="49"/>
      <c r="P461" s="49"/>
      <c r="Q461" s="49"/>
      <c r="R461" s="49"/>
      <c r="S461" s="49"/>
      <c r="T461" s="49"/>
      <c r="U461" s="49"/>
      <c r="V461" s="49"/>
      <c r="W461" s="49"/>
      <c r="X461" s="52"/>
      <c r="Y461" s="51"/>
      <c r="Z461" s="49"/>
      <c r="AA461" s="49"/>
      <c r="AB461" s="49"/>
      <c r="AC461" s="49"/>
      <c r="AD461" s="49"/>
      <c r="AE461" s="49"/>
      <c r="AF461" s="49"/>
      <c r="AG461" s="49"/>
      <c r="AH461" s="49"/>
      <c r="AI461" s="52"/>
      <c r="AJ461" s="51"/>
      <c r="AK461" s="52"/>
      <c r="AL461" s="51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52"/>
      <c r="AZ461" s="51"/>
      <c r="BA461" s="49"/>
      <c r="BB461" s="49"/>
      <c r="BC461" s="49"/>
      <c r="BD461" s="52"/>
      <c r="BE461" s="51"/>
      <c r="BF461" s="49"/>
      <c r="BG461" s="52"/>
      <c r="BH461" s="51"/>
      <c r="BI461" s="49"/>
      <c r="BJ461" s="49"/>
      <c r="BK461" s="49"/>
      <c r="BL461" s="49"/>
      <c r="BM461" s="49"/>
      <c r="BN461" s="52"/>
      <c r="BO461" s="53"/>
      <c r="BP461" s="50"/>
      <c r="BQ461" s="51"/>
      <c r="BR461" s="52"/>
      <c r="BS461" s="51"/>
      <c r="BT461" s="49"/>
      <c r="BU461" s="49"/>
      <c r="BV461" s="52"/>
      <c r="BW461" s="51"/>
      <c r="BX461" s="49"/>
      <c r="BY461" s="49"/>
      <c r="BZ461" s="52"/>
      <c r="CA461" s="55"/>
    </row>
    <row r="462" spans="1:79" s="41" customFormat="1" ht="13.5" customHeight="1" x14ac:dyDescent="0.3">
      <c r="A462" s="48"/>
      <c r="B462" s="49"/>
      <c r="C462" s="49"/>
      <c r="D462" s="49"/>
      <c r="E462" s="49"/>
      <c r="F462" s="49"/>
      <c r="G462" s="49"/>
      <c r="H462" s="49"/>
      <c r="I462" s="49"/>
      <c r="J462" s="50"/>
      <c r="K462" s="51"/>
      <c r="L462" s="49"/>
      <c r="M462" s="52"/>
      <c r="N462" s="51"/>
      <c r="O462" s="49"/>
      <c r="P462" s="49"/>
      <c r="Q462" s="49"/>
      <c r="R462" s="49"/>
      <c r="S462" s="49"/>
      <c r="T462" s="49"/>
      <c r="U462" s="49"/>
      <c r="V462" s="49"/>
      <c r="W462" s="49"/>
      <c r="X462" s="52"/>
      <c r="Y462" s="51"/>
      <c r="Z462" s="49"/>
      <c r="AA462" s="49"/>
      <c r="AB462" s="49"/>
      <c r="AC462" s="49"/>
      <c r="AD462" s="49"/>
      <c r="AE462" s="49"/>
      <c r="AF462" s="49"/>
      <c r="AG462" s="49"/>
      <c r="AH462" s="49"/>
      <c r="AI462" s="52"/>
      <c r="AJ462" s="51"/>
      <c r="AK462" s="52"/>
      <c r="AL462" s="51"/>
      <c r="AM462" s="49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52"/>
      <c r="AZ462" s="51"/>
      <c r="BA462" s="49"/>
      <c r="BB462" s="49"/>
      <c r="BC462" s="49"/>
      <c r="BD462" s="52"/>
      <c r="BE462" s="51"/>
      <c r="BF462" s="49"/>
      <c r="BG462" s="52"/>
      <c r="BH462" s="51"/>
      <c r="BI462" s="49"/>
      <c r="BJ462" s="49"/>
      <c r="BK462" s="49"/>
      <c r="BL462" s="49"/>
      <c r="BM462" s="49"/>
      <c r="BN462" s="52"/>
      <c r="BO462" s="53"/>
      <c r="BP462" s="50"/>
      <c r="BQ462" s="51"/>
      <c r="BR462" s="52"/>
      <c r="BS462" s="51"/>
      <c r="BT462" s="49"/>
      <c r="BU462" s="49"/>
      <c r="BV462" s="52"/>
      <c r="BW462" s="51"/>
      <c r="BX462" s="49"/>
      <c r="BY462" s="49"/>
      <c r="BZ462" s="52"/>
      <c r="CA462" s="55"/>
    </row>
    <row r="463" spans="1:79" s="41" customFormat="1" ht="13.5" customHeight="1" x14ac:dyDescent="0.3">
      <c r="A463" s="48"/>
      <c r="B463" s="49"/>
      <c r="C463" s="49"/>
      <c r="D463" s="49"/>
      <c r="E463" s="49"/>
      <c r="F463" s="49"/>
      <c r="G463" s="49"/>
      <c r="H463" s="49"/>
      <c r="I463" s="49"/>
      <c r="J463" s="50"/>
      <c r="K463" s="51"/>
      <c r="L463" s="49"/>
      <c r="M463" s="52"/>
      <c r="N463" s="51"/>
      <c r="O463" s="49"/>
      <c r="P463" s="49"/>
      <c r="Q463" s="49"/>
      <c r="R463" s="49"/>
      <c r="S463" s="49"/>
      <c r="T463" s="49"/>
      <c r="U463" s="49"/>
      <c r="V463" s="49"/>
      <c r="W463" s="49"/>
      <c r="X463" s="52"/>
      <c r="Y463" s="51"/>
      <c r="Z463" s="49"/>
      <c r="AA463" s="49"/>
      <c r="AB463" s="49"/>
      <c r="AC463" s="49"/>
      <c r="AD463" s="49"/>
      <c r="AE463" s="49"/>
      <c r="AF463" s="49"/>
      <c r="AG463" s="49"/>
      <c r="AH463" s="49"/>
      <c r="AI463" s="52"/>
      <c r="AJ463" s="51"/>
      <c r="AK463" s="52"/>
      <c r="AL463" s="51"/>
      <c r="AM463" s="49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52"/>
      <c r="AZ463" s="51"/>
      <c r="BA463" s="49"/>
      <c r="BB463" s="49"/>
      <c r="BC463" s="49"/>
      <c r="BD463" s="52"/>
      <c r="BE463" s="51"/>
      <c r="BF463" s="49"/>
      <c r="BG463" s="52"/>
      <c r="BH463" s="51"/>
      <c r="BI463" s="49"/>
      <c r="BJ463" s="49"/>
      <c r="BK463" s="49"/>
      <c r="BL463" s="49"/>
      <c r="BM463" s="49"/>
      <c r="BN463" s="52"/>
      <c r="BO463" s="53"/>
      <c r="BP463" s="50"/>
      <c r="BQ463" s="51"/>
      <c r="BR463" s="52"/>
      <c r="BS463" s="51"/>
      <c r="BT463" s="49"/>
      <c r="BU463" s="49"/>
      <c r="BV463" s="52"/>
      <c r="BW463" s="51"/>
      <c r="BX463" s="49"/>
      <c r="BY463" s="49"/>
      <c r="BZ463" s="52"/>
      <c r="CA463" s="55"/>
    </row>
    <row r="464" spans="1:79" s="41" customFormat="1" ht="13.5" customHeight="1" x14ac:dyDescent="0.3">
      <c r="A464" s="48"/>
      <c r="B464" s="49"/>
      <c r="C464" s="49"/>
      <c r="D464" s="49"/>
      <c r="E464" s="49"/>
      <c r="F464" s="49"/>
      <c r="G464" s="49"/>
      <c r="H464" s="49"/>
      <c r="I464" s="49"/>
      <c r="J464" s="50"/>
      <c r="K464" s="51"/>
      <c r="L464" s="49"/>
      <c r="M464" s="52"/>
      <c r="N464" s="51"/>
      <c r="O464" s="49"/>
      <c r="P464" s="49"/>
      <c r="Q464" s="49"/>
      <c r="R464" s="49"/>
      <c r="S464" s="49"/>
      <c r="T464" s="49"/>
      <c r="U464" s="49"/>
      <c r="V464" s="49"/>
      <c r="W464" s="49"/>
      <c r="X464" s="52"/>
      <c r="Y464" s="51"/>
      <c r="Z464" s="49"/>
      <c r="AA464" s="49"/>
      <c r="AB464" s="49"/>
      <c r="AC464" s="49"/>
      <c r="AD464" s="49"/>
      <c r="AE464" s="49"/>
      <c r="AF464" s="49"/>
      <c r="AG464" s="49"/>
      <c r="AH464" s="49"/>
      <c r="AI464" s="52"/>
      <c r="AJ464" s="51"/>
      <c r="AK464" s="52"/>
      <c r="AL464" s="51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52"/>
      <c r="AZ464" s="51"/>
      <c r="BA464" s="49"/>
      <c r="BB464" s="49"/>
      <c r="BC464" s="49"/>
      <c r="BD464" s="52"/>
      <c r="BE464" s="51"/>
      <c r="BF464" s="49"/>
      <c r="BG464" s="52"/>
      <c r="BH464" s="51"/>
      <c r="BI464" s="49"/>
      <c r="BJ464" s="49"/>
      <c r="BK464" s="49"/>
      <c r="BL464" s="49"/>
      <c r="BM464" s="49"/>
      <c r="BN464" s="52"/>
      <c r="BO464" s="53"/>
      <c r="BP464" s="50"/>
      <c r="BQ464" s="51"/>
      <c r="BR464" s="52"/>
      <c r="BS464" s="51"/>
      <c r="BT464" s="49"/>
      <c r="BU464" s="49"/>
      <c r="BV464" s="52"/>
      <c r="BW464" s="51"/>
      <c r="BX464" s="49"/>
      <c r="BY464" s="49"/>
      <c r="BZ464" s="52"/>
      <c r="CA464" s="55"/>
    </row>
    <row r="465" spans="1:79" s="41" customFormat="1" ht="13.5" customHeight="1" x14ac:dyDescent="0.3">
      <c r="A465" s="48"/>
      <c r="B465" s="49"/>
      <c r="C465" s="49"/>
      <c r="D465" s="49"/>
      <c r="E465" s="49"/>
      <c r="F465" s="49"/>
      <c r="G465" s="49"/>
      <c r="H465" s="49"/>
      <c r="I465" s="49"/>
      <c r="J465" s="50"/>
      <c r="K465" s="51"/>
      <c r="L465" s="49"/>
      <c r="M465" s="52"/>
      <c r="N465" s="51"/>
      <c r="O465" s="49"/>
      <c r="P465" s="49"/>
      <c r="Q465" s="49"/>
      <c r="R465" s="49"/>
      <c r="S465" s="49"/>
      <c r="T465" s="49"/>
      <c r="U465" s="49"/>
      <c r="V465" s="49"/>
      <c r="W465" s="49"/>
      <c r="X465" s="52"/>
      <c r="Y465" s="51"/>
      <c r="Z465" s="49"/>
      <c r="AA465" s="49"/>
      <c r="AB465" s="49"/>
      <c r="AC465" s="49"/>
      <c r="AD465" s="49"/>
      <c r="AE465" s="49"/>
      <c r="AF465" s="49"/>
      <c r="AG465" s="49"/>
      <c r="AH465" s="49"/>
      <c r="AI465" s="52"/>
      <c r="AJ465" s="51"/>
      <c r="AK465" s="52"/>
      <c r="AL465" s="51"/>
      <c r="AM465" s="49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52"/>
      <c r="AZ465" s="51"/>
      <c r="BA465" s="49"/>
      <c r="BB465" s="49"/>
      <c r="BC465" s="49"/>
      <c r="BD465" s="52"/>
      <c r="BE465" s="51"/>
      <c r="BF465" s="49"/>
      <c r="BG465" s="52"/>
      <c r="BH465" s="51"/>
      <c r="BI465" s="49"/>
      <c r="BJ465" s="49"/>
      <c r="BK465" s="49"/>
      <c r="BL465" s="49"/>
      <c r="BM465" s="49"/>
      <c r="BN465" s="52"/>
      <c r="BO465" s="53"/>
      <c r="BP465" s="50"/>
      <c r="BQ465" s="51"/>
      <c r="BR465" s="52"/>
      <c r="BS465" s="51"/>
      <c r="BT465" s="49"/>
      <c r="BU465" s="49"/>
      <c r="BV465" s="52"/>
      <c r="BW465" s="51"/>
      <c r="BX465" s="49"/>
      <c r="BY465" s="49"/>
      <c r="BZ465" s="52"/>
      <c r="CA465" s="55"/>
    </row>
    <row r="466" spans="1:79" s="41" customFormat="1" ht="13.5" customHeight="1" x14ac:dyDescent="0.3">
      <c r="A466" s="48"/>
      <c r="B466" s="49"/>
      <c r="C466" s="49"/>
      <c r="D466" s="49"/>
      <c r="E466" s="49"/>
      <c r="F466" s="49"/>
      <c r="G466" s="49"/>
      <c r="H466" s="49"/>
      <c r="I466" s="49"/>
      <c r="J466" s="50"/>
      <c r="K466" s="51"/>
      <c r="L466" s="49"/>
      <c r="M466" s="52"/>
      <c r="N466" s="51"/>
      <c r="O466" s="49"/>
      <c r="P466" s="49"/>
      <c r="Q466" s="49"/>
      <c r="R466" s="49"/>
      <c r="S466" s="49"/>
      <c r="T466" s="49"/>
      <c r="U466" s="49"/>
      <c r="V466" s="49"/>
      <c r="W466" s="49"/>
      <c r="X466" s="52"/>
      <c r="Y466" s="51"/>
      <c r="Z466" s="49"/>
      <c r="AA466" s="49"/>
      <c r="AB466" s="49"/>
      <c r="AC466" s="49"/>
      <c r="AD466" s="49"/>
      <c r="AE466" s="49"/>
      <c r="AF466" s="49"/>
      <c r="AG466" s="49"/>
      <c r="AH466" s="49"/>
      <c r="AI466" s="52"/>
      <c r="AJ466" s="51"/>
      <c r="AK466" s="52"/>
      <c r="AL466" s="51"/>
      <c r="AM466" s="49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52"/>
      <c r="AZ466" s="51"/>
      <c r="BA466" s="49"/>
      <c r="BB466" s="49"/>
      <c r="BC466" s="49"/>
      <c r="BD466" s="52"/>
      <c r="BE466" s="51"/>
      <c r="BF466" s="49"/>
      <c r="BG466" s="52"/>
      <c r="BH466" s="51"/>
      <c r="BI466" s="49"/>
      <c r="BJ466" s="49"/>
      <c r="BK466" s="49"/>
      <c r="BL466" s="49"/>
      <c r="BM466" s="49"/>
      <c r="BN466" s="52"/>
      <c r="BO466" s="53"/>
      <c r="BP466" s="50"/>
      <c r="BQ466" s="51"/>
      <c r="BR466" s="52"/>
      <c r="BS466" s="51"/>
      <c r="BT466" s="49"/>
      <c r="BU466" s="49"/>
      <c r="BV466" s="52"/>
      <c r="BW466" s="51"/>
      <c r="BX466" s="49"/>
      <c r="BY466" s="49"/>
      <c r="BZ466" s="52"/>
      <c r="CA466" s="55"/>
    </row>
    <row r="467" spans="1:79" s="41" customFormat="1" ht="13.5" customHeight="1" x14ac:dyDescent="0.3">
      <c r="A467" s="48"/>
      <c r="B467" s="49"/>
      <c r="C467" s="49"/>
      <c r="D467" s="49"/>
      <c r="E467" s="49"/>
      <c r="F467" s="49"/>
      <c r="G467" s="49"/>
      <c r="H467" s="49"/>
      <c r="I467" s="49"/>
      <c r="J467" s="50"/>
      <c r="K467" s="51"/>
      <c r="L467" s="49"/>
      <c r="M467" s="52"/>
      <c r="N467" s="51"/>
      <c r="O467" s="49"/>
      <c r="P467" s="49"/>
      <c r="Q467" s="49"/>
      <c r="R467" s="49"/>
      <c r="S467" s="49"/>
      <c r="T467" s="49"/>
      <c r="U467" s="49"/>
      <c r="V467" s="49"/>
      <c r="W467" s="49"/>
      <c r="X467" s="52"/>
      <c r="Y467" s="51"/>
      <c r="Z467" s="49"/>
      <c r="AA467" s="49"/>
      <c r="AB467" s="49"/>
      <c r="AC467" s="49"/>
      <c r="AD467" s="49"/>
      <c r="AE467" s="49"/>
      <c r="AF467" s="49"/>
      <c r="AG467" s="49"/>
      <c r="AH467" s="49"/>
      <c r="AI467" s="52"/>
      <c r="AJ467" s="51"/>
      <c r="AK467" s="52"/>
      <c r="AL467" s="51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52"/>
      <c r="AZ467" s="51"/>
      <c r="BA467" s="49"/>
      <c r="BB467" s="49"/>
      <c r="BC467" s="49"/>
      <c r="BD467" s="52"/>
      <c r="BE467" s="51"/>
      <c r="BF467" s="49"/>
      <c r="BG467" s="52"/>
      <c r="BH467" s="51"/>
      <c r="BI467" s="49"/>
      <c r="BJ467" s="49"/>
      <c r="BK467" s="49"/>
      <c r="BL467" s="49"/>
      <c r="BM467" s="49"/>
      <c r="BN467" s="52"/>
      <c r="BO467" s="53"/>
      <c r="BP467" s="50"/>
      <c r="BQ467" s="51"/>
      <c r="BR467" s="52"/>
      <c r="BS467" s="51"/>
      <c r="BT467" s="49"/>
      <c r="BU467" s="49"/>
      <c r="BV467" s="52"/>
      <c r="BW467" s="51"/>
      <c r="BX467" s="49"/>
      <c r="BY467" s="49"/>
      <c r="BZ467" s="52"/>
      <c r="CA467" s="55"/>
    </row>
    <row r="468" spans="1:79" s="41" customFormat="1" ht="13.5" customHeight="1" x14ac:dyDescent="0.3">
      <c r="A468" s="48"/>
      <c r="B468" s="49"/>
      <c r="C468" s="49"/>
      <c r="D468" s="49"/>
      <c r="E468" s="49"/>
      <c r="F468" s="49"/>
      <c r="G468" s="49"/>
      <c r="H468" s="49"/>
      <c r="I468" s="49"/>
      <c r="J468" s="50"/>
      <c r="K468" s="51"/>
      <c r="L468" s="49"/>
      <c r="M468" s="52"/>
      <c r="N468" s="51"/>
      <c r="O468" s="49"/>
      <c r="P468" s="49"/>
      <c r="Q468" s="49"/>
      <c r="R468" s="49"/>
      <c r="S468" s="49"/>
      <c r="T468" s="49"/>
      <c r="U468" s="49"/>
      <c r="V468" s="49"/>
      <c r="W468" s="49"/>
      <c r="X468" s="52"/>
      <c r="Y468" s="51"/>
      <c r="Z468" s="49"/>
      <c r="AA468" s="49"/>
      <c r="AB468" s="49"/>
      <c r="AC468" s="49"/>
      <c r="AD468" s="49"/>
      <c r="AE468" s="49"/>
      <c r="AF468" s="49"/>
      <c r="AG468" s="49"/>
      <c r="AH468" s="49"/>
      <c r="AI468" s="52"/>
      <c r="AJ468" s="51"/>
      <c r="AK468" s="52"/>
      <c r="AL468" s="51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52"/>
      <c r="AZ468" s="51"/>
      <c r="BA468" s="49"/>
      <c r="BB468" s="49"/>
      <c r="BC468" s="49"/>
      <c r="BD468" s="52"/>
      <c r="BE468" s="51"/>
      <c r="BF468" s="49"/>
      <c r="BG468" s="52"/>
      <c r="BH468" s="51"/>
      <c r="BI468" s="49"/>
      <c r="BJ468" s="49"/>
      <c r="BK468" s="49"/>
      <c r="BL468" s="49"/>
      <c r="BM468" s="49"/>
      <c r="BN468" s="52"/>
      <c r="BO468" s="53"/>
      <c r="BP468" s="50"/>
      <c r="BQ468" s="51"/>
      <c r="BR468" s="52"/>
      <c r="BS468" s="51"/>
      <c r="BT468" s="49"/>
      <c r="BU468" s="49"/>
      <c r="BV468" s="52"/>
      <c r="BW468" s="51"/>
      <c r="BX468" s="49"/>
      <c r="BY468" s="49"/>
      <c r="BZ468" s="52"/>
      <c r="CA468" s="55"/>
    </row>
    <row r="469" spans="1:79" s="41" customFormat="1" ht="13.5" customHeight="1" x14ac:dyDescent="0.3">
      <c r="A469" s="48"/>
      <c r="B469" s="49"/>
      <c r="C469" s="49"/>
      <c r="D469" s="49"/>
      <c r="E469" s="49"/>
      <c r="F469" s="49"/>
      <c r="G469" s="49"/>
      <c r="H469" s="49"/>
      <c r="I469" s="49"/>
      <c r="J469" s="50"/>
      <c r="K469" s="51"/>
      <c r="L469" s="49"/>
      <c r="M469" s="52"/>
      <c r="N469" s="51"/>
      <c r="O469" s="49"/>
      <c r="P469" s="49"/>
      <c r="Q469" s="49"/>
      <c r="R469" s="49"/>
      <c r="S469" s="49"/>
      <c r="T469" s="49"/>
      <c r="U469" s="49"/>
      <c r="V469" s="49"/>
      <c r="W469" s="49"/>
      <c r="X469" s="52"/>
      <c r="Y469" s="51"/>
      <c r="Z469" s="49"/>
      <c r="AA469" s="49"/>
      <c r="AB469" s="49"/>
      <c r="AC469" s="49"/>
      <c r="AD469" s="49"/>
      <c r="AE469" s="49"/>
      <c r="AF469" s="49"/>
      <c r="AG469" s="49"/>
      <c r="AH469" s="49"/>
      <c r="AI469" s="52"/>
      <c r="AJ469" s="51"/>
      <c r="AK469" s="52"/>
      <c r="AL469" s="51"/>
      <c r="AM469" s="49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52"/>
      <c r="AZ469" s="51"/>
      <c r="BA469" s="49"/>
      <c r="BB469" s="49"/>
      <c r="BC469" s="49"/>
      <c r="BD469" s="52"/>
      <c r="BE469" s="51"/>
      <c r="BF469" s="49"/>
      <c r="BG469" s="52"/>
      <c r="BH469" s="51"/>
      <c r="BI469" s="49"/>
      <c r="BJ469" s="49"/>
      <c r="BK469" s="49"/>
      <c r="BL469" s="49"/>
      <c r="BM469" s="49"/>
      <c r="BN469" s="52"/>
      <c r="BO469" s="53"/>
      <c r="BP469" s="50"/>
      <c r="BQ469" s="51"/>
      <c r="BR469" s="52"/>
      <c r="BS469" s="51"/>
      <c r="BT469" s="49"/>
      <c r="BU469" s="49"/>
      <c r="BV469" s="52"/>
      <c r="BW469" s="51"/>
      <c r="BX469" s="49"/>
      <c r="BY469" s="49"/>
      <c r="BZ469" s="52"/>
      <c r="CA469" s="55"/>
    </row>
    <row r="470" spans="1:79" s="41" customFormat="1" ht="13.5" customHeight="1" x14ac:dyDescent="0.3">
      <c r="A470" s="48"/>
      <c r="B470" s="49"/>
      <c r="C470" s="49"/>
      <c r="D470" s="49"/>
      <c r="E470" s="49"/>
      <c r="F470" s="49"/>
      <c r="G470" s="49"/>
      <c r="H470" s="49"/>
      <c r="I470" s="49"/>
      <c r="J470" s="50"/>
      <c r="K470" s="51"/>
      <c r="L470" s="49"/>
      <c r="M470" s="52"/>
      <c r="N470" s="51"/>
      <c r="O470" s="49"/>
      <c r="P470" s="49"/>
      <c r="Q470" s="49"/>
      <c r="R470" s="49"/>
      <c r="S470" s="49"/>
      <c r="T470" s="49"/>
      <c r="U470" s="49"/>
      <c r="V470" s="49"/>
      <c r="W470" s="49"/>
      <c r="X470" s="52"/>
      <c r="Y470" s="51"/>
      <c r="Z470" s="49"/>
      <c r="AA470" s="49"/>
      <c r="AB470" s="49"/>
      <c r="AC470" s="49"/>
      <c r="AD470" s="49"/>
      <c r="AE470" s="49"/>
      <c r="AF470" s="49"/>
      <c r="AG470" s="49"/>
      <c r="AH470" s="49"/>
      <c r="AI470" s="52"/>
      <c r="AJ470" s="51"/>
      <c r="AK470" s="52"/>
      <c r="AL470" s="51"/>
      <c r="AM470" s="49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52"/>
      <c r="AZ470" s="51"/>
      <c r="BA470" s="49"/>
      <c r="BB470" s="49"/>
      <c r="BC470" s="49"/>
      <c r="BD470" s="52"/>
      <c r="BE470" s="51"/>
      <c r="BF470" s="49"/>
      <c r="BG470" s="52"/>
      <c r="BH470" s="51"/>
      <c r="BI470" s="49"/>
      <c r="BJ470" s="49"/>
      <c r="BK470" s="49"/>
      <c r="BL470" s="49"/>
      <c r="BM470" s="49"/>
      <c r="BN470" s="52"/>
      <c r="BO470" s="53"/>
      <c r="BP470" s="50"/>
      <c r="BQ470" s="51"/>
      <c r="BR470" s="52"/>
      <c r="BS470" s="51"/>
      <c r="BT470" s="49"/>
      <c r="BU470" s="49"/>
      <c r="BV470" s="52"/>
      <c r="BW470" s="51"/>
      <c r="BX470" s="49"/>
      <c r="BY470" s="49"/>
      <c r="BZ470" s="52"/>
      <c r="CA470" s="55"/>
    </row>
    <row r="471" spans="1:79" s="41" customFormat="1" ht="13.5" customHeight="1" x14ac:dyDescent="0.3">
      <c r="A471" s="48"/>
      <c r="B471" s="49"/>
      <c r="C471" s="49"/>
      <c r="D471" s="49"/>
      <c r="E471" s="49"/>
      <c r="F471" s="49"/>
      <c r="G471" s="49"/>
      <c r="H471" s="49"/>
      <c r="I471" s="49"/>
      <c r="J471" s="50"/>
      <c r="K471" s="51"/>
      <c r="L471" s="49"/>
      <c r="M471" s="52"/>
      <c r="N471" s="51"/>
      <c r="O471" s="49"/>
      <c r="P471" s="49"/>
      <c r="Q471" s="49"/>
      <c r="R471" s="49"/>
      <c r="S471" s="49"/>
      <c r="T471" s="49"/>
      <c r="U471" s="49"/>
      <c r="V471" s="49"/>
      <c r="W471" s="49"/>
      <c r="X471" s="52"/>
      <c r="Y471" s="51"/>
      <c r="Z471" s="49"/>
      <c r="AA471" s="49"/>
      <c r="AB471" s="49"/>
      <c r="AC471" s="49"/>
      <c r="AD471" s="49"/>
      <c r="AE471" s="49"/>
      <c r="AF471" s="49"/>
      <c r="AG471" s="49"/>
      <c r="AH471" s="49"/>
      <c r="AI471" s="52"/>
      <c r="AJ471" s="51"/>
      <c r="AK471" s="52"/>
      <c r="AL471" s="51"/>
      <c r="AM471" s="49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52"/>
      <c r="AZ471" s="51"/>
      <c r="BA471" s="49"/>
      <c r="BB471" s="49"/>
      <c r="BC471" s="49"/>
      <c r="BD471" s="52"/>
      <c r="BE471" s="51"/>
      <c r="BF471" s="49"/>
      <c r="BG471" s="52"/>
      <c r="BH471" s="51"/>
      <c r="BI471" s="49"/>
      <c r="BJ471" s="49"/>
      <c r="BK471" s="49"/>
      <c r="BL471" s="49"/>
      <c r="BM471" s="49"/>
      <c r="BN471" s="52"/>
      <c r="BO471" s="53"/>
      <c r="BP471" s="50"/>
      <c r="BQ471" s="51"/>
      <c r="BR471" s="52"/>
      <c r="BS471" s="51"/>
      <c r="BT471" s="49"/>
      <c r="BU471" s="49"/>
      <c r="BV471" s="52"/>
      <c r="BW471" s="51"/>
      <c r="BX471" s="49"/>
      <c r="BY471" s="49"/>
      <c r="BZ471" s="52"/>
      <c r="CA471" s="55"/>
    </row>
    <row r="472" spans="1:79" s="41" customFormat="1" ht="13.5" customHeight="1" x14ac:dyDescent="0.3">
      <c r="A472" s="48"/>
      <c r="B472" s="49"/>
      <c r="C472" s="49"/>
      <c r="D472" s="49"/>
      <c r="E472" s="49"/>
      <c r="F472" s="49"/>
      <c r="G472" s="49"/>
      <c r="H472" s="49"/>
      <c r="I472" s="49"/>
      <c r="J472" s="50"/>
      <c r="K472" s="51"/>
      <c r="L472" s="49"/>
      <c r="M472" s="52"/>
      <c r="N472" s="51"/>
      <c r="O472" s="49"/>
      <c r="P472" s="49"/>
      <c r="Q472" s="49"/>
      <c r="R472" s="49"/>
      <c r="S472" s="49"/>
      <c r="T472" s="49"/>
      <c r="U472" s="49"/>
      <c r="V472" s="49"/>
      <c r="W472" s="49"/>
      <c r="X472" s="52"/>
      <c r="Y472" s="51"/>
      <c r="Z472" s="49"/>
      <c r="AA472" s="49"/>
      <c r="AB472" s="49"/>
      <c r="AC472" s="49"/>
      <c r="AD472" s="49"/>
      <c r="AE472" s="49"/>
      <c r="AF472" s="49"/>
      <c r="AG472" s="49"/>
      <c r="AH472" s="49"/>
      <c r="AI472" s="52"/>
      <c r="AJ472" s="51"/>
      <c r="AK472" s="52"/>
      <c r="AL472" s="51"/>
      <c r="AM472" s="49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52"/>
      <c r="AZ472" s="51"/>
      <c r="BA472" s="49"/>
      <c r="BB472" s="49"/>
      <c r="BC472" s="49"/>
      <c r="BD472" s="52"/>
      <c r="BE472" s="51"/>
      <c r="BF472" s="49"/>
      <c r="BG472" s="52"/>
      <c r="BH472" s="51"/>
      <c r="BI472" s="49"/>
      <c r="BJ472" s="49"/>
      <c r="BK472" s="49"/>
      <c r="BL472" s="49"/>
      <c r="BM472" s="49"/>
      <c r="BN472" s="52"/>
      <c r="BO472" s="53"/>
      <c r="BP472" s="50"/>
      <c r="BQ472" s="51"/>
      <c r="BR472" s="52"/>
      <c r="BS472" s="51"/>
      <c r="BT472" s="49"/>
      <c r="BU472" s="49"/>
      <c r="BV472" s="52"/>
      <c r="BW472" s="51"/>
      <c r="BX472" s="49"/>
      <c r="BY472" s="49"/>
      <c r="BZ472" s="52"/>
      <c r="CA472" s="55"/>
    </row>
    <row r="473" spans="1:79" s="41" customFormat="1" ht="13.5" customHeight="1" x14ac:dyDescent="0.3">
      <c r="A473" s="48"/>
      <c r="B473" s="49"/>
      <c r="C473" s="49"/>
      <c r="D473" s="49"/>
      <c r="E473" s="49"/>
      <c r="F473" s="49"/>
      <c r="G473" s="49"/>
      <c r="H473" s="49"/>
      <c r="I473" s="49"/>
      <c r="J473" s="50"/>
      <c r="K473" s="51"/>
      <c r="L473" s="49"/>
      <c r="M473" s="52"/>
      <c r="N473" s="51"/>
      <c r="O473" s="49"/>
      <c r="P473" s="49"/>
      <c r="Q473" s="49"/>
      <c r="R473" s="49"/>
      <c r="S473" s="49"/>
      <c r="T473" s="49"/>
      <c r="U473" s="49"/>
      <c r="V473" s="49"/>
      <c r="W473" s="49"/>
      <c r="X473" s="52"/>
      <c r="Y473" s="51"/>
      <c r="Z473" s="49"/>
      <c r="AA473" s="49"/>
      <c r="AB473" s="49"/>
      <c r="AC473" s="49"/>
      <c r="AD473" s="49"/>
      <c r="AE473" s="49"/>
      <c r="AF473" s="49"/>
      <c r="AG473" s="49"/>
      <c r="AH473" s="49"/>
      <c r="AI473" s="52"/>
      <c r="AJ473" s="51"/>
      <c r="AK473" s="52"/>
      <c r="AL473" s="51"/>
      <c r="AM473" s="49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52"/>
      <c r="AZ473" s="51"/>
      <c r="BA473" s="49"/>
      <c r="BB473" s="49"/>
      <c r="BC473" s="49"/>
      <c r="BD473" s="52"/>
      <c r="BE473" s="51"/>
      <c r="BF473" s="49"/>
      <c r="BG473" s="52"/>
      <c r="BH473" s="51"/>
      <c r="BI473" s="49"/>
      <c r="BJ473" s="49"/>
      <c r="BK473" s="49"/>
      <c r="BL473" s="49"/>
      <c r="BM473" s="49"/>
      <c r="BN473" s="52"/>
      <c r="BO473" s="53"/>
      <c r="BP473" s="50"/>
      <c r="BQ473" s="51"/>
      <c r="BR473" s="52"/>
      <c r="BS473" s="51"/>
      <c r="BT473" s="49"/>
      <c r="BU473" s="49"/>
      <c r="BV473" s="52"/>
      <c r="BW473" s="51"/>
      <c r="BX473" s="49"/>
      <c r="BY473" s="49"/>
      <c r="BZ473" s="52"/>
      <c r="CA473" s="55"/>
    </row>
    <row r="474" spans="1:79" s="41" customFormat="1" ht="13.5" customHeight="1" x14ac:dyDescent="0.3">
      <c r="A474" s="48"/>
      <c r="B474" s="49"/>
      <c r="C474" s="49"/>
      <c r="D474" s="49"/>
      <c r="E474" s="49"/>
      <c r="F474" s="49"/>
      <c r="G474" s="49"/>
      <c r="H474" s="49"/>
      <c r="I474" s="49"/>
      <c r="J474" s="50"/>
      <c r="K474" s="51"/>
      <c r="L474" s="49"/>
      <c r="M474" s="52"/>
      <c r="N474" s="51"/>
      <c r="O474" s="49"/>
      <c r="P474" s="49"/>
      <c r="Q474" s="49"/>
      <c r="R474" s="49"/>
      <c r="S474" s="49"/>
      <c r="T474" s="49"/>
      <c r="U474" s="49"/>
      <c r="V474" s="49"/>
      <c r="W474" s="49"/>
      <c r="X474" s="52"/>
      <c r="Y474" s="51"/>
      <c r="Z474" s="49"/>
      <c r="AA474" s="49"/>
      <c r="AB474" s="49"/>
      <c r="AC474" s="49"/>
      <c r="AD474" s="49"/>
      <c r="AE474" s="49"/>
      <c r="AF474" s="49"/>
      <c r="AG474" s="49"/>
      <c r="AH474" s="49"/>
      <c r="AI474" s="52"/>
      <c r="AJ474" s="51"/>
      <c r="AK474" s="52"/>
      <c r="AL474" s="51"/>
      <c r="AM474" s="49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52"/>
      <c r="AZ474" s="51"/>
      <c r="BA474" s="49"/>
      <c r="BB474" s="49"/>
      <c r="BC474" s="49"/>
      <c r="BD474" s="52"/>
      <c r="BE474" s="51"/>
      <c r="BF474" s="49"/>
      <c r="BG474" s="52"/>
      <c r="BH474" s="51"/>
      <c r="BI474" s="49"/>
      <c r="BJ474" s="49"/>
      <c r="BK474" s="49"/>
      <c r="BL474" s="49"/>
      <c r="BM474" s="49"/>
      <c r="BN474" s="52"/>
      <c r="BO474" s="53"/>
      <c r="BP474" s="50"/>
      <c r="BQ474" s="51"/>
      <c r="BR474" s="52"/>
      <c r="BS474" s="51"/>
      <c r="BT474" s="49"/>
      <c r="BU474" s="49"/>
      <c r="BV474" s="52"/>
      <c r="BW474" s="51"/>
      <c r="BX474" s="49"/>
      <c r="BY474" s="49"/>
      <c r="BZ474" s="52"/>
      <c r="CA474" s="55"/>
    </row>
    <row r="475" spans="1:79" s="41" customFormat="1" ht="13.5" customHeight="1" x14ac:dyDescent="0.3">
      <c r="A475" s="48"/>
      <c r="B475" s="49"/>
      <c r="C475" s="49"/>
      <c r="D475" s="49"/>
      <c r="E475" s="49"/>
      <c r="F475" s="49"/>
      <c r="G475" s="49"/>
      <c r="H475" s="49"/>
      <c r="I475" s="49"/>
      <c r="J475" s="50"/>
      <c r="K475" s="51"/>
      <c r="L475" s="49"/>
      <c r="M475" s="52"/>
      <c r="N475" s="51"/>
      <c r="O475" s="49"/>
      <c r="P475" s="49"/>
      <c r="Q475" s="49"/>
      <c r="R475" s="49"/>
      <c r="S475" s="49"/>
      <c r="T475" s="49"/>
      <c r="U475" s="49"/>
      <c r="V475" s="49"/>
      <c r="W475" s="49"/>
      <c r="X475" s="52"/>
      <c r="Y475" s="51"/>
      <c r="Z475" s="49"/>
      <c r="AA475" s="49"/>
      <c r="AB475" s="49"/>
      <c r="AC475" s="49"/>
      <c r="AD475" s="49"/>
      <c r="AE475" s="49"/>
      <c r="AF475" s="49"/>
      <c r="AG475" s="49"/>
      <c r="AH475" s="49"/>
      <c r="AI475" s="52"/>
      <c r="AJ475" s="51"/>
      <c r="AK475" s="52"/>
      <c r="AL475" s="51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52"/>
      <c r="AZ475" s="51"/>
      <c r="BA475" s="49"/>
      <c r="BB475" s="49"/>
      <c r="BC475" s="49"/>
      <c r="BD475" s="52"/>
      <c r="BE475" s="51"/>
      <c r="BF475" s="49"/>
      <c r="BG475" s="52"/>
      <c r="BH475" s="51"/>
      <c r="BI475" s="49"/>
      <c r="BJ475" s="49"/>
      <c r="BK475" s="49"/>
      <c r="BL475" s="49"/>
      <c r="BM475" s="49"/>
      <c r="BN475" s="52"/>
      <c r="BO475" s="53"/>
      <c r="BP475" s="50"/>
      <c r="BQ475" s="51"/>
      <c r="BR475" s="52"/>
      <c r="BS475" s="51"/>
      <c r="BT475" s="49"/>
      <c r="BU475" s="49"/>
      <c r="BV475" s="52"/>
      <c r="BW475" s="51"/>
      <c r="BX475" s="49"/>
      <c r="BY475" s="49"/>
      <c r="BZ475" s="52"/>
      <c r="CA475" s="55"/>
    </row>
    <row r="476" spans="1:79" s="41" customFormat="1" ht="13.5" customHeight="1" x14ac:dyDescent="0.3">
      <c r="A476" s="48"/>
      <c r="B476" s="49"/>
      <c r="C476" s="49"/>
      <c r="D476" s="49"/>
      <c r="E476" s="49"/>
      <c r="F476" s="49"/>
      <c r="G476" s="49"/>
      <c r="H476" s="49"/>
      <c r="I476" s="49"/>
      <c r="J476" s="50"/>
      <c r="K476" s="51"/>
      <c r="L476" s="49"/>
      <c r="M476" s="52"/>
      <c r="N476" s="51"/>
      <c r="O476" s="49"/>
      <c r="P476" s="49"/>
      <c r="Q476" s="49"/>
      <c r="R476" s="49"/>
      <c r="S476" s="49"/>
      <c r="T476" s="49"/>
      <c r="U476" s="49"/>
      <c r="V476" s="49"/>
      <c r="W476" s="49"/>
      <c r="X476" s="52"/>
      <c r="Y476" s="51"/>
      <c r="Z476" s="49"/>
      <c r="AA476" s="49"/>
      <c r="AB476" s="49"/>
      <c r="AC476" s="49"/>
      <c r="AD476" s="49"/>
      <c r="AE476" s="49"/>
      <c r="AF476" s="49"/>
      <c r="AG476" s="49"/>
      <c r="AH476" s="49"/>
      <c r="AI476" s="52"/>
      <c r="AJ476" s="51"/>
      <c r="AK476" s="52"/>
      <c r="AL476" s="51"/>
      <c r="AM476" s="49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52"/>
      <c r="AZ476" s="51"/>
      <c r="BA476" s="49"/>
      <c r="BB476" s="49"/>
      <c r="BC476" s="49"/>
      <c r="BD476" s="52"/>
      <c r="BE476" s="51"/>
      <c r="BF476" s="49"/>
      <c r="BG476" s="52"/>
      <c r="BH476" s="51"/>
      <c r="BI476" s="49"/>
      <c r="BJ476" s="49"/>
      <c r="BK476" s="49"/>
      <c r="BL476" s="49"/>
      <c r="BM476" s="49"/>
      <c r="BN476" s="52"/>
      <c r="BO476" s="53"/>
      <c r="BP476" s="50"/>
      <c r="BQ476" s="51"/>
      <c r="BR476" s="52"/>
      <c r="BS476" s="51"/>
      <c r="BT476" s="49"/>
      <c r="BU476" s="49"/>
      <c r="BV476" s="52"/>
      <c r="BW476" s="51"/>
      <c r="BX476" s="49"/>
      <c r="BY476" s="49"/>
      <c r="BZ476" s="52"/>
      <c r="CA476" s="55"/>
    </row>
    <row r="477" spans="1:79" s="41" customFormat="1" ht="13.5" customHeight="1" x14ac:dyDescent="0.3">
      <c r="A477" s="48"/>
      <c r="B477" s="49"/>
      <c r="C477" s="49"/>
      <c r="D477" s="49"/>
      <c r="E477" s="49"/>
      <c r="F477" s="49"/>
      <c r="G477" s="49"/>
      <c r="H477" s="49"/>
      <c r="I477" s="49"/>
      <c r="J477" s="50"/>
      <c r="K477" s="51"/>
      <c r="L477" s="49"/>
      <c r="M477" s="52"/>
      <c r="N477" s="51"/>
      <c r="O477" s="49"/>
      <c r="P477" s="49"/>
      <c r="Q477" s="49"/>
      <c r="R477" s="49"/>
      <c r="S477" s="49"/>
      <c r="T477" s="49"/>
      <c r="U477" s="49"/>
      <c r="V477" s="49"/>
      <c r="W477" s="49"/>
      <c r="X477" s="52"/>
      <c r="Y477" s="51"/>
      <c r="Z477" s="49"/>
      <c r="AA477" s="49"/>
      <c r="AB477" s="49"/>
      <c r="AC477" s="49"/>
      <c r="AD477" s="49"/>
      <c r="AE477" s="49"/>
      <c r="AF477" s="49"/>
      <c r="AG477" s="49"/>
      <c r="AH477" s="49"/>
      <c r="AI477" s="52"/>
      <c r="AJ477" s="51"/>
      <c r="AK477" s="52"/>
      <c r="AL477" s="51"/>
      <c r="AM477" s="49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52"/>
      <c r="AZ477" s="51"/>
      <c r="BA477" s="49"/>
      <c r="BB477" s="49"/>
      <c r="BC477" s="49"/>
      <c r="BD477" s="52"/>
      <c r="BE477" s="51"/>
      <c r="BF477" s="49"/>
      <c r="BG477" s="52"/>
      <c r="BH477" s="51"/>
      <c r="BI477" s="49"/>
      <c r="BJ477" s="49"/>
      <c r="BK477" s="49"/>
      <c r="BL477" s="49"/>
      <c r="BM477" s="49"/>
      <c r="BN477" s="52"/>
      <c r="BO477" s="53"/>
      <c r="BP477" s="50"/>
      <c r="BQ477" s="51"/>
      <c r="BR477" s="52"/>
      <c r="BS477" s="51"/>
      <c r="BT477" s="49"/>
      <c r="BU477" s="49"/>
      <c r="BV477" s="52"/>
      <c r="BW477" s="51"/>
      <c r="BX477" s="49"/>
      <c r="BY477" s="49"/>
      <c r="BZ477" s="52"/>
      <c r="CA477" s="55"/>
    </row>
    <row r="478" spans="1:79" s="41" customFormat="1" ht="13.5" customHeight="1" x14ac:dyDescent="0.3">
      <c r="A478" s="48"/>
      <c r="B478" s="49"/>
      <c r="C478" s="49"/>
      <c r="D478" s="49"/>
      <c r="E478" s="49"/>
      <c r="F478" s="49"/>
      <c r="G478" s="49"/>
      <c r="H478" s="49"/>
      <c r="I478" s="49"/>
      <c r="J478" s="50"/>
      <c r="K478" s="51"/>
      <c r="L478" s="49"/>
      <c r="M478" s="52"/>
      <c r="N478" s="51"/>
      <c r="O478" s="49"/>
      <c r="P478" s="49"/>
      <c r="Q478" s="49"/>
      <c r="R478" s="49"/>
      <c r="S478" s="49"/>
      <c r="T478" s="49"/>
      <c r="U478" s="49"/>
      <c r="V478" s="49"/>
      <c r="W478" s="49"/>
      <c r="X478" s="52"/>
      <c r="Y478" s="51"/>
      <c r="Z478" s="49"/>
      <c r="AA478" s="49"/>
      <c r="AB478" s="49"/>
      <c r="AC478" s="49"/>
      <c r="AD478" s="49"/>
      <c r="AE478" s="49"/>
      <c r="AF478" s="49"/>
      <c r="AG478" s="49"/>
      <c r="AH478" s="49"/>
      <c r="AI478" s="52"/>
      <c r="AJ478" s="51"/>
      <c r="AK478" s="52"/>
      <c r="AL478" s="51"/>
      <c r="AM478" s="49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52"/>
      <c r="AZ478" s="51"/>
      <c r="BA478" s="49"/>
      <c r="BB478" s="49"/>
      <c r="BC478" s="49"/>
      <c r="BD478" s="52"/>
      <c r="BE478" s="51"/>
      <c r="BF478" s="49"/>
      <c r="BG478" s="52"/>
      <c r="BH478" s="51"/>
      <c r="BI478" s="49"/>
      <c r="BJ478" s="49"/>
      <c r="BK478" s="49"/>
      <c r="BL478" s="49"/>
      <c r="BM478" s="49"/>
      <c r="BN478" s="52"/>
      <c r="BO478" s="53"/>
      <c r="BP478" s="50"/>
      <c r="BQ478" s="51"/>
      <c r="BR478" s="52"/>
      <c r="BS478" s="51"/>
      <c r="BT478" s="49"/>
      <c r="BU478" s="49"/>
      <c r="BV478" s="52"/>
      <c r="BW478" s="51"/>
      <c r="BX478" s="49"/>
      <c r="BY478" s="49"/>
      <c r="BZ478" s="52"/>
      <c r="CA478" s="55"/>
    </row>
    <row r="479" spans="1:79" s="41" customFormat="1" ht="13.5" customHeight="1" x14ac:dyDescent="0.3">
      <c r="A479" s="48"/>
      <c r="B479" s="49"/>
      <c r="C479" s="49"/>
      <c r="D479" s="49"/>
      <c r="E479" s="49"/>
      <c r="F479" s="49"/>
      <c r="G479" s="49"/>
      <c r="H479" s="49"/>
      <c r="I479" s="49"/>
      <c r="J479" s="50"/>
      <c r="K479" s="51"/>
      <c r="L479" s="49"/>
      <c r="M479" s="52"/>
      <c r="N479" s="51"/>
      <c r="O479" s="49"/>
      <c r="P479" s="49"/>
      <c r="Q479" s="49"/>
      <c r="R479" s="49"/>
      <c r="S479" s="49"/>
      <c r="T479" s="49"/>
      <c r="U479" s="49"/>
      <c r="V479" s="49"/>
      <c r="W479" s="49"/>
      <c r="X479" s="52"/>
      <c r="Y479" s="51"/>
      <c r="Z479" s="49"/>
      <c r="AA479" s="49"/>
      <c r="AB479" s="49"/>
      <c r="AC479" s="49"/>
      <c r="AD479" s="49"/>
      <c r="AE479" s="49"/>
      <c r="AF479" s="49"/>
      <c r="AG479" s="49"/>
      <c r="AH479" s="49"/>
      <c r="AI479" s="52"/>
      <c r="AJ479" s="51"/>
      <c r="AK479" s="52"/>
      <c r="AL479" s="51"/>
      <c r="AM479" s="49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52"/>
      <c r="AZ479" s="51"/>
      <c r="BA479" s="49"/>
      <c r="BB479" s="49"/>
      <c r="BC479" s="49"/>
      <c r="BD479" s="52"/>
      <c r="BE479" s="51"/>
      <c r="BF479" s="49"/>
      <c r="BG479" s="52"/>
      <c r="BH479" s="51"/>
      <c r="BI479" s="49"/>
      <c r="BJ479" s="49"/>
      <c r="BK479" s="49"/>
      <c r="BL479" s="49"/>
      <c r="BM479" s="49"/>
      <c r="BN479" s="52"/>
      <c r="BO479" s="53"/>
      <c r="BP479" s="50"/>
      <c r="BQ479" s="51"/>
      <c r="BR479" s="52"/>
      <c r="BS479" s="51"/>
      <c r="BT479" s="49"/>
      <c r="BU479" s="49"/>
      <c r="BV479" s="52"/>
      <c r="BW479" s="51"/>
      <c r="BX479" s="49"/>
      <c r="BY479" s="49"/>
      <c r="BZ479" s="52"/>
      <c r="CA479" s="55"/>
    </row>
    <row r="480" spans="1:79" s="41" customFormat="1" ht="13.5" customHeight="1" x14ac:dyDescent="0.3">
      <c r="A480" s="48"/>
      <c r="B480" s="49"/>
      <c r="C480" s="49"/>
      <c r="D480" s="49"/>
      <c r="E480" s="49"/>
      <c r="F480" s="49"/>
      <c r="G480" s="49"/>
      <c r="H480" s="49"/>
      <c r="I480" s="49"/>
      <c r="J480" s="50"/>
      <c r="K480" s="51"/>
      <c r="L480" s="49"/>
      <c r="M480" s="52"/>
      <c r="N480" s="51"/>
      <c r="O480" s="49"/>
      <c r="P480" s="49"/>
      <c r="Q480" s="49"/>
      <c r="R480" s="49"/>
      <c r="S480" s="49"/>
      <c r="T480" s="49"/>
      <c r="U480" s="49"/>
      <c r="V480" s="49"/>
      <c r="W480" s="49"/>
      <c r="X480" s="52"/>
      <c r="Y480" s="51"/>
      <c r="Z480" s="49"/>
      <c r="AA480" s="49"/>
      <c r="AB480" s="49"/>
      <c r="AC480" s="49"/>
      <c r="AD480" s="49"/>
      <c r="AE480" s="49"/>
      <c r="AF480" s="49"/>
      <c r="AG480" s="49"/>
      <c r="AH480" s="49"/>
      <c r="AI480" s="52"/>
      <c r="AJ480" s="51"/>
      <c r="AK480" s="52"/>
      <c r="AL480" s="51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52"/>
      <c r="AZ480" s="51"/>
      <c r="BA480" s="49"/>
      <c r="BB480" s="49"/>
      <c r="BC480" s="49"/>
      <c r="BD480" s="52"/>
      <c r="BE480" s="51"/>
      <c r="BF480" s="49"/>
      <c r="BG480" s="52"/>
      <c r="BH480" s="51"/>
      <c r="BI480" s="49"/>
      <c r="BJ480" s="49"/>
      <c r="BK480" s="49"/>
      <c r="BL480" s="49"/>
      <c r="BM480" s="49"/>
      <c r="BN480" s="52"/>
      <c r="BO480" s="53"/>
      <c r="BP480" s="50"/>
      <c r="BQ480" s="51"/>
      <c r="BR480" s="52"/>
      <c r="BS480" s="51"/>
      <c r="BT480" s="49"/>
      <c r="BU480" s="49"/>
      <c r="BV480" s="52"/>
      <c r="BW480" s="51"/>
      <c r="BX480" s="49"/>
      <c r="BY480" s="49"/>
      <c r="BZ480" s="52"/>
      <c r="CA480" s="55"/>
    </row>
    <row r="481" spans="1:79" s="41" customFormat="1" ht="13.5" customHeight="1" x14ac:dyDescent="0.3">
      <c r="A481" s="48"/>
      <c r="B481" s="49"/>
      <c r="C481" s="49"/>
      <c r="D481" s="49"/>
      <c r="E481" s="49"/>
      <c r="F481" s="49"/>
      <c r="G481" s="49"/>
      <c r="H481" s="49"/>
      <c r="I481" s="49"/>
      <c r="J481" s="50"/>
      <c r="K481" s="51"/>
      <c r="L481" s="49"/>
      <c r="M481" s="52"/>
      <c r="N481" s="51"/>
      <c r="O481" s="49"/>
      <c r="P481" s="49"/>
      <c r="Q481" s="49"/>
      <c r="R481" s="49"/>
      <c r="S481" s="49"/>
      <c r="T481" s="49"/>
      <c r="U481" s="49"/>
      <c r="V481" s="49"/>
      <c r="W481" s="49"/>
      <c r="X481" s="52"/>
      <c r="Y481" s="51"/>
      <c r="Z481" s="49"/>
      <c r="AA481" s="49"/>
      <c r="AB481" s="49"/>
      <c r="AC481" s="49"/>
      <c r="AD481" s="49"/>
      <c r="AE481" s="49"/>
      <c r="AF481" s="49"/>
      <c r="AG481" s="49"/>
      <c r="AH481" s="49"/>
      <c r="AI481" s="52"/>
      <c r="AJ481" s="51"/>
      <c r="AK481" s="52"/>
      <c r="AL481" s="51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52"/>
      <c r="AZ481" s="51"/>
      <c r="BA481" s="49"/>
      <c r="BB481" s="49"/>
      <c r="BC481" s="49"/>
      <c r="BD481" s="52"/>
      <c r="BE481" s="51"/>
      <c r="BF481" s="49"/>
      <c r="BG481" s="52"/>
      <c r="BH481" s="51"/>
      <c r="BI481" s="49"/>
      <c r="BJ481" s="49"/>
      <c r="BK481" s="49"/>
      <c r="BL481" s="49"/>
      <c r="BM481" s="49"/>
      <c r="BN481" s="52"/>
      <c r="BO481" s="53"/>
      <c r="BP481" s="50"/>
      <c r="BQ481" s="51"/>
      <c r="BR481" s="52"/>
      <c r="BS481" s="51"/>
      <c r="BT481" s="49"/>
      <c r="BU481" s="49"/>
      <c r="BV481" s="52"/>
      <c r="BW481" s="51"/>
      <c r="BX481" s="49"/>
      <c r="BY481" s="49"/>
      <c r="BZ481" s="52"/>
      <c r="CA481" s="55"/>
    </row>
    <row r="482" spans="1:79" s="41" customFormat="1" ht="13.5" customHeight="1" x14ac:dyDescent="0.3">
      <c r="A482" s="48"/>
      <c r="B482" s="49"/>
      <c r="C482" s="49"/>
      <c r="D482" s="49"/>
      <c r="E482" s="49"/>
      <c r="F482" s="49"/>
      <c r="G482" s="49"/>
      <c r="H482" s="49"/>
      <c r="I482" s="49"/>
      <c r="J482" s="50"/>
      <c r="K482" s="51"/>
      <c r="L482" s="49"/>
      <c r="M482" s="52"/>
      <c r="N482" s="51"/>
      <c r="O482" s="49"/>
      <c r="P482" s="49"/>
      <c r="Q482" s="49"/>
      <c r="R482" s="49"/>
      <c r="S482" s="49"/>
      <c r="T482" s="49"/>
      <c r="U482" s="49"/>
      <c r="V482" s="49"/>
      <c r="W482" s="49"/>
      <c r="X482" s="52"/>
      <c r="Y482" s="51"/>
      <c r="Z482" s="49"/>
      <c r="AA482" s="49"/>
      <c r="AB482" s="49"/>
      <c r="AC482" s="49"/>
      <c r="AD482" s="49"/>
      <c r="AE482" s="49"/>
      <c r="AF482" s="49"/>
      <c r="AG482" s="49"/>
      <c r="AH482" s="49"/>
      <c r="AI482" s="52"/>
      <c r="AJ482" s="51"/>
      <c r="AK482" s="52"/>
      <c r="AL482" s="51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52"/>
      <c r="AZ482" s="51"/>
      <c r="BA482" s="49"/>
      <c r="BB482" s="49"/>
      <c r="BC482" s="49"/>
      <c r="BD482" s="52"/>
      <c r="BE482" s="51"/>
      <c r="BF482" s="49"/>
      <c r="BG482" s="52"/>
      <c r="BH482" s="51"/>
      <c r="BI482" s="49"/>
      <c r="BJ482" s="49"/>
      <c r="BK482" s="49"/>
      <c r="BL482" s="49"/>
      <c r="BM482" s="49"/>
      <c r="BN482" s="52"/>
      <c r="BO482" s="53"/>
      <c r="BP482" s="50"/>
      <c r="BQ482" s="51"/>
      <c r="BR482" s="52"/>
      <c r="BS482" s="51"/>
      <c r="BT482" s="49"/>
      <c r="BU482" s="49"/>
      <c r="BV482" s="52"/>
      <c r="BW482" s="51"/>
      <c r="BX482" s="49"/>
      <c r="BY482" s="49"/>
      <c r="BZ482" s="52"/>
      <c r="CA482" s="55"/>
    </row>
    <row r="483" spans="1:79" s="41" customFormat="1" ht="13.5" customHeight="1" x14ac:dyDescent="0.3">
      <c r="A483" s="48"/>
      <c r="B483" s="49"/>
      <c r="C483" s="49"/>
      <c r="D483" s="49"/>
      <c r="E483" s="49"/>
      <c r="F483" s="49"/>
      <c r="G483" s="49"/>
      <c r="H483" s="49"/>
      <c r="I483" s="49"/>
      <c r="J483" s="50"/>
      <c r="K483" s="51"/>
      <c r="L483" s="49"/>
      <c r="M483" s="52"/>
      <c r="N483" s="51"/>
      <c r="O483" s="49"/>
      <c r="P483" s="49"/>
      <c r="Q483" s="49"/>
      <c r="R483" s="49"/>
      <c r="S483" s="49"/>
      <c r="T483" s="49"/>
      <c r="U483" s="49"/>
      <c r="V483" s="49"/>
      <c r="W483" s="49"/>
      <c r="X483" s="52"/>
      <c r="Y483" s="51"/>
      <c r="Z483" s="49"/>
      <c r="AA483" s="49"/>
      <c r="AB483" s="49"/>
      <c r="AC483" s="49"/>
      <c r="AD483" s="49"/>
      <c r="AE483" s="49"/>
      <c r="AF483" s="49"/>
      <c r="AG483" s="49"/>
      <c r="AH483" s="49"/>
      <c r="AI483" s="52"/>
      <c r="AJ483" s="51"/>
      <c r="AK483" s="52"/>
      <c r="AL483" s="51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52"/>
      <c r="AZ483" s="51"/>
      <c r="BA483" s="49"/>
      <c r="BB483" s="49"/>
      <c r="BC483" s="49"/>
      <c r="BD483" s="52"/>
      <c r="BE483" s="51"/>
      <c r="BF483" s="49"/>
      <c r="BG483" s="52"/>
      <c r="BH483" s="51"/>
      <c r="BI483" s="49"/>
      <c r="BJ483" s="49"/>
      <c r="BK483" s="49"/>
      <c r="BL483" s="49"/>
      <c r="BM483" s="49"/>
      <c r="BN483" s="52"/>
      <c r="BO483" s="53"/>
      <c r="BP483" s="50"/>
      <c r="BQ483" s="51"/>
      <c r="BR483" s="52"/>
      <c r="BS483" s="51"/>
      <c r="BT483" s="49"/>
      <c r="BU483" s="49"/>
      <c r="BV483" s="52"/>
      <c r="BW483" s="51"/>
      <c r="BX483" s="49"/>
      <c r="BY483" s="49"/>
      <c r="BZ483" s="52"/>
      <c r="CA483" s="55"/>
    </row>
    <row r="484" spans="1:79" s="41" customFormat="1" ht="13.5" customHeight="1" x14ac:dyDescent="0.3">
      <c r="A484" s="48"/>
      <c r="B484" s="49"/>
      <c r="C484" s="49"/>
      <c r="D484" s="49"/>
      <c r="E484" s="49"/>
      <c r="F484" s="49"/>
      <c r="G484" s="49"/>
      <c r="H484" s="49"/>
      <c r="I484" s="49"/>
      <c r="J484" s="50"/>
      <c r="K484" s="51"/>
      <c r="L484" s="49"/>
      <c r="M484" s="52"/>
      <c r="N484" s="51"/>
      <c r="O484" s="49"/>
      <c r="P484" s="49"/>
      <c r="Q484" s="49"/>
      <c r="R484" s="49"/>
      <c r="S484" s="49"/>
      <c r="T484" s="49"/>
      <c r="U484" s="49"/>
      <c r="V484" s="49"/>
      <c r="W484" s="49"/>
      <c r="X484" s="52"/>
      <c r="Y484" s="51"/>
      <c r="Z484" s="49"/>
      <c r="AA484" s="49"/>
      <c r="AB484" s="49"/>
      <c r="AC484" s="49"/>
      <c r="AD484" s="49"/>
      <c r="AE484" s="49"/>
      <c r="AF484" s="49"/>
      <c r="AG484" s="49"/>
      <c r="AH484" s="49"/>
      <c r="AI484" s="52"/>
      <c r="AJ484" s="51"/>
      <c r="AK484" s="52"/>
      <c r="AL484" s="51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52"/>
      <c r="AZ484" s="51"/>
      <c r="BA484" s="49"/>
      <c r="BB484" s="49"/>
      <c r="BC484" s="49"/>
      <c r="BD484" s="52"/>
      <c r="BE484" s="51"/>
      <c r="BF484" s="49"/>
      <c r="BG484" s="52"/>
      <c r="BH484" s="51"/>
      <c r="BI484" s="49"/>
      <c r="BJ484" s="49"/>
      <c r="BK484" s="49"/>
      <c r="BL484" s="49"/>
      <c r="BM484" s="49"/>
      <c r="BN484" s="52"/>
      <c r="BO484" s="53"/>
      <c r="BP484" s="50"/>
      <c r="BQ484" s="51"/>
      <c r="BR484" s="52"/>
      <c r="BS484" s="51"/>
      <c r="BT484" s="49"/>
      <c r="BU484" s="49"/>
      <c r="BV484" s="52"/>
      <c r="BW484" s="51"/>
      <c r="BX484" s="49"/>
      <c r="BY484" s="49"/>
      <c r="BZ484" s="52"/>
      <c r="CA484" s="55"/>
    </row>
    <row r="485" spans="1:79" s="41" customFormat="1" ht="13.5" customHeight="1" x14ac:dyDescent="0.3">
      <c r="A485" s="48"/>
      <c r="B485" s="49"/>
      <c r="C485" s="49"/>
      <c r="D485" s="49"/>
      <c r="E485" s="49"/>
      <c r="F485" s="49"/>
      <c r="G485" s="49"/>
      <c r="H485" s="49"/>
      <c r="I485" s="49"/>
      <c r="J485" s="50"/>
      <c r="K485" s="51"/>
      <c r="L485" s="49"/>
      <c r="M485" s="52"/>
      <c r="N485" s="51"/>
      <c r="O485" s="49"/>
      <c r="P485" s="49"/>
      <c r="Q485" s="49"/>
      <c r="R485" s="49"/>
      <c r="S485" s="49"/>
      <c r="T485" s="49"/>
      <c r="U485" s="49"/>
      <c r="V485" s="49"/>
      <c r="W485" s="49"/>
      <c r="X485" s="52"/>
      <c r="Y485" s="51"/>
      <c r="Z485" s="49"/>
      <c r="AA485" s="49"/>
      <c r="AB485" s="49"/>
      <c r="AC485" s="49"/>
      <c r="AD485" s="49"/>
      <c r="AE485" s="49"/>
      <c r="AF485" s="49"/>
      <c r="AG485" s="49"/>
      <c r="AH485" s="49"/>
      <c r="AI485" s="52"/>
      <c r="AJ485" s="51"/>
      <c r="AK485" s="52"/>
      <c r="AL485" s="51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52"/>
      <c r="AZ485" s="51"/>
      <c r="BA485" s="49"/>
      <c r="BB485" s="49"/>
      <c r="BC485" s="49"/>
      <c r="BD485" s="52"/>
      <c r="BE485" s="51"/>
      <c r="BF485" s="49"/>
      <c r="BG485" s="52"/>
      <c r="BH485" s="51"/>
      <c r="BI485" s="49"/>
      <c r="BJ485" s="49"/>
      <c r="BK485" s="49"/>
      <c r="BL485" s="49"/>
      <c r="BM485" s="49"/>
      <c r="BN485" s="52"/>
      <c r="BO485" s="53"/>
      <c r="BP485" s="50"/>
      <c r="BQ485" s="51"/>
      <c r="BR485" s="52"/>
      <c r="BS485" s="51"/>
      <c r="BT485" s="49"/>
      <c r="BU485" s="49"/>
      <c r="BV485" s="52"/>
      <c r="BW485" s="51"/>
      <c r="BX485" s="49"/>
      <c r="BY485" s="49"/>
      <c r="BZ485" s="52"/>
      <c r="CA485" s="55"/>
    </row>
    <row r="486" spans="1:79" s="41" customFormat="1" ht="13.5" customHeight="1" x14ac:dyDescent="0.3">
      <c r="A486" s="48"/>
      <c r="B486" s="49"/>
      <c r="C486" s="49"/>
      <c r="D486" s="49"/>
      <c r="E486" s="49"/>
      <c r="F486" s="49"/>
      <c r="G486" s="49"/>
      <c r="H486" s="49"/>
      <c r="I486" s="49"/>
      <c r="J486" s="50"/>
      <c r="K486" s="51"/>
      <c r="L486" s="49"/>
      <c r="M486" s="52"/>
      <c r="N486" s="51"/>
      <c r="O486" s="49"/>
      <c r="P486" s="49"/>
      <c r="Q486" s="49"/>
      <c r="R486" s="49"/>
      <c r="S486" s="49"/>
      <c r="T486" s="49"/>
      <c r="U486" s="49"/>
      <c r="V486" s="49"/>
      <c r="W486" s="49"/>
      <c r="X486" s="52"/>
      <c r="Y486" s="51"/>
      <c r="Z486" s="49"/>
      <c r="AA486" s="49"/>
      <c r="AB486" s="49"/>
      <c r="AC486" s="49"/>
      <c r="AD486" s="49"/>
      <c r="AE486" s="49"/>
      <c r="AF486" s="49"/>
      <c r="AG486" s="49"/>
      <c r="AH486" s="49"/>
      <c r="AI486" s="52"/>
      <c r="AJ486" s="51"/>
      <c r="AK486" s="52"/>
      <c r="AL486" s="51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52"/>
      <c r="AZ486" s="51"/>
      <c r="BA486" s="49"/>
      <c r="BB486" s="49"/>
      <c r="BC486" s="49"/>
      <c r="BD486" s="52"/>
      <c r="BE486" s="51"/>
      <c r="BF486" s="49"/>
      <c r="BG486" s="52"/>
      <c r="BH486" s="51"/>
      <c r="BI486" s="49"/>
      <c r="BJ486" s="49"/>
      <c r="BK486" s="49"/>
      <c r="BL486" s="49"/>
      <c r="BM486" s="49"/>
      <c r="BN486" s="52"/>
      <c r="BO486" s="53"/>
      <c r="BP486" s="50"/>
      <c r="BQ486" s="51"/>
      <c r="BR486" s="52"/>
      <c r="BS486" s="51"/>
      <c r="BT486" s="49"/>
      <c r="BU486" s="49"/>
      <c r="BV486" s="52"/>
      <c r="BW486" s="51"/>
      <c r="BX486" s="49"/>
      <c r="BY486" s="49"/>
      <c r="BZ486" s="52"/>
      <c r="CA486" s="55"/>
    </row>
    <row r="487" spans="1:79" s="41" customFormat="1" ht="13.5" customHeight="1" x14ac:dyDescent="0.3">
      <c r="A487" s="48"/>
      <c r="B487" s="49"/>
      <c r="C487" s="49"/>
      <c r="D487" s="49"/>
      <c r="E487" s="49"/>
      <c r="F487" s="49"/>
      <c r="G487" s="49"/>
      <c r="H487" s="49"/>
      <c r="I487" s="49"/>
      <c r="J487" s="50"/>
      <c r="K487" s="51"/>
      <c r="L487" s="49"/>
      <c r="M487" s="52"/>
      <c r="N487" s="51"/>
      <c r="O487" s="49"/>
      <c r="P487" s="49"/>
      <c r="Q487" s="49"/>
      <c r="R487" s="49"/>
      <c r="S487" s="49"/>
      <c r="T487" s="49"/>
      <c r="U487" s="49"/>
      <c r="V487" s="49"/>
      <c r="W487" s="49"/>
      <c r="X487" s="52"/>
      <c r="Y487" s="51"/>
      <c r="Z487" s="49"/>
      <c r="AA487" s="49"/>
      <c r="AB487" s="49"/>
      <c r="AC487" s="49"/>
      <c r="AD487" s="49"/>
      <c r="AE487" s="49"/>
      <c r="AF487" s="49"/>
      <c r="AG487" s="49"/>
      <c r="AH487" s="49"/>
      <c r="AI487" s="52"/>
      <c r="AJ487" s="51"/>
      <c r="AK487" s="52"/>
      <c r="AL487" s="51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52"/>
      <c r="AZ487" s="51"/>
      <c r="BA487" s="49"/>
      <c r="BB487" s="49"/>
      <c r="BC487" s="49"/>
      <c r="BD487" s="52"/>
      <c r="BE487" s="51"/>
      <c r="BF487" s="49"/>
      <c r="BG487" s="52"/>
      <c r="BH487" s="51"/>
      <c r="BI487" s="49"/>
      <c r="BJ487" s="49"/>
      <c r="BK487" s="49"/>
      <c r="BL487" s="49"/>
      <c r="BM487" s="49"/>
      <c r="BN487" s="52"/>
      <c r="BO487" s="53"/>
      <c r="BP487" s="50"/>
      <c r="BQ487" s="51"/>
      <c r="BR487" s="52"/>
      <c r="BS487" s="51"/>
      <c r="BT487" s="49"/>
      <c r="BU487" s="49"/>
      <c r="BV487" s="52"/>
      <c r="BW487" s="51"/>
      <c r="BX487" s="49"/>
      <c r="BY487" s="49"/>
      <c r="BZ487" s="52"/>
      <c r="CA487" s="55"/>
    </row>
    <row r="488" spans="1:79" s="41" customFormat="1" ht="13.5" customHeight="1" x14ac:dyDescent="0.3">
      <c r="A488" s="48"/>
      <c r="B488" s="49"/>
      <c r="C488" s="49"/>
      <c r="D488" s="49"/>
      <c r="E488" s="49"/>
      <c r="F488" s="49"/>
      <c r="G488" s="49"/>
      <c r="H488" s="49"/>
      <c r="I488" s="49"/>
      <c r="J488" s="50"/>
      <c r="K488" s="51"/>
      <c r="L488" s="49"/>
      <c r="M488" s="52"/>
      <c r="N488" s="51"/>
      <c r="O488" s="49"/>
      <c r="P488" s="49"/>
      <c r="Q488" s="49"/>
      <c r="R488" s="49"/>
      <c r="S488" s="49"/>
      <c r="T488" s="49"/>
      <c r="U488" s="49"/>
      <c r="V488" s="49"/>
      <c r="W488" s="49"/>
      <c r="X488" s="52"/>
      <c r="Y488" s="51"/>
      <c r="Z488" s="49"/>
      <c r="AA488" s="49"/>
      <c r="AB488" s="49"/>
      <c r="AC488" s="49"/>
      <c r="AD488" s="49"/>
      <c r="AE488" s="49"/>
      <c r="AF488" s="49"/>
      <c r="AG488" s="49"/>
      <c r="AH488" s="49"/>
      <c r="AI488" s="52"/>
      <c r="AJ488" s="51"/>
      <c r="AK488" s="52"/>
      <c r="AL488" s="51"/>
      <c r="AM488" s="49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52"/>
      <c r="AZ488" s="51"/>
      <c r="BA488" s="49"/>
      <c r="BB488" s="49"/>
      <c r="BC488" s="49"/>
      <c r="BD488" s="52"/>
      <c r="BE488" s="51"/>
      <c r="BF488" s="49"/>
      <c r="BG488" s="52"/>
      <c r="BH488" s="51"/>
      <c r="BI488" s="49"/>
      <c r="BJ488" s="49"/>
      <c r="BK488" s="49"/>
      <c r="BL488" s="49"/>
      <c r="BM488" s="49"/>
      <c r="BN488" s="52"/>
      <c r="BO488" s="53"/>
      <c r="BP488" s="50"/>
      <c r="BQ488" s="51"/>
      <c r="BR488" s="52"/>
      <c r="BS488" s="51"/>
      <c r="BT488" s="49"/>
      <c r="BU488" s="49"/>
      <c r="BV488" s="52"/>
      <c r="BW488" s="51"/>
      <c r="BX488" s="49"/>
      <c r="BY488" s="49"/>
      <c r="BZ488" s="52"/>
      <c r="CA488" s="55"/>
    </row>
    <row r="489" spans="1:79" s="41" customFormat="1" ht="13.5" customHeight="1" x14ac:dyDescent="0.3">
      <c r="A489" s="48"/>
      <c r="B489" s="49"/>
      <c r="C489" s="49"/>
      <c r="D489" s="49"/>
      <c r="E489" s="49"/>
      <c r="F489" s="49"/>
      <c r="G489" s="49"/>
      <c r="H489" s="49"/>
      <c r="I489" s="49"/>
      <c r="J489" s="50"/>
      <c r="K489" s="51"/>
      <c r="L489" s="49"/>
      <c r="M489" s="52"/>
      <c r="N489" s="51"/>
      <c r="O489" s="49"/>
      <c r="P489" s="49"/>
      <c r="Q489" s="49"/>
      <c r="R489" s="49"/>
      <c r="S489" s="49"/>
      <c r="T489" s="49"/>
      <c r="U489" s="49"/>
      <c r="V489" s="49"/>
      <c r="W489" s="49"/>
      <c r="X489" s="52"/>
      <c r="Y489" s="51"/>
      <c r="Z489" s="49"/>
      <c r="AA489" s="49"/>
      <c r="AB489" s="49"/>
      <c r="AC489" s="49"/>
      <c r="AD489" s="49"/>
      <c r="AE489" s="49"/>
      <c r="AF489" s="49"/>
      <c r="AG489" s="49"/>
      <c r="AH489" s="49"/>
      <c r="AI489" s="52"/>
      <c r="AJ489" s="51"/>
      <c r="AK489" s="52"/>
      <c r="AL489" s="51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52"/>
      <c r="AZ489" s="51"/>
      <c r="BA489" s="49"/>
      <c r="BB489" s="49"/>
      <c r="BC489" s="49"/>
      <c r="BD489" s="52"/>
      <c r="BE489" s="51"/>
      <c r="BF489" s="49"/>
      <c r="BG489" s="52"/>
      <c r="BH489" s="51"/>
      <c r="BI489" s="49"/>
      <c r="BJ489" s="49"/>
      <c r="BK489" s="49"/>
      <c r="BL489" s="49"/>
      <c r="BM489" s="49"/>
      <c r="BN489" s="52"/>
      <c r="BO489" s="53"/>
      <c r="BP489" s="50"/>
      <c r="BQ489" s="51"/>
      <c r="BR489" s="52"/>
      <c r="BS489" s="51"/>
      <c r="BT489" s="49"/>
      <c r="BU489" s="49"/>
      <c r="BV489" s="52"/>
      <c r="BW489" s="51"/>
      <c r="BX489" s="49"/>
      <c r="BY489" s="49"/>
      <c r="BZ489" s="52"/>
      <c r="CA489" s="55"/>
    </row>
    <row r="490" spans="1:79" s="41" customFormat="1" ht="13.5" customHeight="1" x14ac:dyDescent="0.3">
      <c r="A490" s="48"/>
      <c r="B490" s="49"/>
      <c r="C490" s="49"/>
      <c r="D490" s="49"/>
      <c r="E490" s="49"/>
      <c r="F490" s="49"/>
      <c r="G490" s="49"/>
      <c r="H490" s="49"/>
      <c r="I490" s="49"/>
      <c r="J490" s="50"/>
      <c r="K490" s="51"/>
      <c r="L490" s="49"/>
      <c r="M490" s="52"/>
      <c r="N490" s="51"/>
      <c r="O490" s="49"/>
      <c r="P490" s="49"/>
      <c r="Q490" s="49"/>
      <c r="R490" s="49"/>
      <c r="S490" s="49"/>
      <c r="T490" s="49"/>
      <c r="U490" s="49"/>
      <c r="V490" s="49"/>
      <c r="W490" s="49"/>
      <c r="X490" s="52"/>
      <c r="Y490" s="51"/>
      <c r="Z490" s="49"/>
      <c r="AA490" s="49"/>
      <c r="AB490" s="49"/>
      <c r="AC490" s="49"/>
      <c r="AD490" s="49"/>
      <c r="AE490" s="49"/>
      <c r="AF490" s="49"/>
      <c r="AG490" s="49"/>
      <c r="AH490" s="49"/>
      <c r="AI490" s="52"/>
      <c r="AJ490" s="51"/>
      <c r="AK490" s="52"/>
      <c r="AL490" s="51"/>
      <c r="AM490" s="49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52"/>
      <c r="AZ490" s="51"/>
      <c r="BA490" s="49"/>
      <c r="BB490" s="49"/>
      <c r="BC490" s="49"/>
      <c r="BD490" s="52"/>
      <c r="BE490" s="51"/>
      <c r="BF490" s="49"/>
      <c r="BG490" s="52"/>
      <c r="BH490" s="51"/>
      <c r="BI490" s="49"/>
      <c r="BJ490" s="49"/>
      <c r="BK490" s="49"/>
      <c r="BL490" s="49"/>
      <c r="BM490" s="49"/>
      <c r="BN490" s="52"/>
      <c r="BO490" s="53"/>
      <c r="BP490" s="50"/>
      <c r="BQ490" s="51"/>
      <c r="BR490" s="52"/>
      <c r="BS490" s="51"/>
      <c r="BT490" s="49"/>
      <c r="BU490" s="49"/>
      <c r="BV490" s="52"/>
      <c r="BW490" s="51"/>
      <c r="BX490" s="49"/>
      <c r="BY490" s="49"/>
      <c r="BZ490" s="52"/>
      <c r="CA490" s="55"/>
    </row>
    <row r="491" spans="1:79" s="41" customFormat="1" ht="13.5" customHeight="1" x14ac:dyDescent="0.3">
      <c r="A491" s="48"/>
      <c r="B491" s="49"/>
      <c r="C491" s="49"/>
      <c r="D491" s="49"/>
      <c r="E491" s="49"/>
      <c r="F491" s="49"/>
      <c r="G491" s="49"/>
      <c r="H491" s="49"/>
      <c r="I491" s="49"/>
      <c r="J491" s="50"/>
      <c r="K491" s="51"/>
      <c r="L491" s="49"/>
      <c r="M491" s="52"/>
      <c r="N491" s="51"/>
      <c r="O491" s="49"/>
      <c r="P491" s="49"/>
      <c r="Q491" s="49"/>
      <c r="R491" s="49"/>
      <c r="S491" s="49"/>
      <c r="T491" s="49"/>
      <c r="U491" s="49"/>
      <c r="V491" s="49"/>
      <c r="W491" s="49"/>
      <c r="X491" s="52"/>
      <c r="Y491" s="51"/>
      <c r="Z491" s="49"/>
      <c r="AA491" s="49"/>
      <c r="AB491" s="49"/>
      <c r="AC491" s="49"/>
      <c r="AD491" s="49"/>
      <c r="AE491" s="49"/>
      <c r="AF491" s="49"/>
      <c r="AG491" s="49"/>
      <c r="AH491" s="49"/>
      <c r="AI491" s="52"/>
      <c r="AJ491" s="51"/>
      <c r="AK491" s="52"/>
      <c r="AL491" s="51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52"/>
      <c r="AZ491" s="51"/>
      <c r="BA491" s="49"/>
      <c r="BB491" s="49"/>
      <c r="BC491" s="49"/>
      <c r="BD491" s="52"/>
      <c r="BE491" s="51"/>
      <c r="BF491" s="49"/>
      <c r="BG491" s="52"/>
      <c r="BH491" s="51"/>
      <c r="BI491" s="49"/>
      <c r="BJ491" s="49"/>
      <c r="BK491" s="49"/>
      <c r="BL491" s="49"/>
      <c r="BM491" s="49"/>
      <c r="BN491" s="52"/>
      <c r="BO491" s="53"/>
      <c r="BP491" s="50"/>
      <c r="BQ491" s="51"/>
      <c r="BR491" s="52"/>
      <c r="BS491" s="51"/>
      <c r="BT491" s="49"/>
      <c r="BU491" s="49"/>
      <c r="BV491" s="52"/>
      <c r="BW491" s="51"/>
      <c r="BX491" s="49"/>
      <c r="BY491" s="49"/>
      <c r="BZ491" s="52"/>
      <c r="CA491" s="55"/>
    </row>
    <row r="492" spans="1:79" s="41" customFormat="1" ht="13.5" customHeight="1" x14ac:dyDescent="0.3">
      <c r="A492" s="48"/>
      <c r="B492" s="49"/>
      <c r="C492" s="49"/>
      <c r="D492" s="49"/>
      <c r="E492" s="49"/>
      <c r="F492" s="49"/>
      <c r="G492" s="49"/>
      <c r="H492" s="49"/>
      <c r="I492" s="49"/>
      <c r="J492" s="50"/>
      <c r="K492" s="51"/>
      <c r="L492" s="49"/>
      <c r="M492" s="52"/>
      <c r="N492" s="51"/>
      <c r="O492" s="49"/>
      <c r="P492" s="49"/>
      <c r="Q492" s="49"/>
      <c r="R492" s="49"/>
      <c r="S492" s="49"/>
      <c r="T492" s="49"/>
      <c r="U492" s="49"/>
      <c r="V492" s="49"/>
      <c r="W492" s="49"/>
      <c r="X492" s="52"/>
      <c r="Y492" s="51"/>
      <c r="Z492" s="49"/>
      <c r="AA492" s="49"/>
      <c r="AB492" s="49"/>
      <c r="AC492" s="49"/>
      <c r="AD492" s="49"/>
      <c r="AE492" s="49"/>
      <c r="AF492" s="49"/>
      <c r="AG492" s="49"/>
      <c r="AH492" s="49"/>
      <c r="AI492" s="52"/>
      <c r="AJ492" s="51"/>
      <c r="AK492" s="52"/>
      <c r="AL492" s="51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52"/>
      <c r="AZ492" s="51"/>
      <c r="BA492" s="49"/>
      <c r="BB492" s="49"/>
      <c r="BC492" s="49"/>
      <c r="BD492" s="52"/>
      <c r="BE492" s="51"/>
      <c r="BF492" s="49"/>
      <c r="BG492" s="52"/>
      <c r="BH492" s="51"/>
      <c r="BI492" s="49"/>
      <c r="BJ492" s="49"/>
      <c r="BK492" s="49"/>
      <c r="BL492" s="49"/>
      <c r="BM492" s="49"/>
      <c r="BN492" s="52"/>
      <c r="BO492" s="53"/>
      <c r="BP492" s="50"/>
      <c r="BQ492" s="51"/>
      <c r="BR492" s="52"/>
      <c r="BS492" s="51"/>
      <c r="BT492" s="49"/>
      <c r="BU492" s="49"/>
      <c r="BV492" s="52"/>
      <c r="BW492" s="51"/>
      <c r="BX492" s="49"/>
      <c r="BY492" s="49"/>
      <c r="BZ492" s="52"/>
      <c r="CA492" s="55"/>
    </row>
    <row r="493" spans="1:79" s="41" customFormat="1" ht="13.5" customHeight="1" x14ac:dyDescent="0.3">
      <c r="A493" s="48"/>
      <c r="B493" s="49"/>
      <c r="C493" s="49"/>
      <c r="D493" s="49"/>
      <c r="E493" s="49"/>
      <c r="F493" s="49"/>
      <c r="G493" s="49"/>
      <c r="H493" s="49"/>
      <c r="I493" s="49"/>
      <c r="J493" s="50"/>
      <c r="K493" s="51"/>
      <c r="L493" s="49"/>
      <c r="M493" s="52"/>
      <c r="N493" s="51"/>
      <c r="O493" s="49"/>
      <c r="P493" s="49"/>
      <c r="Q493" s="49"/>
      <c r="R493" s="49"/>
      <c r="S493" s="49"/>
      <c r="T493" s="49"/>
      <c r="U493" s="49"/>
      <c r="V493" s="49"/>
      <c r="W493" s="49"/>
      <c r="X493" s="52"/>
      <c r="Y493" s="51"/>
      <c r="Z493" s="49"/>
      <c r="AA493" s="49"/>
      <c r="AB493" s="49"/>
      <c r="AC493" s="49"/>
      <c r="AD493" s="49"/>
      <c r="AE493" s="49"/>
      <c r="AF493" s="49"/>
      <c r="AG493" s="49"/>
      <c r="AH493" s="49"/>
      <c r="AI493" s="52"/>
      <c r="AJ493" s="51"/>
      <c r="AK493" s="52"/>
      <c r="AL493" s="51"/>
      <c r="AM493" s="49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52"/>
      <c r="AZ493" s="51"/>
      <c r="BA493" s="49"/>
      <c r="BB493" s="49"/>
      <c r="BC493" s="49"/>
      <c r="BD493" s="52"/>
      <c r="BE493" s="51"/>
      <c r="BF493" s="49"/>
      <c r="BG493" s="52"/>
      <c r="BH493" s="51"/>
      <c r="BI493" s="49"/>
      <c r="BJ493" s="49"/>
      <c r="BK493" s="49"/>
      <c r="BL493" s="49"/>
      <c r="BM493" s="49"/>
      <c r="BN493" s="52"/>
      <c r="BO493" s="53"/>
      <c r="BP493" s="50"/>
      <c r="BQ493" s="51"/>
      <c r="BR493" s="52"/>
      <c r="BS493" s="51"/>
      <c r="BT493" s="49"/>
      <c r="BU493" s="49"/>
      <c r="BV493" s="52"/>
      <c r="BW493" s="51"/>
      <c r="BX493" s="49"/>
      <c r="BY493" s="49"/>
      <c r="BZ493" s="52"/>
      <c r="CA493" s="55"/>
    </row>
    <row r="494" spans="1:79" s="41" customFormat="1" ht="13.5" customHeight="1" x14ac:dyDescent="0.3">
      <c r="A494" s="48"/>
      <c r="B494" s="49"/>
      <c r="C494" s="49"/>
      <c r="D494" s="49"/>
      <c r="E494" s="49"/>
      <c r="F494" s="49"/>
      <c r="G494" s="49"/>
      <c r="H494" s="49"/>
      <c r="I494" s="49"/>
      <c r="J494" s="50"/>
      <c r="K494" s="51"/>
      <c r="L494" s="49"/>
      <c r="M494" s="52"/>
      <c r="N494" s="51"/>
      <c r="O494" s="49"/>
      <c r="P494" s="49"/>
      <c r="Q494" s="49"/>
      <c r="R494" s="49"/>
      <c r="S494" s="49"/>
      <c r="T494" s="49"/>
      <c r="U494" s="49"/>
      <c r="V494" s="49"/>
      <c r="W494" s="49"/>
      <c r="X494" s="52"/>
      <c r="Y494" s="51"/>
      <c r="Z494" s="49"/>
      <c r="AA494" s="49"/>
      <c r="AB494" s="49"/>
      <c r="AC494" s="49"/>
      <c r="AD494" s="49"/>
      <c r="AE494" s="49"/>
      <c r="AF494" s="49"/>
      <c r="AG494" s="49"/>
      <c r="AH494" s="49"/>
      <c r="AI494" s="52"/>
      <c r="AJ494" s="51"/>
      <c r="AK494" s="52"/>
      <c r="AL494" s="51"/>
      <c r="AM494" s="49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52"/>
      <c r="AZ494" s="51"/>
      <c r="BA494" s="49"/>
      <c r="BB494" s="49"/>
      <c r="BC494" s="49"/>
      <c r="BD494" s="52"/>
      <c r="BE494" s="51"/>
      <c r="BF494" s="49"/>
      <c r="BG494" s="52"/>
      <c r="BH494" s="51"/>
      <c r="BI494" s="49"/>
      <c r="BJ494" s="49"/>
      <c r="BK494" s="49"/>
      <c r="BL494" s="49"/>
      <c r="BM494" s="49"/>
      <c r="BN494" s="52"/>
      <c r="BO494" s="53"/>
      <c r="BP494" s="50"/>
      <c r="BQ494" s="51"/>
      <c r="BR494" s="52"/>
      <c r="BS494" s="51"/>
      <c r="BT494" s="49"/>
      <c r="BU494" s="49"/>
      <c r="BV494" s="52"/>
      <c r="BW494" s="51"/>
      <c r="BX494" s="49"/>
      <c r="BY494" s="49"/>
      <c r="BZ494" s="52"/>
      <c r="CA494" s="55"/>
    </row>
    <row r="495" spans="1:79" s="41" customFormat="1" ht="13.5" customHeight="1" x14ac:dyDescent="0.3">
      <c r="A495" s="48"/>
      <c r="B495" s="49"/>
      <c r="C495" s="49"/>
      <c r="D495" s="49"/>
      <c r="E495" s="49"/>
      <c r="F495" s="49"/>
      <c r="G495" s="49"/>
      <c r="H495" s="49"/>
      <c r="I495" s="49"/>
      <c r="J495" s="50"/>
      <c r="K495" s="51"/>
      <c r="L495" s="49"/>
      <c r="M495" s="52"/>
      <c r="N495" s="51"/>
      <c r="O495" s="49"/>
      <c r="P495" s="49"/>
      <c r="Q495" s="49"/>
      <c r="R495" s="49"/>
      <c r="S495" s="49"/>
      <c r="T495" s="49"/>
      <c r="U495" s="49"/>
      <c r="V495" s="49"/>
      <c r="W495" s="49"/>
      <c r="X495" s="52"/>
      <c r="Y495" s="51"/>
      <c r="Z495" s="49"/>
      <c r="AA495" s="49"/>
      <c r="AB495" s="49"/>
      <c r="AC495" s="49"/>
      <c r="AD495" s="49"/>
      <c r="AE495" s="49"/>
      <c r="AF495" s="49"/>
      <c r="AG495" s="49"/>
      <c r="AH495" s="49"/>
      <c r="AI495" s="52"/>
      <c r="AJ495" s="51"/>
      <c r="AK495" s="52"/>
      <c r="AL495" s="51"/>
      <c r="AM495" s="49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52"/>
      <c r="AZ495" s="51"/>
      <c r="BA495" s="49"/>
      <c r="BB495" s="49"/>
      <c r="BC495" s="49"/>
      <c r="BD495" s="52"/>
      <c r="BE495" s="51"/>
      <c r="BF495" s="49"/>
      <c r="BG495" s="52"/>
      <c r="BH495" s="51"/>
      <c r="BI495" s="49"/>
      <c r="BJ495" s="49"/>
      <c r="BK495" s="49"/>
      <c r="BL495" s="49"/>
      <c r="BM495" s="49"/>
      <c r="BN495" s="52"/>
      <c r="BO495" s="53"/>
      <c r="BP495" s="50"/>
      <c r="BQ495" s="51"/>
      <c r="BR495" s="52"/>
      <c r="BS495" s="51"/>
      <c r="BT495" s="49"/>
      <c r="BU495" s="49"/>
      <c r="BV495" s="52"/>
      <c r="BW495" s="51"/>
      <c r="BX495" s="49"/>
      <c r="BY495" s="49"/>
      <c r="BZ495" s="52"/>
      <c r="CA495" s="55"/>
    </row>
    <row r="496" spans="1:79" s="41" customFormat="1" ht="13.5" customHeight="1" x14ac:dyDescent="0.3">
      <c r="A496" s="48"/>
      <c r="B496" s="49"/>
      <c r="C496" s="49"/>
      <c r="D496" s="49"/>
      <c r="E496" s="49"/>
      <c r="F496" s="49"/>
      <c r="G496" s="49"/>
      <c r="H496" s="49"/>
      <c r="I496" s="49"/>
      <c r="J496" s="50"/>
      <c r="K496" s="51"/>
      <c r="L496" s="49"/>
      <c r="M496" s="52"/>
      <c r="N496" s="51"/>
      <c r="O496" s="49"/>
      <c r="P496" s="49"/>
      <c r="Q496" s="49"/>
      <c r="R496" s="49"/>
      <c r="S496" s="49"/>
      <c r="T496" s="49"/>
      <c r="U496" s="49"/>
      <c r="V496" s="49"/>
      <c r="W496" s="49"/>
      <c r="X496" s="52"/>
      <c r="Y496" s="51"/>
      <c r="Z496" s="49"/>
      <c r="AA496" s="49"/>
      <c r="AB496" s="49"/>
      <c r="AC496" s="49"/>
      <c r="AD496" s="49"/>
      <c r="AE496" s="49"/>
      <c r="AF496" s="49"/>
      <c r="AG496" s="49"/>
      <c r="AH496" s="49"/>
      <c r="AI496" s="52"/>
      <c r="AJ496" s="51"/>
      <c r="AK496" s="52"/>
      <c r="AL496" s="51"/>
      <c r="AM496" s="49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52"/>
      <c r="AZ496" s="51"/>
      <c r="BA496" s="49"/>
      <c r="BB496" s="49"/>
      <c r="BC496" s="49"/>
      <c r="BD496" s="52"/>
      <c r="BE496" s="51"/>
      <c r="BF496" s="49"/>
      <c r="BG496" s="52"/>
      <c r="BH496" s="51"/>
      <c r="BI496" s="49"/>
      <c r="BJ496" s="49"/>
      <c r="BK496" s="49"/>
      <c r="BL496" s="49"/>
      <c r="BM496" s="49"/>
      <c r="BN496" s="52"/>
      <c r="BO496" s="53"/>
      <c r="BP496" s="50"/>
      <c r="BQ496" s="51"/>
      <c r="BR496" s="52"/>
      <c r="BS496" s="51"/>
      <c r="BT496" s="49"/>
      <c r="BU496" s="49"/>
      <c r="BV496" s="52"/>
      <c r="BW496" s="51"/>
      <c r="BX496" s="49"/>
      <c r="BY496" s="49"/>
      <c r="BZ496" s="52"/>
      <c r="CA496" s="55"/>
    </row>
    <row r="497" spans="1:79" s="41" customFormat="1" ht="13.5" customHeight="1" x14ac:dyDescent="0.3">
      <c r="A497" s="48"/>
      <c r="B497" s="49"/>
      <c r="C497" s="49"/>
      <c r="D497" s="49"/>
      <c r="E497" s="49"/>
      <c r="F497" s="49"/>
      <c r="G497" s="49"/>
      <c r="H497" s="49"/>
      <c r="I497" s="49"/>
      <c r="J497" s="50"/>
      <c r="K497" s="51"/>
      <c r="L497" s="49"/>
      <c r="M497" s="52"/>
      <c r="N497" s="51"/>
      <c r="O497" s="49"/>
      <c r="P497" s="49"/>
      <c r="Q497" s="49"/>
      <c r="R497" s="49"/>
      <c r="S497" s="49"/>
      <c r="T497" s="49"/>
      <c r="U497" s="49"/>
      <c r="V497" s="49"/>
      <c r="W497" s="49"/>
      <c r="X497" s="52"/>
      <c r="Y497" s="51"/>
      <c r="Z497" s="49"/>
      <c r="AA497" s="49"/>
      <c r="AB497" s="49"/>
      <c r="AC497" s="49"/>
      <c r="AD497" s="49"/>
      <c r="AE497" s="49"/>
      <c r="AF497" s="49"/>
      <c r="AG497" s="49"/>
      <c r="AH497" s="49"/>
      <c r="AI497" s="52"/>
      <c r="AJ497" s="51"/>
      <c r="AK497" s="52"/>
      <c r="AL497" s="51"/>
      <c r="AM497" s="49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52"/>
      <c r="AZ497" s="51"/>
      <c r="BA497" s="49"/>
      <c r="BB497" s="49"/>
      <c r="BC497" s="49"/>
      <c r="BD497" s="52"/>
      <c r="BE497" s="51"/>
      <c r="BF497" s="49"/>
      <c r="BG497" s="52"/>
      <c r="BH497" s="51"/>
      <c r="BI497" s="49"/>
      <c r="BJ497" s="49"/>
      <c r="BK497" s="49"/>
      <c r="BL497" s="49"/>
      <c r="BM497" s="49"/>
      <c r="BN497" s="52"/>
      <c r="BO497" s="53"/>
      <c r="BP497" s="50"/>
      <c r="BQ497" s="51"/>
      <c r="BR497" s="52"/>
      <c r="BS497" s="51"/>
      <c r="BT497" s="49"/>
      <c r="BU497" s="49"/>
      <c r="BV497" s="52"/>
      <c r="BW497" s="51"/>
      <c r="BX497" s="49"/>
      <c r="BY497" s="49"/>
      <c r="BZ497" s="52"/>
      <c r="CA497" s="55"/>
    </row>
    <row r="498" spans="1:79" s="41" customFormat="1" ht="13.5" customHeight="1" x14ac:dyDescent="0.3">
      <c r="A498" s="48"/>
      <c r="B498" s="49"/>
      <c r="C498" s="49"/>
      <c r="D498" s="49"/>
      <c r="E498" s="49"/>
      <c r="F498" s="49"/>
      <c r="G498" s="49"/>
      <c r="H498" s="49"/>
      <c r="I498" s="49"/>
      <c r="J498" s="50"/>
      <c r="K498" s="51"/>
      <c r="L498" s="49"/>
      <c r="M498" s="52"/>
      <c r="N498" s="51"/>
      <c r="O498" s="49"/>
      <c r="P498" s="49"/>
      <c r="Q498" s="49"/>
      <c r="R498" s="49"/>
      <c r="S498" s="49"/>
      <c r="T498" s="49"/>
      <c r="U498" s="49"/>
      <c r="V498" s="49"/>
      <c r="W498" s="49"/>
      <c r="X498" s="52"/>
      <c r="Y498" s="51"/>
      <c r="Z498" s="49"/>
      <c r="AA498" s="49"/>
      <c r="AB498" s="49"/>
      <c r="AC498" s="49"/>
      <c r="AD498" s="49"/>
      <c r="AE498" s="49"/>
      <c r="AF498" s="49"/>
      <c r="AG498" s="49"/>
      <c r="AH498" s="49"/>
      <c r="AI498" s="52"/>
      <c r="AJ498" s="51"/>
      <c r="AK498" s="52"/>
      <c r="AL498" s="51"/>
      <c r="AM498" s="49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52"/>
      <c r="AZ498" s="51"/>
      <c r="BA498" s="49"/>
      <c r="BB498" s="49"/>
      <c r="BC498" s="49"/>
      <c r="BD498" s="52"/>
      <c r="BE498" s="51"/>
      <c r="BF498" s="49"/>
      <c r="BG498" s="52"/>
      <c r="BH498" s="51"/>
      <c r="BI498" s="49"/>
      <c r="BJ498" s="49"/>
      <c r="BK498" s="49"/>
      <c r="BL498" s="49"/>
      <c r="BM498" s="49"/>
      <c r="BN498" s="52"/>
      <c r="BO498" s="53"/>
      <c r="BP498" s="50"/>
      <c r="BQ498" s="51"/>
      <c r="BR498" s="52"/>
      <c r="BS498" s="51"/>
      <c r="BT498" s="49"/>
      <c r="BU498" s="49"/>
      <c r="BV498" s="52"/>
      <c r="BW498" s="51"/>
      <c r="BX498" s="49"/>
      <c r="BY498" s="49"/>
      <c r="BZ498" s="52"/>
      <c r="CA498" s="55"/>
    </row>
    <row r="499" spans="1:79" s="41" customFormat="1" ht="13.5" customHeight="1" x14ac:dyDescent="0.3">
      <c r="A499" s="48"/>
      <c r="B499" s="49"/>
      <c r="C499" s="49"/>
      <c r="D499" s="49"/>
      <c r="E499" s="49"/>
      <c r="F499" s="49"/>
      <c r="G499" s="49"/>
      <c r="H499" s="49"/>
      <c r="I499" s="49"/>
      <c r="J499" s="50"/>
      <c r="K499" s="51"/>
      <c r="L499" s="49"/>
      <c r="M499" s="52"/>
      <c r="N499" s="51"/>
      <c r="O499" s="49"/>
      <c r="P499" s="49"/>
      <c r="Q499" s="49"/>
      <c r="R499" s="49"/>
      <c r="S499" s="49"/>
      <c r="T499" s="49"/>
      <c r="U499" s="49"/>
      <c r="V499" s="49"/>
      <c r="W499" s="49"/>
      <c r="X499" s="52"/>
      <c r="Y499" s="51"/>
      <c r="Z499" s="49"/>
      <c r="AA499" s="49"/>
      <c r="AB499" s="49"/>
      <c r="AC499" s="49"/>
      <c r="AD499" s="49"/>
      <c r="AE499" s="49"/>
      <c r="AF499" s="49"/>
      <c r="AG499" s="49"/>
      <c r="AH499" s="49"/>
      <c r="AI499" s="52"/>
      <c r="AJ499" s="51"/>
      <c r="AK499" s="52"/>
      <c r="AL499" s="51"/>
      <c r="AM499" s="49"/>
      <c r="AN499" s="49"/>
      <c r="AO499" s="49"/>
      <c r="AP499" s="49"/>
      <c r="AQ499" s="49"/>
      <c r="AR499" s="49"/>
      <c r="AS499" s="49"/>
      <c r="AT499" s="49"/>
      <c r="AU499" s="49"/>
      <c r="AV499" s="49"/>
      <c r="AW499" s="49"/>
      <c r="AX499" s="49"/>
      <c r="AY499" s="52"/>
      <c r="AZ499" s="51"/>
      <c r="BA499" s="49"/>
      <c r="BB499" s="49"/>
      <c r="BC499" s="49"/>
      <c r="BD499" s="52"/>
      <c r="BE499" s="51"/>
      <c r="BF499" s="49"/>
      <c r="BG499" s="52"/>
      <c r="BH499" s="51"/>
      <c r="BI499" s="49"/>
      <c r="BJ499" s="49"/>
      <c r="BK499" s="49"/>
      <c r="BL499" s="49"/>
      <c r="BM499" s="49"/>
      <c r="BN499" s="52"/>
      <c r="BO499" s="53"/>
      <c r="BP499" s="50"/>
      <c r="BQ499" s="51"/>
      <c r="BR499" s="52"/>
      <c r="BS499" s="51"/>
      <c r="BT499" s="49"/>
      <c r="BU499" s="49"/>
      <c r="BV499" s="52"/>
      <c r="BW499" s="51"/>
      <c r="BX499" s="49"/>
      <c r="BY499" s="49"/>
      <c r="BZ499" s="52"/>
      <c r="CA499" s="55"/>
    </row>
    <row r="500" spans="1:79" s="41" customFormat="1" ht="13.5" customHeight="1" x14ac:dyDescent="0.3">
      <c r="A500" s="48"/>
      <c r="B500" s="49"/>
      <c r="C500" s="49"/>
      <c r="D500" s="49"/>
      <c r="E500" s="49"/>
      <c r="F500" s="49"/>
      <c r="G500" s="49"/>
      <c r="H500" s="49"/>
      <c r="I500" s="49"/>
      <c r="J500" s="50"/>
      <c r="K500" s="51"/>
      <c r="L500" s="49"/>
      <c r="M500" s="52"/>
      <c r="N500" s="51"/>
      <c r="O500" s="49"/>
      <c r="P500" s="49"/>
      <c r="Q500" s="49"/>
      <c r="R500" s="49"/>
      <c r="S500" s="49"/>
      <c r="T500" s="49"/>
      <c r="U500" s="49"/>
      <c r="V500" s="49"/>
      <c r="W500" s="49"/>
      <c r="X500" s="52"/>
      <c r="Y500" s="51"/>
      <c r="Z500" s="49"/>
      <c r="AA500" s="49"/>
      <c r="AB500" s="49"/>
      <c r="AC500" s="49"/>
      <c r="AD500" s="49"/>
      <c r="AE500" s="49"/>
      <c r="AF500" s="49"/>
      <c r="AG500" s="49"/>
      <c r="AH500" s="49"/>
      <c r="AI500" s="52"/>
      <c r="AJ500" s="51"/>
      <c r="AK500" s="52"/>
      <c r="AL500" s="51"/>
      <c r="AM500" s="49"/>
      <c r="AN500" s="49"/>
      <c r="AO500" s="49"/>
      <c r="AP500" s="49"/>
      <c r="AQ500" s="49"/>
      <c r="AR500" s="49"/>
      <c r="AS500" s="49"/>
      <c r="AT500" s="49"/>
      <c r="AU500" s="49"/>
      <c r="AV500" s="49"/>
      <c r="AW500" s="49"/>
      <c r="AX500" s="49"/>
      <c r="AY500" s="52"/>
      <c r="AZ500" s="51"/>
      <c r="BA500" s="49"/>
      <c r="BB500" s="49"/>
      <c r="BC500" s="49"/>
      <c r="BD500" s="52"/>
      <c r="BE500" s="51"/>
      <c r="BF500" s="49"/>
      <c r="BG500" s="52"/>
      <c r="BH500" s="51"/>
      <c r="BI500" s="49"/>
      <c r="BJ500" s="49"/>
      <c r="BK500" s="49"/>
      <c r="BL500" s="49"/>
      <c r="BM500" s="49"/>
      <c r="BN500" s="52"/>
      <c r="BO500" s="53"/>
      <c r="BP500" s="50"/>
      <c r="BQ500" s="51"/>
      <c r="BR500" s="52"/>
      <c r="BS500" s="51"/>
      <c r="BT500" s="49"/>
      <c r="BU500" s="49"/>
      <c r="BV500" s="52"/>
      <c r="BW500" s="51"/>
      <c r="BX500" s="49"/>
      <c r="BY500" s="49"/>
      <c r="BZ500" s="52"/>
      <c r="CA500" s="55"/>
    </row>
    <row r="501" spans="1:79" s="41" customFormat="1" ht="13.5" customHeight="1" x14ac:dyDescent="0.3">
      <c r="A501" s="48"/>
      <c r="B501" s="49"/>
      <c r="C501" s="49"/>
      <c r="D501" s="49"/>
      <c r="E501" s="49"/>
      <c r="F501" s="49"/>
      <c r="G501" s="49"/>
      <c r="H501" s="49"/>
      <c r="I501" s="49"/>
      <c r="J501" s="50"/>
      <c r="K501" s="51"/>
      <c r="L501" s="49"/>
      <c r="M501" s="52"/>
      <c r="N501" s="51"/>
      <c r="O501" s="49"/>
      <c r="P501" s="49"/>
      <c r="Q501" s="49"/>
      <c r="R501" s="49"/>
      <c r="S501" s="49"/>
      <c r="T501" s="49"/>
      <c r="U501" s="49"/>
      <c r="V501" s="49"/>
      <c r="W501" s="49"/>
      <c r="X501" s="52"/>
      <c r="Y501" s="51"/>
      <c r="Z501" s="49"/>
      <c r="AA501" s="49"/>
      <c r="AB501" s="49"/>
      <c r="AC501" s="49"/>
      <c r="AD501" s="49"/>
      <c r="AE501" s="49"/>
      <c r="AF501" s="49"/>
      <c r="AG501" s="49"/>
      <c r="AH501" s="49"/>
      <c r="AI501" s="52"/>
      <c r="AJ501" s="51"/>
      <c r="AK501" s="52"/>
      <c r="AL501" s="51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52"/>
      <c r="AZ501" s="51"/>
      <c r="BA501" s="49"/>
      <c r="BB501" s="49"/>
      <c r="BC501" s="49"/>
      <c r="BD501" s="52"/>
      <c r="BE501" s="51"/>
      <c r="BF501" s="49"/>
      <c r="BG501" s="52"/>
      <c r="BH501" s="51"/>
      <c r="BI501" s="49"/>
      <c r="BJ501" s="49"/>
      <c r="BK501" s="49"/>
      <c r="BL501" s="49"/>
      <c r="BM501" s="49"/>
      <c r="BN501" s="52"/>
      <c r="BO501" s="53"/>
      <c r="BP501" s="50"/>
      <c r="BQ501" s="51"/>
      <c r="BR501" s="52"/>
      <c r="BS501" s="51"/>
      <c r="BT501" s="49"/>
      <c r="BU501" s="49"/>
      <c r="BV501" s="52"/>
      <c r="BW501" s="51"/>
      <c r="BX501" s="49"/>
      <c r="BY501" s="49"/>
      <c r="BZ501" s="52"/>
      <c r="CA501" s="55"/>
    </row>
    <row r="502" spans="1:79" s="41" customFormat="1" ht="13.5" customHeight="1" x14ac:dyDescent="0.3">
      <c r="A502" s="48"/>
      <c r="B502" s="49"/>
      <c r="C502" s="49"/>
      <c r="D502" s="49"/>
      <c r="E502" s="49"/>
      <c r="F502" s="49"/>
      <c r="G502" s="49"/>
      <c r="H502" s="49"/>
      <c r="I502" s="49"/>
      <c r="J502" s="50"/>
      <c r="K502" s="51"/>
      <c r="L502" s="49"/>
      <c r="M502" s="52"/>
      <c r="N502" s="51"/>
      <c r="O502" s="49"/>
      <c r="P502" s="49"/>
      <c r="Q502" s="49"/>
      <c r="R502" s="49"/>
      <c r="S502" s="49"/>
      <c r="T502" s="49"/>
      <c r="U502" s="49"/>
      <c r="V502" s="49"/>
      <c r="W502" s="49"/>
      <c r="X502" s="52"/>
      <c r="Y502" s="51"/>
      <c r="Z502" s="49"/>
      <c r="AA502" s="49"/>
      <c r="AB502" s="49"/>
      <c r="AC502" s="49"/>
      <c r="AD502" s="49"/>
      <c r="AE502" s="49"/>
      <c r="AF502" s="49"/>
      <c r="AG502" s="49"/>
      <c r="AH502" s="49"/>
      <c r="AI502" s="52"/>
      <c r="AJ502" s="51"/>
      <c r="AK502" s="52"/>
      <c r="AL502" s="51"/>
      <c r="AM502" s="49"/>
      <c r="AN502" s="49"/>
      <c r="AO502" s="49"/>
      <c r="AP502" s="49"/>
      <c r="AQ502" s="49"/>
      <c r="AR502" s="49"/>
      <c r="AS502" s="49"/>
      <c r="AT502" s="49"/>
      <c r="AU502" s="49"/>
      <c r="AV502" s="49"/>
      <c r="AW502" s="49"/>
      <c r="AX502" s="49"/>
      <c r="AY502" s="52"/>
      <c r="AZ502" s="51"/>
      <c r="BA502" s="49"/>
      <c r="BB502" s="49"/>
      <c r="BC502" s="49"/>
      <c r="BD502" s="52"/>
      <c r="BE502" s="51"/>
      <c r="BF502" s="49"/>
      <c r="BG502" s="52"/>
      <c r="BH502" s="51"/>
      <c r="BI502" s="49"/>
      <c r="BJ502" s="49"/>
      <c r="BK502" s="49"/>
      <c r="BL502" s="49"/>
      <c r="BM502" s="49"/>
      <c r="BN502" s="52"/>
      <c r="BO502" s="53"/>
      <c r="BP502" s="50"/>
      <c r="BQ502" s="51"/>
      <c r="BR502" s="52"/>
      <c r="BS502" s="51"/>
      <c r="BT502" s="49"/>
      <c r="BU502" s="49"/>
      <c r="BV502" s="52"/>
      <c r="BW502" s="51"/>
      <c r="BX502" s="49"/>
      <c r="BY502" s="49"/>
      <c r="BZ502" s="52"/>
      <c r="CA502" s="55"/>
    </row>
    <row r="503" spans="1:79" s="41" customFormat="1" ht="13.5" customHeight="1" x14ac:dyDescent="0.3">
      <c r="A503" s="48"/>
      <c r="B503" s="49"/>
      <c r="C503" s="49"/>
      <c r="D503" s="49"/>
      <c r="E503" s="49"/>
      <c r="F503" s="49"/>
      <c r="G503" s="49"/>
      <c r="H503" s="49"/>
      <c r="I503" s="49"/>
      <c r="J503" s="50"/>
      <c r="K503" s="51"/>
      <c r="L503" s="49"/>
      <c r="M503" s="52"/>
      <c r="N503" s="51"/>
      <c r="O503" s="49"/>
      <c r="P503" s="49"/>
      <c r="Q503" s="49"/>
      <c r="R503" s="49"/>
      <c r="S503" s="49"/>
      <c r="T503" s="49"/>
      <c r="U503" s="49"/>
      <c r="V503" s="49"/>
      <c r="W503" s="49"/>
      <c r="X503" s="52"/>
      <c r="Y503" s="51"/>
      <c r="Z503" s="49"/>
      <c r="AA503" s="49"/>
      <c r="AB503" s="49"/>
      <c r="AC503" s="49"/>
      <c r="AD503" s="49"/>
      <c r="AE503" s="49"/>
      <c r="AF503" s="49"/>
      <c r="AG503" s="49"/>
      <c r="AH503" s="49"/>
      <c r="AI503" s="52"/>
      <c r="AJ503" s="51"/>
      <c r="AK503" s="52"/>
      <c r="AL503" s="51"/>
      <c r="AM503" s="49"/>
      <c r="AN503" s="49"/>
      <c r="AO503" s="49"/>
      <c r="AP503" s="49"/>
      <c r="AQ503" s="49"/>
      <c r="AR503" s="49"/>
      <c r="AS503" s="49"/>
      <c r="AT503" s="49"/>
      <c r="AU503" s="49"/>
      <c r="AV503" s="49"/>
      <c r="AW503" s="49"/>
      <c r="AX503" s="49"/>
      <c r="AY503" s="52"/>
      <c r="AZ503" s="51"/>
      <c r="BA503" s="49"/>
      <c r="BB503" s="49"/>
      <c r="BC503" s="49"/>
      <c r="BD503" s="52"/>
      <c r="BE503" s="51"/>
      <c r="BF503" s="49"/>
      <c r="BG503" s="52"/>
      <c r="BH503" s="51"/>
      <c r="BI503" s="49"/>
      <c r="BJ503" s="49"/>
      <c r="BK503" s="49"/>
      <c r="BL503" s="49"/>
      <c r="BM503" s="49"/>
      <c r="BN503" s="52"/>
      <c r="BO503" s="53"/>
      <c r="BP503" s="50"/>
      <c r="BQ503" s="51"/>
      <c r="BR503" s="52"/>
      <c r="BS503" s="51"/>
      <c r="BT503" s="49"/>
      <c r="BU503" s="49"/>
      <c r="BV503" s="52"/>
      <c r="BW503" s="51"/>
      <c r="BX503" s="49"/>
      <c r="BY503" s="49"/>
      <c r="BZ503" s="52"/>
      <c r="CA503" s="55"/>
    </row>
    <row r="504" spans="1:79" s="41" customFormat="1" ht="13.5" customHeight="1" x14ac:dyDescent="0.3">
      <c r="A504" s="48"/>
      <c r="B504" s="49"/>
      <c r="C504" s="49"/>
      <c r="D504" s="49"/>
      <c r="E504" s="49"/>
      <c r="F504" s="49"/>
      <c r="G504" s="49"/>
      <c r="H504" s="49"/>
      <c r="I504" s="49"/>
      <c r="J504" s="50"/>
      <c r="K504" s="51"/>
      <c r="L504" s="49"/>
      <c r="M504" s="52"/>
      <c r="N504" s="51"/>
      <c r="O504" s="49"/>
      <c r="P504" s="49"/>
      <c r="Q504" s="49"/>
      <c r="R504" s="49"/>
      <c r="S504" s="49"/>
      <c r="T504" s="49"/>
      <c r="U504" s="49"/>
      <c r="V504" s="49"/>
      <c r="W504" s="49"/>
      <c r="X504" s="52"/>
      <c r="Y504" s="51"/>
      <c r="Z504" s="49"/>
      <c r="AA504" s="49"/>
      <c r="AB504" s="49"/>
      <c r="AC504" s="49"/>
      <c r="AD504" s="49"/>
      <c r="AE504" s="49"/>
      <c r="AF504" s="49"/>
      <c r="AG504" s="49"/>
      <c r="AH504" s="49"/>
      <c r="AI504" s="52"/>
      <c r="AJ504" s="51"/>
      <c r="AK504" s="52"/>
      <c r="AL504" s="51"/>
      <c r="AM504" s="49"/>
      <c r="AN504" s="49"/>
      <c r="AO504" s="49"/>
      <c r="AP504" s="49"/>
      <c r="AQ504" s="49"/>
      <c r="AR504" s="49"/>
      <c r="AS504" s="49"/>
      <c r="AT504" s="49"/>
      <c r="AU504" s="49"/>
      <c r="AV504" s="49"/>
      <c r="AW504" s="49"/>
      <c r="AX504" s="49"/>
      <c r="AY504" s="52"/>
      <c r="AZ504" s="51"/>
      <c r="BA504" s="49"/>
      <c r="BB504" s="49"/>
      <c r="BC504" s="49"/>
      <c r="BD504" s="52"/>
      <c r="BE504" s="51"/>
      <c r="BF504" s="49"/>
      <c r="BG504" s="52"/>
      <c r="BH504" s="51"/>
      <c r="BI504" s="49"/>
      <c r="BJ504" s="49"/>
      <c r="BK504" s="49"/>
      <c r="BL504" s="49"/>
      <c r="BM504" s="49"/>
      <c r="BN504" s="52"/>
      <c r="BO504" s="53"/>
      <c r="BP504" s="50"/>
      <c r="BQ504" s="51"/>
      <c r="BR504" s="52"/>
      <c r="BS504" s="51"/>
      <c r="BT504" s="49"/>
      <c r="BU504" s="49"/>
      <c r="BV504" s="52"/>
      <c r="BW504" s="51"/>
      <c r="BX504" s="49"/>
      <c r="BY504" s="49"/>
      <c r="BZ504" s="52"/>
      <c r="CA504" s="55"/>
    </row>
    <row r="505" spans="1:79" s="41" customFormat="1" ht="13.5" customHeight="1" x14ac:dyDescent="0.3">
      <c r="A505" s="48"/>
      <c r="B505" s="49"/>
      <c r="C505" s="49"/>
      <c r="D505" s="49"/>
      <c r="E505" s="49"/>
      <c r="F505" s="49"/>
      <c r="G505" s="49"/>
      <c r="H505" s="49"/>
      <c r="I505" s="49"/>
      <c r="J505" s="50"/>
      <c r="K505" s="51"/>
      <c r="L505" s="49"/>
      <c r="M505" s="52"/>
      <c r="N505" s="51"/>
      <c r="O505" s="49"/>
      <c r="P505" s="49"/>
      <c r="Q505" s="49"/>
      <c r="R505" s="49"/>
      <c r="S505" s="49"/>
      <c r="T505" s="49"/>
      <c r="U505" s="49"/>
      <c r="V505" s="49"/>
      <c r="W505" s="49"/>
      <c r="X505" s="52"/>
      <c r="Y505" s="51"/>
      <c r="Z505" s="49"/>
      <c r="AA505" s="49"/>
      <c r="AB505" s="49"/>
      <c r="AC505" s="49"/>
      <c r="AD505" s="49"/>
      <c r="AE505" s="49"/>
      <c r="AF505" s="49"/>
      <c r="AG505" s="49"/>
      <c r="AH505" s="49"/>
      <c r="AI505" s="52"/>
      <c r="AJ505" s="51"/>
      <c r="AK505" s="52"/>
      <c r="AL505" s="51"/>
      <c r="AM505" s="49"/>
      <c r="AN505" s="49"/>
      <c r="AO505" s="49"/>
      <c r="AP505" s="49"/>
      <c r="AQ505" s="49"/>
      <c r="AR505" s="49"/>
      <c r="AS505" s="49"/>
      <c r="AT505" s="49"/>
      <c r="AU505" s="49"/>
      <c r="AV505" s="49"/>
      <c r="AW505" s="49"/>
      <c r="AX505" s="49"/>
      <c r="AY505" s="52"/>
      <c r="AZ505" s="51"/>
      <c r="BA505" s="49"/>
      <c r="BB505" s="49"/>
      <c r="BC505" s="49"/>
      <c r="BD505" s="52"/>
      <c r="BE505" s="51"/>
      <c r="BF505" s="49"/>
      <c r="BG505" s="52"/>
      <c r="BH505" s="51"/>
      <c r="BI505" s="49"/>
      <c r="BJ505" s="49"/>
      <c r="BK505" s="49"/>
      <c r="BL505" s="49"/>
      <c r="BM505" s="49"/>
      <c r="BN505" s="52"/>
      <c r="BO505" s="53"/>
      <c r="BP505" s="50"/>
      <c r="BQ505" s="51"/>
      <c r="BR505" s="52"/>
      <c r="BS505" s="51"/>
      <c r="BT505" s="49"/>
      <c r="BU505" s="49"/>
      <c r="BV505" s="52"/>
      <c r="BW505" s="51"/>
      <c r="BX505" s="49"/>
      <c r="BY505" s="49"/>
      <c r="BZ505" s="52"/>
      <c r="CA505" s="55"/>
    </row>
    <row r="506" spans="1:79" s="41" customFormat="1" ht="13.5" customHeight="1" x14ac:dyDescent="0.3">
      <c r="A506" s="48"/>
      <c r="B506" s="49"/>
      <c r="C506" s="49"/>
      <c r="D506" s="49"/>
      <c r="E506" s="49"/>
      <c r="F506" s="49"/>
      <c r="G506" s="49"/>
      <c r="H506" s="49"/>
      <c r="I506" s="49"/>
      <c r="J506" s="50"/>
      <c r="K506" s="51"/>
      <c r="L506" s="49"/>
      <c r="M506" s="52"/>
      <c r="N506" s="51"/>
      <c r="O506" s="49"/>
      <c r="P506" s="49"/>
      <c r="Q506" s="49"/>
      <c r="R506" s="49"/>
      <c r="S506" s="49"/>
      <c r="T506" s="49"/>
      <c r="U506" s="49"/>
      <c r="V506" s="49"/>
      <c r="W506" s="49"/>
      <c r="X506" s="52"/>
      <c r="Y506" s="51"/>
      <c r="Z506" s="49"/>
      <c r="AA506" s="49"/>
      <c r="AB506" s="49"/>
      <c r="AC506" s="49"/>
      <c r="AD506" s="49"/>
      <c r="AE506" s="49"/>
      <c r="AF506" s="49"/>
      <c r="AG506" s="49"/>
      <c r="AH506" s="49"/>
      <c r="AI506" s="52"/>
      <c r="AJ506" s="51"/>
      <c r="AK506" s="52"/>
      <c r="AL506" s="51"/>
      <c r="AM506" s="49"/>
      <c r="AN506" s="49"/>
      <c r="AO506" s="49"/>
      <c r="AP506" s="49"/>
      <c r="AQ506" s="49"/>
      <c r="AR506" s="49"/>
      <c r="AS506" s="49"/>
      <c r="AT506" s="49"/>
      <c r="AU506" s="49"/>
      <c r="AV506" s="49"/>
      <c r="AW506" s="49"/>
      <c r="AX506" s="49"/>
      <c r="AY506" s="52"/>
      <c r="AZ506" s="51"/>
      <c r="BA506" s="49"/>
      <c r="BB506" s="49"/>
      <c r="BC506" s="49"/>
      <c r="BD506" s="52"/>
      <c r="BE506" s="51"/>
      <c r="BF506" s="49"/>
      <c r="BG506" s="52"/>
      <c r="BH506" s="51"/>
      <c r="BI506" s="49"/>
      <c r="BJ506" s="49"/>
      <c r="BK506" s="49"/>
      <c r="BL506" s="49"/>
      <c r="BM506" s="49"/>
      <c r="BN506" s="52"/>
      <c r="BO506" s="53"/>
      <c r="BP506" s="50"/>
      <c r="BQ506" s="51"/>
      <c r="BR506" s="52"/>
      <c r="BS506" s="51"/>
      <c r="BT506" s="49"/>
      <c r="BU506" s="49"/>
      <c r="BV506" s="52"/>
      <c r="BW506" s="51"/>
      <c r="BX506" s="49"/>
      <c r="BY506" s="49"/>
      <c r="BZ506" s="52"/>
      <c r="CA506" s="55"/>
    </row>
    <row r="507" spans="1:79" s="41" customFormat="1" ht="13.5" customHeight="1" x14ac:dyDescent="0.3">
      <c r="A507" s="48"/>
      <c r="B507" s="49"/>
      <c r="C507" s="49"/>
      <c r="D507" s="49"/>
      <c r="E507" s="49"/>
      <c r="F507" s="49"/>
      <c r="G507" s="49"/>
      <c r="H507" s="49"/>
      <c r="I507" s="49"/>
      <c r="J507" s="50"/>
      <c r="K507" s="51"/>
      <c r="L507" s="49"/>
      <c r="M507" s="52"/>
      <c r="N507" s="51"/>
      <c r="O507" s="49"/>
      <c r="P507" s="49"/>
      <c r="Q507" s="49"/>
      <c r="R507" s="49"/>
      <c r="S507" s="49"/>
      <c r="T507" s="49"/>
      <c r="U507" s="49"/>
      <c r="V507" s="49"/>
      <c r="W507" s="49"/>
      <c r="X507" s="52"/>
      <c r="Y507" s="51"/>
      <c r="Z507" s="49"/>
      <c r="AA507" s="49"/>
      <c r="AB507" s="49"/>
      <c r="AC507" s="49"/>
      <c r="AD507" s="49"/>
      <c r="AE507" s="49"/>
      <c r="AF507" s="49"/>
      <c r="AG507" s="49"/>
      <c r="AH507" s="49"/>
      <c r="AI507" s="52"/>
      <c r="AJ507" s="51"/>
      <c r="AK507" s="52"/>
      <c r="AL507" s="51"/>
      <c r="AM507" s="49"/>
      <c r="AN507" s="49"/>
      <c r="AO507" s="49"/>
      <c r="AP507" s="49"/>
      <c r="AQ507" s="49"/>
      <c r="AR507" s="49"/>
      <c r="AS507" s="49"/>
      <c r="AT507" s="49"/>
      <c r="AU507" s="49"/>
      <c r="AV507" s="49"/>
      <c r="AW507" s="49"/>
      <c r="AX507" s="49"/>
      <c r="AY507" s="52"/>
      <c r="AZ507" s="51"/>
      <c r="BA507" s="49"/>
      <c r="BB507" s="49"/>
      <c r="BC507" s="49"/>
      <c r="BD507" s="52"/>
      <c r="BE507" s="51"/>
      <c r="BF507" s="49"/>
      <c r="BG507" s="52"/>
      <c r="BH507" s="51"/>
      <c r="BI507" s="49"/>
      <c r="BJ507" s="49"/>
      <c r="BK507" s="49"/>
      <c r="BL507" s="49"/>
      <c r="BM507" s="49"/>
      <c r="BN507" s="52"/>
      <c r="BO507" s="53"/>
      <c r="BP507" s="50"/>
      <c r="BQ507" s="51"/>
      <c r="BR507" s="52"/>
      <c r="BS507" s="51"/>
      <c r="BT507" s="49"/>
      <c r="BU507" s="49"/>
      <c r="BV507" s="52"/>
      <c r="BW507" s="51"/>
      <c r="BX507" s="49"/>
      <c r="BY507" s="49"/>
      <c r="BZ507" s="52"/>
      <c r="CA507" s="55"/>
    </row>
    <row r="508" spans="1:79" s="41" customFormat="1" ht="13.5" customHeight="1" x14ac:dyDescent="0.3">
      <c r="A508" s="48"/>
      <c r="B508" s="49"/>
      <c r="C508" s="49"/>
      <c r="D508" s="49"/>
      <c r="E508" s="49"/>
      <c r="F508" s="49"/>
      <c r="G508" s="49"/>
      <c r="H508" s="49"/>
      <c r="I508" s="49"/>
      <c r="J508" s="50"/>
      <c r="K508" s="51"/>
      <c r="L508" s="49"/>
      <c r="M508" s="52"/>
      <c r="N508" s="51"/>
      <c r="O508" s="49"/>
      <c r="P508" s="49"/>
      <c r="Q508" s="49"/>
      <c r="R508" s="49"/>
      <c r="S508" s="49"/>
      <c r="T508" s="49"/>
      <c r="U508" s="49"/>
      <c r="V508" s="49"/>
      <c r="W508" s="49"/>
      <c r="X508" s="52"/>
      <c r="Y508" s="51"/>
      <c r="Z508" s="49"/>
      <c r="AA508" s="49"/>
      <c r="AB508" s="49"/>
      <c r="AC508" s="49"/>
      <c r="AD508" s="49"/>
      <c r="AE508" s="49"/>
      <c r="AF508" s="49"/>
      <c r="AG508" s="49"/>
      <c r="AH508" s="49"/>
      <c r="AI508" s="52"/>
      <c r="AJ508" s="51"/>
      <c r="AK508" s="52"/>
      <c r="AL508" s="51"/>
      <c r="AM508" s="49"/>
      <c r="AN508" s="49"/>
      <c r="AO508" s="49"/>
      <c r="AP508" s="49"/>
      <c r="AQ508" s="49"/>
      <c r="AR508" s="49"/>
      <c r="AS508" s="49"/>
      <c r="AT508" s="49"/>
      <c r="AU508" s="49"/>
      <c r="AV508" s="49"/>
      <c r="AW508" s="49"/>
      <c r="AX508" s="49"/>
      <c r="AY508" s="52"/>
      <c r="AZ508" s="51"/>
      <c r="BA508" s="49"/>
      <c r="BB508" s="49"/>
      <c r="BC508" s="49"/>
      <c r="BD508" s="52"/>
      <c r="BE508" s="51"/>
      <c r="BF508" s="49"/>
      <c r="BG508" s="52"/>
      <c r="BH508" s="51"/>
      <c r="BI508" s="49"/>
      <c r="BJ508" s="49"/>
      <c r="BK508" s="49"/>
      <c r="BL508" s="49"/>
      <c r="BM508" s="49"/>
      <c r="BN508" s="52"/>
      <c r="BO508" s="53"/>
      <c r="BP508" s="50"/>
      <c r="BQ508" s="51"/>
      <c r="BR508" s="52"/>
      <c r="BS508" s="51"/>
      <c r="BT508" s="49"/>
      <c r="BU508" s="49"/>
      <c r="BV508" s="52"/>
      <c r="BW508" s="51"/>
      <c r="BX508" s="49"/>
      <c r="BY508" s="49"/>
      <c r="BZ508" s="52"/>
      <c r="CA508" s="55"/>
    </row>
    <row r="509" spans="1:79" s="41" customFormat="1" ht="13.5" customHeight="1" x14ac:dyDescent="0.3">
      <c r="A509" s="48"/>
      <c r="B509" s="49"/>
      <c r="C509" s="49"/>
      <c r="D509" s="49"/>
      <c r="E509" s="49"/>
      <c r="F509" s="49"/>
      <c r="G509" s="49"/>
      <c r="H509" s="49"/>
      <c r="I509" s="49"/>
      <c r="J509" s="50"/>
      <c r="K509" s="51"/>
      <c r="L509" s="49"/>
      <c r="M509" s="52"/>
      <c r="N509" s="51"/>
      <c r="O509" s="49"/>
      <c r="P509" s="49"/>
      <c r="Q509" s="49"/>
      <c r="R509" s="49"/>
      <c r="S509" s="49"/>
      <c r="T509" s="49"/>
      <c r="U509" s="49"/>
      <c r="V509" s="49"/>
      <c r="W509" s="49"/>
      <c r="X509" s="52"/>
      <c r="Y509" s="51"/>
      <c r="Z509" s="49"/>
      <c r="AA509" s="49"/>
      <c r="AB509" s="49"/>
      <c r="AC509" s="49"/>
      <c r="AD509" s="49"/>
      <c r="AE509" s="49"/>
      <c r="AF509" s="49"/>
      <c r="AG509" s="49"/>
      <c r="AH509" s="49"/>
      <c r="AI509" s="52"/>
      <c r="AJ509" s="51"/>
      <c r="AK509" s="52"/>
      <c r="AL509" s="51"/>
      <c r="AM509" s="49"/>
      <c r="AN509" s="49"/>
      <c r="AO509" s="49"/>
      <c r="AP509" s="49"/>
      <c r="AQ509" s="49"/>
      <c r="AR509" s="49"/>
      <c r="AS509" s="49"/>
      <c r="AT509" s="49"/>
      <c r="AU509" s="49"/>
      <c r="AV509" s="49"/>
      <c r="AW509" s="49"/>
      <c r="AX509" s="49"/>
      <c r="AY509" s="52"/>
      <c r="AZ509" s="51"/>
      <c r="BA509" s="49"/>
      <c r="BB509" s="49"/>
      <c r="BC509" s="49"/>
      <c r="BD509" s="52"/>
      <c r="BE509" s="51"/>
      <c r="BF509" s="49"/>
      <c r="BG509" s="52"/>
      <c r="BH509" s="51"/>
      <c r="BI509" s="49"/>
      <c r="BJ509" s="49"/>
      <c r="BK509" s="49"/>
      <c r="BL509" s="49"/>
      <c r="BM509" s="49"/>
      <c r="BN509" s="52"/>
      <c r="BO509" s="53"/>
      <c r="BP509" s="50"/>
      <c r="BQ509" s="51"/>
      <c r="BR509" s="52"/>
      <c r="BS509" s="51"/>
      <c r="BT509" s="49"/>
      <c r="BU509" s="49"/>
      <c r="BV509" s="52"/>
      <c r="BW509" s="51"/>
      <c r="BX509" s="49"/>
      <c r="BY509" s="49"/>
      <c r="BZ509" s="52"/>
      <c r="CA509" s="55"/>
    </row>
    <row r="510" spans="1:79" s="41" customFormat="1" ht="13.5" customHeight="1" x14ac:dyDescent="0.3">
      <c r="A510" s="48"/>
      <c r="B510" s="49"/>
      <c r="C510" s="49"/>
      <c r="D510" s="49"/>
      <c r="E510" s="49"/>
      <c r="F510" s="49"/>
      <c r="G510" s="49"/>
      <c r="H510" s="49"/>
      <c r="I510" s="49"/>
      <c r="J510" s="50"/>
      <c r="K510" s="51"/>
      <c r="L510" s="49"/>
      <c r="M510" s="52"/>
      <c r="N510" s="51"/>
      <c r="O510" s="49"/>
      <c r="P510" s="49"/>
      <c r="Q510" s="49"/>
      <c r="R510" s="49"/>
      <c r="S510" s="49"/>
      <c r="T510" s="49"/>
      <c r="U510" s="49"/>
      <c r="V510" s="49"/>
      <c r="W510" s="49"/>
      <c r="X510" s="52"/>
      <c r="Y510" s="51"/>
      <c r="Z510" s="49"/>
      <c r="AA510" s="49"/>
      <c r="AB510" s="49"/>
      <c r="AC510" s="49"/>
      <c r="AD510" s="49"/>
      <c r="AE510" s="49"/>
      <c r="AF510" s="49"/>
      <c r="AG510" s="49"/>
      <c r="AH510" s="49"/>
      <c r="AI510" s="52"/>
      <c r="AJ510" s="51"/>
      <c r="AK510" s="52"/>
      <c r="AL510" s="51"/>
      <c r="AM510" s="49"/>
      <c r="AN510" s="49"/>
      <c r="AO510" s="49"/>
      <c r="AP510" s="49"/>
      <c r="AQ510" s="49"/>
      <c r="AR510" s="49"/>
      <c r="AS510" s="49"/>
      <c r="AT510" s="49"/>
      <c r="AU510" s="49"/>
      <c r="AV510" s="49"/>
      <c r="AW510" s="49"/>
      <c r="AX510" s="49"/>
      <c r="AY510" s="52"/>
      <c r="AZ510" s="51"/>
      <c r="BA510" s="49"/>
      <c r="BB510" s="49"/>
      <c r="BC510" s="49"/>
      <c r="BD510" s="52"/>
      <c r="BE510" s="51"/>
      <c r="BF510" s="49"/>
      <c r="BG510" s="52"/>
      <c r="BH510" s="51"/>
      <c r="BI510" s="49"/>
      <c r="BJ510" s="49"/>
      <c r="BK510" s="49"/>
      <c r="BL510" s="49"/>
      <c r="BM510" s="49"/>
      <c r="BN510" s="52"/>
      <c r="BO510" s="53"/>
      <c r="BP510" s="50"/>
      <c r="BQ510" s="51"/>
      <c r="BR510" s="52"/>
      <c r="BS510" s="51"/>
      <c r="BT510" s="49"/>
      <c r="BU510" s="49"/>
      <c r="BV510" s="52"/>
      <c r="BW510" s="51"/>
      <c r="BX510" s="49"/>
      <c r="BY510" s="49"/>
      <c r="BZ510" s="52"/>
      <c r="CA510" s="55"/>
    </row>
    <row r="511" spans="1:79" s="41" customFormat="1" ht="13.5" customHeight="1" x14ac:dyDescent="0.3">
      <c r="A511" s="48"/>
      <c r="B511" s="49"/>
      <c r="C511" s="49"/>
      <c r="D511" s="49"/>
      <c r="E511" s="49"/>
      <c r="F511" s="49"/>
      <c r="G511" s="49"/>
      <c r="H511" s="49"/>
      <c r="I511" s="49"/>
      <c r="J511" s="50"/>
      <c r="K511" s="51"/>
      <c r="L511" s="49"/>
      <c r="M511" s="52"/>
      <c r="N511" s="51"/>
      <c r="O511" s="49"/>
      <c r="P511" s="49"/>
      <c r="Q511" s="49"/>
      <c r="R511" s="49"/>
      <c r="S511" s="49"/>
      <c r="T511" s="49"/>
      <c r="U511" s="49"/>
      <c r="V511" s="49"/>
      <c r="W511" s="49"/>
      <c r="X511" s="52"/>
      <c r="Y511" s="51"/>
      <c r="Z511" s="49"/>
      <c r="AA511" s="49"/>
      <c r="AB511" s="49"/>
      <c r="AC511" s="49"/>
      <c r="AD511" s="49"/>
      <c r="AE511" s="49"/>
      <c r="AF511" s="49"/>
      <c r="AG511" s="49"/>
      <c r="AH511" s="49"/>
      <c r="AI511" s="52"/>
      <c r="AJ511" s="51"/>
      <c r="AK511" s="52"/>
      <c r="AL511" s="51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52"/>
      <c r="AZ511" s="51"/>
      <c r="BA511" s="49"/>
      <c r="BB511" s="49"/>
      <c r="BC511" s="49"/>
      <c r="BD511" s="52"/>
      <c r="BE511" s="51"/>
      <c r="BF511" s="49"/>
      <c r="BG511" s="52"/>
      <c r="BH511" s="51"/>
      <c r="BI511" s="49"/>
      <c r="BJ511" s="49"/>
      <c r="BK511" s="49"/>
      <c r="BL511" s="49"/>
      <c r="BM511" s="49"/>
      <c r="BN511" s="52"/>
      <c r="BO511" s="53"/>
      <c r="BP511" s="50"/>
      <c r="BQ511" s="51"/>
      <c r="BR511" s="52"/>
      <c r="BS511" s="51"/>
      <c r="BT511" s="49"/>
      <c r="BU511" s="49"/>
      <c r="BV511" s="52"/>
      <c r="BW511" s="51"/>
      <c r="BX511" s="49"/>
      <c r="BY511" s="49"/>
      <c r="BZ511" s="52"/>
      <c r="CA511" s="55"/>
    </row>
    <row r="512" spans="1:79" s="41" customFormat="1" ht="13.5" customHeight="1" x14ac:dyDescent="0.3">
      <c r="A512" s="48"/>
      <c r="B512" s="49"/>
      <c r="C512" s="49"/>
      <c r="D512" s="49"/>
      <c r="E512" s="49"/>
      <c r="F512" s="49"/>
      <c r="G512" s="49"/>
      <c r="H512" s="49"/>
      <c r="I512" s="49"/>
      <c r="J512" s="50"/>
      <c r="K512" s="51"/>
      <c r="L512" s="49"/>
      <c r="M512" s="52"/>
      <c r="N512" s="51"/>
      <c r="O512" s="49"/>
      <c r="P512" s="49"/>
      <c r="Q512" s="49"/>
      <c r="R512" s="49"/>
      <c r="S512" s="49"/>
      <c r="T512" s="49"/>
      <c r="U512" s="49"/>
      <c r="V512" s="49"/>
      <c r="W512" s="49"/>
      <c r="X512" s="52"/>
      <c r="Y512" s="51"/>
      <c r="Z512" s="49"/>
      <c r="AA512" s="49"/>
      <c r="AB512" s="49"/>
      <c r="AC512" s="49"/>
      <c r="AD512" s="49"/>
      <c r="AE512" s="49"/>
      <c r="AF512" s="49"/>
      <c r="AG512" s="49"/>
      <c r="AH512" s="49"/>
      <c r="AI512" s="52"/>
      <c r="AJ512" s="51"/>
      <c r="AK512" s="52"/>
      <c r="AL512" s="51"/>
      <c r="AM512" s="49"/>
      <c r="AN512" s="49"/>
      <c r="AO512" s="49"/>
      <c r="AP512" s="49"/>
      <c r="AQ512" s="49"/>
      <c r="AR512" s="49"/>
      <c r="AS512" s="49"/>
      <c r="AT512" s="49"/>
      <c r="AU512" s="49"/>
      <c r="AV512" s="49"/>
      <c r="AW512" s="49"/>
      <c r="AX512" s="49"/>
      <c r="AY512" s="52"/>
      <c r="AZ512" s="51"/>
      <c r="BA512" s="49"/>
      <c r="BB512" s="49"/>
      <c r="BC512" s="49"/>
      <c r="BD512" s="52"/>
      <c r="BE512" s="51"/>
      <c r="BF512" s="49"/>
      <c r="BG512" s="52"/>
      <c r="BH512" s="51"/>
      <c r="BI512" s="49"/>
      <c r="BJ512" s="49"/>
      <c r="BK512" s="49"/>
      <c r="BL512" s="49"/>
      <c r="BM512" s="49"/>
      <c r="BN512" s="52"/>
      <c r="BO512" s="53"/>
      <c r="BP512" s="50"/>
      <c r="BQ512" s="51"/>
      <c r="BR512" s="52"/>
      <c r="BS512" s="51"/>
      <c r="BT512" s="49"/>
      <c r="BU512" s="49"/>
      <c r="BV512" s="52"/>
      <c r="BW512" s="51"/>
      <c r="BX512" s="49"/>
      <c r="BY512" s="49"/>
      <c r="BZ512" s="52"/>
      <c r="CA512" s="55"/>
    </row>
    <row r="513" spans="1:79" s="41" customFormat="1" ht="13.5" customHeight="1" x14ac:dyDescent="0.3">
      <c r="A513" s="48"/>
      <c r="B513" s="49"/>
      <c r="C513" s="49"/>
      <c r="D513" s="49"/>
      <c r="E513" s="49"/>
      <c r="F513" s="49"/>
      <c r="G513" s="49"/>
      <c r="H513" s="49"/>
      <c r="I513" s="49"/>
      <c r="J513" s="50"/>
      <c r="K513" s="51"/>
      <c r="L513" s="49"/>
      <c r="M513" s="52"/>
      <c r="N513" s="51"/>
      <c r="O513" s="49"/>
      <c r="P513" s="49"/>
      <c r="Q513" s="49"/>
      <c r="R513" s="49"/>
      <c r="S513" s="49"/>
      <c r="T513" s="49"/>
      <c r="U513" s="49"/>
      <c r="V513" s="49"/>
      <c r="W513" s="49"/>
      <c r="X513" s="52"/>
      <c r="Y513" s="51"/>
      <c r="Z513" s="49"/>
      <c r="AA513" s="49"/>
      <c r="AB513" s="49"/>
      <c r="AC513" s="49"/>
      <c r="AD513" s="49"/>
      <c r="AE513" s="49"/>
      <c r="AF513" s="49"/>
      <c r="AG513" s="49"/>
      <c r="AH513" s="49"/>
      <c r="AI513" s="52"/>
      <c r="AJ513" s="51"/>
      <c r="AK513" s="52"/>
      <c r="AL513" s="51"/>
      <c r="AM513" s="49"/>
      <c r="AN513" s="49"/>
      <c r="AO513" s="49"/>
      <c r="AP513" s="49"/>
      <c r="AQ513" s="49"/>
      <c r="AR513" s="49"/>
      <c r="AS513" s="49"/>
      <c r="AT513" s="49"/>
      <c r="AU513" s="49"/>
      <c r="AV513" s="49"/>
      <c r="AW513" s="49"/>
      <c r="AX513" s="49"/>
      <c r="AY513" s="52"/>
      <c r="AZ513" s="51"/>
      <c r="BA513" s="49"/>
      <c r="BB513" s="49"/>
      <c r="BC513" s="49"/>
      <c r="BD513" s="52"/>
      <c r="BE513" s="51"/>
      <c r="BF513" s="49"/>
      <c r="BG513" s="52"/>
      <c r="BH513" s="51"/>
      <c r="BI513" s="49"/>
      <c r="BJ513" s="49"/>
      <c r="BK513" s="49"/>
      <c r="BL513" s="49"/>
      <c r="BM513" s="49"/>
      <c r="BN513" s="52"/>
      <c r="BO513" s="53"/>
      <c r="BP513" s="50"/>
      <c r="BQ513" s="51"/>
      <c r="BR513" s="52"/>
      <c r="BS513" s="51"/>
      <c r="BT513" s="49"/>
      <c r="BU513" s="49"/>
      <c r="BV513" s="52"/>
      <c r="BW513" s="51"/>
      <c r="BX513" s="49"/>
      <c r="BY513" s="49"/>
      <c r="BZ513" s="52"/>
      <c r="CA513" s="55"/>
    </row>
    <row r="514" spans="1:79" s="41" customFormat="1" ht="13.5" customHeight="1" x14ac:dyDescent="0.3">
      <c r="A514" s="48"/>
      <c r="B514" s="49"/>
      <c r="C514" s="49"/>
      <c r="D514" s="49"/>
      <c r="E514" s="49"/>
      <c r="F514" s="49"/>
      <c r="G514" s="49"/>
      <c r="H514" s="49"/>
      <c r="I514" s="49"/>
      <c r="J514" s="50"/>
      <c r="K514" s="51"/>
      <c r="L514" s="49"/>
      <c r="M514" s="52"/>
      <c r="N514" s="51"/>
      <c r="O514" s="49"/>
      <c r="P514" s="49"/>
      <c r="Q514" s="49"/>
      <c r="R514" s="49"/>
      <c r="S514" s="49"/>
      <c r="T514" s="49"/>
      <c r="U514" s="49"/>
      <c r="V514" s="49"/>
      <c r="W514" s="49"/>
      <c r="X514" s="52"/>
      <c r="Y514" s="51"/>
      <c r="Z514" s="49"/>
      <c r="AA514" s="49"/>
      <c r="AB514" s="49"/>
      <c r="AC514" s="49"/>
      <c r="AD514" s="49"/>
      <c r="AE514" s="49"/>
      <c r="AF514" s="49"/>
      <c r="AG514" s="49"/>
      <c r="AH514" s="49"/>
      <c r="AI514" s="52"/>
      <c r="AJ514" s="51"/>
      <c r="AK514" s="52"/>
      <c r="AL514" s="51"/>
      <c r="AM514" s="49"/>
      <c r="AN514" s="49"/>
      <c r="AO514" s="49"/>
      <c r="AP514" s="49"/>
      <c r="AQ514" s="49"/>
      <c r="AR514" s="49"/>
      <c r="AS514" s="49"/>
      <c r="AT514" s="49"/>
      <c r="AU514" s="49"/>
      <c r="AV514" s="49"/>
      <c r="AW514" s="49"/>
      <c r="AX514" s="49"/>
      <c r="AY514" s="52"/>
      <c r="AZ514" s="51"/>
      <c r="BA514" s="49"/>
      <c r="BB514" s="49"/>
      <c r="BC514" s="49"/>
      <c r="BD514" s="52"/>
      <c r="BE514" s="51"/>
      <c r="BF514" s="49"/>
      <c r="BG514" s="52"/>
      <c r="BH514" s="51"/>
      <c r="BI514" s="49"/>
      <c r="BJ514" s="49"/>
      <c r="BK514" s="49"/>
      <c r="BL514" s="49"/>
      <c r="BM514" s="49"/>
      <c r="BN514" s="52"/>
      <c r="BO514" s="53"/>
      <c r="BP514" s="50"/>
      <c r="BQ514" s="51"/>
      <c r="BR514" s="52"/>
      <c r="BS514" s="51"/>
      <c r="BT514" s="49"/>
      <c r="BU514" s="49"/>
      <c r="BV514" s="52"/>
      <c r="BW514" s="51"/>
      <c r="BX514" s="49"/>
      <c r="BY514" s="49"/>
      <c r="BZ514" s="52"/>
      <c r="CA514" s="55"/>
    </row>
    <row r="515" spans="1:79" s="41" customFormat="1" ht="13.5" customHeight="1" x14ac:dyDescent="0.3">
      <c r="A515" s="48"/>
      <c r="B515" s="49"/>
      <c r="C515" s="49"/>
      <c r="D515" s="49"/>
      <c r="E515" s="49"/>
      <c r="F515" s="49"/>
      <c r="G515" s="49"/>
      <c r="H515" s="49"/>
      <c r="I515" s="49"/>
      <c r="J515" s="50"/>
      <c r="K515" s="51"/>
      <c r="L515" s="49"/>
      <c r="M515" s="52"/>
      <c r="N515" s="51"/>
      <c r="O515" s="49"/>
      <c r="P515" s="49"/>
      <c r="Q515" s="49"/>
      <c r="R515" s="49"/>
      <c r="S515" s="49"/>
      <c r="T515" s="49"/>
      <c r="U515" s="49"/>
      <c r="V515" s="49"/>
      <c r="W515" s="49"/>
      <c r="X515" s="52"/>
      <c r="Y515" s="51"/>
      <c r="Z515" s="49"/>
      <c r="AA515" s="49"/>
      <c r="AB515" s="49"/>
      <c r="AC515" s="49"/>
      <c r="AD515" s="49"/>
      <c r="AE515" s="49"/>
      <c r="AF515" s="49"/>
      <c r="AG515" s="49"/>
      <c r="AH515" s="49"/>
      <c r="AI515" s="52"/>
      <c r="AJ515" s="51"/>
      <c r="AK515" s="52"/>
      <c r="AL515" s="51"/>
      <c r="AM515" s="49"/>
      <c r="AN515" s="49"/>
      <c r="AO515" s="49"/>
      <c r="AP515" s="49"/>
      <c r="AQ515" s="49"/>
      <c r="AR515" s="49"/>
      <c r="AS515" s="49"/>
      <c r="AT515" s="49"/>
      <c r="AU515" s="49"/>
      <c r="AV515" s="49"/>
      <c r="AW515" s="49"/>
      <c r="AX515" s="49"/>
      <c r="AY515" s="52"/>
      <c r="AZ515" s="51"/>
      <c r="BA515" s="49"/>
      <c r="BB515" s="49"/>
      <c r="BC515" s="49"/>
      <c r="BD515" s="52"/>
      <c r="BE515" s="51"/>
      <c r="BF515" s="49"/>
      <c r="BG515" s="52"/>
      <c r="BH515" s="51"/>
      <c r="BI515" s="49"/>
      <c r="BJ515" s="49"/>
      <c r="BK515" s="49"/>
      <c r="BL515" s="49"/>
      <c r="BM515" s="49"/>
      <c r="BN515" s="52"/>
      <c r="BO515" s="53"/>
      <c r="BP515" s="50"/>
      <c r="BQ515" s="51"/>
      <c r="BR515" s="52"/>
      <c r="BS515" s="51"/>
      <c r="BT515" s="49"/>
      <c r="BU515" s="49"/>
      <c r="BV515" s="52"/>
      <c r="BW515" s="51"/>
      <c r="BX515" s="49"/>
      <c r="BY515" s="49"/>
      <c r="BZ515" s="52"/>
      <c r="CA515" s="55"/>
    </row>
    <row r="516" spans="1:79" s="41" customFormat="1" ht="13.5" customHeight="1" x14ac:dyDescent="0.3">
      <c r="A516" s="48"/>
      <c r="B516" s="49"/>
      <c r="C516" s="49"/>
      <c r="D516" s="49"/>
      <c r="E516" s="49"/>
      <c r="F516" s="49"/>
      <c r="G516" s="49"/>
      <c r="H516" s="49"/>
      <c r="I516" s="49"/>
      <c r="J516" s="50"/>
      <c r="K516" s="51"/>
      <c r="L516" s="49"/>
      <c r="M516" s="52"/>
      <c r="N516" s="51"/>
      <c r="O516" s="49"/>
      <c r="P516" s="49"/>
      <c r="Q516" s="49"/>
      <c r="R516" s="49"/>
      <c r="S516" s="49"/>
      <c r="T516" s="49"/>
      <c r="U516" s="49"/>
      <c r="V516" s="49"/>
      <c r="W516" s="49"/>
      <c r="X516" s="52"/>
      <c r="Y516" s="51"/>
      <c r="Z516" s="49"/>
      <c r="AA516" s="49"/>
      <c r="AB516" s="49"/>
      <c r="AC516" s="49"/>
      <c r="AD516" s="49"/>
      <c r="AE516" s="49"/>
      <c r="AF516" s="49"/>
      <c r="AG516" s="49"/>
      <c r="AH516" s="49"/>
      <c r="AI516" s="52"/>
      <c r="AJ516" s="51"/>
      <c r="AK516" s="52"/>
      <c r="AL516" s="51"/>
      <c r="AM516" s="49"/>
      <c r="AN516" s="49"/>
      <c r="AO516" s="49"/>
      <c r="AP516" s="49"/>
      <c r="AQ516" s="49"/>
      <c r="AR516" s="49"/>
      <c r="AS516" s="49"/>
      <c r="AT516" s="49"/>
      <c r="AU516" s="49"/>
      <c r="AV516" s="49"/>
      <c r="AW516" s="49"/>
      <c r="AX516" s="49"/>
      <c r="AY516" s="52"/>
      <c r="AZ516" s="51"/>
      <c r="BA516" s="49"/>
      <c r="BB516" s="49"/>
      <c r="BC516" s="49"/>
      <c r="BD516" s="52"/>
      <c r="BE516" s="51"/>
      <c r="BF516" s="49"/>
      <c r="BG516" s="52"/>
      <c r="BH516" s="51"/>
      <c r="BI516" s="49"/>
      <c r="BJ516" s="49"/>
      <c r="BK516" s="49"/>
      <c r="BL516" s="49"/>
      <c r="BM516" s="49"/>
      <c r="BN516" s="52"/>
      <c r="BO516" s="53"/>
      <c r="BP516" s="50"/>
      <c r="BQ516" s="51"/>
      <c r="BR516" s="52"/>
      <c r="BS516" s="51"/>
      <c r="BT516" s="49"/>
      <c r="BU516" s="49"/>
      <c r="BV516" s="52"/>
      <c r="BW516" s="51"/>
      <c r="BX516" s="49"/>
      <c r="BY516" s="49"/>
      <c r="BZ516" s="52"/>
      <c r="CA516" s="55"/>
    </row>
    <row r="517" spans="1:79" s="41" customFormat="1" ht="13.5" customHeight="1" x14ac:dyDescent="0.3">
      <c r="A517" s="48"/>
      <c r="B517" s="49"/>
      <c r="C517" s="49"/>
      <c r="D517" s="49"/>
      <c r="E517" s="49"/>
      <c r="F517" s="49"/>
      <c r="G517" s="49"/>
      <c r="H517" s="49"/>
      <c r="I517" s="49"/>
      <c r="J517" s="50"/>
      <c r="K517" s="51"/>
      <c r="L517" s="49"/>
      <c r="M517" s="52"/>
      <c r="N517" s="51"/>
      <c r="O517" s="49"/>
      <c r="P517" s="49"/>
      <c r="Q517" s="49"/>
      <c r="R517" s="49"/>
      <c r="S517" s="49"/>
      <c r="T517" s="49"/>
      <c r="U517" s="49"/>
      <c r="V517" s="49"/>
      <c r="W517" s="49"/>
      <c r="X517" s="52"/>
      <c r="Y517" s="51"/>
      <c r="Z517" s="49"/>
      <c r="AA517" s="49"/>
      <c r="AB517" s="49"/>
      <c r="AC517" s="49"/>
      <c r="AD517" s="49"/>
      <c r="AE517" s="49"/>
      <c r="AF517" s="49"/>
      <c r="AG517" s="49"/>
      <c r="AH517" s="49"/>
      <c r="AI517" s="52"/>
      <c r="AJ517" s="51"/>
      <c r="AK517" s="52"/>
      <c r="AL517" s="51"/>
      <c r="AM517" s="49"/>
      <c r="AN517" s="49"/>
      <c r="AO517" s="49"/>
      <c r="AP517" s="49"/>
      <c r="AQ517" s="49"/>
      <c r="AR517" s="49"/>
      <c r="AS517" s="49"/>
      <c r="AT517" s="49"/>
      <c r="AU517" s="49"/>
      <c r="AV517" s="49"/>
      <c r="AW517" s="49"/>
      <c r="AX517" s="49"/>
      <c r="AY517" s="52"/>
      <c r="AZ517" s="51"/>
      <c r="BA517" s="49"/>
      <c r="BB517" s="49"/>
      <c r="BC517" s="49"/>
      <c r="BD517" s="52"/>
      <c r="BE517" s="51"/>
      <c r="BF517" s="49"/>
      <c r="BG517" s="52"/>
      <c r="BH517" s="51"/>
      <c r="BI517" s="49"/>
      <c r="BJ517" s="49"/>
      <c r="BK517" s="49"/>
      <c r="BL517" s="49"/>
      <c r="BM517" s="49"/>
      <c r="BN517" s="52"/>
      <c r="BO517" s="53"/>
      <c r="BP517" s="50"/>
      <c r="BQ517" s="51"/>
      <c r="BR517" s="52"/>
      <c r="BS517" s="51"/>
      <c r="BT517" s="49"/>
      <c r="BU517" s="49"/>
      <c r="BV517" s="52"/>
      <c r="BW517" s="51"/>
      <c r="BX517" s="49"/>
      <c r="BY517" s="49"/>
      <c r="BZ517" s="52"/>
      <c r="CA517" s="55"/>
    </row>
  </sheetData>
  <sheetProtection sheet="1" objects="1" scenarios="1" selectLockedCells="1"/>
  <dataConsolidate/>
  <mergeCells count="110">
    <mergeCell ref="A7:E7"/>
    <mergeCell ref="A8:E8"/>
    <mergeCell ref="A9:E9"/>
    <mergeCell ref="A10:E10"/>
    <mergeCell ref="A2:E2"/>
    <mergeCell ref="A3:E3"/>
    <mergeCell ref="A4:E4"/>
    <mergeCell ref="A5:E5"/>
    <mergeCell ref="A6:E6"/>
    <mergeCell ref="F9:G9"/>
    <mergeCell ref="F10:G10"/>
    <mergeCell ref="F11:G11"/>
    <mergeCell ref="K11:M14"/>
    <mergeCell ref="N11:X14"/>
    <mergeCell ref="AJ11:AK14"/>
    <mergeCell ref="Y11:AI14"/>
    <mergeCell ref="F8:G8"/>
    <mergeCell ref="F2:G2"/>
    <mergeCell ref="F4:G4"/>
    <mergeCell ref="F5:G5"/>
    <mergeCell ref="F6:G6"/>
    <mergeCell ref="F7:G7"/>
    <mergeCell ref="A15:A17"/>
    <mergeCell ref="B15:B17"/>
    <mergeCell ref="C15:C17"/>
    <mergeCell ref="D15:D17"/>
    <mergeCell ref="E15:E17"/>
    <mergeCell ref="F15:F17"/>
    <mergeCell ref="G15:G17"/>
    <mergeCell ref="AL11:AY14"/>
    <mergeCell ref="AZ11:BD14"/>
    <mergeCell ref="H15:H17"/>
    <mergeCell ref="I15:I17"/>
    <mergeCell ref="J15:J17"/>
    <mergeCell ref="K15:K17"/>
    <mergeCell ref="L15:L17"/>
    <mergeCell ref="M15:M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BW11:BZ14"/>
    <mergeCell ref="CA11:CA14"/>
    <mergeCell ref="F12:G12"/>
    <mergeCell ref="BE11:BG14"/>
    <mergeCell ref="BH11:BN14"/>
    <mergeCell ref="BQ11:BR14"/>
    <mergeCell ref="BS11:BV14"/>
    <mergeCell ref="AJ15:AJ17"/>
    <mergeCell ref="N15:N17"/>
    <mergeCell ref="O15:O17"/>
    <mergeCell ref="P15:P17"/>
    <mergeCell ref="Q15:Q17"/>
    <mergeCell ref="R15:R17"/>
    <mergeCell ref="S15:S17"/>
    <mergeCell ref="T15:T17"/>
    <mergeCell ref="U15:U17"/>
    <mergeCell ref="V15:V17"/>
    <mergeCell ref="W15:W17"/>
    <mergeCell ref="X15:X17"/>
    <mergeCell ref="Y15:Y17"/>
    <mergeCell ref="Z15:Z17"/>
    <mergeCell ref="AA15:AA17"/>
    <mergeCell ref="AB15:AB17"/>
    <mergeCell ref="AV15:AV17"/>
    <mergeCell ref="AT15:AT17"/>
    <mergeCell ref="AU15:AU17"/>
    <mergeCell ref="BR15:BR17"/>
    <mergeCell ref="BS15:BS17"/>
    <mergeCell ref="BH15:BH17"/>
    <mergeCell ref="AW15:AW17"/>
    <mergeCell ref="AX15:AX17"/>
    <mergeCell ref="AY15:AY17"/>
    <mergeCell ref="AZ15:AZ17"/>
    <mergeCell ref="BA15:BA17"/>
    <mergeCell ref="BB15:BB17"/>
    <mergeCell ref="BC15:BC17"/>
    <mergeCell ref="BD15:BD17"/>
    <mergeCell ref="BE15:BE17"/>
    <mergeCell ref="BF15:BF17"/>
    <mergeCell ref="BG15:BG17"/>
    <mergeCell ref="AH15:AH17"/>
    <mergeCell ref="AI15:AI17"/>
    <mergeCell ref="AC15:AC17"/>
    <mergeCell ref="AD15:AD17"/>
    <mergeCell ref="AE15:AE17"/>
    <mergeCell ref="AF15:AF17"/>
    <mergeCell ref="AG15:AG17"/>
    <mergeCell ref="CA15:CA17"/>
    <mergeCell ref="BU15:BU17"/>
    <mergeCell ref="BV15:BV17"/>
    <mergeCell ref="BW15:BW17"/>
    <mergeCell ref="BX15:BX17"/>
    <mergeCell ref="BY15:BY17"/>
    <mergeCell ref="BZ15:BZ17"/>
    <mergeCell ref="BT15:BT17"/>
    <mergeCell ref="BI15:BI17"/>
    <mergeCell ref="BJ15:BJ17"/>
    <mergeCell ref="BK15:BK17"/>
    <mergeCell ref="BL15:BL17"/>
    <mergeCell ref="BM15:BM17"/>
    <mergeCell ref="BN15:BN17"/>
    <mergeCell ref="BO15:BO17"/>
    <mergeCell ref="BP15:BP17"/>
    <mergeCell ref="BQ15:BQ17"/>
  </mergeCells>
  <dataValidations count="18">
    <dataValidation type="list" allowBlank="1" showInputMessage="1" showErrorMessage="1" sqref="X18:X517 AI18:AI517">
      <formula1>stream_type</formula1>
    </dataValidation>
    <dataValidation type="list" allowBlank="1" showInputMessage="1" showErrorMessage="1" sqref="BZ18:BZ517">
      <formula1>linkage_type_tab</formula1>
    </dataValidation>
    <dataValidation type="list" allowBlank="1" showInputMessage="1" showErrorMessage="1" sqref="BU18:BU517">
      <formula1>retention_state_tab</formula1>
    </dataValidation>
    <dataValidation type="list" allowBlank="1" showInputMessage="1" showErrorMessage="1" sqref="BJ18:BJ517">
      <formula1>program_pattern_tab</formula1>
    </dataValidation>
    <dataValidation type="list" allowBlank="1" showInputMessage="1" showErrorMessage="1" sqref="BE18:BE517">
      <formula1>group_type_tab</formula1>
    </dataValidation>
    <dataValidation type="list" allowBlank="1" showInputMessage="1" showErrorMessage="1" sqref="T18:U517 AE18:AF517">
      <formula1>language_code</formula1>
    </dataValidation>
    <dataValidation type="list" allowBlank="1" showInputMessage="1" showErrorMessage="1" sqref="V18:V517 AG18:AG517">
      <formula1>audio_text</formula1>
    </dataValidation>
    <dataValidation type="list" allowBlank="1" showInputMessage="1" showErrorMessage="1" sqref="S18:S517 AD18:AD517">
      <formula1>sampling_rate</formula1>
    </dataValidation>
    <dataValidation type="list" allowBlank="1" showInputMessage="1" showErrorMessage="1" sqref="R18:R517 AC18:AC517">
      <formula1>quality_indicator</formula1>
    </dataValidation>
    <dataValidation type="list" allowBlank="1" showInputMessage="1" showErrorMessage="1" sqref="O18:O517 Z18:Z517">
      <formula1>audio_component_type</formula1>
    </dataValidation>
    <dataValidation type="list" allowBlank="1" showInputMessage="1" showErrorMessage="1" sqref="AR18:AR517 AW18:AW517 AM18:AM517">
      <formula1>aps_control_data</formula1>
    </dataValidation>
    <dataValidation type="list" allowBlank="1" showInputMessage="1" showErrorMessage="1" sqref="AL18:AL517 AV18:AV517 AQ18:AQ517">
      <formula1>dig_rec_ctrl_data</formula1>
    </dataValidation>
    <dataValidation type="list" allowBlank="1" showInputMessage="1" showErrorMessage="1" sqref="AT18:AT517 AY18:AY517 AO18:AO517">
      <formula1>copy_control_type_info</formula1>
    </dataValidation>
    <dataValidation type="list" allowBlank="1" showInputMessage="1" showErrorMessage="1" sqref="BQ18:BQ517">
      <formula1>country</formula1>
    </dataValidation>
    <dataValidation type="list" allowBlank="1" showInputMessage="1" showErrorMessage="1" sqref="J18:J517 P18:Q517 BS18:BT517 BV18:BV517 AA18:AB517">
      <formula1>flag</formula1>
    </dataValidation>
    <dataValidation type="list" allowBlank="1" showInputMessage="1" showErrorMessage="1" sqref="L18:L517">
      <formula1>stream_content_component_type</formula1>
    </dataValidation>
    <dataValidation type="list" allowBlank="1" showInputMessage="1" showErrorMessage="1" sqref="AJ18:AJ517">
      <formula1>GENERO</formula1>
    </dataValidation>
    <dataValidation type="list" errorStyle="information" allowBlank="1" sqref="BR18:BR517">
      <formula1>RATING_CONTENT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9" r:id="rId4" name="Check Box 15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4</xdr:row>
                    <xdr:rowOff>57150</xdr:rowOff>
                  </from>
                  <to>
                    <xdr:col>8</xdr:col>
                    <xdr:colOff>1524000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5" name="Check Box 16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6</xdr:row>
                    <xdr:rowOff>28575</xdr:rowOff>
                  </from>
                  <to>
                    <xdr:col>8</xdr:col>
                    <xdr:colOff>1524000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6" name="Check Box 17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7</xdr:row>
                    <xdr:rowOff>152400</xdr:rowOff>
                  </from>
                  <to>
                    <xdr:col>8</xdr:col>
                    <xdr:colOff>1524000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7" name="Check Box 18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9</xdr:row>
                    <xdr:rowOff>123825</xdr:rowOff>
                  </from>
                  <to>
                    <xdr:col>8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8" name="Check Box 19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11</xdr:row>
                    <xdr:rowOff>104775</xdr:rowOff>
                  </from>
                  <to>
                    <xdr:col>8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Check Box 20">
              <controlPr defaultSize="0" autoFill="0" autoLine="0" autoPict="0" macro="[0]!Descriptors_Selected_SD">
                <anchor moveWithCells="1" sizeWithCells="1">
                  <from>
                    <xdr:col>8</xdr:col>
                    <xdr:colOff>2228850</xdr:colOff>
                    <xdr:row>4</xdr:row>
                    <xdr:rowOff>57150</xdr:rowOff>
                  </from>
                  <to>
                    <xdr:col>9</xdr:col>
                    <xdr:colOff>885825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0" name="Check Box 21">
              <controlPr defaultSize="0" autoFill="0" autoLine="0" autoPict="0" macro="[0]!Descriptors_Selected_SD">
                <anchor moveWithCells="1" sizeWithCells="1">
                  <from>
                    <xdr:col>8</xdr:col>
                    <xdr:colOff>2228850</xdr:colOff>
                    <xdr:row>6</xdr:row>
                    <xdr:rowOff>28575</xdr:rowOff>
                  </from>
                  <to>
                    <xdr:col>9</xdr:col>
                    <xdr:colOff>885825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1" name="Check Box 22">
              <controlPr defaultSize="0" autoFill="0" autoLine="0" autoPict="0" macro="[0]!Descriptors_Selected_SD">
                <anchor moveWithCells="1" sizeWithCells="1">
                  <from>
                    <xdr:col>8</xdr:col>
                    <xdr:colOff>2228850</xdr:colOff>
                    <xdr:row>7</xdr:row>
                    <xdr:rowOff>142875</xdr:rowOff>
                  </from>
                  <to>
                    <xdr:col>9</xdr:col>
                    <xdr:colOff>885825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2" name="Check Box 23">
              <controlPr defaultSize="0" autoFill="0" autoLine="0" autoPict="0" macro="[0]!Descriptors_Selected_SD">
                <anchor moveWithCells="1" sizeWithCells="1">
                  <from>
                    <xdr:col>8</xdr:col>
                    <xdr:colOff>2228850</xdr:colOff>
                    <xdr:row>9</xdr:row>
                    <xdr:rowOff>123825</xdr:rowOff>
                  </from>
                  <to>
                    <xdr:col>9</xdr:col>
                    <xdr:colOff>885825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3" name="Check Box 24">
              <controlPr defaultSize="0" autoFill="0" autoLine="0" autoPict="0" macro="[0]!Descriptors_Selected_SD">
                <anchor moveWithCells="1" sizeWithCells="1">
                  <from>
                    <xdr:col>8</xdr:col>
                    <xdr:colOff>2228850</xdr:colOff>
                    <xdr:row>11</xdr:row>
                    <xdr:rowOff>85725</xdr:rowOff>
                  </from>
                  <to>
                    <xdr:col>9</xdr:col>
                    <xdr:colOff>885825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14" name="Check Box 25">
              <controlPr defaultSize="0" autoFill="0" autoLine="0" autoPict="0" macro="[0]!Module6.Descriptors_SD">
                <anchor moveWithCells="1" sizeWithCells="1">
                  <from>
                    <xdr:col>8</xdr:col>
                    <xdr:colOff>1333500</xdr:colOff>
                    <xdr:row>2</xdr:row>
                    <xdr:rowOff>57150</xdr:rowOff>
                  </from>
                  <to>
                    <xdr:col>8</xdr:col>
                    <xdr:colOff>2705100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Q673"/>
  <sheetViews>
    <sheetView topLeftCell="AL5" workbookViewId="0">
      <selection activeCell="AS10" sqref="AS10"/>
    </sheetView>
  </sheetViews>
  <sheetFormatPr defaultColWidth="9.140625" defaultRowHeight="12.75" x14ac:dyDescent="0.2"/>
  <cols>
    <col min="1" max="1" width="3.28515625" style="75" customWidth="1"/>
    <col min="2" max="2" width="33.85546875" style="75" bestFit="1" customWidth="1"/>
    <col min="3" max="3" width="12.7109375" style="75" customWidth="1"/>
    <col min="4" max="5" width="9.140625" style="75"/>
    <col min="6" max="6" width="12.7109375" style="75" customWidth="1"/>
    <col min="7" max="7" width="9.140625" style="75"/>
    <col min="8" max="8" width="14.7109375" style="75" customWidth="1"/>
    <col min="9" max="9" width="9.140625" style="75"/>
    <col min="10" max="10" width="14.7109375" style="75" customWidth="1"/>
    <col min="11" max="12" width="9.140625" style="75"/>
    <col min="13" max="13" width="38.7109375" style="75" bestFit="1" customWidth="1"/>
    <col min="14" max="14" width="9.140625" style="75"/>
    <col min="15" max="15" width="12.7109375" style="75" bestFit="1" customWidth="1"/>
    <col min="16" max="17" width="9.140625" style="75"/>
    <col min="18" max="18" width="5" style="76" bestFit="1" customWidth="1"/>
    <col min="19" max="19" width="45.140625" style="75" bestFit="1" customWidth="1"/>
    <col min="20" max="20" width="5" style="76" bestFit="1" customWidth="1"/>
    <col min="21" max="21" width="9.140625" style="75"/>
    <col min="22" max="22" width="79.42578125" style="75" bestFit="1" customWidth="1"/>
    <col min="23" max="23" width="9.140625" style="75"/>
    <col min="24" max="24" width="45.7109375" style="75" bestFit="1" customWidth="1"/>
    <col min="25" max="25" width="9.140625" style="75"/>
    <col min="26" max="26" width="53.42578125" style="75" bestFit="1" customWidth="1"/>
    <col min="27" max="27" width="9.140625" style="75"/>
    <col min="28" max="28" width="76.28515625" style="75" bestFit="1" customWidth="1"/>
    <col min="29" max="29" width="9.140625" style="75"/>
    <col min="30" max="30" width="107.28515625" style="75" bestFit="1" customWidth="1"/>
    <col min="31" max="32" width="9.140625" style="75"/>
    <col min="33" max="88" width="9.140625" style="75" customWidth="1"/>
    <col min="89" max="89" width="18.7109375" style="75" bestFit="1" customWidth="1"/>
    <col min="90" max="92" width="9.140625" style="75" customWidth="1"/>
    <col min="93" max="93" width="53.28515625" style="75" bestFit="1" customWidth="1"/>
    <col min="94" max="146" width="9.140625" style="75" customWidth="1"/>
    <col min="147" max="16384" width="9.140625" style="75"/>
  </cols>
  <sheetData>
    <row r="1" spans="2:225" ht="12.95" customHeight="1" x14ac:dyDescent="0.2"/>
    <row r="2" spans="2:225" ht="12.95" customHeight="1" thickBot="1" x14ac:dyDescent="0.25">
      <c r="B2" s="77" t="s">
        <v>8</v>
      </c>
      <c r="AF2" s="78" t="b">
        <v>1</v>
      </c>
      <c r="DH2" s="78" t="b">
        <v>1</v>
      </c>
      <c r="EQ2" s="78" t="b">
        <v>1</v>
      </c>
    </row>
    <row r="3" spans="2:225" ht="12.95" customHeight="1" thickBot="1" x14ac:dyDescent="0.25">
      <c r="B3" s="79" t="s">
        <v>5</v>
      </c>
      <c r="C3" s="79" t="s">
        <v>6</v>
      </c>
      <c r="E3" s="15" t="s">
        <v>88</v>
      </c>
      <c r="H3" s="317" t="s">
        <v>28</v>
      </c>
      <c r="I3" s="317"/>
      <c r="J3" s="317"/>
      <c r="K3" s="317"/>
      <c r="M3" s="80" t="s">
        <v>97</v>
      </c>
      <c r="R3" s="81"/>
      <c r="S3" s="81" t="s">
        <v>98</v>
      </c>
      <c r="T3" s="81"/>
      <c r="V3" s="81" t="s">
        <v>198</v>
      </c>
      <c r="AD3" s="81" t="s">
        <v>728</v>
      </c>
      <c r="AF3" s="78" t="b">
        <v>1</v>
      </c>
      <c r="DH3" s="78" t="b">
        <v>1</v>
      </c>
      <c r="EQ3" s="78" t="b">
        <v>1</v>
      </c>
    </row>
    <row r="4" spans="2:225" ht="12.95" customHeight="1" thickBot="1" x14ac:dyDescent="0.25">
      <c r="B4" s="16" t="s">
        <v>0</v>
      </c>
      <c r="C4" s="16">
        <v>0</v>
      </c>
      <c r="E4" s="16" t="s">
        <v>114</v>
      </c>
      <c r="H4" s="82" t="s">
        <v>18</v>
      </c>
      <c r="I4" s="16">
        <v>0</v>
      </c>
      <c r="J4" s="83" t="s">
        <v>24</v>
      </c>
      <c r="K4" s="16">
        <v>0</v>
      </c>
      <c r="M4" s="321" t="s">
        <v>95</v>
      </c>
      <c r="N4" s="213"/>
      <c r="O4" s="320" t="s">
        <v>96</v>
      </c>
      <c r="P4" s="213"/>
      <c r="R4" s="315" t="s">
        <v>99</v>
      </c>
      <c r="S4" s="316"/>
      <c r="T4" s="213"/>
      <c r="V4" s="84" t="s">
        <v>197</v>
      </c>
      <c r="X4" s="84" t="s">
        <v>446</v>
      </c>
      <c r="Z4" s="84" t="s">
        <v>447</v>
      </c>
      <c r="AB4" s="84" t="s">
        <v>686</v>
      </c>
      <c r="AD4" s="84" t="s">
        <v>729</v>
      </c>
      <c r="AF4" s="78" t="b">
        <v>0</v>
      </c>
      <c r="DH4" s="78" t="b">
        <v>1</v>
      </c>
      <c r="EQ4" s="78" t="b">
        <v>1</v>
      </c>
    </row>
    <row r="5" spans="2:225" ht="12.95" customHeight="1" x14ac:dyDescent="0.2">
      <c r="B5" s="85" t="s">
        <v>1</v>
      </c>
      <c r="C5" s="85">
        <v>1</v>
      </c>
      <c r="E5" s="85" t="s">
        <v>115</v>
      </c>
      <c r="H5" s="83" t="s">
        <v>19</v>
      </c>
      <c r="I5" s="85">
        <v>1</v>
      </c>
      <c r="J5" s="83" t="s">
        <v>23</v>
      </c>
      <c r="K5" s="85">
        <v>1</v>
      </c>
      <c r="M5" s="86" t="s">
        <v>462</v>
      </c>
      <c r="N5" s="86" t="s">
        <v>93</v>
      </c>
      <c r="O5" s="87" t="s">
        <v>101</v>
      </c>
      <c r="P5" s="86" t="s">
        <v>93</v>
      </c>
      <c r="R5" s="88" t="s">
        <v>109</v>
      </c>
      <c r="S5" s="89" t="s">
        <v>518</v>
      </c>
      <c r="T5" s="89" t="s">
        <v>109</v>
      </c>
      <c r="V5" s="89" t="s">
        <v>568</v>
      </c>
      <c r="X5" s="88" t="s">
        <v>232</v>
      </c>
      <c r="Z5" s="89" t="s">
        <v>977</v>
      </c>
      <c r="AB5" s="89" t="s">
        <v>977</v>
      </c>
      <c r="AD5" s="89" t="s">
        <v>697</v>
      </c>
      <c r="AF5" s="78" t="b">
        <v>1</v>
      </c>
      <c r="DH5" s="78" t="b">
        <v>1</v>
      </c>
      <c r="EQ5" s="78" t="b">
        <v>1</v>
      </c>
    </row>
    <row r="6" spans="2:225" ht="12.95" customHeight="1" x14ac:dyDescent="0.2">
      <c r="B6" s="85" t="s">
        <v>2</v>
      </c>
      <c r="C6" s="85">
        <v>2</v>
      </c>
      <c r="E6" s="85" t="s">
        <v>89</v>
      </c>
      <c r="H6" s="83" t="s">
        <v>20</v>
      </c>
      <c r="I6" s="85">
        <v>2</v>
      </c>
      <c r="J6" s="83" t="s">
        <v>22</v>
      </c>
      <c r="K6" s="85">
        <v>2</v>
      </c>
      <c r="M6" s="90" t="s">
        <v>463</v>
      </c>
      <c r="N6" s="90">
        <v>1</v>
      </c>
      <c r="O6" s="91" t="s">
        <v>102</v>
      </c>
      <c r="P6" s="90">
        <v>1</v>
      </c>
      <c r="R6" s="88" t="s">
        <v>117</v>
      </c>
      <c r="S6" s="88" t="s">
        <v>519</v>
      </c>
      <c r="T6" s="88" t="s">
        <v>117</v>
      </c>
      <c r="V6" s="88" t="s">
        <v>569</v>
      </c>
      <c r="X6" s="89" t="s">
        <v>200</v>
      </c>
      <c r="Z6" s="88" t="s">
        <v>978</v>
      </c>
      <c r="AB6" s="88" t="s">
        <v>991</v>
      </c>
      <c r="AD6" s="88" t="s">
        <v>698</v>
      </c>
      <c r="AF6" s="78" t="b">
        <v>1</v>
      </c>
      <c r="DH6" s="78" t="b">
        <v>1</v>
      </c>
      <c r="EQ6" s="78" t="b">
        <v>1</v>
      </c>
    </row>
    <row r="7" spans="2:225" ht="12.95" customHeight="1" thickBot="1" x14ac:dyDescent="0.25">
      <c r="B7" s="85" t="s">
        <v>2345</v>
      </c>
      <c r="C7" s="85">
        <v>3</v>
      </c>
      <c r="E7" s="85" t="s">
        <v>90</v>
      </c>
      <c r="H7" s="92" t="s">
        <v>21</v>
      </c>
      <c r="I7" s="17">
        <v>3</v>
      </c>
      <c r="J7" s="92" t="s">
        <v>21</v>
      </c>
      <c r="K7" s="17">
        <v>3</v>
      </c>
      <c r="M7" s="90" t="s">
        <v>464</v>
      </c>
      <c r="N7" s="90">
        <v>2</v>
      </c>
      <c r="O7" s="91" t="s">
        <v>103</v>
      </c>
      <c r="P7" s="90">
        <v>2</v>
      </c>
      <c r="R7" s="88" t="s">
        <v>120</v>
      </c>
      <c r="S7" s="88" t="s">
        <v>520</v>
      </c>
      <c r="T7" s="88" t="s">
        <v>120</v>
      </c>
      <c r="V7" s="88" t="s">
        <v>570</v>
      </c>
      <c r="X7" s="88" t="s">
        <v>201</v>
      </c>
      <c r="Z7" s="88" t="s">
        <v>979</v>
      </c>
      <c r="AB7" s="88" t="s">
        <v>992</v>
      </c>
      <c r="AD7" s="88" t="s">
        <v>699</v>
      </c>
      <c r="AF7" s="78" t="b">
        <v>1</v>
      </c>
      <c r="DH7" s="78" t="b">
        <v>1</v>
      </c>
      <c r="EQ7" s="78" t="b">
        <v>1</v>
      </c>
    </row>
    <row r="8" spans="2:225" ht="12.95" customHeight="1" thickBot="1" x14ac:dyDescent="0.25">
      <c r="B8" s="17" t="s">
        <v>3</v>
      </c>
      <c r="C8" s="17">
        <v>4</v>
      </c>
      <c r="E8" s="85" t="s">
        <v>91</v>
      </c>
      <c r="M8" s="90" t="s">
        <v>465</v>
      </c>
      <c r="N8" s="90">
        <v>3</v>
      </c>
      <c r="O8" s="91" t="s">
        <v>104</v>
      </c>
      <c r="P8" s="90">
        <v>3</v>
      </c>
      <c r="R8" s="88" t="s">
        <v>121</v>
      </c>
      <c r="S8" s="88" t="s">
        <v>521</v>
      </c>
      <c r="T8" s="88" t="s">
        <v>121</v>
      </c>
      <c r="V8" s="88" t="s">
        <v>571</v>
      </c>
      <c r="X8" s="88" t="s">
        <v>202</v>
      </c>
      <c r="Z8" s="93" t="s">
        <v>980</v>
      </c>
      <c r="AB8" s="88" t="s">
        <v>993</v>
      </c>
      <c r="AD8" s="88" t="s">
        <v>700</v>
      </c>
      <c r="AF8" s="78" t="b">
        <v>1</v>
      </c>
      <c r="EQ8" s="78" t="b">
        <v>1</v>
      </c>
    </row>
    <row r="9" spans="2:225" ht="12.95" customHeight="1" thickBot="1" x14ac:dyDescent="0.25">
      <c r="B9" s="94"/>
      <c r="C9" s="94"/>
      <c r="E9" s="17" t="s">
        <v>92</v>
      </c>
      <c r="M9" s="90" t="s">
        <v>466</v>
      </c>
      <c r="N9" s="90">
        <v>4</v>
      </c>
      <c r="O9" s="91" t="s">
        <v>105</v>
      </c>
      <c r="P9" s="90">
        <v>4</v>
      </c>
      <c r="R9" s="88" t="s">
        <v>122</v>
      </c>
      <c r="S9" s="88" t="s">
        <v>522</v>
      </c>
      <c r="T9" s="88" t="s">
        <v>122</v>
      </c>
      <c r="V9" s="88" t="s">
        <v>572</v>
      </c>
      <c r="X9" s="88" t="s">
        <v>203</v>
      </c>
      <c r="AB9" s="88" t="s">
        <v>994</v>
      </c>
      <c r="AD9" s="88" t="s">
        <v>701</v>
      </c>
      <c r="AF9" s="78" t="b">
        <v>1</v>
      </c>
      <c r="DH9" s="75" t="b">
        <v>0</v>
      </c>
      <c r="EQ9" s="78" t="b">
        <v>1</v>
      </c>
    </row>
    <row r="10" spans="2:225" ht="12.95" customHeight="1" thickBot="1" x14ac:dyDescent="0.25">
      <c r="M10" s="90" t="s">
        <v>467</v>
      </c>
      <c r="N10" s="90">
        <v>5</v>
      </c>
      <c r="O10" s="91" t="s">
        <v>106</v>
      </c>
      <c r="P10" s="90">
        <v>5</v>
      </c>
      <c r="R10" s="88" t="s">
        <v>110</v>
      </c>
      <c r="S10" s="88" t="s">
        <v>523</v>
      </c>
      <c r="T10" s="88" t="s">
        <v>110</v>
      </c>
      <c r="V10" s="88" t="s">
        <v>573</v>
      </c>
      <c r="X10" s="88" t="s">
        <v>204</v>
      </c>
      <c r="Z10" s="84" t="s">
        <v>448</v>
      </c>
      <c r="AB10" s="93" t="s">
        <v>995</v>
      </c>
      <c r="AD10" s="88" t="s">
        <v>702</v>
      </c>
      <c r="AF10" s="78" t="b">
        <v>1</v>
      </c>
      <c r="AS10" s="75">
        <v>2</v>
      </c>
      <c r="EQ10" s="78" t="b">
        <v>1</v>
      </c>
    </row>
    <row r="11" spans="2:225" ht="12.95" customHeight="1" thickTop="1" thickBot="1" x14ac:dyDescent="0.25">
      <c r="B11" s="318" t="s">
        <v>12</v>
      </c>
      <c r="C11" s="319"/>
      <c r="E11" s="318" t="s">
        <v>13</v>
      </c>
      <c r="F11" s="319"/>
      <c r="M11" s="90" t="s">
        <v>468</v>
      </c>
      <c r="N11" s="90">
        <v>6</v>
      </c>
      <c r="O11" s="95" t="s">
        <v>107</v>
      </c>
      <c r="P11" s="90">
        <v>6</v>
      </c>
      <c r="R11" s="88" t="s">
        <v>123</v>
      </c>
      <c r="S11" s="88" t="s">
        <v>524</v>
      </c>
      <c r="T11" s="88" t="s">
        <v>123</v>
      </c>
      <c r="V11" s="88" t="s">
        <v>574</v>
      </c>
      <c r="X11" s="88" t="s">
        <v>205</v>
      </c>
      <c r="Z11" s="89" t="s">
        <v>970</v>
      </c>
      <c r="AB11" s="96"/>
      <c r="AD11" s="88" t="s">
        <v>703</v>
      </c>
      <c r="AF11" s="78" t="b">
        <v>1</v>
      </c>
      <c r="AP11" s="275" t="s">
        <v>680</v>
      </c>
      <c r="AQ11" s="276"/>
      <c r="AR11" s="277"/>
      <c r="AS11" s="214" t="s">
        <v>681</v>
      </c>
      <c r="AT11" s="215"/>
      <c r="AU11" s="215"/>
      <c r="AV11" s="215"/>
      <c r="AW11" s="215"/>
      <c r="AX11" s="215"/>
      <c r="AY11" s="215"/>
      <c r="AZ11" s="215"/>
      <c r="BA11" s="215"/>
      <c r="BB11" s="215"/>
      <c r="BC11" s="216"/>
      <c r="BD11" s="214" t="s">
        <v>681</v>
      </c>
      <c r="BE11" s="215"/>
      <c r="BF11" s="215"/>
      <c r="BG11" s="215"/>
      <c r="BH11" s="215"/>
      <c r="BI11" s="215"/>
      <c r="BJ11" s="215"/>
      <c r="BK11" s="215"/>
      <c r="BL11" s="215"/>
      <c r="BM11" s="215"/>
      <c r="BN11" s="216"/>
      <c r="BO11" s="282" t="s">
        <v>682</v>
      </c>
      <c r="BP11" s="283"/>
      <c r="BQ11" s="288" t="s">
        <v>683</v>
      </c>
      <c r="BR11" s="289"/>
      <c r="BS11" s="289"/>
      <c r="BT11" s="289"/>
      <c r="BU11" s="289"/>
      <c r="BV11" s="289"/>
      <c r="BW11" s="289"/>
      <c r="BX11" s="289"/>
      <c r="BY11" s="289"/>
      <c r="BZ11" s="289"/>
      <c r="CA11" s="289"/>
      <c r="CB11" s="289"/>
      <c r="CC11" s="289"/>
      <c r="CD11" s="290"/>
      <c r="CE11" s="295" t="s">
        <v>695</v>
      </c>
      <c r="CF11" s="296"/>
      <c r="CG11" s="296"/>
      <c r="CH11" s="296"/>
      <c r="CI11" s="297"/>
      <c r="CJ11" s="302" t="s">
        <v>685</v>
      </c>
      <c r="CK11" s="303"/>
      <c r="CL11" s="304"/>
      <c r="CM11" s="309" t="s">
        <v>688</v>
      </c>
      <c r="CN11" s="310"/>
      <c r="CO11" s="310"/>
      <c r="CP11" s="310"/>
      <c r="CQ11" s="310"/>
      <c r="CR11" s="310"/>
      <c r="CS11" s="311"/>
      <c r="CV11" s="312" t="s">
        <v>684</v>
      </c>
      <c r="CW11" s="297"/>
      <c r="CX11" s="313" t="s">
        <v>691</v>
      </c>
      <c r="CY11" s="260"/>
      <c r="CZ11" s="260"/>
      <c r="DA11" s="314"/>
      <c r="DB11" s="259" t="s">
        <v>693</v>
      </c>
      <c r="DC11" s="260"/>
      <c r="DD11" s="260"/>
      <c r="DE11" s="261"/>
      <c r="DF11" s="266" t="s">
        <v>730</v>
      </c>
      <c r="DS11" s="282" t="s">
        <v>682</v>
      </c>
      <c r="DT11" s="283"/>
      <c r="DU11" s="288" t="s">
        <v>683</v>
      </c>
      <c r="DV11" s="289"/>
      <c r="DW11" s="289"/>
      <c r="DX11" s="289"/>
      <c r="DY11" s="289"/>
      <c r="DZ11" s="289"/>
      <c r="EA11" s="289"/>
      <c r="EB11" s="289"/>
      <c r="EC11" s="289"/>
      <c r="ED11" s="289"/>
      <c r="EE11" s="289"/>
      <c r="EF11" s="289"/>
      <c r="EG11" s="289"/>
      <c r="EH11" s="290"/>
      <c r="EI11" s="296" t="s">
        <v>684</v>
      </c>
      <c r="EJ11" s="297"/>
      <c r="EK11" s="313" t="s">
        <v>691</v>
      </c>
      <c r="EL11" s="260"/>
      <c r="EM11" s="260"/>
      <c r="EN11" s="314"/>
      <c r="EO11" s="266" t="s">
        <v>730</v>
      </c>
      <c r="EQ11" s="78" t="b">
        <v>1</v>
      </c>
      <c r="FA11" s="275" t="s">
        <v>680</v>
      </c>
      <c r="FB11" s="276"/>
      <c r="FC11" s="277"/>
      <c r="FD11" s="214" t="s">
        <v>681</v>
      </c>
      <c r="FE11" s="215"/>
      <c r="FF11" s="215"/>
      <c r="FG11" s="215"/>
      <c r="FH11" s="215"/>
      <c r="FI11" s="215"/>
      <c r="FJ11" s="215"/>
      <c r="FK11" s="215"/>
      <c r="FL11" s="215"/>
      <c r="FM11" s="215"/>
      <c r="FN11" s="216"/>
      <c r="FO11" s="214" t="s">
        <v>681</v>
      </c>
      <c r="FP11" s="215"/>
      <c r="FQ11" s="215"/>
      <c r="FR11" s="215"/>
      <c r="FS11" s="215"/>
      <c r="FT11" s="215"/>
      <c r="FU11" s="215"/>
      <c r="FV11" s="215"/>
      <c r="FW11" s="215"/>
      <c r="FX11" s="215"/>
      <c r="FY11" s="216"/>
      <c r="FZ11" s="282" t="s">
        <v>682</v>
      </c>
      <c r="GA11" s="283"/>
      <c r="GB11" s="288" t="s">
        <v>683</v>
      </c>
      <c r="GC11" s="289"/>
      <c r="GD11" s="289"/>
      <c r="GE11" s="289"/>
      <c r="GF11" s="289"/>
      <c r="GG11" s="289"/>
      <c r="GH11" s="289"/>
      <c r="GI11" s="289"/>
      <c r="GJ11" s="289"/>
      <c r="GK11" s="289"/>
      <c r="GL11" s="289"/>
      <c r="GM11" s="289"/>
      <c r="GN11" s="289"/>
      <c r="GO11" s="290"/>
      <c r="GP11" s="295" t="s">
        <v>695</v>
      </c>
      <c r="GQ11" s="296"/>
      <c r="GR11" s="296"/>
      <c r="GS11" s="296"/>
      <c r="GT11" s="297"/>
      <c r="GU11" s="302" t="s">
        <v>685</v>
      </c>
      <c r="GV11" s="303"/>
      <c r="GW11" s="304"/>
      <c r="GX11" s="309" t="s">
        <v>688</v>
      </c>
      <c r="GY11" s="310"/>
      <c r="GZ11" s="310"/>
      <c r="HA11" s="310"/>
      <c r="HB11" s="310"/>
      <c r="HC11" s="310"/>
      <c r="HD11" s="311"/>
      <c r="HG11" s="312" t="s">
        <v>684</v>
      </c>
      <c r="HH11" s="297"/>
      <c r="HI11" s="313" t="s">
        <v>691</v>
      </c>
      <c r="HJ11" s="260"/>
      <c r="HK11" s="260"/>
      <c r="HL11" s="314"/>
      <c r="HM11" s="259" t="s">
        <v>693</v>
      </c>
      <c r="HN11" s="260"/>
      <c r="HO11" s="260"/>
      <c r="HP11" s="261"/>
      <c r="HQ11" s="266" t="s">
        <v>730</v>
      </c>
    </row>
    <row r="12" spans="2:225" ht="12.95" customHeight="1" thickBot="1" x14ac:dyDescent="0.25">
      <c r="B12" s="79" t="s">
        <v>9</v>
      </c>
      <c r="C12" s="79" t="s">
        <v>7</v>
      </c>
      <c r="E12" s="79" t="s">
        <v>9</v>
      </c>
      <c r="F12" s="79" t="s">
        <v>7</v>
      </c>
      <c r="H12" s="15" t="s">
        <v>165</v>
      </c>
      <c r="J12" s="15" t="s">
        <v>181</v>
      </c>
      <c r="M12" s="97" t="s">
        <v>469</v>
      </c>
      <c r="N12" s="97" t="s">
        <v>94</v>
      </c>
      <c r="O12" s="98" t="s">
        <v>108</v>
      </c>
      <c r="P12" s="97" t="s">
        <v>94</v>
      </c>
      <c r="R12" s="88" t="s">
        <v>124</v>
      </c>
      <c r="S12" s="88" t="s">
        <v>525</v>
      </c>
      <c r="T12" s="88" t="s">
        <v>124</v>
      </c>
      <c r="V12" s="88" t="s">
        <v>575</v>
      </c>
      <c r="X12" s="88" t="s">
        <v>206</v>
      </c>
      <c r="Z12" s="88" t="s">
        <v>971</v>
      </c>
      <c r="AB12" s="84" t="s">
        <v>690</v>
      </c>
      <c r="AD12" s="88" t="s">
        <v>704</v>
      </c>
      <c r="AF12" s="78" t="b">
        <v>1</v>
      </c>
      <c r="AP12" s="217"/>
      <c r="AQ12" s="218"/>
      <c r="AR12" s="278"/>
      <c r="AS12" s="217"/>
      <c r="AT12" s="218"/>
      <c r="AU12" s="218"/>
      <c r="AV12" s="218"/>
      <c r="AW12" s="218"/>
      <c r="AX12" s="218"/>
      <c r="AY12" s="218"/>
      <c r="AZ12" s="218"/>
      <c r="BA12" s="218"/>
      <c r="BB12" s="218"/>
      <c r="BC12" s="219"/>
      <c r="BD12" s="217"/>
      <c r="BE12" s="218"/>
      <c r="BF12" s="218"/>
      <c r="BG12" s="218"/>
      <c r="BH12" s="218"/>
      <c r="BI12" s="218"/>
      <c r="BJ12" s="218"/>
      <c r="BK12" s="218"/>
      <c r="BL12" s="218"/>
      <c r="BM12" s="218"/>
      <c r="BN12" s="219"/>
      <c r="BO12" s="284"/>
      <c r="BP12" s="285"/>
      <c r="BQ12" s="291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92"/>
      <c r="CE12" s="298"/>
      <c r="CF12" s="218"/>
      <c r="CG12" s="218"/>
      <c r="CH12" s="218"/>
      <c r="CI12" s="299"/>
      <c r="CJ12" s="305"/>
      <c r="CK12" s="218"/>
      <c r="CL12" s="306"/>
      <c r="CM12" s="262"/>
      <c r="CN12" s="218"/>
      <c r="CO12" s="218"/>
      <c r="CP12" s="218"/>
      <c r="CQ12" s="218"/>
      <c r="CR12" s="218"/>
      <c r="CS12" s="263"/>
      <c r="CV12" s="305"/>
      <c r="CW12" s="299"/>
      <c r="CX12" s="305"/>
      <c r="CY12" s="218"/>
      <c r="CZ12" s="218"/>
      <c r="DA12" s="306"/>
      <c r="DB12" s="262"/>
      <c r="DC12" s="218"/>
      <c r="DD12" s="218"/>
      <c r="DE12" s="263"/>
      <c r="DF12" s="267"/>
      <c r="DS12" s="284"/>
      <c r="DT12" s="285"/>
      <c r="DU12" s="291"/>
      <c r="DV12" s="218"/>
      <c r="DW12" s="218"/>
      <c r="DX12" s="218"/>
      <c r="DY12" s="218"/>
      <c r="DZ12" s="218"/>
      <c r="EA12" s="218"/>
      <c r="EB12" s="218"/>
      <c r="EC12" s="218"/>
      <c r="ED12" s="218"/>
      <c r="EE12" s="218"/>
      <c r="EF12" s="218"/>
      <c r="EG12" s="218"/>
      <c r="EH12" s="292"/>
      <c r="EI12" s="218"/>
      <c r="EJ12" s="299"/>
      <c r="EK12" s="305"/>
      <c r="EL12" s="218"/>
      <c r="EM12" s="218"/>
      <c r="EN12" s="306"/>
      <c r="EO12" s="267"/>
      <c r="EQ12" s="78" t="b">
        <v>1</v>
      </c>
      <c r="FA12" s="217"/>
      <c r="FB12" s="218"/>
      <c r="FC12" s="278"/>
      <c r="FD12" s="217"/>
      <c r="FE12" s="218"/>
      <c r="FF12" s="218"/>
      <c r="FG12" s="218"/>
      <c r="FH12" s="218"/>
      <c r="FI12" s="218"/>
      <c r="FJ12" s="218"/>
      <c r="FK12" s="218"/>
      <c r="FL12" s="218"/>
      <c r="FM12" s="218"/>
      <c r="FN12" s="219"/>
      <c r="FO12" s="217"/>
      <c r="FP12" s="218"/>
      <c r="FQ12" s="218"/>
      <c r="FR12" s="218"/>
      <c r="FS12" s="218"/>
      <c r="FT12" s="218"/>
      <c r="FU12" s="218"/>
      <c r="FV12" s="218"/>
      <c r="FW12" s="218"/>
      <c r="FX12" s="218"/>
      <c r="FY12" s="219"/>
      <c r="FZ12" s="284"/>
      <c r="GA12" s="285"/>
      <c r="GB12" s="291"/>
      <c r="GC12" s="218"/>
      <c r="GD12" s="218"/>
      <c r="GE12" s="218"/>
      <c r="GF12" s="218"/>
      <c r="GG12" s="218"/>
      <c r="GH12" s="218"/>
      <c r="GI12" s="218"/>
      <c r="GJ12" s="218"/>
      <c r="GK12" s="218"/>
      <c r="GL12" s="218"/>
      <c r="GM12" s="218"/>
      <c r="GN12" s="218"/>
      <c r="GO12" s="292"/>
      <c r="GP12" s="298"/>
      <c r="GQ12" s="218"/>
      <c r="GR12" s="218"/>
      <c r="GS12" s="218"/>
      <c r="GT12" s="299"/>
      <c r="GU12" s="305"/>
      <c r="GV12" s="218"/>
      <c r="GW12" s="306"/>
      <c r="GX12" s="262"/>
      <c r="GY12" s="218"/>
      <c r="GZ12" s="218"/>
      <c r="HA12" s="218"/>
      <c r="HB12" s="218"/>
      <c r="HC12" s="218"/>
      <c r="HD12" s="263"/>
      <c r="HG12" s="305"/>
      <c r="HH12" s="299"/>
      <c r="HI12" s="305"/>
      <c r="HJ12" s="218"/>
      <c r="HK12" s="218"/>
      <c r="HL12" s="306"/>
      <c r="HM12" s="262"/>
      <c r="HN12" s="218"/>
      <c r="HO12" s="218"/>
      <c r="HP12" s="263"/>
      <c r="HQ12" s="267"/>
    </row>
    <row r="13" spans="2:225" ht="12.95" customHeight="1" thickBot="1" x14ac:dyDescent="0.25">
      <c r="B13" s="99">
        <v>14</v>
      </c>
      <c r="C13" s="100">
        <f>473+1/7</f>
        <v>473.14285714285717</v>
      </c>
      <c r="E13" s="99">
        <v>2</v>
      </c>
      <c r="F13" s="100">
        <v>56.25</v>
      </c>
      <c r="H13" s="100" t="s">
        <v>733</v>
      </c>
      <c r="J13" s="1" t="s">
        <v>733</v>
      </c>
      <c r="M13" s="86" t="s">
        <v>470</v>
      </c>
      <c r="P13" s="101"/>
      <c r="R13" s="88" t="s">
        <v>125</v>
      </c>
      <c r="S13" s="88" t="s">
        <v>526</v>
      </c>
      <c r="T13" s="88" t="s">
        <v>125</v>
      </c>
      <c r="V13" s="88" t="s">
        <v>576</v>
      </c>
      <c r="X13" s="88" t="s">
        <v>207</v>
      </c>
      <c r="Z13" s="88" t="s">
        <v>972</v>
      </c>
      <c r="AB13" s="89" t="s">
        <v>955</v>
      </c>
      <c r="AD13" s="88" t="s">
        <v>705</v>
      </c>
      <c r="AF13" s="78" t="b">
        <v>1</v>
      </c>
      <c r="AP13" s="217"/>
      <c r="AQ13" s="218"/>
      <c r="AR13" s="278"/>
      <c r="AS13" s="217"/>
      <c r="AT13" s="218"/>
      <c r="AU13" s="218"/>
      <c r="AV13" s="218"/>
      <c r="AW13" s="218"/>
      <c r="AX13" s="218"/>
      <c r="AY13" s="218"/>
      <c r="AZ13" s="218"/>
      <c r="BA13" s="218"/>
      <c r="BB13" s="218"/>
      <c r="BC13" s="219"/>
      <c r="BD13" s="217"/>
      <c r="BE13" s="218"/>
      <c r="BF13" s="218"/>
      <c r="BG13" s="218"/>
      <c r="BH13" s="218"/>
      <c r="BI13" s="218"/>
      <c r="BJ13" s="218"/>
      <c r="BK13" s="218"/>
      <c r="BL13" s="218"/>
      <c r="BM13" s="218"/>
      <c r="BN13" s="219"/>
      <c r="BO13" s="284"/>
      <c r="BP13" s="285"/>
      <c r="BQ13" s="291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92"/>
      <c r="CE13" s="298"/>
      <c r="CF13" s="218"/>
      <c r="CG13" s="218"/>
      <c r="CH13" s="218"/>
      <c r="CI13" s="299"/>
      <c r="CJ13" s="305"/>
      <c r="CK13" s="218"/>
      <c r="CL13" s="306"/>
      <c r="CM13" s="262"/>
      <c r="CN13" s="218"/>
      <c r="CO13" s="218"/>
      <c r="CP13" s="218"/>
      <c r="CQ13" s="218"/>
      <c r="CR13" s="218"/>
      <c r="CS13" s="263"/>
      <c r="CV13" s="305"/>
      <c r="CW13" s="299"/>
      <c r="CX13" s="305"/>
      <c r="CY13" s="218"/>
      <c r="CZ13" s="218"/>
      <c r="DA13" s="306"/>
      <c r="DB13" s="262"/>
      <c r="DC13" s="218"/>
      <c r="DD13" s="218"/>
      <c r="DE13" s="263"/>
      <c r="DF13" s="267"/>
      <c r="DS13" s="284"/>
      <c r="DT13" s="285"/>
      <c r="DU13" s="291"/>
      <c r="DV13" s="218"/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92"/>
      <c r="EI13" s="218"/>
      <c r="EJ13" s="299"/>
      <c r="EK13" s="305"/>
      <c r="EL13" s="218"/>
      <c r="EM13" s="218"/>
      <c r="EN13" s="306"/>
      <c r="EO13" s="267"/>
      <c r="EQ13" s="78" t="b">
        <v>1</v>
      </c>
      <c r="FA13" s="217"/>
      <c r="FB13" s="218"/>
      <c r="FC13" s="278"/>
      <c r="FD13" s="217"/>
      <c r="FE13" s="218"/>
      <c r="FF13" s="218"/>
      <c r="FG13" s="218"/>
      <c r="FH13" s="218"/>
      <c r="FI13" s="218"/>
      <c r="FJ13" s="218"/>
      <c r="FK13" s="218"/>
      <c r="FL13" s="218"/>
      <c r="FM13" s="218"/>
      <c r="FN13" s="219"/>
      <c r="FO13" s="217"/>
      <c r="FP13" s="218"/>
      <c r="FQ13" s="218"/>
      <c r="FR13" s="218"/>
      <c r="FS13" s="218"/>
      <c r="FT13" s="218"/>
      <c r="FU13" s="218"/>
      <c r="FV13" s="218"/>
      <c r="FW13" s="218"/>
      <c r="FX13" s="218"/>
      <c r="FY13" s="219"/>
      <c r="FZ13" s="284"/>
      <c r="GA13" s="285"/>
      <c r="GB13" s="291"/>
      <c r="GC13" s="218"/>
      <c r="GD13" s="218"/>
      <c r="GE13" s="218"/>
      <c r="GF13" s="218"/>
      <c r="GG13" s="218"/>
      <c r="GH13" s="218"/>
      <c r="GI13" s="218"/>
      <c r="GJ13" s="218"/>
      <c r="GK13" s="218"/>
      <c r="GL13" s="218"/>
      <c r="GM13" s="218"/>
      <c r="GN13" s="218"/>
      <c r="GO13" s="292"/>
      <c r="GP13" s="298"/>
      <c r="GQ13" s="218"/>
      <c r="GR13" s="218"/>
      <c r="GS13" s="218"/>
      <c r="GT13" s="299"/>
      <c r="GU13" s="305"/>
      <c r="GV13" s="218"/>
      <c r="GW13" s="306"/>
      <c r="GX13" s="262"/>
      <c r="GY13" s="218"/>
      <c r="GZ13" s="218"/>
      <c r="HA13" s="218"/>
      <c r="HB13" s="218"/>
      <c r="HC13" s="218"/>
      <c r="HD13" s="263"/>
      <c r="HG13" s="305"/>
      <c r="HH13" s="299"/>
      <c r="HI13" s="305"/>
      <c r="HJ13" s="218"/>
      <c r="HK13" s="218"/>
      <c r="HL13" s="306"/>
      <c r="HM13" s="262"/>
      <c r="HN13" s="218"/>
      <c r="HO13" s="218"/>
      <c r="HP13" s="263"/>
      <c r="HQ13" s="267"/>
    </row>
    <row r="14" spans="2:225" ht="12.95" customHeight="1" thickBot="1" x14ac:dyDescent="0.25">
      <c r="B14" s="99">
        <f>B13+1</f>
        <v>15</v>
      </c>
      <c r="C14" s="100">
        <f>C13+6</f>
        <v>479.14285714285717</v>
      </c>
      <c r="E14" s="99">
        <f>E13+1</f>
        <v>3</v>
      </c>
      <c r="F14" s="100">
        <f>F13+6</f>
        <v>62.25</v>
      </c>
      <c r="H14" s="100" t="s">
        <v>1012</v>
      </c>
      <c r="J14" s="16" t="s">
        <v>182</v>
      </c>
      <c r="M14" s="90" t="s">
        <v>471</v>
      </c>
      <c r="P14" s="101"/>
      <c r="R14" s="88" t="s">
        <v>113</v>
      </c>
      <c r="S14" s="88" t="s">
        <v>527</v>
      </c>
      <c r="T14" s="88" t="s">
        <v>113</v>
      </c>
      <c r="V14" s="88" t="s">
        <v>577</v>
      </c>
      <c r="X14" s="88" t="s">
        <v>208</v>
      </c>
      <c r="Z14" s="93" t="s">
        <v>973</v>
      </c>
      <c r="AB14" s="88" t="s">
        <v>956</v>
      </c>
      <c r="AD14" s="88" t="s">
        <v>706</v>
      </c>
      <c r="AF14" s="78"/>
      <c r="AP14" s="279"/>
      <c r="AQ14" s="280"/>
      <c r="AR14" s="281"/>
      <c r="AS14" s="220"/>
      <c r="AT14" s="221"/>
      <c r="AU14" s="221"/>
      <c r="AV14" s="221"/>
      <c r="AW14" s="221"/>
      <c r="AX14" s="221"/>
      <c r="AY14" s="221"/>
      <c r="AZ14" s="221"/>
      <c r="BA14" s="221"/>
      <c r="BB14" s="221"/>
      <c r="BC14" s="222"/>
      <c r="BD14" s="220"/>
      <c r="BE14" s="221"/>
      <c r="BF14" s="221"/>
      <c r="BG14" s="221"/>
      <c r="BH14" s="221"/>
      <c r="BI14" s="221"/>
      <c r="BJ14" s="221"/>
      <c r="BK14" s="221"/>
      <c r="BL14" s="221"/>
      <c r="BM14" s="221"/>
      <c r="BN14" s="222"/>
      <c r="BO14" s="286"/>
      <c r="BP14" s="287"/>
      <c r="BQ14" s="293"/>
      <c r="BR14" s="221"/>
      <c r="BS14" s="221"/>
      <c r="BT14" s="221"/>
      <c r="BU14" s="221"/>
      <c r="BV14" s="221"/>
      <c r="BW14" s="221"/>
      <c r="BX14" s="221"/>
      <c r="BY14" s="221"/>
      <c r="BZ14" s="221"/>
      <c r="CA14" s="221"/>
      <c r="CB14" s="221"/>
      <c r="CC14" s="221"/>
      <c r="CD14" s="294"/>
      <c r="CE14" s="300"/>
      <c r="CF14" s="221"/>
      <c r="CG14" s="221"/>
      <c r="CH14" s="221"/>
      <c r="CI14" s="301"/>
      <c r="CJ14" s="307"/>
      <c r="CK14" s="221"/>
      <c r="CL14" s="308"/>
      <c r="CM14" s="264"/>
      <c r="CN14" s="221"/>
      <c r="CO14" s="221"/>
      <c r="CP14" s="221"/>
      <c r="CQ14" s="221"/>
      <c r="CR14" s="221"/>
      <c r="CS14" s="265"/>
      <c r="CV14" s="307"/>
      <c r="CW14" s="301"/>
      <c r="CX14" s="307"/>
      <c r="CY14" s="221"/>
      <c r="CZ14" s="221"/>
      <c r="DA14" s="308"/>
      <c r="DB14" s="264"/>
      <c r="DC14" s="221"/>
      <c r="DD14" s="221"/>
      <c r="DE14" s="265"/>
      <c r="DF14" s="268"/>
      <c r="DS14" s="286"/>
      <c r="DT14" s="287"/>
      <c r="DU14" s="293"/>
      <c r="DV14" s="221"/>
      <c r="DW14" s="221"/>
      <c r="DX14" s="221"/>
      <c r="DY14" s="221"/>
      <c r="DZ14" s="221"/>
      <c r="EA14" s="221"/>
      <c r="EB14" s="221"/>
      <c r="EC14" s="221"/>
      <c r="ED14" s="221"/>
      <c r="EE14" s="221"/>
      <c r="EF14" s="221"/>
      <c r="EG14" s="221"/>
      <c r="EH14" s="294"/>
      <c r="EI14" s="221"/>
      <c r="EJ14" s="301"/>
      <c r="EK14" s="307"/>
      <c r="EL14" s="221"/>
      <c r="EM14" s="221"/>
      <c r="EN14" s="308"/>
      <c r="EO14" s="268"/>
      <c r="FA14" s="279"/>
      <c r="FB14" s="280"/>
      <c r="FC14" s="281"/>
      <c r="FD14" s="220"/>
      <c r="FE14" s="221"/>
      <c r="FF14" s="221"/>
      <c r="FG14" s="221"/>
      <c r="FH14" s="221"/>
      <c r="FI14" s="221"/>
      <c r="FJ14" s="221"/>
      <c r="FK14" s="221"/>
      <c r="FL14" s="221"/>
      <c r="FM14" s="221"/>
      <c r="FN14" s="222"/>
      <c r="FO14" s="220"/>
      <c r="FP14" s="221"/>
      <c r="FQ14" s="221"/>
      <c r="FR14" s="221"/>
      <c r="FS14" s="221"/>
      <c r="FT14" s="221"/>
      <c r="FU14" s="221"/>
      <c r="FV14" s="221"/>
      <c r="FW14" s="221"/>
      <c r="FX14" s="221"/>
      <c r="FY14" s="222"/>
      <c r="FZ14" s="286"/>
      <c r="GA14" s="287"/>
      <c r="GB14" s="293"/>
      <c r="GC14" s="221"/>
      <c r="GD14" s="221"/>
      <c r="GE14" s="221"/>
      <c r="GF14" s="221"/>
      <c r="GG14" s="221"/>
      <c r="GH14" s="221"/>
      <c r="GI14" s="221"/>
      <c r="GJ14" s="221"/>
      <c r="GK14" s="221"/>
      <c r="GL14" s="221"/>
      <c r="GM14" s="221"/>
      <c r="GN14" s="221"/>
      <c r="GO14" s="294"/>
      <c r="GP14" s="300"/>
      <c r="GQ14" s="221"/>
      <c r="GR14" s="221"/>
      <c r="GS14" s="221"/>
      <c r="GT14" s="301"/>
      <c r="GU14" s="307"/>
      <c r="GV14" s="221"/>
      <c r="GW14" s="308"/>
      <c r="GX14" s="264"/>
      <c r="GY14" s="221"/>
      <c r="GZ14" s="221"/>
      <c r="HA14" s="221"/>
      <c r="HB14" s="221"/>
      <c r="HC14" s="221"/>
      <c r="HD14" s="265"/>
      <c r="HG14" s="307"/>
      <c r="HH14" s="301"/>
      <c r="HI14" s="307"/>
      <c r="HJ14" s="221"/>
      <c r="HK14" s="221"/>
      <c r="HL14" s="308"/>
      <c r="HM14" s="264"/>
      <c r="HN14" s="221"/>
      <c r="HO14" s="221"/>
      <c r="HP14" s="265"/>
      <c r="HQ14" s="268"/>
    </row>
    <row r="15" spans="2:225" ht="12.95" customHeight="1" thickBot="1" x14ac:dyDescent="0.25">
      <c r="B15" s="99">
        <f t="shared" ref="B15:B78" si="0">B14+1</f>
        <v>16</v>
      </c>
      <c r="C15" s="100">
        <f t="shared" ref="C15:C78" si="1">C14+6</f>
        <v>485.14285714285717</v>
      </c>
      <c r="E15" s="99">
        <f t="shared" ref="E15:E78" si="2">E14+1</f>
        <v>4</v>
      </c>
      <c r="F15" s="100">
        <f>F14+6</f>
        <v>68.25</v>
      </c>
      <c r="H15" s="100" t="s">
        <v>1013</v>
      </c>
      <c r="J15" s="16" t="s">
        <v>183</v>
      </c>
      <c r="M15" s="90" t="s">
        <v>472</v>
      </c>
      <c r="P15" s="101"/>
      <c r="R15" s="88" t="s">
        <v>126</v>
      </c>
      <c r="S15" s="88" t="s">
        <v>528</v>
      </c>
      <c r="T15" s="88" t="s">
        <v>126</v>
      </c>
      <c r="V15" s="88" t="s">
        <v>578</v>
      </c>
      <c r="X15" s="88" t="s">
        <v>209</v>
      </c>
      <c r="AB15" s="88" t="s">
        <v>957</v>
      </c>
      <c r="AD15" s="88" t="s">
        <v>707</v>
      </c>
      <c r="AF15" s="269" t="s">
        <v>31</v>
      </c>
      <c r="AG15" s="269" t="s">
        <v>32</v>
      </c>
      <c r="AH15" s="269" t="s">
        <v>33</v>
      </c>
      <c r="AI15" s="269" t="s">
        <v>34</v>
      </c>
      <c r="AJ15" s="271" t="s">
        <v>35</v>
      </c>
      <c r="AK15" s="271" t="s">
        <v>36</v>
      </c>
      <c r="AL15" s="271" t="s">
        <v>37</v>
      </c>
      <c r="AM15" s="271" t="s">
        <v>38</v>
      </c>
      <c r="AN15" s="271" t="s">
        <v>39</v>
      </c>
      <c r="AO15" s="253" t="s">
        <v>40</v>
      </c>
      <c r="AP15" s="273" t="s">
        <v>41</v>
      </c>
      <c r="AQ15" s="274" t="s">
        <v>42</v>
      </c>
      <c r="AR15" s="234" t="s">
        <v>190</v>
      </c>
      <c r="AS15" s="223" t="s">
        <v>43</v>
      </c>
      <c r="AT15" s="226" t="s">
        <v>44</v>
      </c>
      <c r="AU15" s="226" t="s">
        <v>45</v>
      </c>
      <c r="AV15" s="226" t="s">
        <v>46</v>
      </c>
      <c r="AW15" s="226" t="s">
        <v>47</v>
      </c>
      <c r="AX15" s="226" t="s">
        <v>48</v>
      </c>
      <c r="AY15" s="226" t="s">
        <v>49</v>
      </c>
      <c r="AZ15" s="226" t="s">
        <v>50</v>
      </c>
      <c r="BA15" s="226" t="s">
        <v>51</v>
      </c>
      <c r="BB15" s="226" t="s">
        <v>52</v>
      </c>
      <c r="BC15" s="229" t="s">
        <v>679</v>
      </c>
      <c r="BD15" s="223" t="s">
        <v>43</v>
      </c>
      <c r="BE15" s="226" t="s">
        <v>44</v>
      </c>
      <c r="BF15" s="226" t="s">
        <v>45</v>
      </c>
      <c r="BG15" s="226" t="s">
        <v>46</v>
      </c>
      <c r="BH15" s="226" t="s">
        <v>47</v>
      </c>
      <c r="BI15" s="226" t="s">
        <v>48</v>
      </c>
      <c r="BJ15" s="226" t="s">
        <v>49</v>
      </c>
      <c r="BK15" s="226" t="s">
        <v>50</v>
      </c>
      <c r="BL15" s="226" t="s">
        <v>51</v>
      </c>
      <c r="BM15" s="226" t="s">
        <v>52</v>
      </c>
      <c r="BN15" s="229" t="s">
        <v>679</v>
      </c>
      <c r="BO15" s="250" t="s">
        <v>53</v>
      </c>
      <c r="BP15" s="253" t="s">
        <v>54</v>
      </c>
      <c r="BQ15" s="223" t="s">
        <v>100</v>
      </c>
      <c r="BR15" s="226" t="s">
        <v>55</v>
      </c>
      <c r="BS15" s="226" t="s">
        <v>56</v>
      </c>
      <c r="BT15" s="226" t="s">
        <v>57</v>
      </c>
      <c r="BU15" s="226" t="s">
        <v>58</v>
      </c>
      <c r="BV15" s="226" t="s">
        <v>59</v>
      </c>
      <c r="BW15" s="226" t="s">
        <v>60</v>
      </c>
      <c r="BX15" s="226" t="s">
        <v>61</v>
      </c>
      <c r="BY15" s="226" t="s">
        <v>62</v>
      </c>
      <c r="BZ15" s="226" t="s">
        <v>63</v>
      </c>
      <c r="CA15" s="226" t="s">
        <v>64</v>
      </c>
      <c r="CB15" s="226" t="s">
        <v>65</v>
      </c>
      <c r="CC15" s="226" t="s">
        <v>66</v>
      </c>
      <c r="CD15" s="240" t="s">
        <v>67</v>
      </c>
      <c r="CE15" s="223" t="s">
        <v>68</v>
      </c>
      <c r="CF15" s="226" t="s">
        <v>69</v>
      </c>
      <c r="CG15" s="226" t="s">
        <v>70</v>
      </c>
      <c r="CH15" s="226" t="s">
        <v>71</v>
      </c>
      <c r="CI15" s="229" t="s">
        <v>72</v>
      </c>
      <c r="CJ15" s="241" t="s">
        <v>73</v>
      </c>
      <c r="CK15" s="226" t="s">
        <v>74</v>
      </c>
      <c r="CL15" s="244" t="s">
        <v>75</v>
      </c>
      <c r="CM15" s="256" t="s">
        <v>76</v>
      </c>
      <c r="CN15" s="226" t="s">
        <v>687</v>
      </c>
      <c r="CO15" s="226" t="s">
        <v>689</v>
      </c>
      <c r="CP15" s="226" t="s">
        <v>77</v>
      </c>
      <c r="CQ15" s="226" t="s">
        <v>78</v>
      </c>
      <c r="CR15" s="226" t="s">
        <v>79</v>
      </c>
      <c r="CS15" s="247" t="s">
        <v>80</v>
      </c>
      <c r="CT15" s="250" t="s">
        <v>81</v>
      </c>
      <c r="CU15" s="253" t="s">
        <v>82</v>
      </c>
      <c r="CV15" s="223" t="s">
        <v>83</v>
      </c>
      <c r="CW15" s="240" t="s">
        <v>84</v>
      </c>
      <c r="CX15" s="223" t="s">
        <v>85</v>
      </c>
      <c r="CY15" s="226" t="s">
        <v>86</v>
      </c>
      <c r="CZ15" s="226" t="s">
        <v>191</v>
      </c>
      <c r="DA15" s="229" t="s">
        <v>192</v>
      </c>
      <c r="DB15" s="241" t="s">
        <v>193</v>
      </c>
      <c r="DC15" s="226" t="s">
        <v>194</v>
      </c>
      <c r="DD15" s="226" t="s">
        <v>195</v>
      </c>
      <c r="DE15" s="244" t="s">
        <v>196</v>
      </c>
      <c r="DF15" s="237" t="s">
        <v>87</v>
      </c>
      <c r="DH15" s="269" t="s">
        <v>31</v>
      </c>
      <c r="DI15" s="269" t="s">
        <v>32</v>
      </c>
      <c r="DJ15" s="269" t="s">
        <v>33</v>
      </c>
      <c r="DK15" s="269" t="s">
        <v>34</v>
      </c>
      <c r="DL15" s="271" t="s">
        <v>35</v>
      </c>
      <c r="DM15" s="271" t="s">
        <v>36</v>
      </c>
      <c r="DN15" s="271" t="s">
        <v>37</v>
      </c>
      <c r="DO15" s="271" t="s">
        <v>38</v>
      </c>
      <c r="DP15" s="271" t="s">
        <v>39</v>
      </c>
      <c r="DQ15" s="226" t="s">
        <v>40</v>
      </c>
      <c r="DR15" s="253" t="s">
        <v>49</v>
      </c>
      <c r="DS15" s="223" t="s">
        <v>53</v>
      </c>
      <c r="DT15" s="240" t="s">
        <v>54</v>
      </c>
      <c r="DU15" s="223" t="s">
        <v>100</v>
      </c>
      <c r="DV15" s="226" t="s">
        <v>55</v>
      </c>
      <c r="DW15" s="226" t="s">
        <v>56</v>
      </c>
      <c r="DX15" s="226" t="s">
        <v>57</v>
      </c>
      <c r="DY15" s="226" t="s">
        <v>58</v>
      </c>
      <c r="DZ15" s="226" t="s">
        <v>59</v>
      </c>
      <c r="EA15" s="226" t="s">
        <v>60</v>
      </c>
      <c r="EB15" s="226" t="s">
        <v>61</v>
      </c>
      <c r="EC15" s="226" t="s">
        <v>62</v>
      </c>
      <c r="ED15" s="226" t="s">
        <v>63</v>
      </c>
      <c r="EE15" s="226" t="s">
        <v>64</v>
      </c>
      <c r="EF15" s="226" t="s">
        <v>65</v>
      </c>
      <c r="EG15" s="226" t="s">
        <v>66</v>
      </c>
      <c r="EH15" s="240" t="s">
        <v>67</v>
      </c>
      <c r="EI15" s="223" t="s">
        <v>83</v>
      </c>
      <c r="EJ15" s="240" t="s">
        <v>84</v>
      </c>
      <c r="EK15" s="223" t="s">
        <v>85</v>
      </c>
      <c r="EL15" s="226" t="s">
        <v>86</v>
      </c>
      <c r="EM15" s="226" t="s">
        <v>191</v>
      </c>
      <c r="EN15" s="229" t="s">
        <v>192</v>
      </c>
      <c r="EO15" s="237" t="s">
        <v>87</v>
      </c>
      <c r="EQ15" s="269" t="s">
        <v>31</v>
      </c>
      <c r="ER15" s="269" t="s">
        <v>32</v>
      </c>
      <c r="ES15" s="269" t="s">
        <v>33</v>
      </c>
      <c r="ET15" s="269" t="s">
        <v>34</v>
      </c>
      <c r="EU15" s="271" t="s">
        <v>35</v>
      </c>
      <c r="EV15" s="271" t="s">
        <v>36</v>
      </c>
      <c r="EW15" s="271" t="s">
        <v>37</v>
      </c>
      <c r="EX15" s="271" t="s">
        <v>38</v>
      </c>
      <c r="EY15" s="271" t="s">
        <v>39</v>
      </c>
      <c r="EZ15" s="253" t="s">
        <v>40</v>
      </c>
      <c r="FA15" s="273" t="s">
        <v>41</v>
      </c>
      <c r="FB15" s="274" t="s">
        <v>42</v>
      </c>
      <c r="FC15" s="234" t="s">
        <v>190</v>
      </c>
      <c r="FD15" s="223" t="s">
        <v>43</v>
      </c>
      <c r="FE15" s="226" t="s">
        <v>44</v>
      </c>
      <c r="FF15" s="226" t="s">
        <v>45</v>
      </c>
      <c r="FG15" s="226" t="s">
        <v>46</v>
      </c>
      <c r="FH15" s="226" t="s">
        <v>47</v>
      </c>
      <c r="FI15" s="226" t="s">
        <v>48</v>
      </c>
      <c r="FJ15" s="226" t="s">
        <v>49</v>
      </c>
      <c r="FK15" s="226" t="s">
        <v>50</v>
      </c>
      <c r="FL15" s="226" t="s">
        <v>51</v>
      </c>
      <c r="FM15" s="226" t="s">
        <v>52</v>
      </c>
      <c r="FN15" s="229" t="s">
        <v>679</v>
      </c>
      <c r="FO15" s="223" t="s">
        <v>43</v>
      </c>
      <c r="FP15" s="226" t="s">
        <v>44</v>
      </c>
      <c r="FQ15" s="226" t="s">
        <v>45</v>
      </c>
      <c r="FR15" s="226" t="s">
        <v>46</v>
      </c>
      <c r="FS15" s="226" t="s">
        <v>47</v>
      </c>
      <c r="FT15" s="226" t="s">
        <v>48</v>
      </c>
      <c r="FU15" s="226" t="s">
        <v>49</v>
      </c>
      <c r="FV15" s="226" t="s">
        <v>50</v>
      </c>
      <c r="FW15" s="226" t="s">
        <v>51</v>
      </c>
      <c r="FX15" s="226" t="s">
        <v>52</v>
      </c>
      <c r="FY15" s="229" t="s">
        <v>679</v>
      </c>
      <c r="FZ15" s="250" t="s">
        <v>53</v>
      </c>
      <c r="GA15" s="253" t="s">
        <v>54</v>
      </c>
      <c r="GB15" s="223" t="s">
        <v>100</v>
      </c>
      <c r="GC15" s="226" t="s">
        <v>55</v>
      </c>
      <c r="GD15" s="226" t="s">
        <v>56</v>
      </c>
      <c r="GE15" s="226" t="s">
        <v>57</v>
      </c>
      <c r="GF15" s="226" t="s">
        <v>58</v>
      </c>
      <c r="GG15" s="226" t="s">
        <v>59</v>
      </c>
      <c r="GH15" s="226" t="s">
        <v>60</v>
      </c>
      <c r="GI15" s="226" t="s">
        <v>61</v>
      </c>
      <c r="GJ15" s="226" t="s">
        <v>62</v>
      </c>
      <c r="GK15" s="226" t="s">
        <v>63</v>
      </c>
      <c r="GL15" s="226" t="s">
        <v>64</v>
      </c>
      <c r="GM15" s="226" t="s">
        <v>65</v>
      </c>
      <c r="GN15" s="226" t="s">
        <v>66</v>
      </c>
      <c r="GO15" s="240" t="s">
        <v>67</v>
      </c>
      <c r="GP15" s="223" t="s">
        <v>68</v>
      </c>
      <c r="GQ15" s="226" t="s">
        <v>69</v>
      </c>
      <c r="GR15" s="226" t="s">
        <v>70</v>
      </c>
      <c r="GS15" s="226" t="s">
        <v>71</v>
      </c>
      <c r="GT15" s="229" t="s">
        <v>72</v>
      </c>
      <c r="GU15" s="241" t="s">
        <v>73</v>
      </c>
      <c r="GV15" s="226" t="s">
        <v>74</v>
      </c>
      <c r="GW15" s="244" t="s">
        <v>75</v>
      </c>
      <c r="GX15" s="256" t="s">
        <v>76</v>
      </c>
      <c r="GY15" s="226" t="s">
        <v>687</v>
      </c>
      <c r="GZ15" s="226" t="s">
        <v>689</v>
      </c>
      <c r="HA15" s="226" t="s">
        <v>77</v>
      </c>
      <c r="HB15" s="226" t="s">
        <v>78</v>
      </c>
      <c r="HC15" s="226" t="s">
        <v>79</v>
      </c>
      <c r="HD15" s="247" t="s">
        <v>80</v>
      </c>
      <c r="HE15" s="250" t="s">
        <v>81</v>
      </c>
      <c r="HF15" s="253" t="s">
        <v>82</v>
      </c>
      <c r="HG15" s="223" t="s">
        <v>83</v>
      </c>
      <c r="HH15" s="240" t="s">
        <v>84</v>
      </c>
      <c r="HI15" s="223" t="s">
        <v>85</v>
      </c>
      <c r="HJ15" s="226" t="s">
        <v>86</v>
      </c>
      <c r="HK15" s="226" t="s">
        <v>191</v>
      </c>
      <c r="HL15" s="229" t="s">
        <v>192</v>
      </c>
      <c r="HM15" s="241" t="s">
        <v>193</v>
      </c>
      <c r="HN15" s="226" t="s">
        <v>194</v>
      </c>
      <c r="HO15" s="226" t="s">
        <v>195</v>
      </c>
      <c r="HP15" s="244" t="s">
        <v>196</v>
      </c>
      <c r="HQ15" s="237" t="s">
        <v>87</v>
      </c>
    </row>
    <row r="16" spans="2:225" ht="12.95" customHeight="1" thickBot="1" x14ac:dyDescent="0.25">
      <c r="B16" s="99">
        <f t="shared" si="0"/>
        <v>17</v>
      </c>
      <c r="C16" s="100">
        <f t="shared" si="1"/>
        <v>491.14285714285717</v>
      </c>
      <c r="E16" s="99">
        <f t="shared" si="2"/>
        <v>5</v>
      </c>
      <c r="F16" s="100">
        <f>77.25</f>
        <v>77.25</v>
      </c>
      <c r="H16" s="100" t="s">
        <v>166</v>
      </c>
      <c r="J16" s="16" t="s">
        <v>184</v>
      </c>
      <c r="M16" s="90" t="s">
        <v>473</v>
      </c>
      <c r="P16" s="101"/>
      <c r="R16" s="88" t="s">
        <v>112</v>
      </c>
      <c r="S16" s="88" t="s">
        <v>529</v>
      </c>
      <c r="T16" s="88" t="s">
        <v>112</v>
      </c>
      <c r="V16" s="88" t="s">
        <v>579</v>
      </c>
      <c r="X16" s="88" t="s">
        <v>210</v>
      </c>
      <c r="Z16" s="84" t="s">
        <v>449</v>
      </c>
      <c r="AB16" s="88" t="s">
        <v>958</v>
      </c>
      <c r="AD16" s="88" t="s">
        <v>708</v>
      </c>
      <c r="AF16" s="270"/>
      <c r="AG16" s="270"/>
      <c r="AH16" s="270"/>
      <c r="AI16" s="270"/>
      <c r="AJ16" s="272"/>
      <c r="AK16" s="272"/>
      <c r="AL16" s="272"/>
      <c r="AM16" s="272"/>
      <c r="AN16" s="272"/>
      <c r="AO16" s="254"/>
      <c r="AP16" s="224"/>
      <c r="AQ16" s="227"/>
      <c r="AR16" s="235"/>
      <c r="AS16" s="224"/>
      <c r="AT16" s="227"/>
      <c r="AU16" s="227"/>
      <c r="AV16" s="227"/>
      <c r="AW16" s="227"/>
      <c r="AX16" s="227"/>
      <c r="AY16" s="227"/>
      <c r="AZ16" s="227"/>
      <c r="BA16" s="227"/>
      <c r="BB16" s="227"/>
      <c r="BC16" s="230"/>
      <c r="BD16" s="224"/>
      <c r="BE16" s="227"/>
      <c r="BF16" s="227"/>
      <c r="BG16" s="227"/>
      <c r="BH16" s="227"/>
      <c r="BI16" s="227"/>
      <c r="BJ16" s="227"/>
      <c r="BK16" s="227"/>
      <c r="BL16" s="227"/>
      <c r="BM16" s="227"/>
      <c r="BN16" s="230"/>
      <c r="BO16" s="251"/>
      <c r="BP16" s="254"/>
      <c r="BQ16" s="224"/>
      <c r="BR16" s="227"/>
      <c r="BS16" s="227"/>
      <c r="BT16" s="227"/>
      <c r="BU16" s="227"/>
      <c r="BV16" s="227"/>
      <c r="BW16" s="227"/>
      <c r="BX16" s="227"/>
      <c r="BY16" s="227"/>
      <c r="BZ16" s="227"/>
      <c r="CA16" s="227"/>
      <c r="CB16" s="227"/>
      <c r="CC16" s="227"/>
      <c r="CD16" s="235"/>
      <c r="CE16" s="224"/>
      <c r="CF16" s="227"/>
      <c r="CG16" s="227"/>
      <c r="CH16" s="227"/>
      <c r="CI16" s="230"/>
      <c r="CJ16" s="242"/>
      <c r="CK16" s="227"/>
      <c r="CL16" s="245"/>
      <c r="CM16" s="257"/>
      <c r="CN16" s="227"/>
      <c r="CO16" s="227"/>
      <c r="CP16" s="227"/>
      <c r="CQ16" s="227"/>
      <c r="CR16" s="227"/>
      <c r="CS16" s="248"/>
      <c r="CT16" s="251"/>
      <c r="CU16" s="254"/>
      <c r="CV16" s="224"/>
      <c r="CW16" s="235"/>
      <c r="CX16" s="224"/>
      <c r="CY16" s="227"/>
      <c r="CZ16" s="227"/>
      <c r="DA16" s="230"/>
      <c r="DB16" s="242"/>
      <c r="DC16" s="227"/>
      <c r="DD16" s="227"/>
      <c r="DE16" s="245"/>
      <c r="DF16" s="238"/>
      <c r="DH16" s="270"/>
      <c r="DI16" s="270"/>
      <c r="DJ16" s="270"/>
      <c r="DK16" s="270"/>
      <c r="DL16" s="272"/>
      <c r="DM16" s="272"/>
      <c r="DN16" s="272"/>
      <c r="DO16" s="272"/>
      <c r="DP16" s="272"/>
      <c r="DQ16" s="227"/>
      <c r="DR16" s="254"/>
      <c r="DS16" s="224"/>
      <c r="DT16" s="235"/>
      <c r="DU16" s="224"/>
      <c r="DV16" s="227"/>
      <c r="DW16" s="227"/>
      <c r="DX16" s="227"/>
      <c r="DY16" s="227"/>
      <c r="DZ16" s="227"/>
      <c r="EA16" s="227"/>
      <c r="EB16" s="227"/>
      <c r="EC16" s="227"/>
      <c r="ED16" s="227"/>
      <c r="EE16" s="227"/>
      <c r="EF16" s="227"/>
      <c r="EG16" s="227"/>
      <c r="EH16" s="235"/>
      <c r="EI16" s="224"/>
      <c r="EJ16" s="235"/>
      <c r="EK16" s="224"/>
      <c r="EL16" s="227"/>
      <c r="EM16" s="227"/>
      <c r="EN16" s="230"/>
      <c r="EO16" s="238"/>
      <c r="EQ16" s="270"/>
      <c r="ER16" s="270"/>
      <c r="ES16" s="270"/>
      <c r="ET16" s="270"/>
      <c r="EU16" s="272"/>
      <c r="EV16" s="272"/>
      <c r="EW16" s="272"/>
      <c r="EX16" s="272"/>
      <c r="EY16" s="272"/>
      <c r="EZ16" s="254"/>
      <c r="FA16" s="224"/>
      <c r="FB16" s="227"/>
      <c r="FC16" s="235"/>
      <c r="FD16" s="224"/>
      <c r="FE16" s="227"/>
      <c r="FF16" s="227"/>
      <c r="FG16" s="227"/>
      <c r="FH16" s="227"/>
      <c r="FI16" s="227"/>
      <c r="FJ16" s="227"/>
      <c r="FK16" s="227"/>
      <c r="FL16" s="227"/>
      <c r="FM16" s="227"/>
      <c r="FN16" s="230"/>
      <c r="FO16" s="224"/>
      <c r="FP16" s="227"/>
      <c r="FQ16" s="227"/>
      <c r="FR16" s="227"/>
      <c r="FS16" s="227"/>
      <c r="FT16" s="227"/>
      <c r="FU16" s="227"/>
      <c r="FV16" s="227"/>
      <c r="FW16" s="227"/>
      <c r="FX16" s="227"/>
      <c r="FY16" s="230"/>
      <c r="FZ16" s="251"/>
      <c r="GA16" s="254"/>
      <c r="GB16" s="224"/>
      <c r="GC16" s="227"/>
      <c r="GD16" s="227"/>
      <c r="GE16" s="227"/>
      <c r="GF16" s="227"/>
      <c r="GG16" s="227"/>
      <c r="GH16" s="227"/>
      <c r="GI16" s="227"/>
      <c r="GJ16" s="227"/>
      <c r="GK16" s="227"/>
      <c r="GL16" s="227"/>
      <c r="GM16" s="227"/>
      <c r="GN16" s="227"/>
      <c r="GO16" s="235"/>
      <c r="GP16" s="224"/>
      <c r="GQ16" s="227"/>
      <c r="GR16" s="227"/>
      <c r="GS16" s="227"/>
      <c r="GT16" s="230"/>
      <c r="GU16" s="242"/>
      <c r="GV16" s="227"/>
      <c r="GW16" s="245"/>
      <c r="GX16" s="257"/>
      <c r="GY16" s="227"/>
      <c r="GZ16" s="227"/>
      <c r="HA16" s="227"/>
      <c r="HB16" s="227"/>
      <c r="HC16" s="227"/>
      <c r="HD16" s="248"/>
      <c r="HE16" s="251"/>
      <c r="HF16" s="254"/>
      <c r="HG16" s="224"/>
      <c r="HH16" s="235"/>
      <c r="HI16" s="224"/>
      <c r="HJ16" s="227"/>
      <c r="HK16" s="227"/>
      <c r="HL16" s="230"/>
      <c r="HM16" s="242"/>
      <c r="HN16" s="227"/>
      <c r="HO16" s="227"/>
      <c r="HP16" s="245"/>
      <c r="HQ16" s="238"/>
    </row>
    <row r="17" spans="2:225" ht="12.95" customHeight="1" thickBot="1" x14ac:dyDescent="0.25">
      <c r="B17" s="99">
        <f t="shared" si="0"/>
        <v>18</v>
      </c>
      <c r="C17" s="100">
        <f t="shared" si="1"/>
        <v>497.14285714285717</v>
      </c>
      <c r="E17" s="99">
        <f t="shared" si="2"/>
        <v>6</v>
      </c>
      <c r="F17" s="100">
        <f>F16+6</f>
        <v>83.25</v>
      </c>
      <c r="H17" s="100" t="s">
        <v>167</v>
      </c>
      <c r="J17" s="16" t="s">
        <v>185</v>
      </c>
      <c r="M17" s="90" t="s">
        <v>474</v>
      </c>
      <c r="P17" s="101"/>
      <c r="R17" s="88" t="s">
        <v>127</v>
      </c>
      <c r="S17" s="88" t="s">
        <v>530</v>
      </c>
      <c r="T17" s="88" t="s">
        <v>127</v>
      </c>
      <c r="V17" s="88" t="s">
        <v>580</v>
      </c>
      <c r="X17" s="88" t="s">
        <v>211</v>
      </c>
      <c r="Z17" s="89" t="s">
        <v>970</v>
      </c>
      <c r="AB17" s="88" t="s">
        <v>959</v>
      </c>
      <c r="AD17" s="88" t="s">
        <v>709</v>
      </c>
      <c r="AF17" s="270"/>
      <c r="AG17" s="270"/>
      <c r="AH17" s="270"/>
      <c r="AI17" s="270"/>
      <c r="AJ17" s="272"/>
      <c r="AK17" s="272"/>
      <c r="AL17" s="272"/>
      <c r="AM17" s="272"/>
      <c r="AN17" s="272"/>
      <c r="AO17" s="255"/>
      <c r="AP17" s="225"/>
      <c r="AQ17" s="228"/>
      <c r="AR17" s="236"/>
      <c r="AS17" s="225"/>
      <c r="AT17" s="228"/>
      <c r="AU17" s="228"/>
      <c r="AV17" s="228"/>
      <c r="AW17" s="228"/>
      <c r="AX17" s="228"/>
      <c r="AY17" s="228"/>
      <c r="AZ17" s="228"/>
      <c r="BA17" s="228"/>
      <c r="BB17" s="228"/>
      <c r="BC17" s="231"/>
      <c r="BD17" s="225"/>
      <c r="BE17" s="228"/>
      <c r="BF17" s="228"/>
      <c r="BG17" s="228"/>
      <c r="BH17" s="228"/>
      <c r="BI17" s="228"/>
      <c r="BJ17" s="228"/>
      <c r="BK17" s="228"/>
      <c r="BL17" s="228"/>
      <c r="BM17" s="228"/>
      <c r="BN17" s="231"/>
      <c r="BO17" s="252"/>
      <c r="BP17" s="255"/>
      <c r="BQ17" s="225"/>
      <c r="BR17" s="228"/>
      <c r="BS17" s="228"/>
      <c r="BT17" s="228"/>
      <c r="BU17" s="228"/>
      <c r="BV17" s="228"/>
      <c r="BW17" s="228"/>
      <c r="BX17" s="228"/>
      <c r="BY17" s="228"/>
      <c r="BZ17" s="228"/>
      <c r="CA17" s="228"/>
      <c r="CB17" s="228"/>
      <c r="CC17" s="228"/>
      <c r="CD17" s="236"/>
      <c r="CE17" s="225"/>
      <c r="CF17" s="228"/>
      <c r="CG17" s="228"/>
      <c r="CH17" s="228"/>
      <c r="CI17" s="231"/>
      <c r="CJ17" s="243"/>
      <c r="CK17" s="228"/>
      <c r="CL17" s="246"/>
      <c r="CM17" s="258"/>
      <c r="CN17" s="228"/>
      <c r="CO17" s="228"/>
      <c r="CP17" s="228"/>
      <c r="CQ17" s="228"/>
      <c r="CR17" s="228"/>
      <c r="CS17" s="249"/>
      <c r="CT17" s="252"/>
      <c r="CU17" s="255"/>
      <c r="CV17" s="225"/>
      <c r="CW17" s="236"/>
      <c r="CX17" s="225"/>
      <c r="CY17" s="228"/>
      <c r="CZ17" s="228"/>
      <c r="DA17" s="231"/>
      <c r="DB17" s="243"/>
      <c r="DC17" s="228"/>
      <c r="DD17" s="228"/>
      <c r="DE17" s="246"/>
      <c r="DF17" s="239"/>
      <c r="DH17" s="270"/>
      <c r="DI17" s="270"/>
      <c r="DJ17" s="270"/>
      <c r="DK17" s="270"/>
      <c r="DL17" s="272"/>
      <c r="DM17" s="272"/>
      <c r="DN17" s="272"/>
      <c r="DO17" s="272"/>
      <c r="DP17" s="272"/>
      <c r="DQ17" s="228"/>
      <c r="DR17" s="255"/>
      <c r="DS17" s="225"/>
      <c r="DT17" s="236"/>
      <c r="DU17" s="225"/>
      <c r="DV17" s="228"/>
      <c r="DW17" s="228"/>
      <c r="DX17" s="228"/>
      <c r="DY17" s="228"/>
      <c r="DZ17" s="228"/>
      <c r="EA17" s="228"/>
      <c r="EB17" s="228"/>
      <c r="EC17" s="228"/>
      <c r="ED17" s="228"/>
      <c r="EE17" s="228"/>
      <c r="EF17" s="228"/>
      <c r="EG17" s="228"/>
      <c r="EH17" s="236"/>
      <c r="EI17" s="225"/>
      <c r="EJ17" s="236"/>
      <c r="EK17" s="225"/>
      <c r="EL17" s="228"/>
      <c r="EM17" s="228"/>
      <c r="EN17" s="231"/>
      <c r="EO17" s="239"/>
      <c r="EQ17" s="270"/>
      <c r="ER17" s="270"/>
      <c r="ES17" s="270"/>
      <c r="ET17" s="270"/>
      <c r="EU17" s="272"/>
      <c r="EV17" s="272"/>
      <c r="EW17" s="272"/>
      <c r="EX17" s="272"/>
      <c r="EY17" s="272"/>
      <c r="EZ17" s="255"/>
      <c r="FA17" s="225"/>
      <c r="FB17" s="228"/>
      <c r="FC17" s="236"/>
      <c r="FD17" s="225"/>
      <c r="FE17" s="228"/>
      <c r="FF17" s="228"/>
      <c r="FG17" s="228"/>
      <c r="FH17" s="228"/>
      <c r="FI17" s="228"/>
      <c r="FJ17" s="228"/>
      <c r="FK17" s="228"/>
      <c r="FL17" s="228"/>
      <c r="FM17" s="228"/>
      <c r="FN17" s="231"/>
      <c r="FO17" s="225"/>
      <c r="FP17" s="228"/>
      <c r="FQ17" s="228"/>
      <c r="FR17" s="228"/>
      <c r="FS17" s="228"/>
      <c r="FT17" s="228"/>
      <c r="FU17" s="228"/>
      <c r="FV17" s="228"/>
      <c r="FW17" s="228"/>
      <c r="FX17" s="228"/>
      <c r="FY17" s="231"/>
      <c r="FZ17" s="252"/>
      <c r="GA17" s="255"/>
      <c r="GB17" s="225"/>
      <c r="GC17" s="228"/>
      <c r="GD17" s="228"/>
      <c r="GE17" s="228"/>
      <c r="GF17" s="228"/>
      <c r="GG17" s="228"/>
      <c r="GH17" s="228"/>
      <c r="GI17" s="228"/>
      <c r="GJ17" s="228"/>
      <c r="GK17" s="228"/>
      <c r="GL17" s="228"/>
      <c r="GM17" s="228"/>
      <c r="GN17" s="228"/>
      <c r="GO17" s="236"/>
      <c r="GP17" s="225"/>
      <c r="GQ17" s="228"/>
      <c r="GR17" s="228"/>
      <c r="GS17" s="228"/>
      <c r="GT17" s="231"/>
      <c r="GU17" s="243"/>
      <c r="GV17" s="228"/>
      <c r="GW17" s="246"/>
      <c r="GX17" s="258"/>
      <c r="GY17" s="228"/>
      <c r="GZ17" s="228"/>
      <c r="HA17" s="228"/>
      <c r="HB17" s="228"/>
      <c r="HC17" s="228"/>
      <c r="HD17" s="249"/>
      <c r="HE17" s="252"/>
      <c r="HF17" s="255"/>
      <c r="HG17" s="225"/>
      <c r="HH17" s="236"/>
      <c r="HI17" s="225"/>
      <c r="HJ17" s="228"/>
      <c r="HK17" s="228"/>
      <c r="HL17" s="231"/>
      <c r="HM17" s="243"/>
      <c r="HN17" s="228"/>
      <c r="HO17" s="228"/>
      <c r="HP17" s="246"/>
      <c r="HQ17" s="239"/>
    </row>
    <row r="18" spans="2:225" ht="12.95" customHeight="1" thickBot="1" x14ac:dyDescent="0.25">
      <c r="B18" s="99">
        <f t="shared" si="0"/>
        <v>19</v>
      </c>
      <c r="C18" s="100">
        <f t="shared" si="1"/>
        <v>503.14285714285717</v>
      </c>
      <c r="E18" s="99">
        <f t="shared" si="2"/>
        <v>7</v>
      </c>
      <c r="F18" s="100">
        <v>176.25</v>
      </c>
      <c r="H18" s="100" t="s">
        <v>168</v>
      </c>
      <c r="J18" s="16" t="s">
        <v>186</v>
      </c>
      <c r="M18" s="90" t="s">
        <v>475</v>
      </c>
      <c r="P18" s="101"/>
      <c r="R18" s="88" t="s">
        <v>128</v>
      </c>
      <c r="S18" s="88" t="s">
        <v>531</v>
      </c>
      <c r="T18" s="88" t="s">
        <v>128</v>
      </c>
      <c r="V18" s="88" t="s">
        <v>581</v>
      </c>
      <c r="X18" s="88" t="s">
        <v>212</v>
      </c>
      <c r="Z18" s="88" t="s">
        <v>974</v>
      </c>
      <c r="AB18" s="93" t="s">
        <v>960</v>
      </c>
      <c r="AD18" s="88" t="s">
        <v>710</v>
      </c>
      <c r="AF18" s="102">
        <v>100</v>
      </c>
      <c r="AG18" s="102">
        <v>1</v>
      </c>
      <c r="AH18" s="102">
        <v>2</v>
      </c>
      <c r="AI18" s="102">
        <v>1</v>
      </c>
      <c r="AJ18" s="102">
        <v>20150812</v>
      </c>
      <c r="AK18" s="102">
        <v>45700</v>
      </c>
      <c r="AL18" s="102">
        <v>200</v>
      </c>
      <c r="AM18" s="102" t="s">
        <v>2431</v>
      </c>
      <c r="AN18" s="102" t="s">
        <v>2485</v>
      </c>
      <c r="AO18" s="103">
        <v>0</v>
      </c>
      <c r="AP18" s="104" t="s">
        <v>109</v>
      </c>
      <c r="AQ18" s="102" t="s">
        <v>628</v>
      </c>
      <c r="AR18" s="105"/>
      <c r="AS18" s="106" t="s">
        <v>110</v>
      </c>
      <c r="AT18" s="102" t="s">
        <v>649</v>
      </c>
      <c r="AU18" s="102" t="s">
        <v>109</v>
      </c>
      <c r="AV18" s="102" t="s">
        <v>117</v>
      </c>
      <c r="AW18" s="107">
        <v>1</v>
      </c>
      <c r="AX18" s="102" t="s">
        <v>990</v>
      </c>
      <c r="AY18" s="102" t="s">
        <v>458</v>
      </c>
      <c r="AZ18" s="102" t="s">
        <v>459</v>
      </c>
      <c r="BA18" s="102" t="s">
        <v>450</v>
      </c>
      <c r="BB18" s="102"/>
      <c r="BC18" s="108" t="s">
        <v>714</v>
      </c>
      <c r="BD18" s="109" t="s">
        <v>2182</v>
      </c>
      <c r="BE18" s="110" t="s">
        <v>2182</v>
      </c>
      <c r="BF18" s="110" t="s">
        <v>2182</v>
      </c>
      <c r="BG18" s="110" t="s">
        <v>2182</v>
      </c>
      <c r="BH18" s="110" t="s">
        <v>2182</v>
      </c>
      <c r="BI18" s="110" t="s">
        <v>2182</v>
      </c>
      <c r="BJ18" s="110" t="s">
        <v>2182</v>
      </c>
      <c r="BK18" s="110" t="s">
        <v>2182</v>
      </c>
      <c r="BL18" s="110" t="s">
        <v>2182</v>
      </c>
      <c r="BM18" s="110" t="s">
        <v>2182</v>
      </c>
      <c r="BN18" s="108"/>
      <c r="BO18" s="111" t="s">
        <v>567</v>
      </c>
      <c r="BP18" s="112" t="s">
        <v>111</v>
      </c>
      <c r="BQ18" s="106" t="s">
        <v>970</v>
      </c>
      <c r="BR18" s="107" t="s">
        <v>970</v>
      </c>
      <c r="BS18" s="107">
        <v>0</v>
      </c>
      <c r="BT18" s="102" t="s">
        <v>978</v>
      </c>
      <c r="BU18" s="113" t="s">
        <v>109</v>
      </c>
      <c r="BV18" s="102" t="s">
        <v>970</v>
      </c>
      <c r="BW18" s="102" t="s">
        <v>970</v>
      </c>
      <c r="BX18" s="102">
        <v>0</v>
      </c>
      <c r="BY18" s="102" t="s">
        <v>978</v>
      </c>
      <c r="BZ18" s="113" t="s">
        <v>110</v>
      </c>
      <c r="CA18" s="102" t="s">
        <v>970</v>
      </c>
      <c r="CB18" s="102" t="s">
        <v>970</v>
      </c>
      <c r="CC18" s="102">
        <v>0</v>
      </c>
      <c r="CD18" s="105" t="s">
        <v>978</v>
      </c>
      <c r="CE18" s="106" t="s">
        <v>2183</v>
      </c>
      <c r="CF18" s="102" t="s">
        <v>112</v>
      </c>
      <c r="CG18" s="102" t="s">
        <v>2182</v>
      </c>
      <c r="CH18" s="102" t="s">
        <v>2182</v>
      </c>
      <c r="CI18" s="108" t="s">
        <v>2182</v>
      </c>
      <c r="CJ18" s="114" t="s">
        <v>991</v>
      </c>
      <c r="CK18" s="102" t="e">
        <f>service_id_b</f>
        <v>#N/A</v>
      </c>
      <c r="CL18" s="115">
        <f>default_first_event_HD</f>
        <v>100</v>
      </c>
      <c r="CM18" s="116">
        <v>1</v>
      </c>
      <c r="CN18" s="102">
        <v>0</v>
      </c>
      <c r="CO18" s="102" t="s">
        <v>956</v>
      </c>
      <c r="CP18" s="117" t="str">
        <f>TEXT(DATE(MID(AJ18,1,4),MID(AJ18,5,2),MID(AJ18,7,2))+20,"eMMDD")</f>
        <v>20150901</v>
      </c>
      <c r="CQ18" s="102">
        <v>1</v>
      </c>
      <c r="CR18" s="102">
        <v>10</v>
      </c>
      <c r="CS18" s="118" t="s">
        <v>2187</v>
      </c>
      <c r="CT18" s="111"/>
      <c r="CU18" s="103"/>
      <c r="CV18" s="106" t="s">
        <v>232</v>
      </c>
      <c r="CW18" s="105" t="s">
        <v>462</v>
      </c>
      <c r="CX18" s="114" t="s">
        <v>109</v>
      </c>
      <c r="CY18" s="102" t="s">
        <v>109</v>
      </c>
      <c r="CZ18" s="102" t="s">
        <v>996</v>
      </c>
      <c r="DA18" s="119" t="s">
        <v>109</v>
      </c>
      <c r="DB18" s="114"/>
      <c r="DC18" s="102"/>
      <c r="DD18" s="102"/>
      <c r="DE18" s="119"/>
      <c r="DF18" s="120"/>
      <c r="DH18" s="121">
        <v>100</v>
      </c>
      <c r="DI18" s="121">
        <v>1</v>
      </c>
      <c r="DJ18" s="121">
        <v>2</v>
      </c>
      <c r="DK18" s="121">
        <v>1</v>
      </c>
      <c r="DL18" s="102">
        <v>20130527</v>
      </c>
      <c r="DM18" s="102">
        <v>45700</v>
      </c>
      <c r="DN18" s="102">
        <v>200</v>
      </c>
      <c r="DO18" s="113" t="s">
        <v>2377</v>
      </c>
      <c r="DP18" s="113" t="s">
        <v>2404</v>
      </c>
      <c r="DQ18" s="121">
        <v>0</v>
      </c>
      <c r="DR18" s="122" t="s">
        <v>458</v>
      </c>
      <c r="DS18" s="123" t="s">
        <v>567</v>
      </c>
      <c r="DT18" s="124" t="s">
        <v>111</v>
      </c>
      <c r="DU18" s="106" t="s">
        <v>970</v>
      </c>
      <c r="DV18" s="107" t="s">
        <v>970</v>
      </c>
      <c r="DW18" s="107">
        <v>0</v>
      </c>
      <c r="DX18" s="102" t="s">
        <v>978</v>
      </c>
      <c r="DY18" s="113" t="s">
        <v>137</v>
      </c>
      <c r="DZ18" s="102" t="s">
        <v>970</v>
      </c>
      <c r="EA18" s="102" t="s">
        <v>970</v>
      </c>
      <c r="EB18" s="102">
        <v>0</v>
      </c>
      <c r="EC18" s="102" t="s">
        <v>978</v>
      </c>
      <c r="ED18" s="113" t="s">
        <v>139</v>
      </c>
      <c r="EE18" s="102" t="s">
        <v>970</v>
      </c>
      <c r="EF18" s="102" t="s">
        <v>970</v>
      </c>
      <c r="EG18" s="102">
        <v>0</v>
      </c>
      <c r="EH18" s="105" t="s">
        <v>978</v>
      </c>
      <c r="EI18" s="123" t="s">
        <v>232</v>
      </c>
      <c r="EJ18" s="124" t="s">
        <v>462</v>
      </c>
      <c r="EK18" s="125"/>
      <c r="EL18" s="126"/>
      <c r="EM18" s="127"/>
      <c r="EN18" s="128"/>
      <c r="EO18" s="120"/>
      <c r="EQ18" s="102">
        <v>100</v>
      </c>
      <c r="ER18" s="102">
        <v>1</v>
      </c>
      <c r="ES18" s="102">
        <v>2</v>
      </c>
      <c r="ET18" s="102">
        <v>1</v>
      </c>
      <c r="EU18" s="102">
        <v>20130129</v>
      </c>
      <c r="EV18" s="102">
        <v>45700</v>
      </c>
      <c r="EW18" s="102">
        <v>200</v>
      </c>
      <c r="EX18" s="113" t="s">
        <v>2229</v>
      </c>
      <c r="EY18" s="113" t="s">
        <v>2283</v>
      </c>
      <c r="EZ18" s="103">
        <v>0</v>
      </c>
      <c r="FA18" s="104" t="s">
        <v>109</v>
      </c>
      <c r="FB18" s="102" t="s">
        <v>628</v>
      </c>
      <c r="FC18" s="105"/>
      <c r="FD18" s="104" t="s">
        <v>110</v>
      </c>
      <c r="FE18" s="102" t="s">
        <v>649</v>
      </c>
      <c r="FF18" s="102">
        <v>0</v>
      </c>
      <c r="FG18" s="102">
        <v>1</v>
      </c>
      <c r="FH18" s="107">
        <v>1</v>
      </c>
      <c r="FI18" s="102" t="s">
        <v>990</v>
      </c>
      <c r="FJ18" s="102" t="s">
        <v>458</v>
      </c>
      <c r="FK18" s="102" t="s">
        <v>459</v>
      </c>
      <c r="FL18" s="102" t="s">
        <v>450</v>
      </c>
      <c r="FM18" s="102"/>
      <c r="FN18" s="108" t="s">
        <v>714</v>
      </c>
      <c r="FO18" s="104" t="s">
        <v>110</v>
      </c>
      <c r="FP18" s="102" t="s">
        <v>649</v>
      </c>
      <c r="FQ18" s="102">
        <v>0</v>
      </c>
      <c r="FR18" s="102">
        <v>1</v>
      </c>
      <c r="FS18" s="107">
        <v>1</v>
      </c>
      <c r="FT18" s="102" t="s">
        <v>990</v>
      </c>
      <c r="FU18" s="102" t="s">
        <v>458</v>
      </c>
      <c r="FV18" s="102" t="s">
        <v>459</v>
      </c>
      <c r="FW18" s="102" t="s">
        <v>450</v>
      </c>
      <c r="FX18" s="102"/>
      <c r="FY18" s="108" t="s">
        <v>714</v>
      </c>
      <c r="FZ18" s="111" t="s">
        <v>567</v>
      </c>
      <c r="GA18" s="112" t="s">
        <v>111</v>
      </c>
      <c r="GB18" s="106" t="s">
        <v>970</v>
      </c>
      <c r="GC18" s="107" t="s">
        <v>970</v>
      </c>
      <c r="GD18" s="107">
        <v>0</v>
      </c>
      <c r="GE18" s="102" t="s">
        <v>978</v>
      </c>
      <c r="GF18" s="113" t="s">
        <v>109</v>
      </c>
      <c r="GG18" s="102" t="s">
        <v>970</v>
      </c>
      <c r="GH18" s="102" t="s">
        <v>970</v>
      </c>
      <c r="GI18" s="102">
        <v>0</v>
      </c>
      <c r="GJ18" s="102" t="s">
        <v>978</v>
      </c>
      <c r="GK18" s="113" t="s">
        <v>110</v>
      </c>
      <c r="GL18" s="102" t="s">
        <v>970</v>
      </c>
      <c r="GM18" s="102" t="s">
        <v>970</v>
      </c>
      <c r="GN18" s="102">
        <v>0</v>
      </c>
      <c r="GO18" s="105" t="s">
        <v>978</v>
      </c>
      <c r="GP18" s="106" t="s">
        <v>2183</v>
      </c>
      <c r="GQ18" s="102" t="s">
        <v>112</v>
      </c>
      <c r="GR18" s="102" t="s">
        <v>2182</v>
      </c>
      <c r="GS18" s="102" t="s">
        <v>2182</v>
      </c>
      <c r="GT18" s="108" t="s">
        <v>2182</v>
      </c>
      <c r="GU18" s="114" t="s">
        <v>991</v>
      </c>
      <c r="GV18" s="102" t="e">
        <f>service_id_c</f>
        <v>#N/A</v>
      </c>
      <c r="GW18" s="115">
        <f>default_first_event_HD</f>
        <v>100</v>
      </c>
      <c r="GX18" s="116">
        <v>1</v>
      </c>
      <c r="GY18" s="102">
        <v>0</v>
      </c>
      <c r="GZ18" s="102" t="s">
        <v>956</v>
      </c>
      <c r="HA18" s="117" t="str">
        <f>TEXT(DATE(MID(EU18,1,4),MID(EU18,5,2),MID(EU18,7,2))+20,"eMMDD")</f>
        <v>20130218</v>
      </c>
      <c r="HB18" s="102">
        <v>1</v>
      </c>
      <c r="HC18" s="102">
        <v>10</v>
      </c>
      <c r="HD18" s="118" t="s">
        <v>2187</v>
      </c>
      <c r="HE18" s="111"/>
      <c r="HF18" s="103"/>
      <c r="HG18" s="106" t="s">
        <v>232</v>
      </c>
      <c r="HH18" s="105" t="s">
        <v>462</v>
      </c>
      <c r="HI18" s="114" t="s">
        <v>109</v>
      </c>
      <c r="HJ18" s="102" t="s">
        <v>109</v>
      </c>
      <c r="HK18" s="102" t="s">
        <v>996</v>
      </c>
      <c r="HL18" s="119" t="s">
        <v>109</v>
      </c>
      <c r="HM18" s="114"/>
      <c r="HN18" s="102"/>
      <c r="HO18" s="102"/>
      <c r="HP18" s="119"/>
      <c r="HQ18" s="120"/>
    </row>
    <row r="19" spans="2:225" ht="12.95" customHeight="1" thickBot="1" x14ac:dyDescent="0.25">
      <c r="B19" s="99">
        <f t="shared" si="0"/>
        <v>20</v>
      </c>
      <c r="C19" s="100">
        <f t="shared" si="1"/>
        <v>509.14285714285717</v>
      </c>
      <c r="E19" s="99">
        <f t="shared" si="2"/>
        <v>8</v>
      </c>
      <c r="F19" s="100">
        <f t="shared" ref="F19:F24" si="3">F18+6</f>
        <v>182.25</v>
      </c>
      <c r="H19" s="100" t="s">
        <v>169</v>
      </c>
      <c r="J19" s="16" t="s">
        <v>187</v>
      </c>
      <c r="M19" s="90" t="s">
        <v>476</v>
      </c>
      <c r="P19" s="101"/>
      <c r="R19" s="88" t="s">
        <v>129</v>
      </c>
      <c r="S19" s="88" t="s">
        <v>532</v>
      </c>
      <c r="T19" s="88" t="s">
        <v>129</v>
      </c>
      <c r="V19" s="88" t="s">
        <v>582</v>
      </c>
      <c r="X19" s="88" t="s">
        <v>213</v>
      </c>
      <c r="Z19" s="88" t="s">
        <v>975</v>
      </c>
      <c r="AB19" s="96"/>
      <c r="AD19" s="88" t="s">
        <v>711</v>
      </c>
      <c r="AF19" s="102">
        <v>101</v>
      </c>
      <c r="AG19" s="102">
        <v>1</v>
      </c>
      <c r="AH19" s="102">
        <v>2</v>
      </c>
      <c r="AI19" s="102">
        <v>1</v>
      </c>
      <c r="AJ19" s="102">
        <v>20150812</v>
      </c>
      <c r="AK19" s="102">
        <v>45900</v>
      </c>
      <c r="AL19" s="102">
        <v>1700</v>
      </c>
      <c r="AM19" s="102" t="s">
        <v>2432</v>
      </c>
      <c r="AN19" s="102" t="s">
        <v>2486</v>
      </c>
      <c r="AO19" s="103">
        <v>0</v>
      </c>
      <c r="AP19" s="104" t="s">
        <v>109</v>
      </c>
      <c r="AQ19" s="102" t="s">
        <v>628</v>
      </c>
      <c r="AR19" s="105"/>
      <c r="AS19" s="104" t="s">
        <v>110</v>
      </c>
      <c r="AT19" s="102" t="s">
        <v>649</v>
      </c>
      <c r="AU19" s="102" t="s">
        <v>109</v>
      </c>
      <c r="AV19" s="102" t="s">
        <v>117</v>
      </c>
      <c r="AW19" s="107">
        <v>1</v>
      </c>
      <c r="AX19" s="102" t="s">
        <v>990</v>
      </c>
      <c r="AY19" s="102" t="s">
        <v>458</v>
      </c>
      <c r="AZ19" s="102" t="s">
        <v>459</v>
      </c>
      <c r="BA19" s="102" t="s">
        <v>450</v>
      </c>
      <c r="BB19" s="102"/>
      <c r="BC19" s="108" t="s">
        <v>714</v>
      </c>
      <c r="BD19" s="109" t="s">
        <v>2182</v>
      </c>
      <c r="BE19" s="110" t="s">
        <v>2182</v>
      </c>
      <c r="BF19" s="110" t="s">
        <v>2182</v>
      </c>
      <c r="BG19" s="110" t="s">
        <v>2182</v>
      </c>
      <c r="BH19" s="110" t="s">
        <v>2182</v>
      </c>
      <c r="BI19" s="110" t="s">
        <v>2182</v>
      </c>
      <c r="BJ19" s="110" t="s">
        <v>2182</v>
      </c>
      <c r="BK19" s="110" t="s">
        <v>2182</v>
      </c>
      <c r="BL19" s="110" t="s">
        <v>2182</v>
      </c>
      <c r="BM19" s="110" t="s">
        <v>2182</v>
      </c>
      <c r="BN19" s="108"/>
      <c r="BO19" s="111" t="s">
        <v>567</v>
      </c>
      <c r="BP19" s="112" t="s">
        <v>111</v>
      </c>
      <c r="BQ19" s="106" t="s">
        <v>970</v>
      </c>
      <c r="BR19" s="107" t="s">
        <v>970</v>
      </c>
      <c r="BS19" s="107">
        <v>0</v>
      </c>
      <c r="BT19" s="102" t="s">
        <v>978</v>
      </c>
      <c r="BU19" s="113" t="s">
        <v>109</v>
      </c>
      <c r="BV19" s="102" t="s">
        <v>970</v>
      </c>
      <c r="BW19" s="102" t="s">
        <v>970</v>
      </c>
      <c r="BX19" s="102">
        <v>0</v>
      </c>
      <c r="BY19" s="102" t="s">
        <v>978</v>
      </c>
      <c r="BZ19" s="113" t="s">
        <v>110</v>
      </c>
      <c r="CA19" s="102" t="s">
        <v>970</v>
      </c>
      <c r="CB19" s="102" t="s">
        <v>970</v>
      </c>
      <c r="CC19" s="102">
        <v>0</v>
      </c>
      <c r="CD19" s="105" t="s">
        <v>978</v>
      </c>
      <c r="CE19" s="106" t="s">
        <v>2183</v>
      </c>
      <c r="CF19" s="102" t="s">
        <v>112</v>
      </c>
      <c r="CG19" s="102" t="s">
        <v>2182</v>
      </c>
      <c r="CH19" s="102" t="s">
        <v>2182</v>
      </c>
      <c r="CI19" s="108" t="s">
        <v>2182</v>
      </c>
      <c r="CJ19" s="114"/>
      <c r="CK19" s="102"/>
      <c r="CL19" s="115"/>
      <c r="CM19" s="116"/>
      <c r="CN19" s="102"/>
      <c r="CO19" s="102"/>
      <c r="CP19" s="117"/>
      <c r="CQ19" s="102"/>
      <c r="CR19" s="102"/>
      <c r="CS19" s="129"/>
      <c r="CT19" s="111"/>
      <c r="CU19" s="103"/>
      <c r="CV19" s="106" t="s">
        <v>232</v>
      </c>
      <c r="CW19" s="105" t="s">
        <v>462</v>
      </c>
      <c r="CX19" s="114" t="s">
        <v>109</v>
      </c>
      <c r="CY19" s="102" t="s">
        <v>109</v>
      </c>
      <c r="CZ19" s="102" t="s">
        <v>996</v>
      </c>
      <c r="DA19" s="119" t="s">
        <v>109</v>
      </c>
      <c r="DB19" s="114"/>
      <c r="DC19" s="102"/>
      <c r="DD19" s="102"/>
      <c r="DE19" s="119"/>
      <c r="DF19" s="120"/>
      <c r="DH19" s="121">
        <v>101</v>
      </c>
      <c r="DI19" s="121">
        <v>1</v>
      </c>
      <c r="DJ19" s="121">
        <v>2</v>
      </c>
      <c r="DK19" s="121">
        <v>1</v>
      </c>
      <c r="DL19" s="102">
        <v>20130527</v>
      </c>
      <c r="DM19" s="102">
        <v>45900</v>
      </c>
      <c r="DN19" s="102">
        <v>1700</v>
      </c>
      <c r="DO19" s="113" t="s">
        <v>2378</v>
      </c>
      <c r="DP19" s="113" t="s">
        <v>2405</v>
      </c>
      <c r="DQ19" s="121">
        <v>0</v>
      </c>
      <c r="DR19" s="122" t="s">
        <v>458</v>
      </c>
      <c r="DS19" s="123" t="s">
        <v>567</v>
      </c>
      <c r="DT19" s="124" t="s">
        <v>111</v>
      </c>
      <c r="DU19" s="106" t="s">
        <v>970</v>
      </c>
      <c r="DV19" s="107" t="s">
        <v>970</v>
      </c>
      <c r="DW19" s="107">
        <v>0</v>
      </c>
      <c r="DX19" s="102" t="s">
        <v>978</v>
      </c>
      <c r="DY19" s="113" t="s">
        <v>137</v>
      </c>
      <c r="DZ19" s="102" t="s">
        <v>970</v>
      </c>
      <c r="EA19" s="102" t="s">
        <v>970</v>
      </c>
      <c r="EB19" s="102">
        <v>0</v>
      </c>
      <c r="EC19" s="102" t="s">
        <v>978</v>
      </c>
      <c r="ED19" s="113" t="s">
        <v>139</v>
      </c>
      <c r="EE19" s="102" t="s">
        <v>970</v>
      </c>
      <c r="EF19" s="102" t="s">
        <v>970</v>
      </c>
      <c r="EG19" s="102">
        <v>0</v>
      </c>
      <c r="EH19" s="105" t="s">
        <v>978</v>
      </c>
      <c r="EI19" s="123" t="s">
        <v>232</v>
      </c>
      <c r="EJ19" s="124" t="s">
        <v>462</v>
      </c>
      <c r="EK19" s="125"/>
      <c r="EL19" s="126"/>
      <c r="EM19" s="127"/>
      <c r="EN19" s="128"/>
      <c r="EO19" s="120"/>
      <c r="EQ19" s="102">
        <v>101</v>
      </c>
      <c r="ER19" s="102">
        <v>1</v>
      </c>
      <c r="ES19" s="102">
        <v>2</v>
      </c>
      <c r="ET19" s="102">
        <v>1</v>
      </c>
      <c r="EU19" s="102">
        <v>20130129</v>
      </c>
      <c r="EV19" s="102">
        <v>45900</v>
      </c>
      <c r="EW19" s="102">
        <v>1700</v>
      </c>
      <c r="EX19" s="113" t="s">
        <v>2230</v>
      </c>
      <c r="EY19" s="113" t="s">
        <v>2284</v>
      </c>
      <c r="EZ19" s="103">
        <v>0</v>
      </c>
      <c r="FA19" s="104" t="s">
        <v>109</v>
      </c>
      <c r="FB19" s="102" t="s">
        <v>628</v>
      </c>
      <c r="FC19" s="105"/>
      <c r="FD19" s="104" t="s">
        <v>110</v>
      </c>
      <c r="FE19" s="102" t="s">
        <v>649</v>
      </c>
      <c r="FF19" s="102">
        <v>0</v>
      </c>
      <c r="FG19" s="102">
        <v>1</v>
      </c>
      <c r="FH19" s="107">
        <v>1</v>
      </c>
      <c r="FI19" s="102" t="s">
        <v>990</v>
      </c>
      <c r="FJ19" s="102" t="s">
        <v>458</v>
      </c>
      <c r="FK19" s="102" t="s">
        <v>459</v>
      </c>
      <c r="FL19" s="102" t="s">
        <v>450</v>
      </c>
      <c r="FM19" s="102"/>
      <c r="FN19" s="108" t="s">
        <v>714</v>
      </c>
      <c r="FO19" s="104" t="s">
        <v>110</v>
      </c>
      <c r="FP19" s="102" t="s">
        <v>649</v>
      </c>
      <c r="FQ19" s="102">
        <v>0</v>
      </c>
      <c r="FR19" s="102">
        <v>1</v>
      </c>
      <c r="FS19" s="107">
        <v>1</v>
      </c>
      <c r="FT19" s="102" t="s">
        <v>990</v>
      </c>
      <c r="FU19" s="102" t="s">
        <v>458</v>
      </c>
      <c r="FV19" s="102" t="s">
        <v>459</v>
      </c>
      <c r="FW19" s="102" t="s">
        <v>450</v>
      </c>
      <c r="FX19" s="102"/>
      <c r="FY19" s="108" t="s">
        <v>714</v>
      </c>
      <c r="FZ19" s="111" t="s">
        <v>567</v>
      </c>
      <c r="GA19" s="112" t="s">
        <v>111</v>
      </c>
      <c r="GB19" s="106" t="s">
        <v>970</v>
      </c>
      <c r="GC19" s="107" t="s">
        <v>970</v>
      </c>
      <c r="GD19" s="107">
        <v>0</v>
      </c>
      <c r="GE19" s="102" t="s">
        <v>978</v>
      </c>
      <c r="GF19" s="113" t="s">
        <v>109</v>
      </c>
      <c r="GG19" s="102" t="s">
        <v>970</v>
      </c>
      <c r="GH19" s="102" t="s">
        <v>970</v>
      </c>
      <c r="GI19" s="102">
        <v>0</v>
      </c>
      <c r="GJ19" s="102" t="s">
        <v>978</v>
      </c>
      <c r="GK19" s="113" t="s">
        <v>110</v>
      </c>
      <c r="GL19" s="102" t="s">
        <v>970</v>
      </c>
      <c r="GM19" s="102" t="s">
        <v>970</v>
      </c>
      <c r="GN19" s="102">
        <v>0</v>
      </c>
      <c r="GO19" s="105" t="s">
        <v>978</v>
      </c>
      <c r="GP19" s="106" t="s">
        <v>2183</v>
      </c>
      <c r="GQ19" s="102" t="s">
        <v>112</v>
      </c>
      <c r="GR19" s="102" t="s">
        <v>2182</v>
      </c>
      <c r="GS19" s="102" t="s">
        <v>2182</v>
      </c>
      <c r="GT19" s="108" t="s">
        <v>2182</v>
      </c>
      <c r="GU19" s="114"/>
      <c r="GV19" s="102"/>
      <c r="GW19" s="115"/>
      <c r="GX19" s="116"/>
      <c r="GY19" s="102"/>
      <c r="GZ19" s="102"/>
      <c r="HA19" s="117"/>
      <c r="HB19" s="102"/>
      <c r="HC19" s="102"/>
      <c r="HD19" s="129"/>
      <c r="HE19" s="111"/>
      <c r="HF19" s="103"/>
      <c r="HG19" s="106" t="s">
        <v>232</v>
      </c>
      <c r="HH19" s="105" t="s">
        <v>462</v>
      </c>
      <c r="HI19" s="114" t="s">
        <v>109</v>
      </c>
      <c r="HJ19" s="102" t="s">
        <v>109</v>
      </c>
      <c r="HK19" s="102" t="s">
        <v>996</v>
      </c>
      <c r="HL19" s="119" t="s">
        <v>109</v>
      </c>
      <c r="HM19" s="114"/>
      <c r="HN19" s="102"/>
      <c r="HO19" s="102"/>
      <c r="HP19" s="119"/>
      <c r="HQ19" s="120"/>
    </row>
    <row r="20" spans="2:225" ht="12.95" customHeight="1" thickBot="1" x14ac:dyDescent="0.25">
      <c r="B20" s="99">
        <f t="shared" si="0"/>
        <v>21</v>
      </c>
      <c r="C20" s="100">
        <f t="shared" si="1"/>
        <v>515.14285714285711</v>
      </c>
      <c r="E20" s="99">
        <f t="shared" si="2"/>
        <v>9</v>
      </c>
      <c r="F20" s="100">
        <f t="shared" si="3"/>
        <v>188.25</v>
      </c>
      <c r="H20" s="100" t="s">
        <v>170</v>
      </c>
      <c r="J20" s="16" t="s">
        <v>188</v>
      </c>
      <c r="M20" s="97" t="s">
        <v>477</v>
      </c>
      <c r="R20" s="88" t="s">
        <v>130</v>
      </c>
      <c r="S20" s="88" t="s">
        <v>533</v>
      </c>
      <c r="T20" s="88" t="s">
        <v>130</v>
      </c>
      <c r="V20" s="88" t="s">
        <v>583</v>
      </c>
      <c r="X20" s="88" t="s">
        <v>214</v>
      </c>
      <c r="Z20" s="93" t="s">
        <v>976</v>
      </c>
      <c r="AB20" s="84" t="s">
        <v>692</v>
      </c>
      <c r="AD20" s="88" t="s">
        <v>712</v>
      </c>
      <c r="AF20" s="102">
        <v>102</v>
      </c>
      <c r="AG20" s="102">
        <v>1</v>
      </c>
      <c r="AH20" s="102">
        <v>2</v>
      </c>
      <c r="AI20" s="102">
        <v>1</v>
      </c>
      <c r="AJ20" s="102">
        <v>20150812</v>
      </c>
      <c r="AK20" s="102">
        <v>51600</v>
      </c>
      <c r="AL20" s="102">
        <v>1600</v>
      </c>
      <c r="AM20" s="102" t="s">
        <v>2433</v>
      </c>
      <c r="AN20" s="102" t="s">
        <v>2487</v>
      </c>
      <c r="AO20" s="103">
        <v>0</v>
      </c>
      <c r="AP20" s="104" t="s">
        <v>109</v>
      </c>
      <c r="AQ20" s="102" t="s">
        <v>628</v>
      </c>
      <c r="AR20" s="105"/>
      <c r="AS20" s="104" t="s">
        <v>110</v>
      </c>
      <c r="AT20" s="102" t="s">
        <v>649</v>
      </c>
      <c r="AU20" s="102" t="s">
        <v>109</v>
      </c>
      <c r="AV20" s="102" t="s">
        <v>117</v>
      </c>
      <c r="AW20" s="107">
        <v>1</v>
      </c>
      <c r="AX20" s="102" t="s">
        <v>990</v>
      </c>
      <c r="AY20" s="102" t="s">
        <v>458</v>
      </c>
      <c r="AZ20" s="102" t="s">
        <v>459</v>
      </c>
      <c r="BA20" s="102" t="s">
        <v>450</v>
      </c>
      <c r="BB20" s="102"/>
      <c r="BC20" s="108" t="s">
        <v>714</v>
      </c>
      <c r="BD20" s="109" t="s">
        <v>2182</v>
      </c>
      <c r="BE20" s="110" t="s">
        <v>2182</v>
      </c>
      <c r="BF20" s="110" t="s">
        <v>2182</v>
      </c>
      <c r="BG20" s="110" t="s">
        <v>2182</v>
      </c>
      <c r="BH20" s="110" t="s">
        <v>2182</v>
      </c>
      <c r="BI20" s="110" t="s">
        <v>2182</v>
      </c>
      <c r="BJ20" s="110" t="s">
        <v>2182</v>
      </c>
      <c r="BK20" s="110" t="s">
        <v>2182</v>
      </c>
      <c r="BL20" s="110" t="s">
        <v>2182</v>
      </c>
      <c r="BM20" s="110" t="s">
        <v>2182</v>
      </c>
      <c r="BN20" s="108"/>
      <c r="BO20" s="111" t="s">
        <v>567</v>
      </c>
      <c r="BP20" s="112" t="s">
        <v>111</v>
      </c>
      <c r="BQ20" s="106" t="s">
        <v>970</v>
      </c>
      <c r="BR20" s="107" t="s">
        <v>970</v>
      </c>
      <c r="BS20" s="107">
        <v>0</v>
      </c>
      <c r="BT20" s="102" t="s">
        <v>978</v>
      </c>
      <c r="BU20" s="113" t="s">
        <v>109</v>
      </c>
      <c r="BV20" s="102" t="s">
        <v>970</v>
      </c>
      <c r="BW20" s="102" t="s">
        <v>970</v>
      </c>
      <c r="BX20" s="102">
        <v>0</v>
      </c>
      <c r="BY20" s="102" t="s">
        <v>978</v>
      </c>
      <c r="BZ20" s="113" t="s">
        <v>110</v>
      </c>
      <c r="CA20" s="102" t="s">
        <v>970</v>
      </c>
      <c r="CB20" s="102" t="s">
        <v>970</v>
      </c>
      <c r="CC20" s="102">
        <v>0</v>
      </c>
      <c r="CD20" s="105" t="s">
        <v>978</v>
      </c>
      <c r="CE20" s="106" t="s">
        <v>2183</v>
      </c>
      <c r="CF20" s="102" t="s">
        <v>112</v>
      </c>
      <c r="CG20" s="102" t="s">
        <v>2182</v>
      </c>
      <c r="CH20" s="102" t="s">
        <v>2182</v>
      </c>
      <c r="CI20" s="108" t="s">
        <v>2182</v>
      </c>
      <c r="CJ20" s="114" t="s">
        <v>993</v>
      </c>
      <c r="CK20" s="102" t="e">
        <f>service_id_b</f>
        <v>#N/A</v>
      </c>
      <c r="CL20" s="115">
        <f>default_first_event_HD</f>
        <v>100</v>
      </c>
      <c r="CM20" s="116"/>
      <c r="CN20" s="102"/>
      <c r="CO20" s="102"/>
      <c r="CP20" s="130"/>
      <c r="CQ20" s="102"/>
      <c r="CR20" s="102"/>
      <c r="CS20" s="129"/>
      <c r="CT20" s="111"/>
      <c r="CU20" s="103"/>
      <c r="CV20" s="106" t="s">
        <v>232</v>
      </c>
      <c r="CW20" s="105" t="s">
        <v>462</v>
      </c>
      <c r="CX20" s="114" t="s">
        <v>109</v>
      </c>
      <c r="CY20" s="102" t="s">
        <v>109</v>
      </c>
      <c r="CZ20" s="102" t="s">
        <v>996</v>
      </c>
      <c r="DA20" s="119" t="s">
        <v>109</v>
      </c>
      <c r="DB20" s="114"/>
      <c r="DC20" s="102"/>
      <c r="DD20" s="102"/>
      <c r="DE20" s="119"/>
      <c r="DF20" s="120"/>
      <c r="DH20" s="121">
        <v>102</v>
      </c>
      <c r="DI20" s="121">
        <v>1</v>
      </c>
      <c r="DJ20" s="121">
        <v>2</v>
      </c>
      <c r="DK20" s="121">
        <v>1</v>
      </c>
      <c r="DL20" s="102">
        <v>20130527</v>
      </c>
      <c r="DM20" s="102">
        <v>51600</v>
      </c>
      <c r="DN20" s="102">
        <v>1600</v>
      </c>
      <c r="DO20" s="113" t="s">
        <v>2379</v>
      </c>
      <c r="DP20" s="113" t="s">
        <v>2406</v>
      </c>
      <c r="DQ20" s="121">
        <v>0</v>
      </c>
      <c r="DR20" s="122" t="s">
        <v>458</v>
      </c>
      <c r="DS20" s="123" t="s">
        <v>567</v>
      </c>
      <c r="DT20" s="124" t="s">
        <v>111</v>
      </c>
      <c r="DU20" s="106" t="s">
        <v>970</v>
      </c>
      <c r="DV20" s="107" t="s">
        <v>970</v>
      </c>
      <c r="DW20" s="107">
        <v>0</v>
      </c>
      <c r="DX20" s="102" t="s">
        <v>978</v>
      </c>
      <c r="DY20" s="113" t="s">
        <v>137</v>
      </c>
      <c r="DZ20" s="102" t="s">
        <v>970</v>
      </c>
      <c r="EA20" s="102" t="s">
        <v>970</v>
      </c>
      <c r="EB20" s="102">
        <v>0</v>
      </c>
      <c r="EC20" s="102" t="s">
        <v>978</v>
      </c>
      <c r="ED20" s="113" t="s">
        <v>139</v>
      </c>
      <c r="EE20" s="102" t="s">
        <v>970</v>
      </c>
      <c r="EF20" s="102" t="s">
        <v>970</v>
      </c>
      <c r="EG20" s="102">
        <v>0</v>
      </c>
      <c r="EH20" s="105" t="s">
        <v>978</v>
      </c>
      <c r="EI20" s="123" t="s">
        <v>232</v>
      </c>
      <c r="EJ20" s="124" t="s">
        <v>462</v>
      </c>
      <c r="EK20" s="125"/>
      <c r="EL20" s="126"/>
      <c r="EM20" s="127"/>
      <c r="EN20" s="128"/>
      <c r="EO20" s="120"/>
      <c r="EQ20" s="102">
        <v>102</v>
      </c>
      <c r="ER20" s="102">
        <v>1</v>
      </c>
      <c r="ES20" s="102">
        <v>2</v>
      </c>
      <c r="ET20" s="102">
        <v>1</v>
      </c>
      <c r="EU20" s="102">
        <v>20130129</v>
      </c>
      <c r="EV20" s="102">
        <v>51600</v>
      </c>
      <c r="EW20" s="102">
        <v>1600</v>
      </c>
      <c r="EX20" s="113" t="s">
        <v>2231</v>
      </c>
      <c r="EY20" s="113" t="s">
        <v>2285</v>
      </c>
      <c r="EZ20" s="103">
        <v>0</v>
      </c>
      <c r="FA20" s="104" t="s">
        <v>109</v>
      </c>
      <c r="FB20" s="102" t="s">
        <v>628</v>
      </c>
      <c r="FC20" s="105"/>
      <c r="FD20" s="104" t="s">
        <v>110</v>
      </c>
      <c r="FE20" s="102" t="s">
        <v>649</v>
      </c>
      <c r="FF20" s="102">
        <v>0</v>
      </c>
      <c r="FG20" s="102">
        <v>1</v>
      </c>
      <c r="FH20" s="107">
        <v>1</v>
      </c>
      <c r="FI20" s="102" t="s">
        <v>990</v>
      </c>
      <c r="FJ20" s="102" t="s">
        <v>458</v>
      </c>
      <c r="FK20" s="102" t="s">
        <v>459</v>
      </c>
      <c r="FL20" s="102" t="s">
        <v>450</v>
      </c>
      <c r="FM20" s="102"/>
      <c r="FN20" s="108" t="s">
        <v>714</v>
      </c>
      <c r="FO20" s="104" t="s">
        <v>110</v>
      </c>
      <c r="FP20" s="102" t="s">
        <v>649</v>
      </c>
      <c r="FQ20" s="102">
        <v>0</v>
      </c>
      <c r="FR20" s="102">
        <v>1</v>
      </c>
      <c r="FS20" s="107">
        <v>1</v>
      </c>
      <c r="FT20" s="102" t="s">
        <v>990</v>
      </c>
      <c r="FU20" s="102" t="s">
        <v>458</v>
      </c>
      <c r="FV20" s="102" t="s">
        <v>459</v>
      </c>
      <c r="FW20" s="102" t="s">
        <v>450</v>
      </c>
      <c r="FX20" s="102"/>
      <c r="FY20" s="108" t="s">
        <v>714</v>
      </c>
      <c r="FZ20" s="111" t="s">
        <v>567</v>
      </c>
      <c r="GA20" s="112" t="s">
        <v>111</v>
      </c>
      <c r="GB20" s="106" t="s">
        <v>970</v>
      </c>
      <c r="GC20" s="107" t="s">
        <v>970</v>
      </c>
      <c r="GD20" s="107">
        <v>0</v>
      </c>
      <c r="GE20" s="102" t="s">
        <v>978</v>
      </c>
      <c r="GF20" s="113" t="s">
        <v>109</v>
      </c>
      <c r="GG20" s="102" t="s">
        <v>970</v>
      </c>
      <c r="GH20" s="102" t="s">
        <v>970</v>
      </c>
      <c r="GI20" s="102">
        <v>0</v>
      </c>
      <c r="GJ20" s="102" t="s">
        <v>978</v>
      </c>
      <c r="GK20" s="113" t="s">
        <v>110</v>
      </c>
      <c r="GL20" s="102" t="s">
        <v>970</v>
      </c>
      <c r="GM20" s="102" t="s">
        <v>970</v>
      </c>
      <c r="GN20" s="102">
        <v>0</v>
      </c>
      <c r="GO20" s="105" t="s">
        <v>978</v>
      </c>
      <c r="GP20" s="106" t="s">
        <v>2183</v>
      </c>
      <c r="GQ20" s="102" t="s">
        <v>112</v>
      </c>
      <c r="GR20" s="102" t="s">
        <v>2182</v>
      </c>
      <c r="GS20" s="102" t="s">
        <v>2182</v>
      </c>
      <c r="GT20" s="108" t="s">
        <v>2182</v>
      </c>
      <c r="GU20" s="114" t="s">
        <v>993</v>
      </c>
      <c r="GV20" s="102" t="e">
        <f>service_id_c</f>
        <v>#N/A</v>
      </c>
      <c r="GW20" s="115">
        <f>default_first_event_HD</f>
        <v>100</v>
      </c>
      <c r="GX20" s="116"/>
      <c r="GY20" s="102"/>
      <c r="GZ20" s="102"/>
      <c r="HA20" s="130"/>
      <c r="HB20" s="102"/>
      <c r="HC20" s="102"/>
      <c r="HD20" s="129"/>
      <c r="HE20" s="111"/>
      <c r="HF20" s="103"/>
      <c r="HG20" s="106" t="s">
        <v>232</v>
      </c>
      <c r="HH20" s="105" t="s">
        <v>462</v>
      </c>
      <c r="HI20" s="114" t="s">
        <v>109</v>
      </c>
      <c r="HJ20" s="102" t="s">
        <v>109</v>
      </c>
      <c r="HK20" s="102" t="s">
        <v>996</v>
      </c>
      <c r="HL20" s="119" t="s">
        <v>109</v>
      </c>
      <c r="HM20" s="114"/>
      <c r="HN20" s="102"/>
      <c r="HO20" s="102"/>
      <c r="HP20" s="119"/>
      <c r="HQ20" s="120"/>
    </row>
    <row r="21" spans="2:225" ht="12.95" customHeight="1" thickBot="1" x14ac:dyDescent="0.25">
      <c r="B21" s="99">
        <f t="shared" si="0"/>
        <v>22</v>
      </c>
      <c r="C21" s="100">
        <f t="shared" si="1"/>
        <v>521.14285714285711</v>
      </c>
      <c r="E21" s="99">
        <f t="shared" si="2"/>
        <v>10</v>
      </c>
      <c r="F21" s="100">
        <f t="shared" si="3"/>
        <v>194.25</v>
      </c>
      <c r="H21" s="100" t="s">
        <v>171</v>
      </c>
      <c r="J21" s="79" t="s">
        <v>189</v>
      </c>
      <c r="M21" s="86" t="s">
        <v>478</v>
      </c>
      <c r="R21" s="88" t="s">
        <v>131</v>
      </c>
      <c r="S21" s="88" t="s">
        <v>534</v>
      </c>
      <c r="T21" s="88" t="s">
        <v>131</v>
      </c>
      <c r="V21" s="88" t="s">
        <v>584</v>
      </c>
      <c r="X21" s="88" t="s">
        <v>215</v>
      </c>
      <c r="AB21" s="89" t="s">
        <v>996</v>
      </c>
      <c r="AD21" s="88" t="s">
        <v>713</v>
      </c>
      <c r="AF21" s="102">
        <v>103</v>
      </c>
      <c r="AG21" s="102">
        <v>1</v>
      </c>
      <c r="AH21" s="102">
        <v>2</v>
      </c>
      <c r="AI21" s="102">
        <v>1</v>
      </c>
      <c r="AJ21" s="102">
        <v>20150812</v>
      </c>
      <c r="AK21" s="102">
        <v>53200</v>
      </c>
      <c r="AL21" s="102">
        <v>1600</v>
      </c>
      <c r="AM21" s="102" t="s">
        <v>2434</v>
      </c>
      <c r="AN21" s="102" t="s">
        <v>2488</v>
      </c>
      <c r="AO21" s="103">
        <v>0</v>
      </c>
      <c r="AP21" s="104" t="s">
        <v>109</v>
      </c>
      <c r="AQ21" s="102" t="s">
        <v>628</v>
      </c>
      <c r="AR21" s="105"/>
      <c r="AS21" s="104" t="s">
        <v>110</v>
      </c>
      <c r="AT21" s="102" t="s">
        <v>649</v>
      </c>
      <c r="AU21" s="102" t="s">
        <v>109</v>
      </c>
      <c r="AV21" s="102" t="s">
        <v>117</v>
      </c>
      <c r="AW21" s="107">
        <v>1</v>
      </c>
      <c r="AX21" s="102" t="s">
        <v>990</v>
      </c>
      <c r="AY21" s="102" t="s">
        <v>458</v>
      </c>
      <c r="AZ21" s="102" t="s">
        <v>459</v>
      </c>
      <c r="BA21" s="102" t="s">
        <v>450</v>
      </c>
      <c r="BB21" s="102"/>
      <c r="BC21" s="108" t="s">
        <v>714</v>
      </c>
      <c r="BD21" s="109" t="s">
        <v>2182</v>
      </c>
      <c r="BE21" s="110" t="s">
        <v>2182</v>
      </c>
      <c r="BF21" s="110" t="s">
        <v>2182</v>
      </c>
      <c r="BG21" s="110" t="s">
        <v>2182</v>
      </c>
      <c r="BH21" s="110" t="s">
        <v>2182</v>
      </c>
      <c r="BI21" s="110" t="s">
        <v>2182</v>
      </c>
      <c r="BJ21" s="110" t="s">
        <v>2182</v>
      </c>
      <c r="BK21" s="110" t="s">
        <v>2182</v>
      </c>
      <c r="BL21" s="110" t="s">
        <v>2182</v>
      </c>
      <c r="BM21" s="110" t="s">
        <v>2182</v>
      </c>
      <c r="BN21" s="108"/>
      <c r="BO21" s="111" t="s">
        <v>567</v>
      </c>
      <c r="BP21" s="112" t="s">
        <v>111</v>
      </c>
      <c r="BQ21" s="106" t="s">
        <v>970</v>
      </c>
      <c r="BR21" s="107" t="s">
        <v>970</v>
      </c>
      <c r="BS21" s="107">
        <v>0</v>
      </c>
      <c r="BT21" s="102" t="s">
        <v>978</v>
      </c>
      <c r="BU21" s="113" t="s">
        <v>109</v>
      </c>
      <c r="BV21" s="102" t="s">
        <v>970</v>
      </c>
      <c r="BW21" s="102" t="s">
        <v>970</v>
      </c>
      <c r="BX21" s="102">
        <v>0</v>
      </c>
      <c r="BY21" s="102" t="s">
        <v>978</v>
      </c>
      <c r="BZ21" s="113" t="s">
        <v>110</v>
      </c>
      <c r="CA21" s="102" t="s">
        <v>970</v>
      </c>
      <c r="CB21" s="102" t="s">
        <v>970</v>
      </c>
      <c r="CC21" s="102">
        <v>0</v>
      </c>
      <c r="CD21" s="105" t="s">
        <v>978</v>
      </c>
      <c r="CE21" s="106" t="s">
        <v>2183</v>
      </c>
      <c r="CF21" s="102" t="s">
        <v>112</v>
      </c>
      <c r="CG21" s="102" t="s">
        <v>2182</v>
      </c>
      <c r="CH21" s="102" t="s">
        <v>2182</v>
      </c>
      <c r="CI21" s="108" t="s">
        <v>2182</v>
      </c>
      <c r="CJ21" s="114"/>
      <c r="CK21" s="102"/>
      <c r="CL21" s="115"/>
      <c r="CM21" s="116"/>
      <c r="CN21" s="102"/>
      <c r="CO21" s="102"/>
      <c r="CP21" s="102"/>
      <c r="CQ21" s="102"/>
      <c r="CR21" s="102"/>
      <c r="CS21" s="129"/>
      <c r="CT21" s="111"/>
      <c r="CU21" s="103"/>
      <c r="CV21" s="106" t="s">
        <v>232</v>
      </c>
      <c r="CW21" s="105" t="s">
        <v>462</v>
      </c>
      <c r="CX21" s="114" t="s">
        <v>109</v>
      </c>
      <c r="CY21" s="102" t="s">
        <v>109</v>
      </c>
      <c r="CZ21" s="102" t="s">
        <v>996</v>
      </c>
      <c r="DA21" s="119" t="s">
        <v>109</v>
      </c>
      <c r="DB21" s="114"/>
      <c r="DC21" s="102"/>
      <c r="DD21" s="102"/>
      <c r="DE21" s="119"/>
      <c r="DF21" s="120"/>
      <c r="DH21" s="121">
        <v>103</v>
      </c>
      <c r="DI21" s="121">
        <v>1</v>
      </c>
      <c r="DJ21" s="121">
        <v>2</v>
      </c>
      <c r="DK21" s="121">
        <v>1</v>
      </c>
      <c r="DL21" s="102">
        <v>20130527</v>
      </c>
      <c r="DM21" s="102">
        <v>53200</v>
      </c>
      <c r="DN21" s="102">
        <v>1600</v>
      </c>
      <c r="DO21" s="113" t="s">
        <v>2380</v>
      </c>
      <c r="DP21" s="113" t="s">
        <v>2407</v>
      </c>
      <c r="DQ21" s="121">
        <v>0</v>
      </c>
      <c r="DR21" s="122" t="s">
        <v>458</v>
      </c>
      <c r="DS21" s="123" t="s">
        <v>567</v>
      </c>
      <c r="DT21" s="124" t="s">
        <v>111</v>
      </c>
      <c r="DU21" s="106" t="s">
        <v>970</v>
      </c>
      <c r="DV21" s="107" t="s">
        <v>970</v>
      </c>
      <c r="DW21" s="107">
        <v>0</v>
      </c>
      <c r="DX21" s="102" t="s">
        <v>978</v>
      </c>
      <c r="DY21" s="113" t="s">
        <v>137</v>
      </c>
      <c r="DZ21" s="102" t="s">
        <v>970</v>
      </c>
      <c r="EA21" s="102" t="s">
        <v>970</v>
      </c>
      <c r="EB21" s="102">
        <v>0</v>
      </c>
      <c r="EC21" s="102" t="s">
        <v>978</v>
      </c>
      <c r="ED21" s="113" t="s">
        <v>139</v>
      </c>
      <c r="EE21" s="102" t="s">
        <v>970</v>
      </c>
      <c r="EF21" s="102" t="s">
        <v>970</v>
      </c>
      <c r="EG21" s="102">
        <v>0</v>
      </c>
      <c r="EH21" s="105" t="s">
        <v>978</v>
      </c>
      <c r="EI21" s="123" t="s">
        <v>232</v>
      </c>
      <c r="EJ21" s="124" t="s">
        <v>462</v>
      </c>
      <c r="EK21" s="125"/>
      <c r="EL21" s="126"/>
      <c r="EM21" s="127"/>
      <c r="EN21" s="128"/>
      <c r="EO21" s="120"/>
      <c r="EQ21" s="102">
        <v>103</v>
      </c>
      <c r="ER21" s="102">
        <v>1</v>
      </c>
      <c r="ES21" s="102">
        <v>2</v>
      </c>
      <c r="ET21" s="102">
        <v>1</v>
      </c>
      <c r="EU21" s="102">
        <v>20130129</v>
      </c>
      <c r="EV21" s="102">
        <v>53200</v>
      </c>
      <c r="EW21" s="102">
        <v>1600</v>
      </c>
      <c r="EX21" s="113" t="s">
        <v>2232</v>
      </c>
      <c r="EY21" s="113" t="s">
        <v>2286</v>
      </c>
      <c r="EZ21" s="103">
        <v>0</v>
      </c>
      <c r="FA21" s="104" t="s">
        <v>109</v>
      </c>
      <c r="FB21" s="102" t="s">
        <v>628</v>
      </c>
      <c r="FC21" s="105"/>
      <c r="FD21" s="104" t="s">
        <v>110</v>
      </c>
      <c r="FE21" s="102" t="s">
        <v>649</v>
      </c>
      <c r="FF21" s="102">
        <v>0</v>
      </c>
      <c r="FG21" s="102">
        <v>1</v>
      </c>
      <c r="FH21" s="107">
        <v>1</v>
      </c>
      <c r="FI21" s="102" t="s">
        <v>990</v>
      </c>
      <c r="FJ21" s="102" t="s">
        <v>458</v>
      </c>
      <c r="FK21" s="102" t="s">
        <v>459</v>
      </c>
      <c r="FL21" s="102" t="s">
        <v>450</v>
      </c>
      <c r="FM21" s="102"/>
      <c r="FN21" s="108" t="s">
        <v>714</v>
      </c>
      <c r="FO21" s="104" t="s">
        <v>110</v>
      </c>
      <c r="FP21" s="102" t="s">
        <v>649</v>
      </c>
      <c r="FQ21" s="102">
        <v>0</v>
      </c>
      <c r="FR21" s="102">
        <v>1</v>
      </c>
      <c r="FS21" s="107">
        <v>1</v>
      </c>
      <c r="FT21" s="102" t="s">
        <v>990</v>
      </c>
      <c r="FU21" s="102" t="s">
        <v>458</v>
      </c>
      <c r="FV21" s="102" t="s">
        <v>459</v>
      </c>
      <c r="FW21" s="102" t="s">
        <v>450</v>
      </c>
      <c r="FX21" s="102"/>
      <c r="FY21" s="108" t="s">
        <v>714</v>
      </c>
      <c r="FZ21" s="111" t="s">
        <v>567</v>
      </c>
      <c r="GA21" s="112" t="s">
        <v>111</v>
      </c>
      <c r="GB21" s="106" t="s">
        <v>970</v>
      </c>
      <c r="GC21" s="107" t="s">
        <v>970</v>
      </c>
      <c r="GD21" s="107">
        <v>0</v>
      </c>
      <c r="GE21" s="102" t="s">
        <v>978</v>
      </c>
      <c r="GF21" s="113" t="s">
        <v>109</v>
      </c>
      <c r="GG21" s="102" t="s">
        <v>970</v>
      </c>
      <c r="GH21" s="102" t="s">
        <v>970</v>
      </c>
      <c r="GI21" s="102">
        <v>0</v>
      </c>
      <c r="GJ21" s="102" t="s">
        <v>978</v>
      </c>
      <c r="GK21" s="113" t="s">
        <v>110</v>
      </c>
      <c r="GL21" s="102" t="s">
        <v>970</v>
      </c>
      <c r="GM21" s="102" t="s">
        <v>970</v>
      </c>
      <c r="GN21" s="102">
        <v>0</v>
      </c>
      <c r="GO21" s="105" t="s">
        <v>978</v>
      </c>
      <c r="GP21" s="106" t="s">
        <v>2183</v>
      </c>
      <c r="GQ21" s="102" t="s">
        <v>112</v>
      </c>
      <c r="GR21" s="102" t="s">
        <v>2182</v>
      </c>
      <c r="GS21" s="102" t="s">
        <v>2182</v>
      </c>
      <c r="GT21" s="108" t="s">
        <v>2182</v>
      </c>
      <c r="GU21" s="114"/>
      <c r="GV21" s="102"/>
      <c r="GW21" s="115"/>
      <c r="GX21" s="116"/>
      <c r="GY21" s="102"/>
      <c r="GZ21" s="102"/>
      <c r="HA21" s="102"/>
      <c r="HB21" s="102"/>
      <c r="HC21" s="102"/>
      <c r="HD21" s="129"/>
      <c r="HE21" s="111"/>
      <c r="HF21" s="103"/>
      <c r="HG21" s="106" t="s">
        <v>232</v>
      </c>
      <c r="HH21" s="105" t="s">
        <v>462</v>
      </c>
      <c r="HI21" s="114" t="s">
        <v>109</v>
      </c>
      <c r="HJ21" s="102" t="s">
        <v>109</v>
      </c>
      <c r="HK21" s="102" t="s">
        <v>996</v>
      </c>
      <c r="HL21" s="119" t="s">
        <v>109</v>
      </c>
      <c r="HM21" s="114"/>
      <c r="HN21" s="102"/>
      <c r="HO21" s="102"/>
      <c r="HP21" s="119"/>
      <c r="HQ21" s="120"/>
    </row>
    <row r="22" spans="2:225" ht="12.95" customHeight="1" thickBot="1" x14ac:dyDescent="0.25">
      <c r="B22" s="99">
        <f t="shared" si="0"/>
        <v>23</v>
      </c>
      <c r="C22" s="100">
        <f t="shared" si="1"/>
        <v>527.14285714285711</v>
      </c>
      <c r="E22" s="99">
        <f t="shared" si="2"/>
        <v>11</v>
      </c>
      <c r="F22" s="100">
        <f t="shared" si="3"/>
        <v>200.25</v>
      </c>
      <c r="H22" s="100" t="s">
        <v>172</v>
      </c>
      <c r="M22" s="90" t="s">
        <v>479</v>
      </c>
      <c r="R22" s="88" t="s">
        <v>132</v>
      </c>
      <c r="S22" s="88" t="s">
        <v>535</v>
      </c>
      <c r="T22" s="88" t="s">
        <v>132</v>
      </c>
      <c r="V22" s="88" t="s">
        <v>585</v>
      </c>
      <c r="X22" s="88" t="s">
        <v>216</v>
      </c>
      <c r="AB22" s="88" t="s">
        <v>997</v>
      </c>
      <c r="AD22" s="88" t="s">
        <v>714</v>
      </c>
      <c r="AF22" s="102">
        <v>104</v>
      </c>
      <c r="AG22" s="102">
        <v>1</v>
      </c>
      <c r="AH22" s="102">
        <v>2</v>
      </c>
      <c r="AI22" s="102">
        <v>1</v>
      </c>
      <c r="AJ22" s="102">
        <v>20150812</v>
      </c>
      <c r="AK22" s="102">
        <v>54800</v>
      </c>
      <c r="AL22" s="102">
        <v>1500</v>
      </c>
      <c r="AM22" s="102" t="s">
        <v>2435</v>
      </c>
      <c r="AN22" s="102" t="s">
        <v>2489</v>
      </c>
      <c r="AO22" s="103">
        <v>0</v>
      </c>
      <c r="AP22" s="104" t="s">
        <v>109</v>
      </c>
      <c r="AQ22" s="102" t="s">
        <v>628</v>
      </c>
      <c r="AR22" s="105"/>
      <c r="AS22" s="104" t="s">
        <v>110</v>
      </c>
      <c r="AT22" s="102" t="s">
        <v>649</v>
      </c>
      <c r="AU22" s="102" t="s">
        <v>109</v>
      </c>
      <c r="AV22" s="102" t="s">
        <v>117</v>
      </c>
      <c r="AW22" s="107">
        <v>1</v>
      </c>
      <c r="AX22" s="102" t="s">
        <v>990</v>
      </c>
      <c r="AY22" s="102" t="s">
        <v>458</v>
      </c>
      <c r="AZ22" s="102" t="s">
        <v>459</v>
      </c>
      <c r="BA22" s="102" t="s">
        <v>450</v>
      </c>
      <c r="BB22" s="102"/>
      <c r="BC22" s="108" t="s">
        <v>714</v>
      </c>
      <c r="BD22" s="109" t="s">
        <v>2182</v>
      </c>
      <c r="BE22" s="110" t="s">
        <v>2182</v>
      </c>
      <c r="BF22" s="110" t="s">
        <v>2182</v>
      </c>
      <c r="BG22" s="110" t="s">
        <v>2182</v>
      </c>
      <c r="BH22" s="110" t="s">
        <v>2182</v>
      </c>
      <c r="BI22" s="110" t="s">
        <v>2182</v>
      </c>
      <c r="BJ22" s="110" t="s">
        <v>2182</v>
      </c>
      <c r="BK22" s="110" t="s">
        <v>2182</v>
      </c>
      <c r="BL22" s="110" t="s">
        <v>2182</v>
      </c>
      <c r="BM22" s="110" t="s">
        <v>2182</v>
      </c>
      <c r="BN22" s="108"/>
      <c r="BO22" s="111" t="s">
        <v>567</v>
      </c>
      <c r="BP22" s="112" t="s">
        <v>111</v>
      </c>
      <c r="BQ22" s="106" t="s">
        <v>970</v>
      </c>
      <c r="BR22" s="107" t="s">
        <v>970</v>
      </c>
      <c r="BS22" s="107">
        <v>0</v>
      </c>
      <c r="BT22" s="102" t="s">
        <v>978</v>
      </c>
      <c r="BU22" s="113" t="s">
        <v>109</v>
      </c>
      <c r="BV22" s="102" t="s">
        <v>970</v>
      </c>
      <c r="BW22" s="102" t="s">
        <v>970</v>
      </c>
      <c r="BX22" s="102">
        <v>0</v>
      </c>
      <c r="BY22" s="102" t="s">
        <v>978</v>
      </c>
      <c r="BZ22" s="113" t="s">
        <v>110</v>
      </c>
      <c r="CA22" s="102" t="s">
        <v>970</v>
      </c>
      <c r="CB22" s="102" t="s">
        <v>970</v>
      </c>
      <c r="CC22" s="102">
        <v>0</v>
      </c>
      <c r="CD22" s="105" t="s">
        <v>978</v>
      </c>
      <c r="CE22" s="106" t="s">
        <v>2183</v>
      </c>
      <c r="CF22" s="102" t="s">
        <v>112</v>
      </c>
      <c r="CG22" s="102" t="s">
        <v>2182</v>
      </c>
      <c r="CH22" s="102" t="s">
        <v>2182</v>
      </c>
      <c r="CI22" s="108" t="s">
        <v>2182</v>
      </c>
      <c r="CJ22" s="114"/>
      <c r="CK22" s="102"/>
      <c r="CL22" s="115"/>
      <c r="CM22" s="116"/>
      <c r="CN22" s="102"/>
      <c r="CO22" s="102"/>
      <c r="CP22" s="102"/>
      <c r="CQ22" s="102"/>
      <c r="CR22" s="102"/>
      <c r="CS22" s="129"/>
      <c r="CT22" s="111"/>
      <c r="CU22" s="103"/>
      <c r="CV22" s="106" t="s">
        <v>232</v>
      </c>
      <c r="CW22" s="105" t="s">
        <v>462</v>
      </c>
      <c r="CX22" s="114" t="s">
        <v>109</v>
      </c>
      <c r="CY22" s="102" t="s">
        <v>109</v>
      </c>
      <c r="CZ22" s="102" t="s">
        <v>996</v>
      </c>
      <c r="DA22" s="119" t="s">
        <v>109</v>
      </c>
      <c r="DB22" s="114"/>
      <c r="DC22" s="102"/>
      <c r="DD22" s="102"/>
      <c r="DE22" s="119"/>
      <c r="DF22" s="120"/>
      <c r="DH22" s="121">
        <v>104</v>
      </c>
      <c r="DI22" s="121">
        <v>1</v>
      </c>
      <c r="DJ22" s="121">
        <v>2</v>
      </c>
      <c r="DK22" s="121">
        <v>1</v>
      </c>
      <c r="DL22" s="102">
        <v>20130527</v>
      </c>
      <c r="DM22" s="102">
        <v>54800</v>
      </c>
      <c r="DN22" s="102">
        <v>1500</v>
      </c>
      <c r="DO22" s="113" t="s">
        <v>2381</v>
      </c>
      <c r="DP22" s="113" t="s">
        <v>2408</v>
      </c>
      <c r="DQ22" s="121">
        <v>0</v>
      </c>
      <c r="DR22" s="122" t="s">
        <v>458</v>
      </c>
      <c r="DS22" s="123" t="s">
        <v>567</v>
      </c>
      <c r="DT22" s="124" t="s">
        <v>111</v>
      </c>
      <c r="DU22" s="106" t="s">
        <v>970</v>
      </c>
      <c r="DV22" s="107" t="s">
        <v>970</v>
      </c>
      <c r="DW22" s="107">
        <v>0</v>
      </c>
      <c r="DX22" s="102" t="s">
        <v>978</v>
      </c>
      <c r="DY22" s="113" t="s">
        <v>137</v>
      </c>
      <c r="DZ22" s="102" t="s">
        <v>970</v>
      </c>
      <c r="EA22" s="102" t="s">
        <v>970</v>
      </c>
      <c r="EB22" s="102">
        <v>0</v>
      </c>
      <c r="EC22" s="102" t="s">
        <v>978</v>
      </c>
      <c r="ED22" s="113" t="s">
        <v>139</v>
      </c>
      <c r="EE22" s="102" t="s">
        <v>970</v>
      </c>
      <c r="EF22" s="102" t="s">
        <v>970</v>
      </c>
      <c r="EG22" s="102">
        <v>0</v>
      </c>
      <c r="EH22" s="105" t="s">
        <v>978</v>
      </c>
      <c r="EI22" s="123" t="s">
        <v>232</v>
      </c>
      <c r="EJ22" s="124" t="s">
        <v>462</v>
      </c>
      <c r="EK22" s="125"/>
      <c r="EL22" s="126"/>
      <c r="EM22" s="127"/>
      <c r="EN22" s="128"/>
      <c r="EO22" s="120"/>
      <c r="EQ22" s="102">
        <v>104</v>
      </c>
      <c r="ER22" s="102">
        <v>1</v>
      </c>
      <c r="ES22" s="102">
        <v>2</v>
      </c>
      <c r="ET22" s="102">
        <v>1</v>
      </c>
      <c r="EU22" s="102">
        <v>20130129</v>
      </c>
      <c r="EV22" s="102">
        <v>54800</v>
      </c>
      <c r="EW22" s="102">
        <v>1500</v>
      </c>
      <c r="EX22" s="113" t="s">
        <v>2233</v>
      </c>
      <c r="EY22" s="113" t="s">
        <v>2287</v>
      </c>
      <c r="EZ22" s="103">
        <v>0</v>
      </c>
      <c r="FA22" s="104" t="s">
        <v>109</v>
      </c>
      <c r="FB22" s="102" t="s">
        <v>628</v>
      </c>
      <c r="FC22" s="105"/>
      <c r="FD22" s="104" t="s">
        <v>110</v>
      </c>
      <c r="FE22" s="102" t="s">
        <v>649</v>
      </c>
      <c r="FF22" s="102">
        <v>0</v>
      </c>
      <c r="FG22" s="102">
        <v>1</v>
      </c>
      <c r="FH22" s="107">
        <v>1</v>
      </c>
      <c r="FI22" s="102" t="s">
        <v>990</v>
      </c>
      <c r="FJ22" s="102" t="s">
        <v>458</v>
      </c>
      <c r="FK22" s="102" t="s">
        <v>459</v>
      </c>
      <c r="FL22" s="102" t="s">
        <v>450</v>
      </c>
      <c r="FM22" s="102"/>
      <c r="FN22" s="108" t="s">
        <v>714</v>
      </c>
      <c r="FO22" s="104" t="s">
        <v>110</v>
      </c>
      <c r="FP22" s="102" t="s">
        <v>649</v>
      </c>
      <c r="FQ22" s="102">
        <v>0</v>
      </c>
      <c r="FR22" s="102">
        <v>1</v>
      </c>
      <c r="FS22" s="107">
        <v>1</v>
      </c>
      <c r="FT22" s="102" t="s">
        <v>990</v>
      </c>
      <c r="FU22" s="102" t="s">
        <v>458</v>
      </c>
      <c r="FV22" s="102" t="s">
        <v>459</v>
      </c>
      <c r="FW22" s="102" t="s">
        <v>450</v>
      </c>
      <c r="FX22" s="102"/>
      <c r="FY22" s="108" t="s">
        <v>714</v>
      </c>
      <c r="FZ22" s="111" t="s">
        <v>567</v>
      </c>
      <c r="GA22" s="112" t="s">
        <v>111</v>
      </c>
      <c r="GB22" s="106" t="s">
        <v>970</v>
      </c>
      <c r="GC22" s="107" t="s">
        <v>970</v>
      </c>
      <c r="GD22" s="107">
        <v>0</v>
      </c>
      <c r="GE22" s="102" t="s">
        <v>978</v>
      </c>
      <c r="GF22" s="113" t="s">
        <v>109</v>
      </c>
      <c r="GG22" s="102" t="s">
        <v>970</v>
      </c>
      <c r="GH22" s="102" t="s">
        <v>970</v>
      </c>
      <c r="GI22" s="102">
        <v>0</v>
      </c>
      <c r="GJ22" s="102" t="s">
        <v>978</v>
      </c>
      <c r="GK22" s="113" t="s">
        <v>110</v>
      </c>
      <c r="GL22" s="102" t="s">
        <v>970</v>
      </c>
      <c r="GM22" s="102" t="s">
        <v>970</v>
      </c>
      <c r="GN22" s="102">
        <v>0</v>
      </c>
      <c r="GO22" s="105" t="s">
        <v>978</v>
      </c>
      <c r="GP22" s="106" t="s">
        <v>2183</v>
      </c>
      <c r="GQ22" s="102" t="s">
        <v>112</v>
      </c>
      <c r="GR22" s="102" t="s">
        <v>2182</v>
      </c>
      <c r="GS22" s="102" t="s">
        <v>2182</v>
      </c>
      <c r="GT22" s="108" t="s">
        <v>2182</v>
      </c>
      <c r="GU22" s="114"/>
      <c r="GV22" s="102"/>
      <c r="GW22" s="115"/>
      <c r="GX22" s="116"/>
      <c r="GY22" s="102"/>
      <c r="GZ22" s="102"/>
      <c r="HA22" s="102"/>
      <c r="HB22" s="102"/>
      <c r="HC22" s="102"/>
      <c r="HD22" s="129"/>
      <c r="HE22" s="111"/>
      <c r="HF22" s="103"/>
      <c r="HG22" s="106" t="s">
        <v>232</v>
      </c>
      <c r="HH22" s="105" t="s">
        <v>462</v>
      </c>
      <c r="HI22" s="114" t="s">
        <v>109</v>
      </c>
      <c r="HJ22" s="102" t="s">
        <v>109</v>
      </c>
      <c r="HK22" s="102" t="s">
        <v>996</v>
      </c>
      <c r="HL22" s="119" t="s">
        <v>109</v>
      </c>
      <c r="HM22" s="114"/>
      <c r="HN22" s="102"/>
      <c r="HO22" s="102"/>
      <c r="HP22" s="119"/>
      <c r="HQ22" s="120"/>
    </row>
    <row r="23" spans="2:225" ht="12.95" customHeight="1" thickBot="1" x14ac:dyDescent="0.25">
      <c r="B23" s="99">
        <f t="shared" si="0"/>
        <v>24</v>
      </c>
      <c r="C23" s="100">
        <f t="shared" si="1"/>
        <v>533.14285714285711</v>
      </c>
      <c r="E23" s="99">
        <f t="shared" si="2"/>
        <v>12</v>
      </c>
      <c r="F23" s="100">
        <f t="shared" si="3"/>
        <v>206.25</v>
      </c>
      <c r="H23" s="100" t="s">
        <v>173</v>
      </c>
      <c r="J23" s="15" t="s">
        <v>199</v>
      </c>
      <c r="M23" s="90" t="s">
        <v>480</v>
      </c>
      <c r="R23" s="88" t="s">
        <v>118</v>
      </c>
      <c r="S23" s="88" t="s">
        <v>536</v>
      </c>
      <c r="T23" s="88" t="s">
        <v>118</v>
      </c>
      <c r="V23" s="88" t="s">
        <v>586</v>
      </c>
      <c r="X23" s="88" t="s">
        <v>217</v>
      </c>
      <c r="AB23" s="88" t="s">
        <v>998</v>
      </c>
      <c r="AD23" s="88" t="s">
        <v>727</v>
      </c>
      <c r="AF23" s="102">
        <v>105</v>
      </c>
      <c r="AG23" s="102">
        <v>1</v>
      </c>
      <c r="AH23" s="102">
        <v>2</v>
      </c>
      <c r="AI23" s="102">
        <v>1</v>
      </c>
      <c r="AJ23" s="102">
        <v>20150812</v>
      </c>
      <c r="AK23" s="102">
        <v>60300</v>
      </c>
      <c r="AL23" s="102">
        <v>2900</v>
      </c>
      <c r="AM23" s="102" t="s">
        <v>2436</v>
      </c>
      <c r="AN23" s="102" t="s">
        <v>2490</v>
      </c>
      <c r="AO23" s="103">
        <v>0</v>
      </c>
      <c r="AP23" s="104" t="s">
        <v>109</v>
      </c>
      <c r="AQ23" s="102" t="s">
        <v>628</v>
      </c>
      <c r="AR23" s="105"/>
      <c r="AS23" s="104" t="s">
        <v>110</v>
      </c>
      <c r="AT23" s="102" t="s">
        <v>649</v>
      </c>
      <c r="AU23" s="102" t="s">
        <v>109</v>
      </c>
      <c r="AV23" s="102" t="s">
        <v>117</v>
      </c>
      <c r="AW23" s="107">
        <v>1</v>
      </c>
      <c r="AX23" s="102" t="s">
        <v>990</v>
      </c>
      <c r="AY23" s="102" t="s">
        <v>458</v>
      </c>
      <c r="AZ23" s="102" t="s">
        <v>459</v>
      </c>
      <c r="BA23" s="102" t="s">
        <v>450</v>
      </c>
      <c r="BB23" s="102"/>
      <c r="BC23" s="108" t="s">
        <v>714</v>
      </c>
      <c r="BD23" s="109" t="s">
        <v>2182</v>
      </c>
      <c r="BE23" s="110" t="s">
        <v>2182</v>
      </c>
      <c r="BF23" s="110" t="s">
        <v>2182</v>
      </c>
      <c r="BG23" s="110" t="s">
        <v>2182</v>
      </c>
      <c r="BH23" s="110" t="s">
        <v>2182</v>
      </c>
      <c r="BI23" s="110" t="s">
        <v>2182</v>
      </c>
      <c r="BJ23" s="110" t="s">
        <v>2182</v>
      </c>
      <c r="BK23" s="110" t="s">
        <v>2182</v>
      </c>
      <c r="BL23" s="110" t="s">
        <v>2182</v>
      </c>
      <c r="BM23" s="110" t="s">
        <v>2182</v>
      </c>
      <c r="BN23" s="108"/>
      <c r="BO23" s="111" t="s">
        <v>567</v>
      </c>
      <c r="BP23" s="112" t="s">
        <v>111</v>
      </c>
      <c r="BQ23" s="106" t="s">
        <v>970</v>
      </c>
      <c r="BR23" s="107" t="s">
        <v>970</v>
      </c>
      <c r="BS23" s="107">
        <v>0</v>
      </c>
      <c r="BT23" s="102" t="s">
        <v>978</v>
      </c>
      <c r="BU23" s="113" t="s">
        <v>109</v>
      </c>
      <c r="BV23" s="102" t="s">
        <v>970</v>
      </c>
      <c r="BW23" s="102" t="s">
        <v>970</v>
      </c>
      <c r="BX23" s="102">
        <v>0</v>
      </c>
      <c r="BY23" s="102" t="s">
        <v>978</v>
      </c>
      <c r="BZ23" s="113" t="s">
        <v>110</v>
      </c>
      <c r="CA23" s="102" t="s">
        <v>970</v>
      </c>
      <c r="CB23" s="102" t="s">
        <v>970</v>
      </c>
      <c r="CC23" s="102">
        <v>0</v>
      </c>
      <c r="CD23" s="105" t="s">
        <v>978</v>
      </c>
      <c r="CE23" s="106" t="s">
        <v>2183</v>
      </c>
      <c r="CF23" s="102" t="s">
        <v>112</v>
      </c>
      <c r="CG23" s="102" t="s">
        <v>2182</v>
      </c>
      <c r="CH23" s="102" t="s">
        <v>2182</v>
      </c>
      <c r="CI23" s="108" t="s">
        <v>2182</v>
      </c>
      <c r="CJ23" s="114" t="s">
        <v>991</v>
      </c>
      <c r="CK23" s="102" t="e">
        <f>service_id_b</f>
        <v>#N/A</v>
      </c>
      <c r="CL23" s="115">
        <f>default_first_event_HD</f>
        <v>100</v>
      </c>
      <c r="CM23" s="116"/>
      <c r="CN23" s="102"/>
      <c r="CO23" s="102"/>
      <c r="CP23" s="102"/>
      <c r="CQ23" s="102"/>
      <c r="CR23" s="102"/>
      <c r="CS23" s="129"/>
      <c r="CT23" s="111"/>
      <c r="CU23" s="103"/>
      <c r="CV23" s="106" t="s">
        <v>232</v>
      </c>
      <c r="CW23" s="105" t="s">
        <v>462</v>
      </c>
      <c r="CX23" s="114" t="s">
        <v>109</v>
      </c>
      <c r="CY23" s="102" t="s">
        <v>109</v>
      </c>
      <c r="CZ23" s="102" t="s">
        <v>996</v>
      </c>
      <c r="DA23" s="119" t="s">
        <v>109</v>
      </c>
      <c r="DB23" s="114"/>
      <c r="DC23" s="102"/>
      <c r="DD23" s="102"/>
      <c r="DE23" s="119"/>
      <c r="DF23" s="120"/>
      <c r="DH23" s="121">
        <v>105</v>
      </c>
      <c r="DI23" s="121">
        <v>1</v>
      </c>
      <c r="DJ23" s="121">
        <v>2</v>
      </c>
      <c r="DK23" s="121">
        <v>1</v>
      </c>
      <c r="DL23" s="102">
        <v>20130527</v>
      </c>
      <c r="DM23" s="102">
        <v>60300</v>
      </c>
      <c r="DN23" s="102">
        <v>2900</v>
      </c>
      <c r="DO23" s="113" t="s">
        <v>2382</v>
      </c>
      <c r="DP23" s="113" t="s">
        <v>2409</v>
      </c>
      <c r="DQ23" s="121">
        <v>0</v>
      </c>
      <c r="DR23" s="122" t="s">
        <v>458</v>
      </c>
      <c r="DS23" s="123" t="s">
        <v>567</v>
      </c>
      <c r="DT23" s="124" t="s">
        <v>111</v>
      </c>
      <c r="DU23" s="106" t="s">
        <v>970</v>
      </c>
      <c r="DV23" s="107" t="s">
        <v>970</v>
      </c>
      <c r="DW23" s="107">
        <v>0</v>
      </c>
      <c r="DX23" s="102" t="s">
        <v>978</v>
      </c>
      <c r="DY23" s="113" t="s">
        <v>137</v>
      </c>
      <c r="DZ23" s="102" t="s">
        <v>970</v>
      </c>
      <c r="EA23" s="102" t="s">
        <v>970</v>
      </c>
      <c r="EB23" s="102">
        <v>0</v>
      </c>
      <c r="EC23" s="102" t="s">
        <v>978</v>
      </c>
      <c r="ED23" s="113" t="s">
        <v>139</v>
      </c>
      <c r="EE23" s="102" t="s">
        <v>970</v>
      </c>
      <c r="EF23" s="102" t="s">
        <v>970</v>
      </c>
      <c r="EG23" s="102">
        <v>0</v>
      </c>
      <c r="EH23" s="105" t="s">
        <v>978</v>
      </c>
      <c r="EI23" s="123" t="s">
        <v>232</v>
      </c>
      <c r="EJ23" s="124" t="s">
        <v>462</v>
      </c>
      <c r="EK23" s="125"/>
      <c r="EL23" s="126"/>
      <c r="EM23" s="127"/>
      <c r="EN23" s="128"/>
      <c r="EO23" s="120"/>
      <c r="EQ23" s="102">
        <v>105</v>
      </c>
      <c r="ER23" s="102">
        <v>1</v>
      </c>
      <c r="ES23" s="102">
        <v>2</v>
      </c>
      <c r="ET23" s="102">
        <v>1</v>
      </c>
      <c r="EU23" s="102">
        <v>20130129</v>
      </c>
      <c r="EV23" s="102">
        <v>60300</v>
      </c>
      <c r="EW23" s="102">
        <v>2900</v>
      </c>
      <c r="EX23" s="113" t="s">
        <v>2234</v>
      </c>
      <c r="EY23" s="113" t="s">
        <v>2288</v>
      </c>
      <c r="EZ23" s="103">
        <v>0</v>
      </c>
      <c r="FA23" s="104" t="s">
        <v>109</v>
      </c>
      <c r="FB23" s="102" t="s">
        <v>628</v>
      </c>
      <c r="FC23" s="105"/>
      <c r="FD23" s="104" t="s">
        <v>110</v>
      </c>
      <c r="FE23" s="102" t="s">
        <v>649</v>
      </c>
      <c r="FF23" s="102">
        <v>0</v>
      </c>
      <c r="FG23" s="102">
        <v>1</v>
      </c>
      <c r="FH23" s="107">
        <v>1</v>
      </c>
      <c r="FI23" s="102" t="s">
        <v>990</v>
      </c>
      <c r="FJ23" s="102" t="s">
        <v>458</v>
      </c>
      <c r="FK23" s="102" t="s">
        <v>459</v>
      </c>
      <c r="FL23" s="102" t="s">
        <v>450</v>
      </c>
      <c r="FM23" s="102"/>
      <c r="FN23" s="108" t="s">
        <v>714</v>
      </c>
      <c r="FO23" s="104" t="s">
        <v>110</v>
      </c>
      <c r="FP23" s="102" t="s">
        <v>649</v>
      </c>
      <c r="FQ23" s="102">
        <v>0</v>
      </c>
      <c r="FR23" s="102">
        <v>1</v>
      </c>
      <c r="FS23" s="107">
        <v>1</v>
      </c>
      <c r="FT23" s="102" t="s">
        <v>990</v>
      </c>
      <c r="FU23" s="102" t="s">
        <v>458</v>
      </c>
      <c r="FV23" s="102" t="s">
        <v>459</v>
      </c>
      <c r="FW23" s="102" t="s">
        <v>450</v>
      </c>
      <c r="FX23" s="102"/>
      <c r="FY23" s="108" t="s">
        <v>714</v>
      </c>
      <c r="FZ23" s="111" t="s">
        <v>567</v>
      </c>
      <c r="GA23" s="112" t="s">
        <v>111</v>
      </c>
      <c r="GB23" s="106" t="s">
        <v>970</v>
      </c>
      <c r="GC23" s="107" t="s">
        <v>970</v>
      </c>
      <c r="GD23" s="107">
        <v>0</v>
      </c>
      <c r="GE23" s="102" t="s">
        <v>978</v>
      </c>
      <c r="GF23" s="113" t="s">
        <v>109</v>
      </c>
      <c r="GG23" s="102" t="s">
        <v>970</v>
      </c>
      <c r="GH23" s="102" t="s">
        <v>970</v>
      </c>
      <c r="GI23" s="102">
        <v>0</v>
      </c>
      <c r="GJ23" s="102" t="s">
        <v>978</v>
      </c>
      <c r="GK23" s="113" t="s">
        <v>110</v>
      </c>
      <c r="GL23" s="102" t="s">
        <v>970</v>
      </c>
      <c r="GM23" s="102" t="s">
        <v>970</v>
      </c>
      <c r="GN23" s="102">
        <v>0</v>
      </c>
      <c r="GO23" s="105" t="s">
        <v>978</v>
      </c>
      <c r="GP23" s="106" t="s">
        <v>2183</v>
      </c>
      <c r="GQ23" s="102" t="s">
        <v>112</v>
      </c>
      <c r="GR23" s="102" t="s">
        <v>2182</v>
      </c>
      <c r="GS23" s="102" t="s">
        <v>2182</v>
      </c>
      <c r="GT23" s="108" t="s">
        <v>2182</v>
      </c>
      <c r="GU23" s="114" t="s">
        <v>991</v>
      </c>
      <c r="GV23" s="102" t="e">
        <f>service_id_c</f>
        <v>#N/A</v>
      </c>
      <c r="GW23" s="115">
        <f>default_first_event_HD</f>
        <v>100</v>
      </c>
      <c r="GX23" s="116"/>
      <c r="GY23" s="102"/>
      <c r="GZ23" s="102"/>
      <c r="HA23" s="102"/>
      <c r="HB23" s="102"/>
      <c r="HC23" s="102"/>
      <c r="HD23" s="129"/>
      <c r="HE23" s="111"/>
      <c r="HF23" s="103"/>
      <c r="HG23" s="106" t="s">
        <v>232</v>
      </c>
      <c r="HH23" s="105" t="s">
        <v>462</v>
      </c>
      <c r="HI23" s="114" t="s">
        <v>109</v>
      </c>
      <c r="HJ23" s="102" t="s">
        <v>109</v>
      </c>
      <c r="HK23" s="102" t="s">
        <v>996</v>
      </c>
      <c r="HL23" s="119" t="s">
        <v>109</v>
      </c>
      <c r="HM23" s="114"/>
      <c r="HN23" s="102"/>
      <c r="HO23" s="102"/>
      <c r="HP23" s="119"/>
      <c r="HQ23" s="120"/>
    </row>
    <row r="24" spans="2:225" ht="12.95" customHeight="1" thickBot="1" x14ac:dyDescent="0.25">
      <c r="B24" s="99">
        <f t="shared" si="0"/>
        <v>25</v>
      </c>
      <c r="C24" s="100">
        <f t="shared" si="1"/>
        <v>539.14285714285711</v>
      </c>
      <c r="E24" s="99">
        <f t="shared" si="2"/>
        <v>13</v>
      </c>
      <c r="F24" s="100">
        <f t="shared" si="3"/>
        <v>212.25</v>
      </c>
      <c r="H24" s="100" t="s">
        <v>174</v>
      </c>
      <c r="J24" s="16" t="s">
        <v>109</v>
      </c>
      <c r="M24" s="90" t="s">
        <v>481</v>
      </c>
      <c r="R24" s="88" t="s">
        <v>116</v>
      </c>
      <c r="S24" s="88" t="s">
        <v>537</v>
      </c>
      <c r="T24" s="88" t="s">
        <v>116</v>
      </c>
      <c r="V24" s="88" t="s">
        <v>587</v>
      </c>
      <c r="X24" s="88" t="s">
        <v>218</v>
      </c>
      <c r="AB24" s="88" t="s">
        <v>999</v>
      </c>
      <c r="AD24" s="88" t="s">
        <v>715</v>
      </c>
      <c r="AF24" s="102">
        <v>106</v>
      </c>
      <c r="AG24" s="102">
        <v>1</v>
      </c>
      <c r="AH24" s="102">
        <v>2</v>
      </c>
      <c r="AI24" s="102">
        <v>1</v>
      </c>
      <c r="AJ24" s="102">
        <v>20150812</v>
      </c>
      <c r="AK24" s="102">
        <v>63200</v>
      </c>
      <c r="AL24" s="102">
        <v>5800</v>
      </c>
      <c r="AM24" s="102" t="s">
        <v>2437</v>
      </c>
      <c r="AN24" s="102" t="s">
        <v>2491</v>
      </c>
      <c r="AO24" s="103">
        <v>0</v>
      </c>
      <c r="AP24" s="104" t="s">
        <v>109</v>
      </c>
      <c r="AQ24" s="102" t="s">
        <v>628</v>
      </c>
      <c r="AR24" s="105"/>
      <c r="AS24" s="104" t="s">
        <v>110</v>
      </c>
      <c r="AT24" s="102" t="s">
        <v>649</v>
      </c>
      <c r="AU24" s="102" t="s">
        <v>109</v>
      </c>
      <c r="AV24" s="102" t="s">
        <v>117</v>
      </c>
      <c r="AW24" s="107">
        <v>1</v>
      </c>
      <c r="AX24" s="102" t="s">
        <v>990</v>
      </c>
      <c r="AY24" s="102" t="s">
        <v>458</v>
      </c>
      <c r="AZ24" s="102" t="s">
        <v>459</v>
      </c>
      <c r="BA24" s="102" t="s">
        <v>450</v>
      </c>
      <c r="BB24" s="102"/>
      <c r="BC24" s="108" t="s">
        <v>714</v>
      </c>
      <c r="BD24" s="109" t="s">
        <v>2182</v>
      </c>
      <c r="BE24" s="110" t="s">
        <v>2182</v>
      </c>
      <c r="BF24" s="110" t="s">
        <v>2182</v>
      </c>
      <c r="BG24" s="110" t="s">
        <v>2182</v>
      </c>
      <c r="BH24" s="110" t="s">
        <v>2182</v>
      </c>
      <c r="BI24" s="110" t="s">
        <v>2182</v>
      </c>
      <c r="BJ24" s="110" t="s">
        <v>2182</v>
      </c>
      <c r="BK24" s="110" t="s">
        <v>2182</v>
      </c>
      <c r="BL24" s="110" t="s">
        <v>2182</v>
      </c>
      <c r="BM24" s="110" t="s">
        <v>2182</v>
      </c>
      <c r="BN24" s="108"/>
      <c r="BO24" s="111" t="s">
        <v>567</v>
      </c>
      <c r="BP24" s="112" t="s">
        <v>111</v>
      </c>
      <c r="BQ24" s="106" t="s">
        <v>970</v>
      </c>
      <c r="BR24" s="107" t="s">
        <v>970</v>
      </c>
      <c r="BS24" s="107">
        <v>0</v>
      </c>
      <c r="BT24" s="102" t="s">
        <v>978</v>
      </c>
      <c r="BU24" s="113" t="s">
        <v>109</v>
      </c>
      <c r="BV24" s="102" t="s">
        <v>970</v>
      </c>
      <c r="BW24" s="102" t="s">
        <v>970</v>
      </c>
      <c r="BX24" s="102">
        <v>0</v>
      </c>
      <c r="BY24" s="102" t="s">
        <v>978</v>
      </c>
      <c r="BZ24" s="113" t="s">
        <v>110</v>
      </c>
      <c r="CA24" s="102" t="s">
        <v>970</v>
      </c>
      <c r="CB24" s="102" t="s">
        <v>970</v>
      </c>
      <c r="CC24" s="102">
        <v>0</v>
      </c>
      <c r="CD24" s="105" t="s">
        <v>978</v>
      </c>
      <c r="CE24" s="106" t="s">
        <v>2183</v>
      </c>
      <c r="CF24" s="102" t="s">
        <v>112</v>
      </c>
      <c r="CG24" s="102" t="s">
        <v>2182</v>
      </c>
      <c r="CH24" s="102" t="s">
        <v>2182</v>
      </c>
      <c r="CI24" s="108" t="s">
        <v>2182</v>
      </c>
      <c r="CJ24" s="114"/>
      <c r="CK24" s="102"/>
      <c r="CL24" s="115"/>
      <c r="CM24" s="116"/>
      <c r="CN24" s="102"/>
      <c r="CO24" s="102"/>
      <c r="CP24" s="102"/>
      <c r="CQ24" s="102"/>
      <c r="CR24" s="102"/>
      <c r="CS24" s="129"/>
      <c r="CT24" s="111"/>
      <c r="CU24" s="103"/>
      <c r="CV24" s="106" t="s">
        <v>232</v>
      </c>
      <c r="CW24" s="105" t="s">
        <v>462</v>
      </c>
      <c r="CX24" s="114" t="s">
        <v>109</v>
      </c>
      <c r="CY24" s="102" t="s">
        <v>109</v>
      </c>
      <c r="CZ24" s="102" t="s">
        <v>996</v>
      </c>
      <c r="DA24" s="119" t="s">
        <v>109</v>
      </c>
      <c r="DB24" s="114"/>
      <c r="DC24" s="102"/>
      <c r="DD24" s="102"/>
      <c r="DE24" s="119"/>
      <c r="DF24" s="120"/>
      <c r="DH24" s="121">
        <v>106</v>
      </c>
      <c r="DI24" s="121">
        <v>1</v>
      </c>
      <c r="DJ24" s="121">
        <v>2</v>
      </c>
      <c r="DK24" s="121">
        <v>1</v>
      </c>
      <c r="DL24" s="102">
        <v>20130527</v>
      </c>
      <c r="DM24" s="102">
        <v>63200</v>
      </c>
      <c r="DN24" s="102">
        <v>5800</v>
      </c>
      <c r="DO24" s="113" t="s">
        <v>2383</v>
      </c>
      <c r="DP24" s="113" t="s">
        <v>2410</v>
      </c>
      <c r="DQ24" s="121">
        <v>0</v>
      </c>
      <c r="DR24" s="122" t="s">
        <v>458</v>
      </c>
      <c r="DS24" s="123" t="s">
        <v>567</v>
      </c>
      <c r="DT24" s="124" t="s">
        <v>111</v>
      </c>
      <c r="DU24" s="106" t="s">
        <v>970</v>
      </c>
      <c r="DV24" s="107" t="s">
        <v>970</v>
      </c>
      <c r="DW24" s="107">
        <v>0</v>
      </c>
      <c r="DX24" s="102" t="s">
        <v>978</v>
      </c>
      <c r="DY24" s="113" t="s">
        <v>137</v>
      </c>
      <c r="DZ24" s="102" t="s">
        <v>970</v>
      </c>
      <c r="EA24" s="102" t="s">
        <v>970</v>
      </c>
      <c r="EB24" s="102">
        <v>0</v>
      </c>
      <c r="EC24" s="102" t="s">
        <v>978</v>
      </c>
      <c r="ED24" s="113" t="s">
        <v>139</v>
      </c>
      <c r="EE24" s="102" t="s">
        <v>970</v>
      </c>
      <c r="EF24" s="102" t="s">
        <v>970</v>
      </c>
      <c r="EG24" s="102">
        <v>0</v>
      </c>
      <c r="EH24" s="105" t="s">
        <v>978</v>
      </c>
      <c r="EI24" s="123" t="s">
        <v>232</v>
      </c>
      <c r="EJ24" s="124" t="s">
        <v>462</v>
      </c>
      <c r="EK24" s="125"/>
      <c r="EL24" s="126"/>
      <c r="EM24" s="127"/>
      <c r="EN24" s="128"/>
      <c r="EO24" s="120"/>
      <c r="EQ24" s="102">
        <v>106</v>
      </c>
      <c r="ER24" s="102">
        <v>1</v>
      </c>
      <c r="ES24" s="102">
        <v>2</v>
      </c>
      <c r="ET24" s="102">
        <v>1</v>
      </c>
      <c r="EU24" s="102">
        <v>20130129</v>
      </c>
      <c r="EV24" s="102">
        <v>63200</v>
      </c>
      <c r="EW24" s="102">
        <v>5800</v>
      </c>
      <c r="EX24" s="113" t="s">
        <v>2235</v>
      </c>
      <c r="EY24" s="113" t="s">
        <v>2289</v>
      </c>
      <c r="EZ24" s="103">
        <v>0</v>
      </c>
      <c r="FA24" s="104" t="s">
        <v>109</v>
      </c>
      <c r="FB24" s="102" t="s">
        <v>628</v>
      </c>
      <c r="FC24" s="105"/>
      <c r="FD24" s="104" t="s">
        <v>110</v>
      </c>
      <c r="FE24" s="102" t="s">
        <v>649</v>
      </c>
      <c r="FF24" s="102">
        <v>0</v>
      </c>
      <c r="FG24" s="102">
        <v>1</v>
      </c>
      <c r="FH24" s="107">
        <v>1</v>
      </c>
      <c r="FI24" s="102" t="s">
        <v>990</v>
      </c>
      <c r="FJ24" s="102" t="s">
        <v>458</v>
      </c>
      <c r="FK24" s="102" t="s">
        <v>459</v>
      </c>
      <c r="FL24" s="102" t="s">
        <v>450</v>
      </c>
      <c r="FM24" s="102"/>
      <c r="FN24" s="108" t="s">
        <v>714</v>
      </c>
      <c r="FO24" s="104" t="s">
        <v>110</v>
      </c>
      <c r="FP24" s="102" t="s">
        <v>649</v>
      </c>
      <c r="FQ24" s="102">
        <v>0</v>
      </c>
      <c r="FR24" s="102">
        <v>1</v>
      </c>
      <c r="FS24" s="107">
        <v>1</v>
      </c>
      <c r="FT24" s="102" t="s">
        <v>990</v>
      </c>
      <c r="FU24" s="102" t="s">
        <v>458</v>
      </c>
      <c r="FV24" s="102" t="s">
        <v>459</v>
      </c>
      <c r="FW24" s="102" t="s">
        <v>450</v>
      </c>
      <c r="FX24" s="102"/>
      <c r="FY24" s="108" t="s">
        <v>714</v>
      </c>
      <c r="FZ24" s="111" t="s">
        <v>567</v>
      </c>
      <c r="GA24" s="112" t="s">
        <v>111</v>
      </c>
      <c r="GB24" s="106" t="s">
        <v>970</v>
      </c>
      <c r="GC24" s="107" t="s">
        <v>970</v>
      </c>
      <c r="GD24" s="107">
        <v>0</v>
      </c>
      <c r="GE24" s="102" t="s">
        <v>978</v>
      </c>
      <c r="GF24" s="113" t="s">
        <v>109</v>
      </c>
      <c r="GG24" s="102" t="s">
        <v>970</v>
      </c>
      <c r="GH24" s="102" t="s">
        <v>970</v>
      </c>
      <c r="GI24" s="102">
        <v>0</v>
      </c>
      <c r="GJ24" s="102" t="s">
        <v>978</v>
      </c>
      <c r="GK24" s="113" t="s">
        <v>110</v>
      </c>
      <c r="GL24" s="102" t="s">
        <v>970</v>
      </c>
      <c r="GM24" s="102" t="s">
        <v>970</v>
      </c>
      <c r="GN24" s="102">
        <v>0</v>
      </c>
      <c r="GO24" s="105" t="s">
        <v>978</v>
      </c>
      <c r="GP24" s="106" t="s">
        <v>2183</v>
      </c>
      <c r="GQ24" s="102" t="s">
        <v>112</v>
      </c>
      <c r="GR24" s="102" t="s">
        <v>2182</v>
      </c>
      <c r="GS24" s="102" t="s">
        <v>2182</v>
      </c>
      <c r="GT24" s="108" t="s">
        <v>2182</v>
      </c>
      <c r="GU24" s="114"/>
      <c r="GV24" s="102"/>
      <c r="GW24" s="115"/>
      <c r="GX24" s="116"/>
      <c r="GY24" s="102"/>
      <c r="GZ24" s="102"/>
      <c r="HA24" s="102"/>
      <c r="HB24" s="102"/>
      <c r="HC24" s="102"/>
      <c r="HD24" s="129"/>
      <c r="HE24" s="111"/>
      <c r="HF24" s="103"/>
      <c r="HG24" s="106" t="s">
        <v>232</v>
      </c>
      <c r="HH24" s="105" t="s">
        <v>462</v>
      </c>
      <c r="HI24" s="114" t="s">
        <v>109</v>
      </c>
      <c r="HJ24" s="102" t="s">
        <v>109</v>
      </c>
      <c r="HK24" s="102" t="s">
        <v>996</v>
      </c>
      <c r="HL24" s="119" t="s">
        <v>109</v>
      </c>
      <c r="HM24" s="114"/>
      <c r="HN24" s="102"/>
      <c r="HO24" s="102"/>
      <c r="HP24" s="119"/>
      <c r="HQ24" s="120"/>
    </row>
    <row r="25" spans="2:225" ht="12.95" customHeight="1" thickBot="1" x14ac:dyDescent="0.25">
      <c r="B25" s="99">
        <f t="shared" si="0"/>
        <v>26</v>
      </c>
      <c r="C25" s="100">
        <f t="shared" si="1"/>
        <v>545.14285714285711</v>
      </c>
      <c r="E25" s="99">
        <f t="shared" si="2"/>
        <v>14</v>
      </c>
      <c r="F25" s="100">
        <v>472.25</v>
      </c>
      <c r="H25" s="100" t="s">
        <v>175</v>
      </c>
      <c r="J25" s="79" t="s">
        <v>117</v>
      </c>
      <c r="M25" s="90" t="s">
        <v>482</v>
      </c>
      <c r="R25" s="88" t="s">
        <v>119</v>
      </c>
      <c r="S25" s="88" t="s">
        <v>538</v>
      </c>
      <c r="T25" s="88" t="s">
        <v>119</v>
      </c>
      <c r="V25" s="88" t="s">
        <v>588</v>
      </c>
      <c r="X25" s="88" t="s">
        <v>219</v>
      </c>
      <c r="AB25" s="88" t="s">
        <v>1000</v>
      </c>
      <c r="AD25" s="88" t="s">
        <v>716</v>
      </c>
      <c r="AF25" s="102">
        <v>107</v>
      </c>
      <c r="AG25" s="102">
        <v>1</v>
      </c>
      <c r="AH25" s="102">
        <v>2</v>
      </c>
      <c r="AI25" s="102">
        <v>1</v>
      </c>
      <c r="AJ25" s="102">
        <v>20150812</v>
      </c>
      <c r="AK25" s="102">
        <v>73000</v>
      </c>
      <c r="AL25" s="102">
        <v>5800</v>
      </c>
      <c r="AM25" s="102" t="s">
        <v>2438</v>
      </c>
      <c r="AN25" s="102" t="s">
        <v>2492</v>
      </c>
      <c r="AO25" s="103">
        <v>0</v>
      </c>
      <c r="AP25" s="104" t="s">
        <v>109</v>
      </c>
      <c r="AQ25" s="102" t="s">
        <v>628</v>
      </c>
      <c r="AR25" s="105"/>
      <c r="AS25" s="104" t="s">
        <v>110</v>
      </c>
      <c r="AT25" s="102" t="s">
        <v>649</v>
      </c>
      <c r="AU25" s="102" t="s">
        <v>109</v>
      </c>
      <c r="AV25" s="102" t="s">
        <v>117</v>
      </c>
      <c r="AW25" s="107">
        <v>1</v>
      </c>
      <c r="AX25" s="102" t="s">
        <v>990</v>
      </c>
      <c r="AY25" s="102" t="s">
        <v>458</v>
      </c>
      <c r="AZ25" s="102" t="s">
        <v>459</v>
      </c>
      <c r="BA25" s="102" t="s">
        <v>450</v>
      </c>
      <c r="BB25" s="102"/>
      <c r="BC25" s="108" t="s">
        <v>714</v>
      </c>
      <c r="BD25" s="109" t="s">
        <v>2182</v>
      </c>
      <c r="BE25" s="110" t="s">
        <v>2182</v>
      </c>
      <c r="BF25" s="110" t="s">
        <v>2182</v>
      </c>
      <c r="BG25" s="110" t="s">
        <v>2182</v>
      </c>
      <c r="BH25" s="110" t="s">
        <v>2182</v>
      </c>
      <c r="BI25" s="110" t="s">
        <v>2182</v>
      </c>
      <c r="BJ25" s="110" t="s">
        <v>2182</v>
      </c>
      <c r="BK25" s="110" t="s">
        <v>2182</v>
      </c>
      <c r="BL25" s="110" t="s">
        <v>2182</v>
      </c>
      <c r="BM25" s="110" t="s">
        <v>2182</v>
      </c>
      <c r="BN25" s="108"/>
      <c r="BO25" s="111" t="s">
        <v>567</v>
      </c>
      <c r="BP25" s="112" t="s">
        <v>111</v>
      </c>
      <c r="BQ25" s="106" t="s">
        <v>970</v>
      </c>
      <c r="BR25" s="107" t="s">
        <v>970</v>
      </c>
      <c r="BS25" s="107">
        <v>0</v>
      </c>
      <c r="BT25" s="102" t="s">
        <v>978</v>
      </c>
      <c r="BU25" s="113" t="s">
        <v>109</v>
      </c>
      <c r="BV25" s="102" t="s">
        <v>970</v>
      </c>
      <c r="BW25" s="102" t="s">
        <v>970</v>
      </c>
      <c r="BX25" s="102">
        <v>0</v>
      </c>
      <c r="BY25" s="102" t="s">
        <v>978</v>
      </c>
      <c r="BZ25" s="113" t="s">
        <v>110</v>
      </c>
      <c r="CA25" s="102" t="s">
        <v>970</v>
      </c>
      <c r="CB25" s="102" t="s">
        <v>970</v>
      </c>
      <c r="CC25" s="102">
        <v>0</v>
      </c>
      <c r="CD25" s="105" t="s">
        <v>978</v>
      </c>
      <c r="CE25" s="106" t="s">
        <v>2183</v>
      </c>
      <c r="CF25" s="102" t="s">
        <v>112</v>
      </c>
      <c r="CG25" s="102" t="s">
        <v>2182</v>
      </c>
      <c r="CH25" s="102" t="s">
        <v>2182</v>
      </c>
      <c r="CI25" s="108" t="s">
        <v>2182</v>
      </c>
      <c r="CJ25" s="114"/>
      <c r="CK25" s="102"/>
      <c r="CL25" s="115"/>
      <c r="CM25" s="116"/>
      <c r="CN25" s="102"/>
      <c r="CO25" s="102"/>
      <c r="CP25" s="102"/>
      <c r="CQ25" s="102"/>
      <c r="CR25" s="102"/>
      <c r="CS25" s="129"/>
      <c r="CT25" s="111"/>
      <c r="CU25" s="103"/>
      <c r="CV25" s="106" t="s">
        <v>232</v>
      </c>
      <c r="CW25" s="105" t="s">
        <v>462</v>
      </c>
      <c r="CX25" s="114" t="s">
        <v>109</v>
      </c>
      <c r="CY25" s="102" t="s">
        <v>109</v>
      </c>
      <c r="CZ25" s="102" t="s">
        <v>996</v>
      </c>
      <c r="DA25" s="119" t="s">
        <v>109</v>
      </c>
      <c r="DB25" s="114"/>
      <c r="DC25" s="102"/>
      <c r="DD25" s="102"/>
      <c r="DE25" s="119"/>
      <c r="DF25" s="120"/>
      <c r="DH25" s="121">
        <v>107</v>
      </c>
      <c r="DI25" s="121">
        <v>1</v>
      </c>
      <c r="DJ25" s="121">
        <v>2</v>
      </c>
      <c r="DK25" s="121">
        <v>1</v>
      </c>
      <c r="DL25" s="102">
        <v>20130527</v>
      </c>
      <c r="DM25" s="102">
        <v>73000</v>
      </c>
      <c r="DN25" s="102">
        <v>5800</v>
      </c>
      <c r="DO25" s="113" t="s">
        <v>2384</v>
      </c>
      <c r="DP25" s="113" t="s">
        <v>2411</v>
      </c>
      <c r="DQ25" s="121">
        <v>0</v>
      </c>
      <c r="DR25" s="122" t="s">
        <v>458</v>
      </c>
      <c r="DS25" s="123" t="s">
        <v>567</v>
      </c>
      <c r="DT25" s="124" t="s">
        <v>111</v>
      </c>
      <c r="DU25" s="106" t="s">
        <v>970</v>
      </c>
      <c r="DV25" s="107" t="s">
        <v>970</v>
      </c>
      <c r="DW25" s="107">
        <v>0</v>
      </c>
      <c r="DX25" s="102" t="s">
        <v>978</v>
      </c>
      <c r="DY25" s="113" t="s">
        <v>137</v>
      </c>
      <c r="DZ25" s="102" t="s">
        <v>970</v>
      </c>
      <c r="EA25" s="102" t="s">
        <v>970</v>
      </c>
      <c r="EB25" s="102">
        <v>0</v>
      </c>
      <c r="EC25" s="102" t="s">
        <v>978</v>
      </c>
      <c r="ED25" s="113" t="s">
        <v>139</v>
      </c>
      <c r="EE25" s="102" t="s">
        <v>970</v>
      </c>
      <c r="EF25" s="102" t="s">
        <v>970</v>
      </c>
      <c r="EG25" s="102">
        <v>0</v>
      </c>
      <c r="EH25" s="105" t="s">
        <v>978</v>
      </c>
      <c r="EI25" s="123" t="s">
        <v>232</v>
      </c>
      <c r="EJ25" s="124" t="s">
        <v>462</v>
      </c>
      <c r="EK25" s="125"/>
      <c r="EL25" s="126"/>
      <c r="EM25" s="127"/>
      <c r="EN25" s="128"/>
      <c r="EO25" s="120"/>
      <c r="EQ25" s="102">
        <v>107</v>
      </c>
      <c r="ER25" s="102">
        <v>1</v>
      </c>
      <c r="ES25" s="102">
        <v>2</v>
      </c>
      <c r="ET25" s="102">
        <v>1</v>
      </c>
      <c r="EU25" s="102">
        <v>20130129</v>
      </c>
      <c r="EV25" s="102">
        <v>73000</v>
      </c>
      <c r="EW25" s="102">
        <v>5800</v>
      </c>
      <c r="EX25" s="113" t="s">
        <v>2236</v>
      </c>
      <c r="EY25" s="113" t="s">
        <v>2290</v>
      </c>
      <c r="EZ25" s="103">
        <v>0</v>
      </c>
      <c r="FA25" s="104" t="s">
        <v>109</v>
      </c>
      <c r="FB25" s="102" t="s">
        <v>628</v>
      </c>
      <c r="FC25" s="105"/>
      <c r="FD25" s="104" t="s">
        <v>110</v>
      </c>
      <c r="FE25" s="102" t="s">
        <v>649</v>
      </c>
      <c r="FF25" s="102">
        <v>0</v>
      </c>
      <c r="FG25" s="102">
        <v>1</v>
      </c>
      <c r="FH25" s="107">
        <v>1</v>
      </c>
      <c r="FI25" s="102" t="s">
        <v>990</v>
      </c>
      <c r="FJ25" s="102" t="s">
        <v>458</v>
      </c>
      <c r="FK25" s="102" t="s">
        <v>459</v>
      </c>
      <c r="FL25" s="102" t="s">
        <v>450</v>
      </c>
      <c r="FM25" s="102"/>
      <c r="FN25" s="108" t="s">
        <v>714</v>
      </c>
      <c r="FO25" s="104" t="s">
        <v>110</v>
      </c>
      <c r="FP25" s="102" t="s">
        <v>649</v>
      </c>
      <c r="FQ25" s="102">
        <v>0</v>
      </c>
      <c r="FR25" s="102">
        <v>1</v>
      </c>
      <c r="FS25" s="107">
        <v>1</v>
      </c>
      <c r="FT25" s="102" t="s">
        <v>990</v>
      </c>
      <c r="FU25" s="102" t="s">
        <v>458</v>
      </c>
      <c r="FV25" s="102" t="s">
        <v>459</v>
      </c>
      <c r="FW25" s="102" t="s">
        <v>450</v>
      </c>
      <c r="FX25" s="102"/>
      <c r="FY25" s="108" t="s">
        <v>714</v>
      </c>
      <c r="FZ25" s="111" t="s">
        <v>567</v>
      </c>
      <c r="GA25" s="112" t="s">
        <v>111</v>
      </c>
      <c r="GB25" s="106" t="s">
        <v>970</v>
      </c>
      <c r="GC25" s="107" t="s">
        <v>970</v>
      </c>
      <c r="GD25" s="107">
        <v>0</v>
      </c>
      <c r="GE25" s="102" t="s">
        <v>978</v>
      </c>
      <c r="GF25" s="113" t="s">
        <v>109</v>
      </c>
      <c r="GG25" s="102" t="s">
        <v>970</v>
      </c>
      <c r="GH25" s="102" t="s">
        <v>970</v>
      </c>
      <c r="GI25" s="102">
        <v>0</v>
      </c>
      <c r="GJ25" s="102" t="s">
        <v>978</v>
      </c>
      <c r="GK25" s="113" t="s">
        <v>110</v>
      </c>
      <c r="GL25" s="102" t="s">
        <v>970</v>
      </c>
      <c r="GM25" s="102" t="s">
        <v>970</v>
      </c>
      <c r="GN25" s="102">
        <v>0</v>
      </c>
      <c r="GO25" s="105" t="s">
        <v>978</v>
      </c>
      <c r="GP25" s="106" t="s">
        <v>2183</v>
      </c>
      <c r="GQ25" s="102" t="s">
        <v>112</v>
      </c>
      <c r="GR25" s="102" t="s">
        <v>2182</v>
      </c>
      <c r="GS25" s="102" t="s">
        <v>2182</v>
      </c>
      <c r="GT25" s="108" t="s">
        <v>2182</v>
      </c>
      <c r="GU25" s="114"/>
      <c r="GV25" s="102"/>
      <c r="GW25" s="115"/>
      <c r="GX25" s="116"/>
      <c r="GY25" s="102"/>
      <c r="GZ25" s="102"/>
      <c r="HA25" s="102"/>
      <c r="HB25" s="102"/>
      <c r="HC25" s="102"/>
      <c r="HD25" s="129"/>
      <c r="HE25" s="111"/>
      <c r="HF25" s="103"/>
      <c r="HG25" s="106" t="s">
        <v>232</v>
      </c>
      <c r="HH25" s="105" t="s">
        <v>462</v>
      </c>
      <c r="HI25" s="114" t="s">
        <v>109</v>
      </c>
      <c r="HJ25" s="102" t="s">
        <v>109</v>
      </c>
      <c r="HK25" s="102" t="s">
        <v>996</v>
      </c>
      <c r="HL25" s="119" t="s">
        <v>109</v>
      </c>
      <c r="HM25" s="114"/>
      <c r="HN25" s="102"/>
      <c r="HO25" s="102"/>
      <c r="HP25" s="119"/>
      <c r="HQ25" s="120"/>
    </row>
    <row r="26" spans="2:225" ht="12.95" customHeight="1" thickBot="1" x14ac:dyDescent="0.25">
      <c r="B26" s="99">
        <f t="shared" si="0"/>
        <v>27</v>
      </c>
      <c r="C26" s="100">
        <f t="shared" si="1"/>
        <v>551.14285714285711</v>
      </c>
      <c r="E26" s="99">
        <f t="shared" si="2"/>
        <v>15</v>
      </c>
      <c r="F26" s="100">
        <f>F25+6</f>
        <v>478.25</v>
      </c>
      <c r="H26" s="100" t="s">
        <v>176</v>
      </c>
      <c r="M26" s="90" t="s">
        <v>483</v>
      </c>
      <c r="R26" s="88" t="s">
        <v>133</v>
      </c>
      <c r="S26" s="88" t="s">
        <v>539</v>
      </c>
      <c r="T26" s="88" t="s">
        <v>133</v>
      </c>
      <c r="V26" s="88" t="s">
        <v>589</v>
      </c>
      <c r="X26" s="88" t="s">
        <v>220</v>
      </c>
      <c r="AB26" s="88" t="s">
        <v>1001</v>
      </c>
      <c r="AD26" s="88" t="s">
        <v>717</v>
      </c>
      <c r="AF26" s="102">
        <v>108</v>
      </c>
      <c r="AG26" s="102">
        <v>1</v>
      </c>
      <c r="AH26" s="102">
        <v>2</v>
      </c>
      <c r="AI26" s="102">
        <v>1</v>
      </c>
      <c r="AJ26" s="102">
        <v>20150812</v>
      </c>
      <c r="AK26" s="102">
        <v>82800</v>
      </c>
      <c r="AL26" s="102">
        <v>12200</v>
      </c>
      <c r="AM26" s="102" t="s">
        <v>2439</v>
      </c>
      <c r="AN26" s="102" t="s">
        <v>2493</v>
      </c>
      <c r="AO26" s="103">
        <v>0</v>
      </c>
      <c r="AP26" s="104" t="s">
        <v>109</v>
      </c>
      <c r="AQ26" s="102" t="s">
        <v>628</v>
      </c>
      <c r="AR26" s="105"/>
      <c r="AS26" s="104" t="s">
        <v>110</v>
      </c>
      <c r="AT26" s="102" t="s">
        <v>649</v>
      </c>
      <c r="AU26" s="102" t="s">
        <v>109</v>
      </c>
      <c r="AV26" s="102" t="s">
        <v>117</v>
      </c>
      <c r="AW26" s="107">
        <v>1</v>
      </c>
      <c r="AX26" s="102" t="s">
        <v>990</v>
      </c>
      <c r="AY26" s="102" t="s">
        <v>458</v>
      </c>
      <c r="AZ26" s="102" t="s">
        <v>459</v>
      </c>
      <c r="BA26" s="102" t="s">
        <v>450</v>
      </c>
      <c r="BB26" s="102"/>
      <c r="BC26" s="108" t="s">
        <v>714</v>
      </c>
      <c r="BD26" s="109" t="s">
        <v>2182</v>
      </c>
      <c r="BE26" s="110" t="s">
        <v>2182</v>
      </c>
      <c r="BF26" s="110" t="s">
        <v>2182</v>
      </c>
      <c r="BG26" s="110" t="s">
        <v>2182</v>
      </c>
      <c r="BH26" s="110" t="s">
        <v>2182</v>
      </c>
      <c r="BI26" s="110" t="s">
        <v>2182</v>
      </c>
      <c r="BJ26" s="110" t="s">
        <v>2182</v>
      </c>
      <c r="BK26" s="110" t="s">
        <v>2182</v>
      </c>
      <c r="BL26" s="110" t="s">
        <v>2182</v>
      </c>
      <c r="BM26" s="110" t="s">
        <v>2182</v>
      </c>
      <c r="BN26" s="108"/>
      <c r="BO26" s="111" t="s">
        <v>567</v>
      </c>
      <c r="BP26" s="112" t="s">
        <v>111</v>
      </c>
      <c r="BQ26" s="106" t="s">
        <v>970</v>
      </c>
      <c r="BR26" s="107" t="s">
        <v>970</v>
      </c>
      <c r="BS26" s="107">
        <v>0</v>
      </c>
      <c r="BT26" s="102" t="s">
        <v>978</v>
      </c>
      <c r="BU26" s="113" t="s">
        <v>109</v>
      </c>
      <c r="BV26" s="102" t="s">
        <v>970</v>
      </c>
      <c r="BW26" s="102" t="s">
        <v>970</v>
      </c>
      <c r="BX26" s="102">
        <v>0</v>
      </c>
      <c r="BY26" s="102" t="s">
        <v>978</v>
      </c>
      <c r="BZ26" s="113" t="s">
        <v>110</v>
      </c>
      <c r="CA26" s="102" t="s">
        <v>970</v>
      </c>
      <c r="CB26" s="102" t="s">
        <v>970</v>
      </c>
      <c r="CC26" s="102">
        <v>0</v>
      </c>
      <c r="CD26" s="105" t="s">
        <v>978</v>
      </c>
      <c r="CE26" s="106" t="s">
        <v>2183</v>
      </c>
      <c r="CF26" s="102" t="s">
        <v>112</v>
      </c>
      <c r="CG26" s="102" t="s">
        <v>2182</v>
      </c>
      <c r="CH26" s="102" t="s">
        <v>2182</v>
      </c>
      <c r="CI26" s="108" t="s">
        <v>2182</v>
      </c>
      <c r="CJ26" s="114" t="s">
        <v>994</v>
      </c>
      <c r="CK26" s="102" t="e">
        <f>service_id_b</f>
        <v>#N/A</v>
      </c>
      <c r="CL26" s="115">
        <f>default_first_event_HD</f>
        <v>100</v>
      </c>
      <c r="CM26" s="116">
        <v>2</v>
      </c>
      <c r="CN26" s="102">
        <v>0</v>
      </c>
      <c r="CO26" s="102" t="s">
        <v>957</v>
      </c>
      <c r="CP26" s="117" t="str">
        <f>TEXT(DATE(MID(AJ26,1,4),MID(AJ26,5,2),MID(AJ26,7,2))+20,"eMMDD")</f>
        <v>20150901</v>
      </c>
      <c r="CQ26" s="102">
        <v>2</v>
      </c>
      <c r="CR26" s="102">
        <v>10</v>
      </c>
      <c r="CS26" s="118" t="s">
        <v>2188</v>
      </c>
      <c r="CT26" s="111"/>
      <c r="CU26" s="103"/>
      <c r="CV26" s="106" t="s">
        <v>232</v>
      </c>
      <c r="CW26" s="105" t="s">
        <v>462</v>
      </c>
      <c r="CX26" s="114" t="s">
        <v>109</v>
      </c>
      <c r="CY26" s="102" t="s">
        <v>109</v>
      </c>
      <c r="CZ26" s="102" t="s">
        <v>996</v>
      </c>
      <c r="DA26" s="119" t="s">
        <v>109</v>
      </c>
      <c r="DB26" s="114"/>
      <c r="DC26" s="102"/>
      <c r="DD26" s="102"/>
      <c r="DE26" s="119"/>
      <c r="DF26" s="120"/>
      <c r="DH26" s="121">
        <v>108</v>
      </c>
      <c r="DI26" s="121">
        <v>1</v>
      </c>
      <c r="DJ26" s="121">
        <v>2</v>
      </c>
      <c r="DK26" s="121">
        <v>1</v>
      </c>
      <c r="DL26" s="102">
        <v>20130527</v>
      </c>
      <c r="DM26" s="102">
        <v>82800</v>
      </c>
      <c r="DN26" s="102">
        <v>12200</v>
      </c>
      <c r="DO26" s="113" t="s">
        <v>2385</v>
      </c>
      <c r="DP26" s="113" t="s">
        <v>2412</v>
      </c>
      <c r="DQ26" s="121">
        <v>0</v>
      </c>
      <c r="DR26" s="122" t="s">
        <v>458</v>
      </c>
      <c r="DS26" s="123" t="s">
        <v>567</v>
      </c>
      <c r="DT26" s="124" t="s">
        <v>111</v>
      </c>
      <c r="DU26" s="106" t="s">
        <v>970</v>
      </c>
      <c r="DV26" s="107" t="s">
        <v>970</v>
      </c>
      <c r="DW26" s="107">
        <v>0</v>
      </c>
      <c r="DX26" s="102" t="s">
        <v>978</v>
      </c>
      <c r="DY26" s="113" t="s">
        <v>137</v>
      </c>
      <c r="DZ26" s="102" t="s">
        <v>970</v>
      </c>
      <c r="EA26" s="102" t="s">
        <v>970</v>
      </c>
      <c r="EB26" s="102">
        <v>0</v>
      </c>
      <c r="EC26" s="102" t="s">
        <v>978</v>
      </c>
      <c r="ED26" s="113" t="s">
        <v>139</v>
      </c>
      <c r="EE26" s="102" t="s">
        <v>970</v>
      </c>
      <c r="EF26" s="102" t="s">
        <v>970</v>
      </c>
      <c r="EG26" s="102">
        <v>0</v>
      </c>
      <c r="EH26" s="105" t="s">
        <v>978</v>
      </c>
      <c r="EI26" s="123" t="s">
        <v>232</v>
      </c>
      <c r="EJ26" s="124" t="s">
        <v>462</v>
      </c>
      <c r="EK26" s="125"/>
      <c r="EL26" s="126"/>
      <c r="EM26" s="127"/>
      <c r="EN26" s="128"/>
      <c r="EO26" s="120"/>
      <c r="EQ26" s="102">
        <v>108</v>
      </c>
      <c r="ER26" s="102">
        <v>1</v>
      </c>
      <c r="ES26" s="102">
        <v>2</v>
      </c>
      <c r="ET26" s="102">
        <v>1</v>
      </c>
      <c r="EU26" s="102">
        <v>20130129</v>
      </c>
      <c r="EV26" s="102">
        <v>82800</v>
      </c>
      <c r="EW26" s="102">
        <v>12200</v>
      </c>
      <c r="EX26" s="113" t="s">
        <v>2237</v>
      </c>
      <c r="EY26" s="113" t="s">
        <v>2291</v>
      </c>
      <c r="EZ26" s="103">
        <v>0</v>
      </c>
      <c r="FA26" s="104" t="s">
        <v>109</v>
      </c>
      <c r="FB26" s="102" t="s">
        <v>628</v>
      </c>
      <c r="FC26" s="105"/>
      <c r="FD26" s="104" t="s">
        <v>110</v>
      </c>
      <c r="FE26" s="102" t="s">
        <v>649</v>
      </c>
      <c r="FF26" s="102">
        <v>0</v>
      </c>
      <c r="FG26" s="102">
        <v>1</v>
      </c>
      <c r="FH26" s="107">
        <v>1</v>
      </c>
      <c r="FI26" s="102" t="s">
        <v>990</v>
      </c>
      <c r="FJ26" s="102" t="s">
        <v>458</v>
      </c>
      <c r="FK26" s="102" t="s">
        <v>459</v>
      </c>
      <c r="FL26" s="102" t="s">
        <v>450</v>
      </c>
      <c r="FM26" s="102"/>
      <c r="FN26" s="108" t="s">
        <v>714</v>
      </c>
      <c r="FO26" s="104" t="s">
        <v>110</v>
      </c>
      <c r="FP26" s="102" t="s">
        <v>649</v>
      </c>
      <c r="FQ26" s="102">
        <v>0</v>
      </c>
      <c r="FR26" s="102">
        <v>1</v>
      </c>
      <c r="FS26" s="107">
        <v>1</v>
      </c>
      <c r="FT26" s="102" t="s">
        <v>990</v>
      </c>
      <c r="FU26" s="102" t="s">
        <v>458</v>
      </c>
      <c r="FV26" s="102" t="s">
        <v>459</v>
      </c>
      <c r="FW26" s="102" t="s">
        <v>450</v>
      </c>
      <c r="FX26" s="102"/>
      <c r="FY26" s="108" t="s">
        <v>714</v>
      </c>
      <c r="FZ26" s="111" t="s">
        <v>567</v>
      </c>
      <c r="GA26" s="112" t="s">
        <v>111</v>
      </c>
      <c r="GB26" s="106" t="s">
        <v>970</v>
      </c>
      <c r="GC26" s="107" t="s">
        <v>970</v>
      </c>
      <c r="GD26" s="107">
        <v>0</v>
      </c>
      <c r="GE26" s="102" t="s">
        <v>978</v>
      </c>
      <c r="GF26" s="113" t="s">
        <v>109</v>
      </c>
      <c r="GG26" s="102" t="s">
        <v>970</v>
      </c>
      <c r="GH26" s="102" t="s">
        <v>970</v>
      </c>
      <c r="GI26" s="102">
        <v>0</v>
      </c>
      <c r="GJ26" s="102" t="s">
        <v>978</v>
      </c>
      <c r="GK26" s="113" t="s">
        <v>110</v>
      </c>
      <c r="GL26" s="102" t="s">
        <v>970</v>
      </c>
      <c r="GM26" s="102" t="s">
        <v>970</v>
      </c>
      <c r="GN26" s="102">
        <v>0</v>
      </c>
      <c r="GO26" s="105" t="s">
        <v>978</v>
      </c>
      <c r="GP26" s="106" t="s">
        <v>2183</v>
      </c>
      <c r="GQ26" s="102" t="s">
        <v>112</v>
      </c>
      <c r="GR26" s="102" t="s">
        <v>2182</v>
      </c>
      <c r="GS26" s="102" t="s">
        <v>2182</v>
      </c>
      <c r="GT26" s="108" t="s">
        <v>2182</v>
      </c>
      <c r="GU26" s="114" t="s">
        <v>994</v>
      </c>
      <c r="GV26" s="102" t="e">
        <f>service_id_c</f>
        <v>#N/A</v>
      </c>
      <c r="GW26" s="115">
        <f>default_first_event_HD</f>
        <v>100</v>
      </c>
      <c r="GX26" s="116">
        <v>2</v>
      </c>
      <c r="GY26" s="102">
        <v>0</v>
      </c>
      <c r="GZ26" s="102" t="s">
        <v>957</v>
      </c>
      <c r="HA26" s="117" t="str">
        <f>TEXT(DATE(MID(EU26,1,4),MID(EU26,5,2),MID(EU26,7,2))+20,"eMMDD")</f>
        <v>20130218</v>
      </c>
      <c r="HB26" s="102">
        <v>2</v>
      </c>
      <c r="HC26" s="102">
        <v>10</v>
      </c>
      <c r="HD26" s="118" t="s">
        <v>2188</v>
      </c>
      <c r="HE26" s="111"/>
      <c r="HF26" s="103"/>
      <c r="HG26" s="106" t="s">
        <v>232</v>
      </c>
      <c r="HH26" s="105" t="s">
        <v>462</v>
      </c>
      <c r="HI26" s="114" t="s">
        <v>109</v>
      </c>
      <c r="HJ26" s="102" t="s">
        <v>109</v>
      </c>
      <c r="HK26" s="102" t="s">
        <v>996</v>
      </c>
      <c r="HL26" s="119" t="s">
        <v>109</v>
      </c>
      <c r="HM26" s="114"/>
      <c r="HN26" s="102"/>
      <c r="HO26" s="102"/>
      <c r="HP26" s="119"/>
      <c r="HQ26" s="120"/>
    </row>
    <row r="27" spans="2:225" ht="12.95" customHeight="1" thickBot="1" x14ac:dyDescent="0.25">
      <c r="B27" s="99">
        <f t="shared" si="0"/>
        <v>28</v>
      </c>
      <c r="C27" s="100">
        <f t="shared" si="1"/>
        <v>557.14285714285711</v>
      </c>
      <c r="E27" s="99">
        <f t="shared" si="2"/>
        <v>16</v>
      </c>
      <c r="F27" s="100">
        <f t="shared" ref="F27:F90" si="4">F26+6</f>
        <v>484.25</v>
      </c>
      <c r="H27" s="100" t="s">
        <v>177</v>
      </c>
      <c r="J27" s="15" t="s">
        <v>199</v>
      </c>
      <c r="M27" s="90" t="s">
        <v>484</v>
      </c>
      <c r="R27" s="88" t="s">
        <v>134</v>
      </c>
      <c r="S27" s="88" t="s">
        <v>540</v>
      </c>
      <c r="T27" s="88" t="s">
        <v>134</v>
      </c>
      <c r="V27" s="88" t="s">
        <v>590</v>
      </c>
      <c r="X27" s="88" t="s">
        <v>221</v>
      </c>
      <c r="AB27" s="88" t="s">
        <v>1002</v>
      </c>
      <c r="AD27" s="88" t="s">
        <v>718</v>
      </c>
      <c r="AF27" s="102">
        <v>109</v>
      </c>
      <c r="AG27" s="102">
        <v>1</v>
      </c>
      <c r="AH27" s="102">
        <v>2</v>
      </c>
      <c r="AI27" s="102">
        <v>1</v>
      </c>
      <c r="AJ27" s="102">
        <v>20150812</v>
      </c>
      <c r="AK27" s="102">
        <v>95000</v>
      </c>
      <c r="AL27" s="102">
        <v>4100</v>
      </c>
      <c r="AM27" s="102" t="s">
        <v>2440</v>
      </c>
      <c r="AN27" s="102" t="s">
        <v>2494</v>
      </c>
      <c r="AO27" s="103">
        <v>0</v>
      </c>
      <c r="AP27" s="104" t="s">
        <v>109</v>
      </c>
      <c r="AQ27" s="102" t="s">
        <v>628</v>
      </c>
      <c r="AR27" s="105"/>
      <c r="AS27" s="104" t="s">
        <v>110</v>
      </c>
      <c r="AT27" s="102" t="s">
        <v>649</v>
      </c>
      <c r="AU27" s="102" t="s">
        <v>109</v>
      </c>
      <c r="AV27" s="102" t="s">
        <v>117</v>
      </c>
      <c r="AW27" s="107">
        <v>1</v>
      </c>
      <c r="AX27" s="102" t="s">
        <v>990</v>
      </c>
      <c r="AY27" s="102" t="s">
        <v>458</v>
      </c>
      <c r="AZ27" s="102" t="s">
        <v>459</v>
      </c>
      <c r="BA27" s="102" t="s">
        <v>450</v>
      </c>
      <c r="BB27" s="102"/>
      <c r="BC27" s="108" t="s">
        <v>714</v>
      </c>
      <c r="BD27" s="109" t="s">
        <v>2182</v>
      </c>
      <c r="BE27" s="110" t="s">
        <v>2182</v>
      </c>
      <c r="BF27" s="110" t="s">
        <v>2182</v>
      </c>
      <c r="BG27" s="110" t="s">
        <v>2182</v>
      </c>
      <c r="BH27" s="110" t="s">
        <v>2182</v>
      </c>
      <c r="BI27" s="110" t="s">
        <v>2182</v>
      </c>
      <c r="BJ27" s="110" t="s">
        <v>2182</v>
      </c>
      <c r="BK27" s="110" t="s">
        <v>2182</v>
      </c>
      <c r="BL27" s="110" t="s">
        <v>2182</v>
      </c>
      <c r="BM27" s="110" t="s">
        <v>2182</v>
      </c>
      <c r="BN27" s="108"/>
      <c r="BO27" s="111" t="s">
        <v>567</v>
      </c>
      <c r="BP27" s="112" t="s">
        <v>111</v>
      </c>
      <c r="BQ27" s="106" t="s">
        <v>970</v>
      </c>
      <c r="BR27" s="107" t="s">
        <v>970</v>
      </c>
      <c r="BS27" s="107">
        <v>0</v>
      </c>
      <c r="BT27" s="102" t="s">
        <v>978</v>
      </c>
      <c r="BU27" s="113" t="s">
        <v>109</v>
      </c>
      <c r="BV27" s="102" t="s">
        <v>970</v>
      </c>
      <c r="BW27" s="102" t="s">
        <v>970</v>
      </c>
      <c r="BX27" s="102">
        <v>0</v>
      </c>
      <c r="BY27" s="102" t="s">
        <v>978</v>
      </c>
      <c r="BZ27" s="113" t="s">
        <v>110</v>
      </c>
      <c r="CA27" s="102" t="s">
        <v>970</v>
      </c>
      <c r="CB27" s="102" t="s">
        <v>970</v>
      </c>
      <c r="CC27" s="102">
        <v>0</v>
      </c>
      <c r="CD27" s="105" t="s">
        <v>978</v>
      </c>
      <c r="CE27" s="106" t="s">
        <v>2183</v>
      </c>
      <c r="CF27" s="102" t="s">
        <v>112</v>
      </c>
      <c r="CG27" s="102" t="s">
        <v>2182</v>
      </c>
      <c r="CH27" s="102" t="s">
        <v>2182</v>
      </c>
      <c r="CI27" s="108" t="s">
        <v>2182</v>
      </c>
      <c r="CJ27" s="114"/>
      <c r="CK27" s="102"/>
      <c r="CL27" s="115"/>
      <c r="CM27" s="116"/>
      <c r="CN27" s="102"/>
      <c r="CO27" s="102"/>
      <c r="CP27" s="102"/>
      <c r="CQ27" s="102"/>
      <c r="CR27" s="102"/>
      <c r="CS27" s="129"/>
      <c r="CT27" s="111"/>
      <c r="CU27" s="103"/>
      <c r="CV27" s="106" t="s">
        <v>232</v>
      </c>
      <c r="CW27" s="105" t="s">
        <v>462</v>
      </c>
      <c r="CX27" s="114" t="s">
        <v>109</v>
      </c>
      <c r="CY27" s="102" t="s">
        <v>109</v>
      </c>
      <c r="CZ27" s="102" t="s">
        <v>996</v>
      </c>
      <c r="DA27" s="119" t="s">
        <v>109</v>
      </c>
      <c r="DB27" s="114"/>
      <c r="DC27" s="102"/>
      <c r="DD27" s="102"/>
      <c r="DE27" s="119"/>
      <c r="DF27" s="120"/>
      <c r="DH27" s="121">
        <v>109</v>
      </c>
      <c r="DI27" s="121">
        <v>1</v>
      </c>
      <c r="DJ27" s="121">
        <v>2</v>
      </c>
      <c r="DK27" s="121">
        <v>1</v>
      </c>
      <c r="DL27" s="102">
        <v>20130527</v>
      </c>
      <c r="DM27" s="102">
        <v>95000</v>
      </c>
      <c r="DN27" s="102">
        <v>4100</v>
      </c>
      <c r="DO27" s="113" t="s">
        <v>2386</v>
      </c>
      <c r="DP27" s="113" t="s">
        <v>2413</v>
      </c>
      <c r="DQ27" s="121">
        <v>0</v>
      </c>
      <c r="DR27" s="122" t="s">
        <v>458</v>
      </c>
      <c r="DS27" s="123" t="s">
        <v>567</v>
      </c>
      <c r="DT27" s="124" t="s">
        <v>111</v>
      </c>
      <c r="DU27" s="106" t="s">
        <v>970</v>
      </c>
      <c r="DV27" s="107" t="s">
        <v>970</v>
      </c>
      <c r="DW27" s="107">
        <v>0</v>
      </c>
      <c r="DX27" s="102" t="s">
        <v>978</v>
      </c>
      <c r="DY27" s="113" t="s">
        <v>137</v>
      </c>
      <c r="DZ27" s="102" t="s">
        <v>970</v>
      </c>
      <c r="EA27" s="102" t="s">
        <v>970</v>
      </c>
      <c r="EB27" s="102">
        <v>0</v>
      </c>
      <c r="EC27" s="102" t="s">
        <v>978</v>
      </c>
      <c r="ED27" s="113" t="s">
        <v>139</v>
      </c>
      <c r="EE27" s="102" t="s">
        <v>970</v>
      </c>
      <c r="EF27" s="102" t="s">
        <v>970</v>
      </c>
      <c r="EG27" s="102">
        <v>0</v>
      </c>
      <c r="EH27" s="105" t="s">
        <v>978</v>
      </c>
      <c r="EI27" s="123" t="s">
        <v>232</v>
      </c>
      <c r="EJ27" s="124" t="s">
        <v>462</v>
      </c>
      <c r="EK27" s="125"/>
      <c r="EL27" s="126"/>
      <c r="EM27" s="127"/>
      <c r="EN27" s="128"/>
      <c r="EO27" s="120"/>
      <c r="EQ27" s="102">
        <v>109</v>
      </c>
      <c r="ER27" s="102">
        <v>1</v>
      </c>
      <c r="ES27" s="102">
        <v>2</v>
      </c>
      <c r="ET27" s="102">
        <v>1</v>
      </c>
      <c r="EU27" s="102">
        <v>20130129</v>
      </c>
      <c r="EV27" s="102">
        <v>95000</v>
      </c>
      <c r="EW27" s="102">
        <v>4100</v>
      </c>
      <c r="EX27" s="113" t="s">
        <v>2238</v>
      </c>
      <c r="EY27" s="113" t="s">
        <v>2292</v>
      </c>
      <c r="EZ27" s="103">
        <v>0</v>
      </c>
      <c r="FA27" s="104" t="s">
        <v>109</v>
      </c>
      <c r="FB27" s="102" t="s">
        <v>628</v>
      </c>
      <c r="FC27" s="105"/>
      <c r="FD27" s="104" t="s">
        <v>110</v>
      </c>
      <c r="FE27" s="102" t="s">
        <v>649</v>
      </c>
      <c r="FF27" s="102">
        <v>0</v>
      </c>
      <c r="FG27" s="102">
        <v>1</v>
      </c>
      <c r="FH27" s="107">
        <v>1</v>
      </c>
      <c r="FI27" s="102" t="s">
        <v>990</v>
      </c>
      <c r="FJ27" s="102" t="s">
        <v>458</v>
      </c>
      <c r="FK27" s="102" t="s">
        <v>459</v>
      </c>
      <c r="FL27" s="102" t="s">
        <v>450</v>
      </c>
      <c r="FM27" s="102"/>
      <c r="FN27" s="108" t="s">
        <v>714</v>
      </c>
      <c r="FO27" s="104" t="s">
        <v>110</v>
      </c>
      <c r="FP27" s="102" t="s">
        <v>649</v>
      </c>
      <c r="FQ27" s="102">
        <v>0</v>
      </c>
      <c r="FR27" s="102">
        <v>1</v>
      </c>
      <c r="FS27" s="107">
        <v>1</v>
      </c>
      <c r="FT27" s="102" t="s">
        <v>990</v>
      </c>
      <c r="FU27" s="102" t="s">
        <v>458</v>
      </c>
      <c r="FV27" s="102" t="s">
        <v>459</v>
      </c>
      <c r="FW27" s="102" t="s">
        <v>450</v>
      </c>
      <c r="FX27" s="102"/>
      <c r="FY27" s="108" t="s">
        <v>714</v>
      </c>
      <c r="FZ27" s="111" t="s">
        <v>567</v>
      </c>
      <c r="GA27" s="112" t="s">
        <v>111</v>
      </c>
      <c r="GB27" s="106" t="s">
        <v>970</v>
      </c>
      <c r="GC27" s="107" t="s">
        <v>970</v>
      </c>
      <c r="GD27" s="107">
        <v>0</v>
      </c>
      <c r="GE27" s="102" t="s">
        <v>978</v>
      </c>
      <c r="GF27" s="113" t="s">
        <v>109</v>
      </c>
      <c r="GG27" s="102" t="s">
        <v>970</v>
      </c>
      <c r="GH27" s="102" t="s">
        <v>970</v>
      </c>
      <c r="GI27" s="102">
        <v>0</v>
      </c>
      <c r="GJ27" s="102" t="s">
        <v>978</v>
      </c>
      <c r="GK27" s="113" t="s">
        <v>110</v>
      </c>
      <c r="GL27" s="102" t="s">
        <v>970</v>
      </c>
      <c r="GM27" s="102" t="s">
        <v>970</v>
      </c>
      <c r="GN27" s="102">
        <v>0</v>
      </c>
      <c r="GO27" s="105" t="s">
        <v>978</v>
      </c>
      <c r="GP27" s="106" t="s">
        <v>2183</v>
      </c>
      <c r="GQ27" s="102" t="s">
        <v>112</v>
      </c>
      <c r="GR27" s="102" t="s">
        <v>2182</v>
      </c>
      <c r="GS27" s="102" t="s">
        <v>2182</v>
      </c>
      <c r="GT27" s="108" t="s">
        <v>2182</v>
      </c>
      <c r="GU27" s="114"/>
      <c r="GV27" s="102"/>
      <c r="GW27" s="115"/>
      <c r="GX27" s="116"/>
      <c r="GY27" s="102"/>
      <c r="GZ27" s="102"/>
      <c r="HA27" s="102"/>
      <c r="HB27" s="102"/>
      <c r="HC27" s="102"/>
      <c r="HD27" s="129"/>
      <c r="HE27" s="111"/>
      <c r="HF27" s="103"/>
      <c r="HG27" s="106" t="s">
        <v>232</v>
      </c>
      <c r="HH27" s="105" t="s">
        <v>462</v>
      </c>
      <c r="HI27" s="114" t="s">
        <v>109</v>
      </c>
      <c r="HJ27" s="102" t="s">
        <v>109</v>
      </c>
      <c r="HK27" s="102" t="s">
        <v>996</v>
      </c>
      <c r="HL27" s="119" t="s">
        <v>109</v>
      </c>
      <c r="HM27" s="114"/>
      <c r="HN27" s="102"/>
      <c r="HO27" s="102"/>
      <c r="HP27" s="119"/>
      <c r="HQ27" s="120"/>
    </row>
    <row r="28" spans="2:225" ht="12.95" customHeight="1" thickBot="1" x14ac:dyDescent="0.25">
      <c r="B28" s="99">
        <f t="shared" si="0"/>
        <v>29</v>
      </c>
      <c r="C28" s="100">
        <f t="shared" si="1"/>
        <v>563.14285714285711</v>
      </c>
      <c r="E28" s="99">
        <f t="shared" si="2"/>
        <v>17</v>
      </c>
      <c r="F28" s="100">
        <f t="shared" si="4"/>
        <v>490.25</v>
      </c>
      <c r="H28" s="100" t="s">
        <v>178</v>
      </c>
      <c r="J28" s="16" t="s">
        <v>2360</v>
      </c>
      <c r="M28" s="97" t="s">
        <v>485</v>
      </c>
      <c r="R28" s="88" t="s">
        <v>135</v>
      </c>
      <c r="S28" s="88" t="s">
        <v>541</v>
      </c>
      <c r="T28" s="88" t="s">
        <v>135</v>
      </c>
      <c r="V28" s="88" t="s">
        <v>591</v>
      </c>
      <c r="X28" s="88" t="s">
        <v>222</v>
      </c>
      <c r="AB28" s="93" t="s">
        <v>1003</v>
      </c>
      <c r="AD28" s="88" t="s">
        <v>719</v>
      </c>
      <c r="AF28" s="102">
        <v>110</v>
      </c>
      <c r="AG28" s="102">
        <v>1</v>
      </c>
      <c r="AH28" s="102">
        <v>2</v>
      </c>
      <c r="AI28" s="102">
        <v>1</v>
      </c>
      <c r="AJ28" s="102">
        <v>20150812</v>
      </c>
      <c r="AK28" s="102">
        <v>103100</v>
      </c>
      <c r="AL28" s="102">
        <v>13300</v>
      </c>
      <c r="AM28" s="102" t="s">
        <v>2441</v>
      </c>
      <c r="AN28" s="102" t="s">
        <v>2495</v>
      </c>
      <c r="AO28" s="103">
        <v>0</v>
      </c>
      <c r="AP28" s="104" t="s">
        <v>109</v>
      </c>
      <c r="AQ28" s="102" t="s">
        <v>628</v>
      </c>
      <c r="AR28" s="105"/>
      <c r="AS28" s="104" t="s">
        <v>110</v>
      </c>
      <c r="AT28" s="102" t="s">
        <v>649</v>
      </c>
      <c r="AU28" s="102" t="s">
        <v>109</v>
      </c>
      <c r="AV28" s="102" t="s">
        <v>117</v>
      </c>
      <c r="AW28" s="107">
        <v>1</v>
      </c>
      <c r="AX28" s="102" t="s">
        <v>990</v>
      </c>
      <c r="AY28" s="102" t="s">
        <v>458</v>
      </c>
      <c r="AZ28" s="102" t="s">
        <v>459</v>
      </c>
      <c r="BA28" s="102" t="s">
        <v>450</v>
      </c>
      <c r="BB28" s="102"/>
      <c r="BC28" s="108" t="s">
        <v>714</v>
      </c>
      <c r="BD28" s="109" t="s">
        <v>2182</v>
      </c>
      <c r="BE28" s="110" t="s">
        <v>2182</v>
      </c>
      <c r="BF28" s="110" t="s">
        <v>2182</v>
      </c>
      <c r="BG28" s="110" t="s">
        <v>2182</v>
      </c>
      <c r="BH28" s="110" t="s">
        <v>2182</v>
      </c>
      <c r="BI28" s="110" t="s">
        <v>2182</v>
      </c>
      <c r="BJ28" s="110" t="s">
        <v>2182</v>
      </c>
      <c r="BK28" s="110" t="s">
        <v>2182</v>
      </c>
      <c r="BL28" s="110" t="s">
        <v>2182</v>
      </c>
      <c r="BM28" s="110" t="s">
        <v>2182</v>
      </c>
      <c r="BN28" s="108"/>
      <c r="BO28" s="111" t="s">
        <v>567</v>
      </c>
      <c r="BP28" s="112" t="s">
        <v>111</v>
      </c>
      <c r="BQ28" s="106" t="s">
        <v>970</v>
      </c>
      <c r="BR28" s="107" t="s">
        <v>970</v>
      </c>
      <c r="BS28" s="107">
        <v>0</v>
      </c>
      <c r="BT28" s="102" t="s">
        <v>978</v>
      </c>
      <c r="BU28" s="113" t="s">
        <v>109</v>
      </c>
      <c r="BV28" s="102" t="s">
        <v>970</v>
      </c>
      <c r="BW28" s="102" t="s">
        <v>970</v>
      </c>
      <c r="BX28" s="102">
        <v>0</v>
      </c>
      <c r="BY28" s="102" t="s">
        <v>978</v>
      </c>
      <c r="BZ28" s="113" t="s">
        <v>110</v>
      </c>
      <c r="CA28" s="102" t="s">
        <v>970</v>
      </c>
      <c r="CB28" s="102" t="s">
        <v>970</v>
      </c>
      <c r="CC28" s="102">
        <v>0</v>
      </c>
      <c r="CD28" s="105" t="s">
        <v>978</v>
      </c>
      <c r="CE28" s="106" t="s">
        <v>2184</v>
      </c>
      <c r="CF28" s="102" t="s">
        <v>113</v>
      </c>
      <c r="CG28" s="102" t="s">
        <v>2186</v>
      </c>
      <c r="CH28" s="102" t="s">
        <v>2182</v>
      </c>
      <c r="CI28" s="108" t="s">
        <v>2185</v>
      </c>
      <c r="CJ28" s="114"/>
      <c r="CK28" s="102"/>
      <c r="CL28" s="115"/>
      <c r="CM28" s="116"/>
      <c r="CN28" s="102"/>
      <c r="CO28" s="102"/>
      <c r="CP28" s="102"/>
      <c r="CQ28" s="102"/>
      <c r="CR28" s="102"/>
      <c r="CS28" s="129"/>
      <c r="CT28" s="111"/>
      <c r="CU28" s="103"/>
      <c r="CV28" s="106" t="s">
        <v>232</v>
      </c>
      <c r="CW28" s="105" t="s">
        <v>462</v>
      </c>
      <c r="CX28" s="114" t="s">
        <v>109</v>
      </c>
      <c r="CY28" s="102" t="s">
        <v>109</v>
      </c>
      <c r="CZ28" s="102" t="s">
        <v>996</v>
      </c>
      <c r="DA28" s="119" t="s">
        <v>109</v>
      </c>
      <c r="DB28" s="114"/>
      <c r="DC28" s="102"/>
      <c r="DD28" s="102"/>
      <c r="DE28" s="119"/>
      <c r="DF28" s="120"/>
      <c r="DH28" s="121">
        <v>110</v>
      </c>
      <c r="DI28" s="121">
        <v>1</v>
      </c>
      <c r="DJ28" s="121">
        <v>2</v>
      </c>
      <c r="DK28" s="121">
        <v>1</v>
      </c>
      <c r="DL28" s="102">
        <v>20130527</v>
      </c>
      <c r="DM28" s="102">
        <v>103100</v>
      </c>
      <c r="DN28" s="102">
        <v>13300</v>
      </c>
      <c r="DO28" s="113" t="s">
        <v>2387</v>
      </c>
      <c r="DP28" s="113" t="s">
        <v>2414</v>
      </c>
      <c r="DQ28" s="121">
        <v>0</v>
      </c>
      <c r="DR28" s="122" t="s">
        <v>458</v>
      </c>
      <c r="DS28" s="123" t="s">
        <v>567</v>
      </c>
      <c r="DT28" s="124" t="s">
        <v>111</v>
      </c>
      <c r="DU28" s="106" t="s">
        <v>970</v>
      </c>
      <c r="DV28" s="107" t="s">
        <v>970</v>
      </c>
      <c r="DW28" s="107">
        <v>0</v>
      </c>
      <c r="DX28" s="102" t="s">
        <v>978</v>
      </c>
      <c r="DY28" s="113" t="s">
        <v>137</v>
      </c>
      <c r="DZ28" s="102" t="s">
        <v>970</v>
      </c>
      <c r="EA28" s="102" t="s">
        <v>970</v>
      </c>
      <c r="EB28" s="102">
        <v>0</v>
      </c>
      <c r="EC28" s="102" t="s">
        <v>978</v>
      </c>
      <c r="ED28" s="113" t="s">
        <v>139</v>
      </c>
      <c r="EE28" s="102" t="s">
        <v>970</v>
      </c>
      <c r="EF28" s="102" t="s">
        <v>970</v>
      </c>
      <c r="EG28" s="102">
        <v>0</v>
      </c>
      <c r="EH28" s="105" t="s">
        <v>978</v>
      </c>
      <c r="EI28" s="123" t="s">
        <v>232</v>
      </c>
      <c r="EJ28" s="124" t="s">
        <v>462</v>
      </c>
      <c r="EK28" s="125"/>
      <c r="EL28" s="126"/>
      <c r="EM28" s="127"/>
      <c r="EN28" s="128"/>
      <c r="EO28" s="120"/>
      <c r="EQ28" s="102">
        <v>110</v>
      </c>
      <c r="ER28" s="102">
        <v>1</v>
      </c>
      <c r="ES28" s="102">
        <v>2</v>
      </c>
      <c r="ET28" s="102">
        <v>1</v>
      </c>
      <c r="EU28" s="102">
        <v>20130129</v>
      </c>
      <c r="EV28" s="102">
        <v>103100</v>
      </c>
      <c r="EW28" s="102">
        <v>13300</v>
      </c>
      <c r="EX28" s="113" t="s">
        <v>2239</v>
      </c>
      <c r="EY28" s="113" t="s">
        <v>2293</v>
      </c>
      <c r="EZ28" s="103">
        <v>0</v>
      </c>
      <c r="FA28" s="104" t="s">
        <v>109</v>
      </c>
      <c r="FB28" s="102" t="s">
        <v>628</v>
      </c>
      <c r="FC28" s="105"/>
      <c r="FD28" s="104" t="s">
        <v>110</v>
      </c>
      <c r="FE28" s="102" t="s">
        <v>649</v>
      </c>
      <c r="FF28" s="102">
        <v>0</v>
      </c>
      <c r="FG28" s="102">
        <v>1</v>
      </c>
      <c r="FH28" s="107">
        <v>1</v>
      </c>
      <c r="FI28" s="102" t="s">
        <v>990</v>
      </c>
      <c r="FJ28" s="102" t="s">
        <v>458</v>
      </c>
      <c r="FK28" s="102" t="s">
        <v>459</v>
      </c>
      <c r="FL28" s="102" t="s">
        <v>450</v>
      </c>
      <c r="FM28" s="102"/>
      <c r="FN28" s="108" t="s">
        <v>714</v>
      </c>
      <c r="FO28" s="104" t="s">
        <v>110</v>
      </c>
      <c r="FP28" s="102" t="s">
        <v>649</v>
      </c>
      <c r="FQ28" s="102">
        <v>0</v>
      </c>
      <c r="FR28" s="102">
        <v>1</v>
      </c>
      <c r="FS28" s="107">
        <v>1</v>
      </c>
      <c r="FT28" s="102" t="s">
        <v>990</v>
      </c>
      <c r="FU28" s="102" t="s">
        <v>458</v>
      </c>
      <c r="FV28" s="102" t="s">
        <v>459</v>
      </c>
      <c r="FW28" s="102" t="s">
        <v>450</v>
      </c>
      <c r="FX28" s="102"/>
      <c r="FY28" s="108" t="s">
        <v>714</v>
      </c>
      <c r="FZ28" s="111" t="s">
        <v>567</v>
      </c>
      <c r="GA28" s="112" t="s">
        <v>111</v>
      </c>
      <c r="GB28" s="106" t="s">
        <v>970</v>
      </c>
      <c r="GC28" s="107" t="s">
        <v>970</v>
      </c>
      <c r="GD28" s="107">
        <v>0</v>
      </c>
      <c r="GE28" s="102" t="s">
        <v>978</v>
      </c>
      <c r="GF28" s="113" t="s">
        <v>109</v>
      </c>
      <c r="GG28" s="102" t="s">
        <v>970</v>
      </c>
      <c r="GH28" s="102" t="s">
        <v>970</v>
      </c>
      <c r="GI28" s="102">
        <v>0</v>
      </c>
      <c r="GJ28" s="102" t="s">
        <v>978</v>
      </c>
      <c r="GK28" s="113" t="s">
        <v>110</v>
      </c>
      <c r="GL28" s="102" t="s">
        <v>970</v>
      </c>
      <c r="GM28" s="102" t="s">
        <v>970</v>
      </c>
      <c r="GN28" s="102">
        <v>0</v>
      </c>
      <c r="GO28" s="105" t="s">
        <v>978</v>
      </c>
      <c r="GP28" s="106" t="s">
        <v>2184</v>
      </c>
      <c r="GQ28" s="102" t="s">
        <v>113</v>
      </c>
      <c r="GR28" s="102" t="s">
        <v>2186</v>
      </c>
      <c r="GS28" s="102" t="s">
        <v>2182</v>
      </c>
      <c r="GT28" s="108" t="s">
        <v>2185</v>
      </c>
      <c r="GU28" s="114"/>
      <c r="GV28" s="102"/>
      <c r="GW28" s="115"/>
      <c r="GX28" s="116"/>
      <c r="GY28" s="102"/>
      <c r="GZ28" s="102"/>
      <c r="HA28" s="102"/>
      <c r="HB28" s="102"/>
      <c r="HC28" s="102"/>
      <c r="HD28" s="129"/>
      <c r="HE28" s="111"/>
      <c r="HF28" s="103"/>
      <c r="HG28" s="106" t="s">
        <v>232</v>
      </c>
      <c r="HH28" s="105" t="s">
        <v>462</v>
      </c>
      <c r="HI28" s="114" t="s">
        <v>109</v>
      </c>
      <c r="HJ28" s="102" t="s">
        <v>109</v>
      </c>
      <c r="HK28" s="102" t="s">
        <v>996</v>
      </c>
      <c r="HL28" s="119" t="s">
        <v>109</v>
      </c>
      <c r="HM28" s="114"/>
      <c r="HN28" s="102"/>
      <c r="HO28" s="102"/>
      <c r="HP28" s="119"/>
      <c r="HQ28" s="120"/>
    </row>
    <row r="29" spans="2:225" ht="12.95" customHeight="1" thickBot="1" x14ac:dyDescent="0.25">
      <c r="B29" s="99">
        <f t="shared" si="0"/>
        <v>30</v>
      </c>
      <c r="C29" s="100">
        <f t="shared" si="1"/>
        <v>569.14285714285711</v>
      </c>
      <c r="E29" s="99">
        <f t="shared" si="2"/>
        <v>18</v>
      </c>
      <c r="F29" s="100">
        <f t="shared" si="4"/>
        <v>496.25</v>
      </c>
      <c r="H29" s="100" t="s">
        <v>179</v>
      </c>
      <c r="J29" s="79" t="s">
        <v>2361</v>
      </c>
      <c r="M29" s="86" t="s">
        <v>486</v>
      </c>
      <c r="R29" s="88" t="s">
        <v>136</v>
      </c>
      <c r="S29" s="88" t="s">
        <v>542</v>
      </c>
      <c r="T29" s="88" t="s">
        <v>136</v>
      </c>
      <c r="V29" s="88" t="s">
        <v>592</v>
      </c>
      <c r="X29" s="88" t="s">
        <v>223</v>
      </c>
      <c r="AB29" s="96"/>
      <c r="AD29" s="88" t="s">
        <v>720</v>
      </c>
      <c r="AF29" s="102">
        <v>111</v>
      </c>
      <c r="AG29" s="102">
        <v>1</v>
      </c>
      <c r="AH29" s="102">
        <v>2</v>
      </c>
      <c r="AI29" s="102">
        <v>1</v>
      </c>
      <c r="AJ29" s="102">
        <v>20150812</v>
      </c>
      <c r="AK29" s="102">
        <v>120400</v>
      </c>
      <c r="AL29" s="102">
        <v>4700</v>
      </c>
      <c r="AM29" s="102" t="s">
        <v>2442</v>
      </c>
      <c r="AN29" s="102" t="s">
        <v>2496</v>
      </c>
      <c r="AO29" s="103">
        <v>0</v>
      </c>
      <c r="AP29" s="104" t="s">
        <v>109</v>
      </c>
      <c r="AQ29" s="102" t="s">
        <v>628</v>
      </c>
      <c r="AR29" s="105"/>
      <c r="AS29" s="104" t="s">
        <v>110</v>
      </c>
      <c r="AT29" s="102" t="s">
        <v>649</v>
      </c>
      <c r="AU29" s="102" t="s">
        <v>109</v>
      </c>
      <c r="AV29" s="102" t="s">
        <v>117</v>
      </c>
      <c r="AW29" s="107">
        <v>1</v>
      </c>
      <c r="AX29" s="102" t="s">
        <v>990</v>
      </c>
      <c r="AY29" s="102" t="s">
        <v>458</v>
      </c>
      <c r="AZ29" s="102" t="s">
        <v>459</v>
      </c>
      <c r="BA29" s="102" t="s">
        <v>450</v>
      </c>
      <c r="BB29" s="102"/>
      <c r="BC29" s="108" t="s">
        <v>714</v>
      </c>
      <c r="BD29" s="109" t="s">
        <v>2182</v>
      </c>
      <c r="BE29" s="110" t="s">
        <v>2182</v>
      </c>
      <c r="BF29" s="110" t="s">
        <v>2182</v>
      </c>
      <c r="BG29" s="110" t="s">
        <v>2182</v>
      </c>
      <c r="BH29" s="110" t="s">
        <v>2182</v>
      </c>
      <c r="BI29" s="110" t="s">
        <v>2182</v>
      </c>
      <c r="BJ29" s="110" t="s">
        <v>2182</v>
      </c>
      <c r="BK29" s="110" t="s">
        <v>2182</v>
      </c>
      <c r="BL29" s="110" t="s">
        <v>2182</v>
      </c>
      <c r="BM29" s="110" t="s">
        <v>2182</v>
      </c>
      <c r="BN29" s="108"/>
      <c r="BO29" s="111" t="s">
        <v>567</v>
      </c>
      <c r="BP29" s="112" t="s">
        <v>111</v>
      </c>
      <c r="BQ29" s="106" t="s">
        <v>970</v>
      </c>
      <c r="BR29" s="107" t="s">
        <v>970</v>
      </c>
      <c r="BS29" s="107">
        <v>0</v>
      </c>
      <c r="BT29" s="102" t="s">
        <v>978</v>
      </c>
      <c r="BU29" s="113" t="s">
        <v>109</v>
      </c>
      <c r="BV29" s="102" t="s">
        <v>970</v>
      </c>
      <c r="BW29" s="102" t="s">
        <v>970</v>
      </c>
      <c r="BX29" s="102">
        <v>0</v>
      </c>
      <c r="BY29" s="102" t="s">
        <v>978</v>
      </c>
      <c r="BZ29" s="113" t="s">
        <v>110</v>
      </c>
      <c r="CA29" s="102" t="s">
        <v>970</v>
      </c>
      <c r="CB29" s="102" t="s">
        <v>970</v>
      </c>
      <c r="CC29" s="102">
        <v>0</v>
      </c>
      <c r="CD29" s="105" t="s">
        <v>978</v>
      </c>
      <c r="CE29" s="106" t="s">
        <v>2183</v>
      </c>
      <c r="CF29" s="102" t="s">
        <v>112</v>
      </c>
      <c r="CG29" s="102" t="s">
        <v>2182</v>
      </c>
      <c r="CH29" s="102" t="s">
        <v>2182</v>
      </c>
      <c r="CI29" s="108" t="s">
        <v>2182</v>
      </c>
      <c r="CJ29" s="114"/>
      <c r="CK29" s="102"/>
      <c r="CL29" s="115"/>
      <c r="CM29" s="116"/>
      <c r="CN29" s="102"/>
      <c r="CO29" s="102"/>
      <c r="CP29" s="102"/>
      <c r="CQ29" s="102"/>
      <c r="CR29" s="102"/>
      <c r="CS29" s="129"/>
      <c r="CT29" s="111"/>
      <c r="CU29" s="103"/>
      <c r="CV29" s="106" t="s">
        <v>232</v>
      </c>
      <c r="CW29" s="105" t="s">
        <v>462</v>
      </c>
      <c r="CX29" s="114" t="s">
        <v>109</v>
      </c>
      <c r="CY29" s="102" t="s">
        <v>109</v>
      </c>
      <c r="CZ29" s="102" t="s">
        <v>996</v>
      </c>
      <c r="DA29" s="119" t="s">
        <v>109</v>
      </c>
      <c r="DB29" s="114"/>
      <c r="DC29" s="102"/>
      <c r="DD29" s="102"/>
      <c r="DE29" s="119"/>
      <c r="DF29" s="120"/>
      <c r="DH29" s="121">
        <v>111</v>
      </c>
      <c r="DI29" s="121">
        <v>1</v>
      </c>
      <c r="DJ29" s="121">
        <v>2</v>
      </c>
      <c r="DK29" s="121">
        <v>1</v>
      </c>
      <c r="DL29" s="102">
        <v>20130527</v>
      </c>
      <c r="DM29" s="102">
        <v>120400</v>
      </c>
      <c r="DN29" s="102">
        <v>4700</v>
      </c>
      <c r="DO29" s="113" t="s">
        <v>2388</v>
      </c>
      <c r="DP29" s="113" t="s">
        <v>2415</v>
      </c>
      <c r="DQ29" s="121">
        <v>0</v>
      </c>
      <c r="DR29" s="122" t="s">
        <v>458</v>
      </c>
      <c r="DS29" s="123" t="s">
        <v>567</v>
      </c>
      <c r="DT29" s="124" t="s">
        <v>111</v>
      </c>
      <c r="DU29" s="106" t="s">
        <v>970</v>
      </c>
      <c r="DV29" s="107" t="s">
        <v>970</v>
      </c>
      <c r="DW29" s="107">
        <v>0</v>
      </c>
      <c r="DX29" s="102" t="s">
        <v>978</v>
      </c>
      <c r="DY29" s="113" t="s">
        <v>137</v>
      </c>
      <c r="DZ29" s="102" t="s">
        <v>970</v>
      </c>
      <c r="EA29" s="102" t="s">
        <v>970</v>
      </c>
      <c r="EB29" s="102">
        <v>0</v>
      </c>
      <c r="EC29" s="102" t="s">
        <v>978</v>
      </c>
      <c r="ED29" s="113" t="s">
        <v>139</v>
      </c>
      <c r="EE29" s="102" t="s">
        <v>970</v>
      </c>
      <c r="EF29" s="102" t="s">
        <v>970</v>
      </c>
      <c r="EG29" s="102">
        <v>0</v>
      </c>
      <c r="EH29" s="105" t="s">
        <v>978</v>
      </c>
      <c r="EI29" s="123" t="s">
        <v>232</v>
      </c>
      <c r="EJ29" s="124" t="s">
        <v>462</v>
      </c>
      <c r="EK29" s="125"/>
      <c r="EL29" s="126"/>
      <c r="EM29" s="127"/>
      <c r="EN29" s="128"/>
      <c r="EO29" s="120"/>
      <c r="EQ29" s="102">
        <v>111</v>
      </c>
      <c r="ER29" s="102">
        <v>1</v>
      </c>
      <c r="ES29" s="102">
        <v>2</v>
      </c>
      <c r="ET29" s="102">
        <v>1</v>
      </c>
      <c r="EU29" s="102">
        <v>20130129</v>
      </c>
      <c r="EV29" s="102">
        <v>120400</v>
      </c>
      <c r="EW29" s="102">
        <v>4700</v>
      </c>
      <c r="EX29" s="113" t="s">
        <v>2240</v>
      </c>
      <c r="EY29" s="113" t="s">
        <v>2294</v>
      </c>
      <c r="EZ29" s="103">
        <v>0</v>
      </c>
      <c r="FA29" s="104" t="s">
        <v>109</v>
      </c>
      <c r="FB29" s="102" t="s">
        <v>628</v>
      </c>
      <c r="FC29" s="105"/>
      <c r="FD29" s="104" t="s">
        <v>110</v>
      </c>
      <c r="FE29" s="102" t="s">
        <v>649</v>
      </c>
      <c r="FF29" s="102">
        <v>0</v>
      </c>
      <c r="FG29" s="102">
        <v>1</v>
      </c>
      <c r="FH29" s="107">
        <v>1</v>
      </c>
      <c r="FI29" s="102" t="s">
        <v>990</v>
      </c>
      <c r="FJ29" s="102" t="s">
        <v>458</v>
      </c>
      <c r="FK29" s="102" t="s">
        <v>459</v>
      </c>
      <c r="FL29" s="102" t="s">
        <v>450</v>
      </c>
      <c r="FM29" s="102"/>
      <c r="FN29" s="108" t="s">
        <v>714</v>
      </c>
      <c r="FO29" s="104" t="s">
        <v>110</v>
      </c>
      <c r="FP29" s="102" t="s">
        <v>649</v>
      </c>
      <c r="FQ29" s="102">
        <v>0</v>
      </c>
      <c r="FR29" s="102">
        <v>1</v>
      </c>
      <c r="FS29" s="107">
        <v>1</v>
      </c>
      <c r="FT29" s="102" t="s">
        <v>990</v>
      </c>
      <c r="FU29" s="102" t="s">
        <v>458</v>
      </c>
      <c r="FV29" s="102" t="s">
        <v>459</v>
      </c>
      <c r="FW29" s="102" t="s">
        <v>450</v>
      </c>
      <c r="FX29" s="102"/>
      <c r="FY29" s="108" t="s">
        <v>714</v>
      </c>
      <c r="FZ29" s="111" t="s">
        <v>567</v>
      </c>
      <c r="GA29" s="112" t="s">
        <v>111</v>
      </c>
      <c r="GB29" s="106" t="s">
        <v>970</v>
      </c>
      <c r="GC29" s="107" t="s">
        <v>970</v>
      </c>
      <c r="GD29" s="107">
        <v>0</v>
      </c>
      <c r="GE29" s="102" t="s">
        <v>978</v>
      </c>
      <c r="GF29" s="113" t="s">
        <v>109</v>
      </c>
      <c r="GG29" s="102" t="s">
        <v>970</v>
      </c>
      <c r="GH29" s="102" t="s">
        <v>970</v>
      </c>
      <c r="GI29" s="102">
        <v>0</v>
      </c>
      <c r="GJ29" s="102" t="s">
        <v>978</v>
      </c>
      <c r="GK29" s="113" t="s">
        <v>110</v>
      </c>
      <c r="GL29" s="102" t="s">
        <v>970</v>
      </c>
      <c r="GM29" s="102" t="s">
        <v>970</v>
      </c>
      <c r="GN29" s="102">
        <v>0</v>
      </c>
      <c r="GO29" s="105" t="s">
        <v>978</v>
      </c>
      <c r="GP29" s="106" t="s">
        <v>2183</v>
      </c>
      <c r="GQ29" s="102" t="s">
        <v>112</v>
      </c>
      <c r="GR29" s="102" t="s">
        <v>2182</v>
      </c>
      <c r="GS29" s="102" t="s">
        <v>2182</v>
      </c>
      <c r="GT29" s="108" t="s">
        <v>2182</v>
      </c>
      <c r="GU29" s="114"/>
      <c r="GV29" s="102"/>
      <c r="GW29" s="115"/>
      <c r="GX29" s="116"/>
      <c r="GY29" s="102"/>
      <c r="GZ29" s="102"/>
      <c r="HA29" s="102"/>
      <c r="HB29" s="102"/>
      <c r="HC29" s="102"/>
      <c r="HD29" s="129"/>
      <c r="HE29" s="111"/>
      <c r="HF29" s="103"/>
      <c r="HG29" s="106" t="s">
        <v>232</v>
      </c>
      <c r="HH29" s="105" t="s">
        <v>462</v>
      </c>
      <c r="HI29" s="114" t="s">
        <v>109</v>
      </c>
      <c r="HJ29" s="102" t="s">
        <v>109</v>
      </c>
      <c r="HK29" s="102" t="s">
        <v>996</v>
      </c>
      <c r="HL29" s="119" t="s">
        <v>109</v>
      </c>
      <c r="HM29" s="114"/>
      <c r="HN29" s="102"/>
      <c r="HO29" s="102"/>
      <c r="HP29" s="119"/>
      <c r="HQ29" s="120"/>
    </row>
    <row r="30" spans="2:225" ht="12.95" customHeight="1" thickBot="1" x14ac:dyDescent="0.25">
      <c r="B30" s="99">
        <f t="shared" si="0"/>
        <v>31</v>
      </c>
      <c r="C30" s="100">
        <f t="shared" si="1"/>
        <v>575.14285714285711</v>
      </c>
      <c r="E30" s="99">
        <f t="shared" si="2"/>
        <v>19</v>
      </c>
      <c r="F30" s="100">
        <f t="shared" si="4"/>
        <v>502.25</v>
      </c>
      <c r="H30" s="131" t="s">
        <v>180</v>
      </c>
      <c r="M30" s="90" t="s">
        <v>487</v>
      </c>
      <c r="R30" s="88" t="s">
        <v>137</v>
      </c>
      <c r="S30" s="88" t="s">
        <v>543</v>
      </c>
      <c r="T30" s="88" t="s">
        <v>137</v>
      </c>
      <c r="V30" s="88" t="s">
        <v>593</v>
      </c>
      <c r="X30" s="88" t="s">
        <v>224</v>
      </c>
      <c r="AB30" s="84" t="s">
        <v>694</v>
      </c>
      <c r="AD30" s="88" t="s">
        <v>721</v>
      </c>
      <c r="AF30" s="102">
        <v>112</v>
      </c>
      <c r="AG30" s="102">
        <v>1</v>
      </c>
      <c r="AH30" s="102">
        <v>2</v>
      </c>
      <c r="AI30" s="102">
        <v>1</v>
      </c>
      <c r="AJ30" s="102">
        <v>20150812</v>
      </c>
      <c r="AK30" s="102">
        <v>125100</v>
      </c>
      <c r="AL30" s="102">
        <v>2900</v>
      </c>
      <c r="AM30" s="102" t="s">
        <v>2443</v>
      </c>
      <c r="AN30" s="102" t="s">
        <v>2497</v>
      </c>
      <c r="AO30" s="103">
        <v>0</v>
      </c>
      <c r="AP30" s="104" t="s">
        <v>109</v>
      </c>
      <c r="AQ30" s="102" t="s">
        <v>628</v>
      </c>
      <c r="AR30" s="105"/>
      <c r="AS30" s="104" t="s">
        <v>110</v>
      </c>
      <c r="AT30" s="102" t="s">
        <v>649</v>
      </c>
      <c r="AU30" s="102" t="s">
        <v>109</v>
      </c>
      <c r="AV30" s="102" t="s">
        <v>117</v>
      </c>
      <c r="AW30" s="107">
        <v>1</v>
      </c>
      <c r="AX30" s="102" t="s">
        <v>990</v>
      </c>
      <c r="AY30" s="102" t="s">
        <v>458</v>
      </c>
      <c r="AZ30" s="102" t="s">
        <v>459</v>
      </c>
      <c r="BA30" s="102" t="s">
        <v>450</v>
      </c>
      <c r="BB30" s="102"/>
      <c r="BC30" s="108" t="s">
        <v>714</v>
      </c>
      <c r="BD30" s="109" t="s">
        <v>2182</v>
      </c>
      <c r="BE30" s="110" t="s">
        <v>2182</v>
      </c>
      <c r="BF30" s="110" t="s">
        <v>2182</v>
      </c>
      <c r="BG30" s="110" t="s">
        <v>2182</v>
      </c>
      <c r="BH30" s="110" t="s">
        <v>2182</v>
      </c>
      <c r="BI30" s="110" t="s">
        <v>2182</v>
      </c>
      <c r="BJ30" s="110" t="s">
        <v>2182</v>
      </c>
      <c r="BK30" s="110" t="s">
        <v>2182</v>
      </c>
      <c r="BL30" s="110" t="s">
        <v>2182</v>
      </c>
      <c r="BM30" s="110" t="s">
        <v>2182</v>
      </c>
      <c r="BN30" s="108"/>
      <c r="BO30" s="111" t="s">
        <v>567</v>
      </c>
      <c r="BP30" s="112" t="s">
        <v>111</v>
      </c>
      <c r="BQ30" s="106" t="s">
        <v>970</v>
      </c>
      <c r="BR30" s="107" t="s">
        <v>970</v>
      </c>
      <c r="BS30" s="107">
        <v>0</v>
      </c>
      <c r="BT30" s="102" t="s">
        <v>978</v>
      </c>
      <c r="BU30" s="113" t="s">
        <v>109</v>
      </c>
      <c r="BV30" s="102" t="s">
        <v>970</v>
      </c>
      <c r="BW30" s="102" t="s">
        <v>970</v>
      </c>
      <c r="BX30" s="102">
        <v>0</v>
      </c>
      <c r="BY30" s="102" t="s">
        <v>978</v>
      </c>
      <c r="BZ30" s="113" t="s">
        <v>110</v>
      </c>
      <c r="CA30" s="102" t="s">
        <v>970</v>
      </c>
      <c r="CB30" s="102" t="s">
        <v>970</v>
      </c>
      <c r="CC30" s="102">
        <v>0</v>
      </c>
      <c r="CD30" s="105" t="s">
        <v>978</v>
      </c>
      <c r="CE30" s="106" t="s">
        <v>2183</v>
      </c>
      <c r="CF30" s="102" t="s">
        <v>112</v>
      </c>
      <c r="CG30" s="102" t="s">
        <v>2182</v>
      </c>
      <c r="CH30" s="102" t="s">
        <v>2182</v>
      </c>
      <c r="CI30" s="108" t="s">
        <v>2182</v>
      </c>
      <c r="CJ30" s="114" t="s">
        <v>993</v>
      </c>
      <c r="CK30" s="102" t="e">
        <f>service_id_b</f>
        <v>#N/A</v>
      </c>
      <c r="CL30" s="115">
        <f>default_first_event_HD</f>
        <v>100</v>
      </c>
      <c r="CM30" s="116"/>
      <c r="CN30" s="102"/>
      <c r="CO30" s="102"/>
      <c r="CP30" s="102"/>
      <c r="CQ30" s="102"/>
      <c r="CR30" s="102"/>
      <c r="CS30" s="129"/>
      <c r="CT30" s="111"/>
      <c r="CU30" s="103"/>
      <c r="CV30" s="106" t="s">
        <v>232</v>
      </c>
      <c r="CW30" s="105" t="s">
        <v>462</v>
      </c>
      <c r="CX30" s="114" t="s">
        <v>109</v>
      </c>
      <c r="CY30" s="102" t="s">
        <v>109</v>
      </c>
      <c r="CZ30" s="102" t="s">
        <v>996</v>
      </c>
      <c r="DA30" s="119" t="s">
        <v>109</v>
      </c>
      <c r="DB30" s="114"/>
      <c r="DC30" s="102"/>
      <c r="DD30" s="102"/>
      <c r="DE30" s="119"/>
      <c r="DF30" s="120"/>
      <c r="DH30" s="121">
        <v>112</v>
      </c>
      <c r="DI30" s="121">
        <v>1</v>
      </c>
      <c r="DJ30" s="121">
        <v>2</v>
      </c>
      <c r="DK30" s="121">
        <v>1</v>
      </c>
      <c r="DL30" s="102">
        <v>20130527</v>
      </c>
      <c r="DM30" s="102">
        <v>125100</v>
      </c>
      <c r="DN30" s="102">
        <v>2900</v>
      </c>
      <c r="DO30" s="113" t="s">
        <v>2389</v>
      </c>
      <c r="DP30" s="113" t="s">
        <v>2416</v>
      </c>
      <c r="DQ30" s="121">
        <v>0</v>
      </c>
      <c r="DR30" s="122" t="s">
        <v>458</v>
      </c>
      <c r="DS30" s="123" t="s">
        <v>567</v>
      </c>
      <c r="DT30" s="124" t="s">
        <v>111</v>
      </c>
      <c r="DU30" s="106" t="s">
        <v>970</v>
      </c>
      <c r="DV30" s="107" t="s">
        <v>970</v>
      </c>
      <c r="DW30" s="107">
        <v>0</v>
      </c>
      <c r="DX30" s="102" t="s">
        <v>978</v>
      </c>
      <c r="DY30" s="113" t="s">
        <v>137</v>
      </c>
      <c r="DZ30" s="102" t="s">
        <v>970</v>
      </c>
      <c r="EA30" s="102" t="s">
        <v>970</v>
      </c>
      <c r="EB30" s="102">
        <v>0</v>
      </c>
      <c r="EC30" s="102" t="s">
        <v>978</v>
      </c>
      <c r="ED30" s="113" t="s">
        <v>139</v>
      </c>
      <c r="EE30" s="102" t="s">
        <v>970</v>
      </c>
      <c r="EF30" s="102" t="s">
        <v>970</v>
      </c>
      <c r="EG30" s="102">
        <v>0</v>
      </c>
      <c r="EH30" s="105" t="s">
        <v>978</v>
      </c>
      <c r="EI30" s="123" t="s">
        <v>232</v>
      </c>
      <c r="EJ30" s="124" t="s">
        <v>462</v>
      </c>
      <c r="EK30" s="125"/>
      <c r="EL30" s="126"/>
      <c r="EM30" s="127"/>
      <c r="EN30" s="128"/>
      <c r="EO30" s="120"/>
      <c r="EQ30" s="102">
        <v>112</v>
      </c>
      <c r="ER30" s="102">
        <v>1</v>
      </c>
      <c r="ES30" s="102">
        <v>2</v>
      </c>
      <c r="ET30" s="102">
        <v>1</v>
      </c>
      <c r="EU30" s="102">
        <v>20130129</v>
      </c>
      <c r="EV30" s="102">
        <v>125100</v>
      </c>
      <c r="EW30" s="102">
        <v>2900</v>
      </c>
      <c r="EX30" s="113" t="s">
        <v>2241</v>
      </c>
      <c r="EY30" s="113" t="s">
        <v>2295</v>
      </c>
      <c r="EZ30" s="103">
        <v>0</v>
      </c>
      <c r="FA30" s="104" t="s">
        <v>109</v>
      </c>
      <c r="FB30" s="102" t="s">
        <v>628</v>
      </c>
      <c r="FC30" s="105"/>
      <c r="FD30" s="104" t="s">
        <v>110</v>
      </c>
      <c r="FE30" s="102" t="s">
        <v>649</v>
      </c>
      <c r="FF30" s="102">
        <v>0</v>
      </c>
      <c r="FG30" s="102">
        <v>1</v>
      </c>
      <c r="FH30" s="107">
        <v>1</v>
      </c>
      <c r="FI30" s="102" t="s">
        <v>990</v>
      </c>
      <c r="FJ30" s="102" t="s">
        <v>458</v>
      </c>
      <c r="FK30" s="102" t="s">
        <v>459</v>
      </c>
      <c r="FL30" s="102" t="s">
        <v>450</v>
      </c>
      <c r="FM30" s="102"/>
      <c r="FN30" s="108" t="s">
        <v>714</v>
      </c>
      <c r="FO30" s="104" t="s">
        <v>110</v>
      </c>
      <c r="FP30" s="102" t="s">
        <v>649</v>
      </c>
      <c r="FQ30" s="102">
        <v>0</v>
      </c>
      <c r="FR30" s="102">
        <v>1</v>
      </c>
      <c r="FS30" s="107">
        <v>1</v>
      </c>
      <c r="FT30" s="102" t="s">
        <v>990</v>
      </c>
      <c r="FU30" s="102" t="s">
        <v>458</v>
      </c>
      <c r="FV30" s="102" t="s">
        <v>459</v>
      </c>
      <c r="FW30" s="102" t="s">
        <v>450</v>
      </c>
      <c r="FX30" s="102"/>
      <c r="FY30" s="108" t="s">
        <v>714</v>
      </c>
      <c r="FZ30" s="111" t="s">
        <v>567</v>
      </c>
      <c r="GA30" s="112" t="s">
        <v>111</v>
      </c>
      <c r="GB30" s="106" t="s">
        <v>970</v>
      </c>
      <c r="GC30" s="107" t="s">
        <v>970</v>
      </c>
      <c r="GD30" s="107">
        <v>0</v>
      </c>
      <c r="GE30" s="102" t="s">
        <v>978</v>
      </c>
      <c r="GF30" s="113" t="s">
        <v>109</v>
      </c>
      <c r="GG30" s="102" t="s">
        <v>970</v>
      </c>
      <c r="GH30" s="102" t="s">
        <v>970</v>
      </c>
      <c r="GI30" s="102">
        <v>0</v>
      </c>
      <c r="GJ30" s="102" t="s">
        <v>978</v>
      </c>
      <c r="GK30" s="113" t="s">
        <v>110</v>
      </c>
      <c r="GL30" s="102" t="s">
        <v>970</v>
      </c>
      <c r="GM30" s="102" t="s">
        <v>970</v>
      </c>
      <c r="GN30" s="102">
        <v>0</v>
      </c>
      <c r="GO30" s="105" t="s">
        <v>978</v>
      </c>
      <c r="GP30" s="106" t="s">
        <v>2183</v>
      </c>
      <c r="GQ30" s="102" t="s">
        <v>112</v>
      </c>
      <c r="GR30" s="102" t="s">
        <v>2182</v>
      </c>
      <c r="GS30" s="102" t="s">
        <v>2182</v>
      </c>
      <c r="GT30" s="108" t="s">
        <v>2182</v>
      </c>
      <c r="GU30" s="114" t="s">
        <v>993</v>
      </c>
      <c r="GV30" s="102" t="e">
        <f>service_id_c</f>
        <v>#N/A</v>
      </c>
      <c r="GW30" s="115">
        <f>default_first_event_HD</f>
        <v>100</v>
      </c>
      <c r="GX30" s="116"/>
      <c r="GY30" s="102"/>
      <c r="GZ30" s="102"/>
      <c r="HA30" s="102"/>
      <c r="HB30" s="102"/>
      <c r="HC30" s="102"/>
      <c r="HD30" s="129"/>
      <c r="HE30" s="111"/>
      <c r="HF30" s="103"/>
      <c r="HG30" s="106" t="s">
        <v>232</v>
      </c>
      <c r="HH30" s="105" t="s">
        <v>462</v>
      </c>
      <c r="HI30" s="114" t="s">
        <v>109</v>
      </c>
      <c r="HJ30" s="102" t="s">
        <v>109</v>
      </c>
      <c r="HK30" s="102" t="s">
        <v>996</v>
      </c>
      <c r="HL30" s="119" t="s">
        <v>109</v>
      </c>
      <c r="HM30" s="114"/>
      <c r="HN30" s="102"/>
      <c r="HO30" s="102"/>
      <c r="HP30" s="119"/>
      <c r="HQ30" s="120"/>
    </row>
    <row r="31" spans="2:225" ht="12.95" customHeight="1" thickBot="1" x14ac:dyDescent="0.25">
      <c r="B31" s="99">
        <f t="shared" si="0"/>
        <v>32</v>
      </c>
      <c r="C31" s="100">
        <f t="shared" si="1"/>
        <v>581.14285714285711</v>
      </c>
      <c r="E31" s="99">
        <f t="shared" si="2"/>
        <v>20</v>
      </c>
      <c r="F31" s="100">
        <f t="shared" si="4"/>
        <v>508.25</v>
      </c>
      <c r="M31" s="90" t="s">
        <v>488</v>
      </c>
      <c r="R31" s="88" t="s">
        <v>138</v>
      </c>
      <c r="S31" s="88" t="s">
        <v>544</v>
      </c>
      <c r="T31" s="88" t="s">
        <v>138</v>
      </c>
      <c r="V31" s="88" t="s">
        <v>594</v>
      </c>
      <c r="X31" s="88" t="s">
        <v>225</v>
      </c>
      <c r="AB31" s="89" t="s">
        <v>961</v>
      </c>
      <c r="AD31" s="88" t="s">
        <v>722</v>
      </c>
      <c r="AF31" s="102">
        <v>113</v>
      </c>
      <c r="AG31" s="102">
        <v>1</v>
      </c>
      <c r="AH31" s="102">
        <v>2</v>
      </c>
      <c r="AI31" s="102">
        <v>1</v>
      </c>
      <c r="AJ31" s="102">
        <v>20150812</v>
      </c>
      <c r="AK31" s="102">
        <v>132000</v>
      </c>
      <c r="AL31" s="102">
        <v>2900</v>
      </c>
      <c r="AM31" s="102" t="s">
        <v>2444</v>
      </c>
      <c r="AN31" s="102" t="s">
        <v>2498</v>
      </c>
      <c r="AO31" s="103">
        <v>0</v>
      </c>
      <c r="AP31" s="104" t="s">
        <v>109</v>
      </c>
      <c r="AQ31" s="102" t="s">
        <v>628</v>
      </c>
      <c r="AR31" s="105"/>
      <c r="AS31" s="104" t="s">
        <v>110</v>
      </c>
      <c r="AT31" s="102" t="s">
        <v>649</v>
      </c>
      <c r="AU31" s="102" t="s">
        <v>109</v>
      </c>
      <c r="AV31" s="102" t="s">
        <v>117</v>
      </c>
      <c r="AW31" s="107">
        <v>1</v>
      </c>
      <c r="AX31" s="102" t="s">
        <v>990</v>
      </c>
      <c r="AY31" s="102" t="s">
        <v>458</v>
      </c>
      <c r="AZ31" s="102" t="s">
        <v>459</v>
      </c>
      <c r="BA31" s="102" t="s">
        <v>450</v>
      </c>
      <c r="BB31" s="102"/>
      <c r="BC31" s="108" t="s">
        <v>714</v>
      </c>
      <c r="BD31" s="109" t="s">
        <v>2182</v>
      </c>
      <c r="BE31" s="110" t="s">
        <v>2182</v>
      </c>
      <c r="BF31" s="110" t="s">
        <v>2182</v>
      </c>
      <c r="BG31" s="110" t="s">
        <v>2182</v>
      </c>
      <c r="BH31" s="110" t="s">
        <v>2182</v>
      </c>
      <c r="BI31" s="110" t="s">
        <v>2182</v>
      </c>
      <c r="BJ31" s="110" t="s">
        <v>2182</v>
      </c>
      <c r="BK31" s="110" t="s">
        <v>2182</v>
      </c>
      <c r="BL31" s="110" t="s">
        <v>2182</v>
      </c>
      <c r="BM31" s="110" t="s">
        <v>2182</v>
      </c>
      <c r="BN31" s="108"/>
      <c r="BO31" s="111" t="s">
        <v>567</v>
      </c>
      <c r="BP31" s="112" t="s">
        <v>111</v>
      </c>
      <c r="BQ31" s="106" t="s">
        <v>970</v>
      </c>
      <c r="BR31" s="107" t="s">
        <v>970</v>
      </c>
      <c r="BS31" s="107">
        <v>0</v>
      </c>
      <c r="BT31" s="102" t="s">
        <v>978</v>
      </c>
      <c r="BU31" s="113" t="s">
        <v>109</v>
      </c>
      <c r="BV31" s="102" t="s">
        <v>970</v>
      </c>
      <c r="BW31" s="102" t="s">
        <v>970</v>
      </c>
      <c r="BX31" s="102">
        <v>0</v>
      </c>
      <c r="BY31" s="102" t="s">
        <v>978</v>
      </c>
      <c r="BZ31" s="113" t="s">
        <v>110</v>
      </c>
      <c r="CA31" s="102" t="s">
        <v>970</v>
      </c>
      <c r="CB31" s="102" t="s">
        <v>970</v>
      </c>
      <c r="CC31" s="102">
        <v>0</v>
      </c>
      <c r="CD31" s="105" t="s">
        <v>978</v>
      </c>
      <c r="CE31" s="106" t="s">
        <v>2183</v>
      </c>
      <c r="CF31" s="102" t="s">
        <v>112</v>
      </c>
      <c r="CG31" s="102" t="s">
        <v>2182</v>
      </c>
      <c r="CH31" s="102" t="s">
        <v>2182</v>
      </c>
      <c r="CI31" s="108" t="s">
        <v>2182</v>
      </c>
      <c r="CJ31" s="114"/>
      <c r="CK31" s="102"/>
      <c r="CL31" s="115"/>
      <c r="CM31" s="116"/>
      <c r="CN31" s="102"/>
      <c r="CO31" s="102"/>
      <c r="CP31" s="102"/>
      <c r="CQ31" s="102"/>
      <c r="CR31" s="102"/>
      <c r="CS31" s="129"/>
      <c r="CT31" s="111"/>
      <c r="CU31" s="103"/>
      <c r="CV31" s="106" t="s">
        <v>232</v>
      </c>
      <c r="CW31" s="105" t="s">
        <v>462</v>
      </c>
      <c r="CX31" s="114" t="s">
        <v>109</v>
      </c>
      <c r="CY31" s="102" t="s">
        <v>109</v>
      </c>
      <c r="CZ31" s="102" t="s">
        <v>996</v>
      </c>
      <c r="DA31" s="119" t="s">
        <v>109</v>
      </c>
      <c r="DB31" s="114"/>
      <c r="DC31" s="102"/>
      <c r="DD31" s="102"/>
      <c r="DE31" s="119"/>
      <c r="DF31" s="120"/>
      <c r="DH31" s="121">
        <v>113</v>
      </c>
      <c r="DI31" s="121">
        <v>1</v>
      </c>
      <c r="DJ31" s="121">
        <v>2</v>
      </c>
      <c r="DK31" s="121">
        <v>1</v>
      </c>
      <c r="DL31" s="102">
        <v>20130527</v>
      </c>
      <c r="DM31" s="102">
        <v>132000</v>
      </c>
      <c r="DN31" s="102">
        <v>2900</v>
      </c>
      <c r="DO31" s="113" t="s">
        <v>2390</v>
      </c>
      <c r="DP31" s="113" t="s">
        <v>2417</v>
      </c>
      <c r="DQ31" s="121">
        <v>0</v>
      </c>
      <c r="DR31" s="122" t="s">
        <v>458</v>
      </c>
      <c r="DS31" s="123" t="s">
        <v>567</v>
      </c>
      <c r="DT31" s="124" t="s">
        <v>111</v>
      </c>
      <c r="DU31" s="106" t="s">
        <v>970</v>
      </c>
      <c r="DV31" s="107" t="s">
        <v>970</v>
      </c>
      <c r="DW31" s="107">
        <v>0</v>
      </c>
      <c r="DX31" s="102" t="s">
        <v>978</v>
      </c>
      <c r="DY31" s="113" t="s">
        <v>137</v>
      </c>
      <c r="DZ31" s="102" t="s">
        <v>970</v>
      </c>
      <c r="EA31" s="102" t="s">
        <v>970</v>
      </c>
      <c r="EB31" s="102">
        <v>0</v>
      </c>
      <c r="EC31" s="102" t="s">
        <v>978</v>
      </c>
      <c r="ED31" s="113" t="s">
        <v>139</v>
      </c>
      <c r="EE31" s="102" t="s">
        <v>970</v>
      </c>
      <c r="EF31" s="102" t="s">
        <v>970</v>
      </c>
      <c r="EG31" s="102">
        <v>0</v>
      </c>
      <c r="EH31" s="105" t="s">
        <v>978</v>
      </c>
      <c r="EI31" s="123" t="s">
        <v>232</v>
      </c>
      <c r="EJ31" s="124" t="s">
        <v>462</v>
      </c>
      <c r="EK31" s="125"/>
      <c r="EL31" s="126"/>
      <c r="EM31" s="127"/>
      <c r="EN31" s="128"/>
      <c r="EO31" s="120"/>
      <c r="EQ31" s="102">
        <v>113</v>
      </c>
      <c r="ER31" s="102">
        <v>1</v>
      </c>
      <c r="ES31" s="102">
        <v>2</v>
      </c>
      <c r="ET31" s="102">
        <v>1</v>
      </c>
      <c r="EU31" s="102">
        <v>20130129</v>
      </c>
      <c r="EV31" s="102">
        <v>132000</v>
      </c>
      <c r="EW31" s="102">
        <v>2900</v>
      </c>
      <c r="EX31" s="113" t="s">
        <v>2242</v>
      </c>
      <c r="EY31" s="113" t="s">
        <v>2296</v>
      </c>
      <c r="EZ31" s="103">
        <v>0</v>
      </c>
      <c r="FA31" s="104" t="s">
        <v>109</v>
      </c>
      <c r="FB31" s="102" t="s">
        <v>628</v>
      </c>
      <c r="FC31" s="105"/>
      <c r="FD31" s="104" t="s">
        <v>110</v>
      </c>
      <c r="FE31" s="102" t="s">
        <v>649</v>
      </c>
      <c r="FF31" s="102">
        <v>0</v>
      </c>
      <c r="FG31" s="102">
        <v>1</v>
      </c>
      <c r="FH31" s="107">
        <v>1</v>
      </c>
      <c r="FI31" s="102" t="s">
        <v>990</v>
      </c>
      <c r="FJ31" s="102" t="s">
        <v>458</v>
      </c>
      <c r="FK31" s="102" t="s">
        <v>459</v>
      </c>
      <c r="FL31" s="102" t="s">
        <v>450</v>
      </c>
      <c r="FM31" s="102"/>
      <c r="FN31" s="108" t="s">
        <v>714</v>
      </c>
      <c r="FO31" s="104" t="s">
        <v>110</v>
      </c>
      <c r="FP31" s="102" t="s">
        <v>649</v>
      </c>
      <c r="FQ31" s="102">
        <v>0</v>
      </c>
      <c r="FR31" s="102">
        <v>1</v>
      </c>
      <c r="FS31" s="107">
        <v>1</v>
      </c>
      <c r="FT31" s="102" t="s">
        <v>990</v>
      </c>
      <c r="FU31" s="102" t="s">
        <v>458</v>
      </c>
      <c r="FV31" s="102" t="s">
        <v>459</v>
      </c>
      <c r="FW31" s="102" t="s">
        <v>450</v>
      </c>
      <c r="FX31" s="102"/>
      <c r="FY31" s="108" t="s">
        <v>714</v>
      </c>
      <c r="FZ31" s="111" t="s">
        <v>567</v>
      </c>
      <c r="GA31" s="112" t="s">
        <v>111</v>
      </c>
      <c r="GB31" s="106" t="s">
        <v>970</v>
      </c>
      <c r="GC31" s="107" t="s">
        <v>970</v>
      </c>
      <c r="GD31" s="107">
        <v>0</v>
      </c>
      <c r="GE31" s="102" t="s">
        <v>978</v>
      </c>
      <c r="GF31" s="113" t="s">
        <v>109</v>
      </c>
      <c r="GG31" s="102" t="s">
        <v>970</v>
      </c>
      <c r="GH31" s="102" t="s">
        <v>970</v>
      </c>
      <c r="GI31" s="102">
        <v>0</v>
      </c>
      <c r="GJ31" s="102" t="s">
        <v>978</v>
      </c>
      <c r="GK31" s="113" t="s">
        <v>110</v>
      </c>
      <c r="GL31" s="102" t="s">
        <v>970</v>
      </c>
      <c r="GM31" s="102" t="s">
        <v>970</v>
      </c>
      <c r="GN31" s="102">
        <v>0</v>
      </c>
      <c r="GO31" s="105" t="s">
        <v>978</v>
      </c>
      <c r="GP31" s="106" t="s">
        <v>2183</v>
      </c>
      <c r="GQ31" s="102" t="s">
        <v>112</v>
      </c>
      <c r="GR31" s="102" t="s">
        <v>2182</v>
      </c>
      <c r="GS31" s="102" t="s">
        <v>2182</v>
      </c>
      <c r="GT31" s="108" t="s">
        <v>2182</v>
      </c>
      <c r="GU31" s="114"/>
      <c r="GV31" s="102"/>
      <c r="GW31" s="115"/>
      <c r="GX31" s="116"/>
      <c r="GY31" s="102"/>
      <c r="GZ31" s="102"/>
      <c r="HA31" s="102"/>
      <c r="HB31" s="102"/>
      <c r="HC31" s="102"/>
      <c r="HD31" s="129"/>
      <c r="HE31" s="111"/>
      <c r="HF31" s="103"/>
      <c r="HG31" s="106" t="s">
        <v>232</v>
      </c>
      <c r="HH31" s="105" t="s">
        <v>462</v>
      </c>
      <c r="HI31" s="114" t="s">
        <v>109</v>
      </c>
      <c r="HJ31" s="102" t="s">
        <v>109</v>
      </c>
      <c r="HK31" s="102" t="s">
        <v>996</v>
      </c>
      <c r="HL31" s="119" t="s">
        <v>109</v>
      </c>
      <c r="HM31" s="114"/>
      <c r="HN31" s="102"/>
      <c r="HO31" s="102"/>
      <c r="HP31" s="119"/>
      <c r="HQ31" s="120"/>
    </row>
    <row r="32" spans="2:225" ht="12.95" customHeight="1" thickBot="1" x14ac:dyDescent="0.25">
      <c r="B32" s="99">
        <f t="shared" si="0"/>
        <v>33</v>
      </c>
      <c r="C32" s="100">
        <f t="shared" si="1"/>
        <v>587.14285714285711</v>
      </c>
      <c r="E32" s="99">
        <f t="shared" si="2"/>
        <v>21</v>
      </c>
      <c r="F32" s="100">
        <f t="shared" si="4"/>
        <v>514.25</v>
      </c>
      <c r="H32" s="15" t="s">
        <v>1004</v>
      </c>
      <c r="M32" s="90" t="s">
        <v>489</v>
      </c>
      <c r="R32" s="88" t="s">
        <v>139</v>
      </c>
      <c r="S32" s="88" t="s">
        <v>545</v>
      </c>
      <c r="T32" s="88" t="s">
        <v>139</v>
      </c>
      <c r="V32" s="88" t="s">
        <v>595</v>
      </c>
      <c r="X32" s="88" t="s">
        <v>226</v>
      </c>
      <c r="AB32" s="88" t="s">
        <v>962</v>
      </c>
      <c r="AD32" s="88" t="s">
        <v>723</v>
      </c>
      <c r="AF32" s="102">
        <v>114</v>
      </c>
      <c r="AG32" s="102">
        <v>1</v>
      </c>
      <c r="AH32" s="102">
        <v>2</v>
      </c>
      <c r="AI32" s="102">
        <v>1</v>
      </c>
      <c r="AJ32" s="102">
        <v>20150812</v>
      </c>
      <c r="AK32" s="102">
        <v>134900</v>
      </c>
      <c r="AL32" s="102">
        <v>4600</v>
      </c>
      <c r="AM32" s="102" t="s">
        <v>2445</v>
      </c>
      <c r="AN32" s="102" t="s">
        <v>2499</v>
      </c>
      <c r="AO32" s="103">
        <v>0</v>
      </c>
      <c r="AP32" s="104" t="s">
        <v>109</v>
      </c>
      <c r="AQ32" s="102" t="s">
        <v>628</v>
      </c>
      <c r="AR32" s="105"/>
      <c r="AS32" s="104" t="s">
        <v>110</v>
      </c>
      <c r="AT32" s="102" t="s">
        <v>649</v>
      </c>
      <c r="AU32" s="102" t="s">
        <v>109</v>
      </c>
      <c r="AV32" s="102" t="s">
        <v>117</v>
      </c>
      <c r="AW32" s="107">
        <v>1</v>
      </c>
      <c r="AX32" s="102" t="s">
        <v>990</v>
      </c>
      <c r="AY32" s="102" t="s">
        <v>458</v>
      </c>
      <c r="AZ32" s="102" t="s">
        <v>459</v>
      </c>
      <c r="BA32" s="102" t="s">
        <v>450</v>
      </c>
      <c r="BB32" s="102"/>
      <c r="BC32" s="108" t="s">
        <v>714</v>
      </c>
      <c r="BD32" s="109" t="s">
        <v>2182</v>
      </c>
      <c r="BE32" s="110" t="s">
        <v>2182</v>
      </c>
      <c r="BF32" s="110" t="s">
        <v>2182</v>
      </c>
      <c r="BG32" s="110" t="s">
        <v>2182</v>
      </c>
      <c r="BH32" s="110" t="s">
        <v>2182</v>
      </c>
      <c r="BI32" s="110" t="s">
        <v>2182</v>
      </c>
      <c r="BJ32" s="110" t="s">
        <v>2182</v>
      </c>
      <c r="BK32" s="110" t="s">
        <v>2182</v>
      </c>
      <c r="BL32" s="110" t="s">
        <v>2182</v>
      </c>
      <c r="BM32" s="110" t="s">
        <v>2182</v>
      </c>
      <c r="BN32" s="108"/>
      <c r="BO32" s="111" t="s">
        <v>567</v>
      </c>
      <c r="BP32" s="112" t="s">
        <v>111</v>
      </c>
      <c r="BQ32" s="106" t="s">
        <v>970</v>
      </c>
      <c r="BR32" s="107" t="s">
        <v>970</v>
      </c>
      <c r="BS32" s="107">
        <v>0</v>
      </c>
      <c r="BT32" s="102" t="s">
        <v>978</v>
      </c>
      <c r="BU32" s="113" t="s">
        <v>109</v>
      </c>
      <c r="BV32" s="102" t="s">
        <v>970</v>
      </c>
      <c r="BW32" s="102" t="s">
        <v>970</v>
      </c>
      <c r="BX32" s="102">
        <v>0</v>
      </c>
      <c r="BY32" s="102" t="s">
        <v>978</v>
      </c>
      <c r="BZ32" s="113" t="s">
        <v>110</v>
      </c>
      <c r="CA32" s="102" t="s">
        <v>970</v>
      </c>
      <c r="CB32" s="102" t="s">
        <v>970</v>
      </c>
      <c r="CC32" s="102">
        <v>0</v>
      </c>
      <c r="CD32" s="105" t="s">
        <v>978</v>
      </c>
      <c r="CE32" s="106" t="s">
        <v>2183</v>
      </c>
      <c r="CF32" s="102" t="s">
        <v>112</v>
      </c>
      <c r="CG32" s="102" t="s">
        <v>2182</v>
      </c>
      <c r="CH32" s="102" t="s">
        <v>2182</v>
      </c>
      <c r="CI32" s="108" t="s">
        <v>2182</v>
      </c>
      <c r="CJ32" s="114" t="s">
        <v>995</v>
      </c>
      <c r="CK32" s="102" t="e">
        <f>service_id_b</f>
        <v>#N/A</v>
      </c>
      <c r="CL32" s="115">
        <f>default_first_event_HD</f>
        <v>100</v>
      </c>
      <c r="CM32" s="116"/>
      <c r="CN32" s="102"/>
      <c r="CO32" s="102"/>
      <c r="CP32" s="102"/>
      <c r="CQ32" s="102"/>
      <c r="CR32" s="102"/>
      <c r="CS32" s="129"/>
      <c r="CT32" s="111"/>
      <c r="CU32" s="103"/>
      <c r="CV32" s="106" t="s">
        <v>232</v>
      </c>
      <c r="CW32" s="105" t="s">
        <v>462</v>
      </c>
      <c r="CX32" s="114" t="s">
        <v>109</v>
      </c>
      <c r="CY32" s="102" t="s">
        <v>109</v>
      </c>
      <c r="CZ32" s="102" t="s">
        <v>996</v>
      </c>
      <c r="DA32" s="119" t="s">
        <v>109</v>
      </c>
      <c r="DB32" s="114"/>
      <c r="DC32" s="102"/>
      <c r="DD32" s="102"/>
      <c r="DE32" s="119"/>
      <c r="DF32" s="120"/>
      <c r="DH32" s="121">
        <v>114</v>
      </c>
      <c r="DI32" s="121">
        <v>1</v>
      </c>
      <c r="DJ32" s="121">
        <v>2</v>
      </c>
      <c r="DK32" s="121">
        <v>1</v>
      </c>
      <c r="DL32" s="102">
        <v>20130527</v>
      </c>
      <c r="DM32" s="102">
        <v>134900</v>
      </c>
      <c r="DN32" s="102">
        <v>4600</v>
      </c>
      <c r="DO32" s="113" t="s">
        <v>2391</v>
      </c>
      <c r="DP32" s="113" t="s">
        <v>2418</v>
      </c>
      <c r="DQ32" s="121">
        <v>0</v>
      </c>
      <c r="DR32" s="122" t="s">
        <v>458</v>
      </c>
      <c r="DS32" s="123" t="s">
        <v>567</v>
      </c>
      <c r="DT32" s="124" t="s">
        <v>111</v>
      </c>
      <c r="DU32" s="106" t="s">
        <v>970</v>
      </c>
      <c r="DV32" s="107" t="s">
        <v>970</v>
      </c>
      <c r="DW32" s="107">
        <v>0</v>
      </c>
      <c r="DX32" s="102" t="s">
        <v>978</v>
      </c>
      <c r="DY32" s="113" t="s">
        <v>137</v>
      </c>
      <c r="DZ32" s="102" t="s">
        <v>970</v>
      </c>
      <c r="EA32" s="102" t="s">
        <v>970</v>
      </c>
      <c r="EB32" s="102">
        <v>0</v>
      </c>
      <c r="EC32" s="102" t="s">
        <v>978</v>
      </c>
      <c r="ED32" s="113" t="s">
        <v>139</v>
      </c>
      <c r="EE32" s="102" t="s">
        <v>970</v>
      </c>
      <c r="EF32" s="102" t="s">
        <v>970</v>
      </c>
      <c r="EG32" s="102">
        <v>0</v>
      </c>
      <c r="EH32" s="105" t="s">
        <v>978</v>
      </c>
      <c r="EI32" s="123" t="s">
        <v>232</v>
      </c>
      <c r="EJ32" s="124" t="s">
        <v>462</v>
      </c>
      <c r="EK32" s="125"/>
      <c r="EL32" s="126"/>
      <c r="EM32" s="127"/>
      <c r="EN32" s="128"/>
      <c r="EO32" s="120"/>
      <c r="EQ32" s="102">
        <v>114</v>
      </c>
      <c r="ER32" s="102">
        <v>1</v>
      </c>
      <c r="ES32" s="102">
        <v>2</v>
      </c>
      <c r="ET32" s="102">
        <v>1</v>
      </c>
      <c r="EU32" s="102">
        <v>20130129</v>
      </c>
      <c r="EV32" s="102">
        <v>134900</v>
      </c>
      <c r="EW32" s="102">
        <v>4600</v>
      </c>
      <c r="EX32" s="113" t="s">
        <v>2243</v>
      </c>
      <c r="EY32" s="113" t="s">
        <v>2297</v>
      </c>
      <c r="EZ32" s="103">
        <v>0</v>
      </c>
      <c r="FA32" s="104" t="s">
        <v>109</v>
      </c>
      <c r="FB32" s="102" t="s">
        <v>628</v>
      </c>
      <c r="FC32" s="105"/>
      <c r="FD32" s="104" t="s">
        <v>110</v>
      </c>
      <c r="FE32" s="102" t="s">
        <v>649</v>
      </c>
      <c r="FF32" s="102">
        <v>0</v>
      </c>
      <c r="FG32" s="102">
        <v>1</v>
      </c>
      <c r="FH32" s="107">
        <v>1</v>
      </c>
      <c r="FI32" s="102" t="s">
        <v>990</v>
      </c>
      <c r="FJ32" s="102" t="s">
        <v>458</v>
      </c>
      <c r="FK32" s="102" t="s">
        <v>459</v>
      </c>
      <c r="FL32" s="102" t="s">
        <v>450</v>
      </c>
      <c r="FM32" s="102"/>
      <c r="FN32" s="108" t="s">
        <v>714</v>
      </c>
      <c r="FO32" s="104" t="s">
        <v>110</v>
      </c>
      <c r="FP32" s="102" t="s">
        <v>649</v>
      </c>
      <c r="FQ32" s="102">
        <v>0</v>
      </c>
      <c r="FR32" s="102">
        <v>1</v>
      </c>
      <c r="FS32" s="107">
        <v>1</v>
      </c>
      <c r="FT32" s="102" t="s">
        <v>990</v>
      </c>
      <c r="FU32" s="102" t="s">
        <v>458</v>
      </c>
      <c r="FV32" s="102" t="s">
        <v>459</v>
      </c>
      <c r="FW32" s="102" t="s">
        <v>450</v>
      </c>
      <c r="FX32" s="102"/>
      <c r="FY32" s="108" t="s">
        <v>714</v>
      </c>
      <c r="FZ32" s="111" t="s">
        <v>567</v>
      </c>
      <c r="GA32" s="112" t="s">
        <v>111</v>
      </c>
      <c r="GB32" s="106" t="s">
        <v>970</v>
      </c>
      <c r="GC32" s="107" t="s">
        <v>970</v>
      </c>
      <c r="GD32" s="107">
        <v>0</v>
      </c>
      <c r="GE32" s="102" t="s">
        <v>978</v>
      </c>
      <c r="GF32" s="113" t="s">
        <v>109</v>
      </c>
      <c r="GG32" s="102" t="s">
        <v>970</v>
      </c>
      <c r="GH32" s="102" t="s">
        <v>970</v>
      </c>
      <c r="GI32" s="102">
        <v>0</v>
      </c>
      <c r="GJ32" s="102" t="s">
        <v>978</v>
      </c>
      <c r="GK32" s="113" t="s">
        <v>110</v>
      </c>
      <c r="GL32" s="102" t="s">
        <v>970</v>
      </c>
      <c r="GM32" s="102" t="s">
        <v>970</v>
      </c>
      <c r="GN32" s="102">
        <v>0</v>
      </c>
      <c r="GO32" s="105" t="s">
        <v>978</v>
      </c>
      <c r="GP32" s="106" t="s">
        <v>2183</v>
      </c>
      <c r="GQ32" s="102" t="s">
        <v>112</v>
      </c>
      <c r="GR32" s="102" t="s">
        <v>2182</v>
      </c>
      <c r="GS32" s="102" t="s">
        <v>2182</v>
      </c>
      <c r="GT32" s="108" t="s">
        <v>2182</v>
      </c>
      <c r="GU32" s="114" t="s">
        <v>995</v>
      </c>
      <c r="GV32" s="102" t="e">
        <f>service_id_c</f>
        <v>#N/A</v>
      </c>
      <c r="GW32" s="115">
        <f>default_first_event_HD</f>
        <v>100</v>
      </c>
      <c r="GX32" s="116"/>
      <c r="GY32" s="102"/>
      <c r="GZ32" s="102"/>
      <c r="HA32" s="102"/>
      <c r="HB32" s="102"/>
      <c r="HC32" s="102"/>
      <c r="HD32" s="129"/>
      <c r="HE32" s="111"/>
      <c r="HF32" s="103"/>
      <c r="HG32" s="106" t="s">
        <v>232</v>
      </c>
      <c r="HH32" s="105" t="s">
        <v>462</v>
      </c>
      <c r="HI32" s="114" t="s">
        <v>109</v>
      </c>
      <c r="HJ32" s="102" t="s">
        <v>109</v>
      </c>
      <c r="HK32" s="102" t="s">
        <v>996</v>
      </c>
      <c r="HL32" s="119" t="s">
        <v>109</v>
      </c>
      <c r="HM32" s="114"/>
      <c r="HN32" s="102"/>
      <c r="HO32" s="102"/>
      <c r="HP32" s="119"/>
      <c r="HQ32" s="120"/>
    </row>
    <row r="33" spans="2:225" ht="12.95" customHeight="1" x14ac:dyDescent="0.2">
      <c r="B33" s="99">
        <f t="shared" si="0"/>
        <v>34</v>
      </c>
      <c r="C33" s="100">
        <f t="shared" si="1"/>
        <v>593.14285714285711</v>
      </c>
      <c r="E33" s="99">
        <f t="shared" si="2"/>
        <v>22</v>
      </c>
      <c r="F33" s="100">
        <f t="shared" si="4"/>
        <v>520.25</v>
      </c>
      <c r="H33" s="16">
        <v>0</v>
      </c>
      <c r="M33" s="90" t="s">
        <v>490</v>
      </c>
      <c r="R33" s="88" t="s">
        <v>140</v>
      </c>
      <c r="S33" s="88" t="s">
        <v>546</v>
      </c>
      <c r="T33" s="88" t="s">
        <v>140</v>
      </c>
      <c r="V33" s="88" t="s">
        <v>596</v>
      </c>
      <c r="X33" s="88" t="s">
        <v>227</v>
      </c>
      <c r="AB33" s="88" t="s">
        <v>963</v>
      </c>
      <c r="AD33" s="88" t="s">
        <v>724</v>
      </c>
      <c r="AF33" s="102">
        <v>115</v>
      </c>
      <c r="AG33" s="102">
        <v>1</v>
      </c>
      <c r="AH33" s="102">
        <v>2</v>
      </c>
      <c r="AI33" s="102">
        <v>1</v>
      </c>
      <c r="AJ33" s="102">
        <v>20150812</v>
      </c>
      <c r="AK33" s="102">
        <v>143500</v>
      </c>
      <c r="AL33" s="102">
        <v>13000</v>
      </c>
      <c r="AM33" s="102" t="s">
        <v>2446</v>
      </c>
      <c r="AN33" s="102" t="s">
        <v>2500</v>
      </c>
      <c r="AO33" s="103">
        <v>0</v>
      </c>
      <c r="AP33" s="104" t="s">
        <v>109</v>
      </c>
      <c r="AQ33" s="102" t="s">
        <v>628</v>
      </c>
      <c r="AR33" s="105"/>
      <c r="AS33" s="104" t="s">
        <v>110</v>
      </c>
      <c r="AT33" s="102" t="s">
        <v>649</v>
      </c>
      <c r="AU33" s="102" t="s">
        <v>109</v>
      </c>
      <c r="AV33" s="102" t="s">
        <v>117</v>
      </c>
      <c r="AW33" s="107">
        <v>1</v>
      </c>
      <c r="AX33" s="102" t="s">
        <v>990</v>
      </c>
      <c r="AY33" s="102" t="s">
        <v>458</v>
      </c>
      <c r="AZ33" s="102" t="s">
        <v>459</v>
      </c>
      <c r="BA33" s="102" t="s">
        <v>450</v>
      </c>
      <c r="BB33" s="102"/>
      <c r="BC33" s="108" t="s">
        <v>714</v>
      </c>
      <c r="BD33" s="109" t="s">
        <v>2182</v>
      </c>
      <c r="BE33" s="110" t="s">
        <v>2182</v>
      </c>
      <c r="BF33" s="110" t="s">
        <v>2182</v>
      </c>
      <c r="BG33" s="110" t="s">
        <v>2182</v>
      </c>
      <c r="BH33" s="110" t="s">
        <v>2182</v>
      </c>
      <c r="BI33" s="110" t="s">
        <v>2182</v>
      </c>
      <c r="BJ33" s="110" t="s">
        <v>2182</v>
      </c>
      <c r="BK33" s="110" t="s">
        <v>2182</v>
      </c>
      <c r="BL33" s="110" t="s">
        <v>2182</v>
      </c>
      <c r="BM33" s="110" t="s">
        <v>2182</v>
      </c>
      <c r="BN33" s="108"/>
      <c r="BO33" s="111" t="s">
        <v>567</v>
      </c>
      <c r="BP33" s="112" t="s">
        <v>111</v>
      </c>
      <c r="BQ33" s="106" t="s">
        <v>970</v>
      </c>
      <c r="BR33" s="107" t="s">
        <v>970</v>
      </c>
      <c r="BS33" s="107">
        <v>0</v>
      </c>
      <c r="BT33" s="102" t="s">
        <v>978</v>
      </c>
      <c r="BU33" s="113" t="s">
        <v>109</v>
      </c>
      <c r="BV33" s="102" t="s">
        <v>970</v>
      </c>
      <c r="BW33" s="102" t="s">
        <v>970</v>
      </c>
      <c r="BX33" s="102">
        <v>0</v>
      </c>
      <c r="BY33" s="102" t="s">
        <v>978</v>
      </c>
      <c r="BZ33" s="113" t="s">
        <v>110</v>
      </c>
      <c r="CA33" s="102" t="s">
        <v>970</v>
      </c>
      <c r="CB33" s="102" t="s">
        <v>970</v>
      </c>
      <c r="CC33" s="102">
        <v>0</v>
      </c>
      <c r="CD33" s="105" t="s">
        <v>978</v>
      </c>
      <c r="CE33" s="106" t="s">
        <v>2183</v>
      </c>
      <c r="CF33" s="102" t="s">
        <v>112</v>
      </c>
      <c r="CG33" s="102" t="s">
        <v>2182</v>
      </c>
      <c r="CH33" s="102" t="s">
        <v>2182</v>
      </c>
      <c r="CI33" s="108" t="s">
        <v>2182</v>
      </c>
      <c r="CJ33" s="114"/>
      <c r="CK33" s="102"/>
      <c r="CL33" s="115"/>
      <c r="CM33" s="116"/>
      <c r="CN33" s="102"/>
      <c r="CO33" s="102"/>
      <c r="CP33" s="102"/>
      <c r="CQ33" s="102"/>
      <c r="CR33" s="102"/>
      <c r="CS33" s="129"/>
      <c r="CT33" s="111"/>
      <c r="CU33" s="103"/>
      <c r="CV33" s="106" t="s">
        <v>232</v>
      </c>
      <c r="CW33" s="105" t="s">
        <v>462</v>
      </c>
      <c r="CX33" s="114" t="s">
        <v>109</v>
      </c>
      <c r="CY33" s="102" t="s">
        <v>109</v>
      </c>
      <c r="CZ33" s="102" t="s">
        <v>996</v>
      </c>
      <c r="DA33" s="119" t="s">
        <v>109</v>
      </c>
      <c r="DB33" s="114"/>
      <c r="DC33" s="102"/>
      <c r="DD33" s="102"/>
      <c r="DE33" s="119"/>
      <c r="DF33" s="120"/>
      <c r="DH33" s="121">
        <v>115</v>
      </c>
      <c r="DI33" s="121">
        <v>1</v>
      </c>
      <c r="DJ33" s="121">
        <v>2</v>
      </c>
      <c r="DK33" s="121">
        <v>1</v>
      </c>
      <c r="DL33" s="102">
        <v>20130527</v>
      </c>
      <c r="DM33" s="102">
        <v>143500</v>
      </c>
      <c r="DN33" s="102">
        <v>13000</v>
      </c>
      <c r="DO33" s="113" t="s">
        <v>2392</v>
      </c>
      <c r="DP33" s="113" t="s">
        <v>2419</v>
      </c>
      <c r="DQ33" s="121">
        <v>0</v>
      </c>
      <c r="DR33" s="122" t="s">
        <v>458</v>
      </c>
      <c r="DS33" s="123" t="s">
        <v>567</v>
      </c>
      <c r="DT33" s="124" t="s">
        <v>111</v>
      </c>
      <c r="DU33" s="106" t="s">
        <v>970</v>
      </c>
      <c r="DV33" s="107" t="s">
        <v>970</v>
      </c>
      <c r="DW33" s="107">
        <v>0</v>
      </c>
      <c r="DX33" s="102" t="s">
        <v>978</v>
      </c>
      <c r="DY33" s="113" t="s">
        <v>137</v>
      </c>
      <c r="DZ33" s="102" t="s">
        <v>970</v>
      </c>
      <c r="EA33" s="102" t="s">
        <v>970</v>
      </c>
      <c r="EB33" s="102">
        <v>0</v>
      </c>
      <c r="EC33" s="102" t="s">
        <v>978</v>
      </c>
      <c r="ED33" s="113" t="s">
        <v>139</v>
      </c>
      <c r="EE33" s="102" t="s">
        <v>970</v>
      </c>
      <c r="EF33" s="102" t="s">
        <v>970</v>
      </c>
      <c r="EG33" s="102">
        <v>0</v>
      </c>
      <c r="EH33" s="105" t="s">
        <v>978</v>
      </c>
      <c r="EI33" s="123" t="s">
        <v>232</v>
      </c>
      <c r="EJ33" s="124" t="s">
        <v>462</v>
      </c>
      <c r="EK33" s="125"/>
      <c r="EL33" s="126"/>
      <c r="EM33" s="127"/>
      <c r="EN33" s="128"/>
      <c r="EO33" s="120"/>
      <c r="EQ33" s="102">
        <v>115</v>
      </c>
      <c r="ER33" s="102">
        <v>1</v>
      </c>
      <c r="ES33" s="102">
        <v>2</v>
      </c>
      <c r="ET33" s="102">
        <v>1</v>
      </c>
      <c r="EU33" s="102">
        <v>20130129</v>
      </c>
      <c r="EV33" s="102">
        <v>143500</v>
      </c>
      <c r="EW33" s="102">
        <v>13000</v>
      </c>
      <c r="EX33" s="113" t="s">
        <v>2244</v>
      </c>
      <c r="EY33" s="113" t="s">
        <v>2298</v>
      </c>
      <c r="EZ33" s="103">
        <v>0</v>
      </c>
      <c r="FA33" s="104" t="s">
        <v>109</v>
      </c>
      <c r="FB33" s="102" t="s">
        <v>628</v>
      </c>
      <c r="FC33" s="105"/>
      <c r="FD33" s="104" t="s">
        <v>110</v>
      </c>
      <c r="FE33" s="102" t="s">
        <v>649</v>
      </c>
      <c r="FF33" s="102">
        <v>0</v>
      </c>
      <c r="FG33" s="102">
        <v>1</v>
      </c>
      <c r="FH33" s="107">
        <v>1</v>
      </c>
      <c r="FI33" s="102" t="s">
        <v>990</v>
      </c>
      <c r="FJ33" s="102" t="s">
        <v>458</v>
      </c>
      <c r="FK33" s="102" t="s">
        <v>459</v>
      </c>
      <c r="FL33" s="102" t="s">
        <v>450</v>
      </c>
      <c r="FM33" s="102"/>
      <c r="FN33" s="108" t="s">
        <v>714</v>
      </c>
      <c r="FO33" s="104" t="s">
        <v>110</v>
      </c>
      <c r="FP33" s="102" t="s">
        <v>649</v>
      </c>
      <c r="FQ33" s="102">
        <v>0</v>
      </c>
      <c r="FR33" s="102">
        <v>1</v>
      </c>
      <c r="FS33" s="107">
        <v>1</v>
      </c>
      <c r="FT33" s="102" t="s">
        <v>990</v>
      </c>
      <c r="FU33" s="102" t="s">
        <v>458</v>
      </c>
      <c r="FV33" s="102" t="s">
        <v>459</v>
      </c>
      <c r="FW33" s="102" t="s">
        <v>450</v>
      </c>
      <c r="FX33" s="102"/>
      <c r="FY33" s="108" t="s">
        <v>714</v>
      </c>
      <c r="FZ33" s="111" t="s">
        <v>567</v>
      </c>
      <c r="GA33" s="112" t="s">
        <v>111</v>
      </c>
      <c r="GB33" s="106" t="s">
        <v>970</v>
      </c>
      <c r="GC33" s="107" t="s">
        <v>970</v>
      </c>
      <c r="GD33" s="107">
        <v>0</v>
      </c>
      <c r="GE33" s="102" t="s">
        <v>978</v>
      </c>
      <c r="GF33" s="113" t="s">
        <v>109</v>
      </c>
      <c r="GG33" s="102" t="s">
        <v>970</v>
      </c>
      <c r="GH33" s="102" t="s">
        <v>970</v>
      </c>
      <c r="GI33" s="102">
        <v>0</v>
      </c>
      <c r="GJ33" s="102" t="s">
        <v>978</v>
      </c>
      <c r="GK33" s="113" t="s">
        <v>110</v>
      </c>
      <c r="GL33" s="102" t="s">
        <v>970</v>
      </c>
      <c r="GM33" s="102" t="s">
        <v>970</v>
      </c>
      <c r="GN33" s="102">
        <v>0</v>
      </c>
      <c r="GO33" s="105" t="s">
        <v>978</v>
      </c>
      <c r="GP33" s="106" t="s">
        <v>2183</v>
      </c>
      <c r="GQ33" s="102" t="s">
        <v>112</v>
      </c>
      <c r="GR33" s="102" t="s">
        <v>2182</v>
      </c>
      <c r="GS33" s="102" t="s">
        <v>2182</v>
      </c>
      <c r="GT33" s="108" t="s">
        <v>2182</v>
      </c>
      <c r="GU33" s="114"/>
      <c r="GV33" s="102"/>
      <c r="GW33" s="115"/>
      <c r="GX33" s="116"/>
      <c r="GY33" s="102"/>
      <c r="GZ33" s="102"/>
      <c r="HA33" s="102"/>
      <c r="HB33" s="102"/>
      <c r="HC33" s="102"/>
      <c r="HD33" s="129"/>
      <c r="HE33" s="111"/>
      <c r="HF33" s="103"/>
      <c r="HG33" s="106" t="s">
        <v>232</v>
      </c>
      <c r="HH33" s="105" t="s">
        <v>462</v>
      </c>
      <c r="HI33" s="114" t="s">
        <v>109</v>
      </c>
      <c r="HJ33" s="102" t="s">
        <v>109</v>
      </c>
      <c r="HK33" s="102" t="s">
        <v>996</v>
      </c>
      <c r="HL33" s="119" t="s">
        <v>109</v>
      </c>
      <c r="HM33" s="114"/>
      <c r="HN33" s="102"/>
      <c r="HO33" s="102"/>
      <c r="HP33" s="119"/>
      <c r="HQ33" s="120"/>
    </row>
    <row r="34" spans="2:225" ht="12.95" customHeight="1" x14ac:dyDescent="0.2">
      <c r="B34" s="99">
        <f t="shared" si="0"/>
        <v>35</v>
      </c>
      <c r="C34" s="100">
        <f t="shared" si="1"/>
        <v>599.14285714285711</v>
      </c>
      <c r="E34" s="99">
        <f t="shared" si="2"/>
        <v>23</v>
      </c>
      <c r="F34" s="100">
        <f t="shared" si="4"/>
        <v>526.25</v>
      </c>
      <c r="H34" s="85">
        <v>1</v>
      </c>
      <c r="M34" s="90" t="s">
        <v>491</v>
      </c>
      <c r="R34" s="88" t="s">
        <v>141</v>
      </c>
      <c r="S34" s="88" t="s">
        <v>547</v>
      </c>
      <c r="T34" s="88" t="s">
        <v>141</v>
      </c>
      <c r="V34" s="88" t="s">
        <v>597</v>
      </c>
      <c r="X34" s="88" t="s">
        <v>228</v>
      </c>
      <c r="AB34" s="88" t="s">
        <v>964</v>
      </c>
      <c r="AD34" s="88" t="s">
        <v>725</v>
      </c>
      <c r="AF34" s="102">
        <v>116</v>
      </c>
      <c r="AG34" s="102">
        <v>1</v>
      </c>
      <c r="AH34" s="102">
        <v>2</v>
      </c>
      <c r="AI34" s="102">
        <v>1</v>
      </c>
      <c r="AJ34" s="102">
        <v>20150812</v>
      </c>
      <c r="AK34" s="102">
        <v>160500</v>
      </c>
      <c r="AL34" s="102">
        <v>14800</v>
      </c>
      <c r="AM34" s="102" t="s">
        <v>2447</v>
      </c>
      <c r="AN34" s="102" t="s">
        <v>2501</v>
      </c>
      <c r="AO34" s="103">
        <v>0</v>
      </c>
      <c r="AP34" s="104" t="s">
        <v>109</v>
      </c>
      <c r="AQ34" s="102" t="s">
        <v>628</v>
      </c>
      <c r="AR34" s="105"/>
      <c r="AS34" s="104" t="s">
        <v>110</v>
      </c>
      <c r="AT34" s="102" t="s">
        <v>649</v>
      </c>
      <c r="AU34" s="102" t="s">
        <v>109</v>
      </c>
      <c r="AV34" s="102" t="s">
        <v>117</v>
      </c>
      <c r="AW34" s="107">
        <v>1</v>
      </c>
      <c r="AX34" s="102" t="s">
        <v>990</v>
      </c>
      <c r="AY34" s="102" t="s">
        <v>458</v>
      </c>
      <c r="AZ34" s="102" t="s">
        <v>459</v>
      </c>
      <c r="BA34" s="102" t="s">
        <v>696</v>
      </c>
      <c r="BB34" s="102"/>
      <c r="BC34" s="108" t="s">
        <v>714</v>
      </c>
      <c r="BD34" s="109" t="s">
        <v>760</v>
      </c>
      <c r="BE34" s="110" t="s">
        <v>2196</v>
      </c>
      <c r="BF34" s="110" t="s">
        <v>109</v>
      </c>
      <c r="BG34" s="110" t="s">
        <v>109</v>
      </c>
      <c r="BH34" s="110" t="s">
        <v>982</v>
      </c>
      <c r="BI34" s="110" t="s">
        <v>990</v>
      </c>
      <c r="BJ34" s="110" t="s">
        <v>2197</v>
      </c>
      <c r="BK34" s="110" t="s">
        <v>2182</v>
      </c>
      <c r="BL34" s="110" t="s">
        <v>2198</v>
      </c>
      <c r="BM34" s="110" t="s">
        <v>2182</v>
      </c>
      <c r="BN34" s="108"/>
      <c r="BO34" s="111" t="s">
        <v>567</v>
      </c>
      <c r="BP34" s="112" t="s">
        <v>111</v>
      </c>
      <c r="BQ34" s="106" t="s">
        <v>970</v>
      </c>
      <c r="BR34" s="107" t="s">
        <v>970</v>
      </c>
      <c r="BS34" s="107">
        <v>0</v>
      </c>
      <c r="BT34" s="102" t="s">
        <v>978</v>
      </c>
      <c r="BU34" s="113" t="s">
        <v>109</v>
      </c>
      <c r="BV34" s="102" t="s">
        <v>970</v>
      </c>
      <c r="BW34" s="102" t="s">
        <v>970</v>
      </c>
      <c r="BX34" s="102">
        <v>0</v>
      </c>
      <c r="BY34" s="102" t="s">
        <v>978</v>
      </c>
      <c r="BZ34" s="113" t="s">
        <v>110</v>
      </c>
      <c r="CA34" s="102" t="s">
        <v>970</v>
      </c>
      <c r="CB34" s="102" t="s">
        <v>970</v>
      </c>
      <c r="CC34" s="102">
        <v>0</v>
      </c>
      <c r="CD34" s="105" t="s">
        <v>978</v>
      </c>
      <c r="CE34" s="106" t="s">
        <v>2183</v>
      </c>
      <c r="CF34" s="102" t="s">
        <v>112</v>
      </c>
      <c r="CG34" s="102" t="s">
        <v>2182</v>
      </c>
      <c r="CH34" s="102" t="s">
        <v>2182</v>
      </c>
      <c r="CI34" s="108" t="s">
        <v>2182</v>
      </c>
      <c r="CJ34" s="114" t="s">
        <v>992</v>
      </c>
      <c r="CK34" s="102" t="e">
        <f>service_id_b</f>
        <v>#N/A</v>
      </c>
      <c r="CL34" s="115">
        <f>default_first_event_HD</f>
        <v>100</v>
      </c>
      <c r="CM34" s="116"/>
      <c r="CN34" s="102"/>
      <c r="CO34" s="102"/>
      <c r="CP34" s="102"/>
      <c r="CQ34" s="102"/>
      <c r="CR34" s="102"/>
      <c r="CS34" s="129"/>
      <c r="CT34" s="111"/>
      <c r="CU34" s="103"/>
      <c r="CV34" s="106" t="s">
        <v>232</v>
      </c>
      <c r="CW34" s="105" t="s">
        <v>462</v>
      </c>
      <c r="CX34" s="114" t="s">
        <v>109</v>
      </c>
      <c r="CY34" s="102" t="s">
        <v>109</v>
      </c>
      <c r="CZ34" s="102" t="s">
        <v>996</v>
      </c>
      <c r="DA34" s="119" t="s">
        <v>109</v>
      </c>
      <c r="DB34" s="114"/>
      <c r="DC34" s="102"/>
      <c r="DD34" s="102"/>
      <c r="DE34" s="119"/>
      <c r="DF34" s="120"/>
      <c r="DH34" s="121">
        <v>116</v>
      </c>
      <c r="DI34" s="121">
        <v>1</v>
      </c>
      <c r="DJ34" s="121">
        <v>2</v>
      </c>
      <c r="DK34" s="121">
        <v>1</v>
      </c>
      <c r="DL34" s="102">
        <v>20130527</v>
      </c>
      <c r="DM34" s="102">
        <v>160500</v>
      </c>
      <c r="DN34" s="102">
        <v>14800</v>
      </c>
      <c r="DO34" s="113" t="s">
        <v>2393</v>
      </c>
      <c r="DP34" s="113" t="s">
        <v>2420</v>
      </c>
      <c r="DQ34" s="121">
        <v>0</v>
      </c>
      <c r="DR34" s="122" t="s">
        <v>458</v>
      </c>
      <c r="DS34" s="123" t="s">
        <v>567</v>
      </c>
      <c r="DT34" s="124" t="s">
        <v>111</v>
      </c>
      <c r="DU34" s="106" t="s">
        <v>970</v>
      </c>
      <c r="DV34" s="107" t="s">
        <v>970</v>
      </c>
      <c r="DW34" s="107">
        <v>0</v>
      </c>
      <c r="DX34" s="102" t="s">
        <v>978</v>
      </c>
      <c r="DY34" s="113" t="s">
        <v>137</v>
      </c>
      <c r="DZ34" s="102" t="s">
        <v>970</v>
      </c>
      <c r="EA34" s="102" t="s">
        <v>970</v>
      </c>
      <c r="EB34" s="102">
        <v>0</v>
      </c>
      <c r="EC34" s="102" t="s">
        <v>978</v>
      </c>
      <c r="ED34" s="113" t="s">
        <v>139</v>
      </c>
      <c r="EE34" s="102" t="s">
        <v>970</v>
      </c>
      <c r="EF34" s="102" t="s">
        <v>970</v>
      </c>
      <c r="EG34" s="102">
        <v>0</v>
      </c>
      <c r="EH34" s="105" t="s">
        <v>978</v>
      </c>
      <c r="EI34" s="123" t="s">
        <v>232</v>
      </c>
      <c r="EJ34" s="124" t="s">
        <v>462</v>
      </c>
      <c r="EK34" s="125"/>
      <c r="EL34" s="126"/>
      <c r="EM34" s="127"/>
      <c r="EN34" s="128"/>
      <c r="EO34" s="120"/>
      <c r="EQ34" s="102">
        <v>116</v>
      </c>
      <c r="ER34" s="102">
        <v>1</v>
      </c>
      <c r="ES34" s="102">
        <v>2</v>
      </c>
      <c r="ET34" s="102">
        <v>1</v>
      </c>
      <c r="EU34" s="102">
        <v>20130129</v>
      </c>
      <c r="EV34" s="102">
        <v>160500</v>
      </c>
      <c r="EW34" s="102">
        <v>14800</v>
      </c>
      <c r="EX34" s="113" t="s">
        <v>2245</v>
      </c>
      <c r="EY34" s="113" t="s">
        <v>2299</v>
      </c>
      <c r="EZ34" s="103">
        <v>0</v>
      </c>
      <c r="FA34" s="104" t="s">
        <v>109</v>
      </c>
      <c r="FB34" s="102" t="s">
        <v>628</v>
      </c>
      <c r="FC34" s="105"/>
      <c r="FD34" s="104" t="s">
        <v>110</v>
      </c>
      <c r="FE34" s="102" t="s">
        <v>649</v>
      </c>
      <c r="FF34" s="102">
        <v>0</v>
      </c>
      <c r="FG34" s="102">
        <v>1</v>
      </c>
      <c r="FH34" s="107">
        <v>1</v>
      </c>
      <c r="FI34" s="102" t="s">
        <v>990</v>
      </c>
      <c r="FJ34" s="102" t="s">
        <v>458</v>
      </c>
      <c r="FK34" s="102" t="s">
        <v>459</v>
      </c>
      <c r="FL34" s="102" t="s">
        <v>696</v>
      </c>
      <c r="FM34" s="102"/>
      <c r="FN34" s="108" t="s">
        <v>714</v>
      </c>
      <c r="FO34" s="104" t="s">
        <v>110</v>
      </c>
      <c r="FP34" s="102" t="s">
        <v>649</v>
      </c>
      <c r="FQ34" s="102">
        <v>0</v>
      </c>
      <c r="FR34" s="102">
        <v>1</v>
      </c>
      <c r="FS34" s="107">
        <v>1</v>
      </c>
      <c r="FT34" s="102" t="s">
        <v>990</v>
      </c>
      <c r="FU34" s="102" t="s">
        <v>458</v>
      </c>
      <c r="FV34" s="102" t="s">
        <v>459</v>
      </c>
      <c r="FW34" s="102" t="s">
        <v>696</v>
      </c>
      <c r="FX34" s="102"/>
      <c r="FY34" s="108" t="s">
        <v>714</v>
      </c>
      <c r="FZ34" s="111" t="s">
        <v>567</v>
      </c>
      <c r="GA34" s="112" t="s">
        <v>111</v>
      </c>
      <c r="GB34" s="106" t="s">
        <v>970</v>
      </c>
      <c r="GC34" s="107" t="s">
        <v>970</v>
      </c>
      <c r="GD34" s="107">
        <v>0</v>
      </c>
      <c r="GE34" s="102" t="s">
        <v>978</v>
      </c>
      <c r="GF34" s="113" t="s">
        <v>109</v>
      </c>
      <c r="GG34" s="102" t="s">
        <v>970</v>
      </c>
      <c r="GH34" s="102" t="s">
        <v>970</v>
      </c>
      <c r="GI34" s="102">
        <v>0</v>
      </c>
      <c r="GJ34" s="102" t="s">
        <v>978</v>
      </c>
      <c r="GK34" s="113" t="s">
        <v>110</v>
      </c>
      <c r="GL34" s="102" t="s">
        <v>970</v>
      </c>
      <c r="GM34" s="102" t="s">
        <v>970</v>
      </c>
      <c r="GN34" s="102">
        <v>0</v>
      </c>
      <c r="GO34" s="105" t="s">
        <v>978</v>
      </c>
      <c r="GP34" s="106" t="s">
        <v>2183</v>
      </c>
      <c r="GQ34" s="102" t="s">
        <v>112</v>
      </c>
      <c r="GR34" s="102" t="s">
        <v>2182</v>
      </c>
      <c r="GS34" s="102" t="s">
        <v>2182</v>
      </c>
      <c r="GT34" s="108" t="s">
        <v>2182</v>
      </c>
      <c r="GU34" s="114" t="s">
        <v>992</v>
      </c>
      <c r="GV34" s="102" t="e">
        <f>service_id_c</f>
        <v>#N/A</v>
      </c>
      <c r="GW34" s="115">
        <f>default_first_event_HD</f>
        <v>100</v>
      </c>
      <c r="GX34" s="116"/>
      <c r="GY34" s="102"/>
      <c r="GZ34" s="102"/>
      <c r="HA34" s="102"/>
      <c r="HB34" s="102"/>
      <c r="HC34" s="102"/>
      <c r="HD34" s="129"/>
      <c r="HE34" s="111"/>
      <c r="HF34" s="103"/>
      <c r="HG34" s="106" t="s">
        <v>232</v>
      </c>
      <c r="HH34" s="105" t="s">
        <v>462</v>
      </c>
      <c r="HI34" s="114" t="s">
        <v>109</v>
      </c>
      <c r="HJ34" s="102" t="s">
        <v>109</v>
      </c>
      <c r="HK34" s="102" t="s">
        <v>996</v>
      </c>
      <c r="HL34" s="119" t="s">
        <v>109</v>
      </c>
      <c r="HM34" s="114"/>
      <c r="HN34" s="102"/>
      <c r="HO34" s="102"/>
      <c r="HP34" s="119"/>
      <c r="HQ34" s="120"/>
    </row>
    <row r="35" spans="2:225" ht="12.95" customHeight="1" thickBot="1" x14ac:dyDescent="0.25">
      <c r="B35" s="99">
        <f t="shared" si="0"/>
        <v>36</v>
      </c>
      <c r="C35" s="100">
        <f t="shared" si="1"/>
        <v>605.14285714285711</v>
      </c>
      <c r="E35" s="99">
        <f t="shared" si="2"/>
        <v>24</v>
      </c>
      <c r="F35" s="100">
        <f t="shared" si="4"/>
        <v>532.25</v>
      </c>
      <c r="H35" s="85">
        <v>2</v>
      </c>
      <c r="M35" s="90" t="s">
        <v>492</v>
      </c>
      <c r="R35" s="88" t="s">
        <v>142</v>
      </c>
      <c r="S35" s="88" t="s">
        <v>548</v>
      </c>
      <c r="T35" s="88" t="s">
        <v>142</v>
      </c>
      <c r="V35" s="88" t="s">
        <v>598</v>
      </c>
      <c r="X35" s="88" t="s">
        <v>229</v>
      </c>
      <c r="AB35" s="88" t="s">
        <v>965</v>
      </c>
      <c r="AD35" s="93" t="s">
        <v>726</v>
      </c>
      <c r="AF35" s="102">
        <v>117</v>
      </c>
      <c r="AG35" s="102">
        <v>1</v>
      </c>
      <c r="AH35" s="102">
        <v>2</v>
      </c>
      <c r="AI35" s="102">
        <v>1</v>
      </c>
      <c r="AJ35" s="102">
        <v>20150812</v>
      </c>
      <c r="AK35" s="102">
        <v>175300</v>
      </c>
      <c r="AL35" s="102">
        <v>300</v>
      </c>
      <c r="AM35" s="102" t="s">
        <v>2448</v>
      </c>
      <c r="AN35" s="102" t="s">
        <v>2502</v>
      </c>
      <c r="AO35" s="103">
        <v>0</v>
      </c>
      <c r="AP35" s="104" t="s">
        <v>109</v>
      </c>
      <c r="AQ35" s="102" t="s">
        <v>628</v>
      </c>
      <c r="AR35" s="105"/>
      <c r="AS35" s="104" t="s">
        <v>110</v>
      </c>
      <c r="AT35" s="102" t="s">
        <v>649</v>
      </c>
      <c r="AU35" s="102" t="s">
        <v>109</v>
      </c>
      <c r="AV35" s="102" t="s">
        <v>117</v>
      </c>
      <c r="AW35" s="107">
        <v>1</v>
      </c>
      <c r="AX35" s="102" t="s">
        <v>990</v>
      </c>
      <c r="AY35" s="102" t="s">
        <v>458</v>
      </c>
      <c r="AZ35" s="102" t="s">
        <v>459</v>
      </c>
      <c r="BA35" s="102" t="s">
        <v>450</v>
      </c>
      <c r="BB35" s="102"/>
      <c r="BC35" s="108" t="s">
        <v>714</v>
      </c>
      <c r="BD35" s="109" t="s">
        <v>2182</v>
      </c>
      <c r="BE35" s="110" t="s">
        <v>2182</v>
      </c>
      <c r="BF35" s="110" t="s">
        <v>2182</v>
      </c>
      <c r="BG35" s="110" t="s">
        <v>2182</v>
      </c>
      <c r="BH35" s="110" t="s">
        <v>2182</v>
      </c>
      <c r="BI35" s="110" t="s">
        <v>2182</v>
      </c>
      <c r="BJ35" s="110" t="s">
        <v>2182</v>
      </c>
      <c r="BK35" s="110" t="s">
        <v>2182</v>
      </c>
      <c r="BL35" s="110" t="s">
        <v>2182</v>
      </c>
      <c r="BM35" s="110" t="s">
        <v>2182</v>
      </c>
      <c r="BN35" s="108"/>
      <c r="BO35" s="111" t="s">
        <v>567</v>
      </c>
      <c r="BP35" s="112" t="s">
        <v>111</v>
      </c>
      <c r="BQ35" s="106" t="s">
        <v>970</v>
      </c>
      <c r="BR35" s="107" t="s">
        <v>970</v>
      </c>
      <c r="BS35" s="107">
        <v>0</v>
      </c>
      <c r="BT35" s="102" t="s">
        <v>978</v>
      </c>
      <c r="BU35" s="113" t="s">
        <v>109</v>
      </c>
      <c r="BV35" s="102" t="s">
        <v>970</v>
      </c>
      <c r="BW35" s="102" t="s">
        <v>970</v>
      </c>
      <c r="BX35" s="102">
        <v>0</v>
      </c>
      <c r="BY35" s="102" t="s">
        <v>978</v>
      </c>
      <c r="BZ35" s="113" t="s">
        <v>110</v>
      </c>
      <c r="CA35" s="102" t="s">
        <v>970</v>
      </c>
      <c r="CB35" s="102" t="s">
        <v>970</v>
      </c>
      <c r="CC35" s="102">
        <v>0</v>
      </c>
      <c r="CD35" s="105" t="s">
        <v>978</v>
      </c>
      <c r="CE35" s="106" t="s">
        <v>2183</v>
      </c>
      <c r="CF35" s="102" t="s">
        <v>112</v>
      </c>
      <c r="CG35" s="102" t="s">
        <v>2182</v>
      </c>
      <c r="CH35" s="102" t="s">
        <v>2182</v>
      </c>
      <c r="CI35" s="108" t="s">
        <v>2182</v>
      </c>
      <c r="CJ35" s="114"/>
      <c r="CK35" s="102"/>
      <c r="CL35" s="115"/>
      <c r="CM35" s="116">
        <v>3</v>
      </c>
      <c r="CN35" s="102">
        <v>0</v>
      </c>
      <c r="CO35" s="102" t="s">
        <v>958</v>
      </c>
      <c r="CP35" s="117" t="str">
        <f>TEXT(DATE(MID(AJ35,1,4),MID(AJ35,5,2),MID(AJ35,7,2))+20,"eMMDD")</f>
        <v>20150901</v>
      </c>
      <c r="CQ35" s="102">
        <v>2</v>
      </c>
      <c r="CR35" s="102">
        <v>20</v>
      </c>
      <c r="CS35" s="118" t="s">
        <v>2189</v>
      </c>
      <c r="CT35" s="111"/>
      <c r="CU35" s="103"/>
      <c r="CV35" s="106" t="s">
        <v>232</v>
      </c>
      <c r="CW35" s="105" t="s">
        <v>462</v>
      </c>
      <c r="CX35" s="114" t="s">
        <v>109</v>
      </c>
      <c r="CY35" s="102" t="s">
        <v>109</v>
      </c>
      <c r="CZ35" s="102" t="s">
        <v>996</v>
      </c>
      <c r="DA35" s="119" t="s">
        <v>109</v>
      </c>
      <c r="DB35" s="114"/>
      <c r="DC35" s="102"/>
      <c r="DD35" s="102"/>
      <c r="DE35" s="119"/>
      <c r="DF35" s="120"/>
      <c r="DH35" s="121">
        <v>117</v>
      </c>
      <c r="DI35" s="121">
        <v>1</v>
      </c>
      <c r="DJ35" s="121">
        <v>2</v>
      </c>
      <c r="DK35" s="121">
        <v>1</v>
      </c>
      <c r="DL35" s="102">
        <v>20130527</v>
      </c>
      <c r="DM35" s="102">
        <v>175300</v>
      </c>
      <c r="DN35" s="102">
        <v>300</v>
      </c>
      <c r="DO35" s="113" t="s">
        <v>2394</v>
      </c>
      <c r="DP35" s="113" t="s">
        <v>2421</v>
      </c>
      <c r="DQ35" s="121">
        <v>0</v>
      </c>
      <c r="DR35" s="122" t="s">
        <v>458</v>
      </c>
      <c r="DS35" s="123" t="s">
        <v>567</v>
      </c>
      <c r="DT35" s="124" t="s">
        <v>111</v>
      </c>
      <c r="DU35" s="106" t="s">
        <v>970</v>
      </c>
      <c r="DV35" s="107" t="s">
        <v>970</v>
      </c>
      <c r="DW35" s="107">
        <v>0</v>
      </c>
      <c r="DX35" s="102" t="s">
        <v>978</v>
      </c>
      <c r="DY35" s="113" t="s">
        <v>137</v>
      </c>
      <c r="DZ35" s="102" t="s">
        <v>970</v>
      </c>
      <c r="EA35" s="102" t="s">
        <v>970</v>
      </c>
      <c r="EB35" s="102">
        <v>0</v>
      </c>
      <c r="EC35" s="102" t="s">
        <v>978</v>
      </c>
      <c r="ED35" s="113" t="s">
        <v>139</v>
      </c>
      <c r="EE35" s="102" t="s">
        <v>970</v>
      </c>
      <c r="EF35" s="102" t="s">
        <v>970</v>
      </c>
      <c r="EG35" s="102">
        <v>0</v>
      </c>
      <c r="EH35" s="105" t="s">
        <v>978</v>
      </c>
      <c r="EI35" s="123" t="s">
        <v>232</v>
      </c>
      <c r="EJ35" s="124" t="s">
        <v>462</v>
      </c>
      <c r="EK35" s="125"/>
      <c r="EL35" s="126"/>
      <c r="EM35" s="127"/>
      <c r="EN35" s="128"/>
      <c r="EO35" s="120"/>
      <c r="EQ35" s="102">
        <v>117</v>
      </c>
      <c r="ER35" s="102">
        <v>1</v>
      </c>
      <c r="ES35" s="102">
        <v>2</v>
      </c>
      <c r="ET35" s="102">
        <v>1</v>
      </c>
      <c r="EU35" s="102">
        <v>20130129</v>
      </c>
      <c r="EV35" s="102">
        <v>175300</v>
      </c>
      <c r="EW35" s="102">
        <v>300</v>
      </c>
      <c r="EX35" s="113" t="s">
        <v>2246</v>
      </c>
      <c r="EY35" s="113" t="s">
        <v>2300</v>
      </c>
      <c r="EZ35" s="103">
        <v>0</v>
      </c>
      <c r="FA35" s="104" t="s">
        <v>109</v>
      </c>
      <c r="FB35" s="102" t="s">
        <v>628</v>
      </c>
      <c r="FC35" s="105"/>
      <c r="FD35" s="104" t="s">
        <v>110</v>
      </c>
      <c r="FE35" s="102" t="s">
        <v>649</v>
      </c>
      <c r="FF35" s="102">
        <v>0</v>
      </c>
      <c r="FG35" s="102">
        <v>1</v>
      </c>
      <c r="FH35" s="107">
        <v>1</v>
      </c>
      <c r="FI35" s="102" t="s">
        <v>990</v>
      </c>
      <c r="FJ35" s="102" t="s">
        <v>458</v>
      </c>
      <c r="FK35" s="102" t="s">
        <v>459</v>
      </c>
      <c r="FL35" s="102" t="s">
        <v>450</v>
      </c>
      <c r="FM35" s="102"/>
      <c r="FN35" s="108" t="s">
        <v>714</v>
      </c>
      <c r="FO35" s="104" t="s">
        <v>110</v>
      </c>
      <c r="FP35" s="102" t="s">
        <v>649</v>
      </c>
      <c r="FQ35" s="102">
        <v>0</v>
      </c>
      <c r="FR35" s="102">
        <v>1</v>
      </c>
      <c r="FS35" s="107">
        <v>1</v>
      </c>
      <c r="FT35" s="102" t="s">
        <v>990</v>
      </c>
      <c r="FU35" s="102" t="s">
        <v>458</v>
      </c>
      <c r="FV35" s="102" t="s">
        <v>459</v>
      </c>
      <c r="FW35" s="102" t="s">
        <v>450</v>
      </c>
      <c r="FX35" s="102"/>
      <c r="FY35" s="108" t="s">
        <v>714</v>
      </c>
      <c r="FZ35" s="111" t="s">
        <v>567</v>
      </c>
      <c r="GA35" s="112" t="s">
        <v>111</v>
      </c>
      <c r="GB35" s="106" t="s">
        <v>970</v>
      </c>
      <c r="GC35" s="107" t="s">
        <v>970</v>
      </c>
      <c r="GD35" s="107">
        <v>0</v>
      </c>
      <c r="GE35" s="102" t="s">
        <v>978</v>
      </c>
      <c r="GF35" s="113" t="s">
        <v>109</v>
      </c>
      <c r="GG35" s="102" t="s">
        <v>970</v>
      </c>
      <c r="GH35" s="102" t="s">
        <v>970</v>
      </c>
      <c r="GI35" s="102">
        <v>0</v>
      </c>
      <c r="GJ35" s="102" t="s">
        <v>978</v>
      </c>
      <c r="GK35" s="113" t="s">
        <v>110</v>
      </c>
      <c r="GL35" s="102" t="s">
        <v>970</v>
      </c>
      <c r="GM35" s="102" t="s">
        <v>970</v>
      </c>
      <c r="GN35" s="102">
        <v>0</v>
      </c>
      <c r="GO35" s="105" t="s">
        <v>978</v>
      </c>
      <c r="GP35" s="106" t="s">
        <v>2183</v>
      </c>
      <c r="GQ35" s="102" t="s">
        <v>112</v>
      </c>
      <c r="GR35" s="102" t="s">
        <v>2182</v>
      </c>
      <c r="GS35" s="102" t="s">
        <v>2182</v>
      </c>
      <c r="GT35" s="108" t="s">
        <v>2182</v>
      </c>
      <c r="GU35" s="114"/>
      <c r="GV35" s="102"/>
      <c r="GW35" s="115"/>
      <c r="GX35" s="116">
        <v>3</v>
      </c>
      <c r="GY35" s="102">
        <v>0</v>
      </c>
      <c r="GZ35" s="102" t="s">
        <v>958</v>
      </c>
      <c r="HA35" s="117" t="str">
        <f>TEXT(DATE(MID(EU35,1,4),MID(EU35,5,2),MID(EU35,7,2))+20,"eMMDD")</f>
        <v>20130218</v>
      </c>
      <c r="HB35" s="102">
        <v>2</v>
      </c>
      <c r="HC35" s="102">
        <v>20</v>
      </c>
      <c r="HD35" s="118" t="s">
        <v>2189</v>
      </c>
      <c r="HE35" s="111"/>
      <c r="HF35" s="103"/>
      <c r="HG35" s="106" t="s">
        <v>232</v>
      </c>
      <c r="HH35" s="105" t="s">
        <v>462</v>
      </c>
      <c r="HI35" s="114" t="s">
        <v>109</v>
      </c>
      <c r="HJ35" s="102" t="s">
        <v>109</v>
      </c>
      <c r="HK35" s="102" t="s">
        <v>996</v>
      </c>
      <c r="HL35" s="119" t="s">
        <v>109</v>
      </c>
      <c r="HM35" s="114"/>
      <c r="HN35" s="102"/>
      <c r="HO35" s="102"/>
      <c r="HP35" s="119"/>
      <c r="HQ35" s="120"/>
    </row>
    <row r="36" spans="2:225" ht="12.95" customHeight="1" thickBot="1" x14ac:dyDescent="0.25">
      <c r="B36" s="99">
        <f t="shared" si="0"/>
        <v>37</v>
      </c>
      <c r="C36" s="100">
        <f t="shared" si="1"/>
        <v>611.14285714285711</v>
      </c>
      <c r="E36" s="99">
        <f t="shared" si="2"/>
        <v>25</v>
      </c>
      <c r="F36" s="100">
        <f t="shared" si="4"/>
        <v>538.25</v>
      </c>
      <c r="H36" s="85">
        <v>3</v>
      </c>
      <c r="M36" s="97" t="s">
        <v>493</v>
      </c>
      <c r="R36" s="88" t="s">
        <v>143</v>
      </c>
      <c r="S36" s="88" t="s">
        <v>549</v>
      </c>
      <c r="T36" s="88" t="s">
        <v>143</v>
      </c>
      <c r="V36" s="88" t="s">
        <v>599</v>
      </c>
      <c r="X36" s="88" t="s">
        <v>230</v>
      </c>
      <c r="AB36" s="88" t="s">
        <v>966</v>
      </c>
      <c r="AF36" s="102">
        <v>118</v>
      </c>
      <c r="AG36" s="102">
        <v>1</v>
      </c>
      <c r="AH36" s="102">
        <v>2</v>
      </c>
      <c r="AI36" s="102">
        <v>1</v>
      </c>
      <c r="AJ36" s="102">
        <v>20150812</v>
      </c>
      <c r="AK36" s="102">
        <v>175600</v>
      </c>
      <c r="AL36" s="102">
        <v>3000</v>
      </c>
      <c r="AM36" s="102" t="s">
        <v>2449</v>
      </c>
      <c r="AN36" s="102" t="s">
        <v>2503</v>
      </c>
      <c r="AO36" s="103">
        <v>0</v>
      </c>
      <c r="AP36" s="104" t="s">
        <v>109</v>
      </c>
      <c r="AQ36" s="102" t="s">
        <v>628</v>
      </c>
      <c r="AR36" s="105"/>
      <c r="AS36" s="104" t="s">
        <v>110</v>
      </c>
      <c r="AT36" s="102" t="s">
        <v>649</v>
      </c>
      <c r="AU36" s="102" t="s">
        <v>109</v>
      </c>
      <c r="AV36" s="102" t="s">
        <v>117</v>
      </c>
      <c r="AW36" s="107">
        <v>1</v>
      </c>
      <c r="AX36" s="102" t="s">
        <v>990</v>
      </c>
      <c r="AY36" s="102" t="s">
        <v>458</v>
      </c>
      <c r="AZ36" s="102" t="s">
        <v>459</v>
      </c>
      <c r="BA36" s="102" t="s">
        <v>450</v>
      </c>
      <c r="BB36" s="102"/>
      <c r="BC36" s="108" t="s">
        <v>714</v>
      </c>
      <c r="BD36" s="109" t="s">
        <v>2182</v>
      </c>
      <c r="BE36" s="110" t="s">
        <v>2182</v>
      </c>
      <c r="BF36" s="110" t="s">
        <v>2182</v>
      </c>
      <c r="BG36" s="110" t="s">
        <v>2182</v>
      </c>
      <c r="BH36" s="110" t="s">
        <v>2182</v>
      </c>
      <c r="BI36" s="110" t="s">
        <v>2182</v>
      </c>
      <c r="BJ36" s="110" t="s">
        <v>2182</v>
      </c>
      <c r="BK36" s="110" t="s">
        <v>2182</v>
      </c>
      <c r="BL36" s="110" t="s">
        <v>2182</v>
      </c>
      <c r="BM36" s="110" t="s">
        <v>2182</v>
      </c>
      <c r="BN36" s="108"/>
      <c r="BO36" s="111" t="s">
        <v>567</v>
      </c>
      <c r="BP36" s="112" t="s">
        <v>111</v>
      </c>
      <c r="BQ36" s="106" t="s">
        <v>970</v>
      </c>
      <c r="BR36" s="107" t="s">
        <v>970</v>
      </c>
      <c r="BS36" s="107">
        <v>0</v>
      </c>
      <c r="BT36" s="102" t="s">
        <v>978</v>
      </c>
      <c r="BU36" s="113" t="s">
        <v>109</v>
      </c>
      <c r="BV36" s="102" t="s">
        <v>970</v>
      </c>
      <c r="BW36" s="102" t="s">
        <v>970</v>
      </c>
      <c r="BX36" s="102">
        <v>0</v>
      </c>
      <c r="BY36" s="102" t="s">
        <v>978</v>
      </c>
      <c r="BZ36" s="113" t="s">
        <v>110</v>
      </c>
      <c r="CA36" s="102" t="s">
        <v>970</v>
      </c>
      <c r="CB36" s="102" t="s">
        <v>970</v>
      </c>
      <c r="CC36" s="102">
        <v>0</v>
      </c>
      <c r="CD36" s="105" t="s">
        <v>978</v>
      </c>
      <c r="CE36" s="106" t="s">
        <v>2183</v>
      </c>
      <c r="CF36" s="102" t="s">
        <v>112</v>
      </c>
      <c r="CG36" s="102" t="s">
        <v>2182</v>
      </c>
      <c r="CH36" s="102" t="s">
        <v>2182</v>
      </c>
      <c r="CI36" s="108" t="s">
        <v>2182</v>
      </c>
      <c r="CJ36" s="114" t="s">
        <v>994</v>
      </c>
      <c r="CK36" s="102" t="e">
        <f>service_id_b</f>
        <v>#N/A</v>
      </c>
      <c r="CL36" s="115">
        <f>default_first_event_HD</f>
        <v>100</v>
      </c>
      <c r="CM36" s="116"/>
      <c r="CN36" s="102"/>
      <c r="CO36" s="102"/>
      <c r="CP36" s="102"/>
      <c r="CQ36" s="102"/>
      <c r="CR36" s="102"/>
      <c r="CS36" s="129"/>
      <c r="CT36" s="111"/>
      <c r="CU36" s="103"/>
      <c r="CV36" s="106" t="s">
        <v>232</v>
      </c>
      <c r="CW36" s="105" t="s">
        <v>462</v>
      </c>
      <c r="CX36" s="114" t="s">
        <v>109</v>
      </c>
      <c r="CY36" s="102" t="s">
        <v>109</v>
      </c>
      <c r="CZ36" s="102" t="s">
        <v>996</v>
      </c>
      <c r="DA36" s="119" t="s">
        <v>109</v>
      </c>
      <c r="DB36" s="114"/>
      <c r="DC36" s="102"/>
      <c r="DD36" s="102"/>
      <c r="DE36" s="119"/>
      <c r="DF36" s="120"/>
      <c r="DH36" s="121">
        <v>118</v>
      </c>
      <c r="DI36" s="121">
        <v>1</v>
      </c>
      <c r="DJ36" s="121">
        <v>2</v>
      </c>
      <c r="DK36" s="121">
        <v>1</v>
      </c>
      <c r="DL36" s="102">
        <v>20130527</v>
      </c>
      <c r="DM36" s="102">
        <v>175600</v>
      </c>
      <c r="DN36" s="102">
        <v>3000</v>
      </c>
      <c r="DO36" s="113" t="s">
        <v>2395</v>
      </c>
      <c r="DP36" s="113" t="s">
        <v>2422</v>
      </c>
      <c r="DQ36" s="121">
        <v>0</v>
      </c>
      <c r="DR36" s="122" t="s">
        <v>458</v>
      </c>
      <c r="DS36" s="123" t="s">
        <v>567</v>
      </c>
      <c r="DT36" s="124" t="s">
        <v>111</v>
      </c>
      <c r="DU36" s="106" t="s">
        <v>970</v>
      </c>
      <c r="DV36" s="107" t="s">
        <v>970</v>
      </c>
      <c r="DW36" s="107">
        <v>0</v>
      </c>
      <c r="DX36" s="102" t="s">
        <v>978</v>
      </c>
      <c r="DY36" s="113" t="s">
        <v>137</v>
      </c>
      <c r="DZ36" s="102" t="s">
        <v>970</v>
      </c>
      <c r="EA36" s="102" t="s">
        <v>970</v>
      </c>
      <c r="EB36" s="102">
        <v>0</v>
      </c>
      <c r="EC36" s="102" t="s">
        <v>978</v>
      </c>
      <c r="ED36" s="113" t="s">
        <v>139</v>
      </c>
      <c r="EE36" s="102" t="s">
        <v>970</v>
      </c>
      <c r="EF36" s="102" t="s">
        <v>970</v>
      </c>
      <c r="EG36" s="102">
        <v>0</v>
      </c>
      <c r="EH36" s="105" t="s">
        <v>978</v>
      </c>
      <c r="EI36" s="123" t="s">
        <v>232</v>
      </c>
      <c r="EJ36" s="124" t="s">
        <v>462</v>
      </c>
      <c r="EK36" s="125"/>
      <c r="EL36" s="126"/>
      <c r="EM36" s="127"/>
      <c r="EN36" s="128"/>
      <c r="EO36" s="120"/>
      <c r="EQ36" s="102">
        <v>118</v>
      </c>
      <c r="ER36" s="102">
        <v>1</v>
      </c>
      <c r="ES36" s="102">
        <v>2</v>
      </c>
      <c r="ET36" s="102">
        <v>1</v>
      </c>
      <c r="EU36" s="102">
        <v>20130129</v>
      </c>
      <c r="EV36" s="102">
        <v>175600</v>
      </c>
      <c r="EW36" s="102">
        <v>3000</v>
      </c>
      <c r="EX36" s="113" t="s">
        <v>2247</v>
      </c>
      <c r="EY36" s="113" t="s">
        <v>2301</v>
      </c>
      <c r="EZ36" s="103">
        <v>0</v>
      </c>
      <c r="FA36" s="104" t="s">
        <v>109</v>
      </c>
      <c r="FB36" s="102" t="s">
        <v>628</v>
      </c>
      <c r="FC36" s="105"/>
      <c r="FD36" s="104" t="s">
        <v>110</v>
      </c>
      <c r="FE36" s="102" t="s">
        <v>649</v>
      </c>
      <c r="FF36" s="102">
        <v>0</v>
      </c>
      <c r="FG36" s="102">
        <v>1</v>
      </c>
      <c r="FH36" s="107">
        <v>1</v>
      </c>
      <c r="FI36" s="102" t="s">
        <v>990</v>
      </c>
      <c r="FJ36" s="102" t="s">
        <v>458</v>
      </c>
      <c r="FK36" s="102" t="s">
        <v>459</v>
      </c>
      <c r="FL36" s="102" t="s">
        <v>450</v>
      </c>
      <c r="FM36" s="102"/>
      <c r="FN36" s="108" t="s">
        <v>714</v>
      </c>
      <c r="FO36" s="104" t="s">
        <v>110</v>
      </c>
      <c r="FP36" s="102" t="s">
        <v>649</v>
      </c>
      <c r="FQ36" s="102">
        <v>0</v>
      </c>
      <c r="FR36" s="102">
        <v>1</v>
      </c>
      <c r="FS36" s="107">
        <v>1</v>
      </c>
      <c r="FT36" s="102" t="s">
        <v>990</v>
      </c>
      <c r="FU36" s="102" t="s">
        <v>458</v>
      </c>
      <c r="FV36" s="102" t="s">
        <v>459</v>
      </c>
      <c r="FW36" s="102" t="s">
        <v>450</v>
      </c>
      <c r="FX36" s="102"/>
      <c r="FY36" s="108" t="s">
        <v>714</v>
      </c>
      <c r="FZ36" s="111" t="s">
        <v>567</v>
      </c>
      <c r="GA36" s="112" t="s">
        <v>111</v>
      </c>
      <c r="GB36" s="106" t="s">
        <v>970</v>
      </c>
      <c r="GC36" s="107" t="s">
        <v>970</v>
      </c>
      <c r="GD36" s="107">
        <v>0</v>
      </c>
      <c r="GE36" s="102" t="s">
        <v>978</v>
      </c>
      <c r="GF36" s="113" t="s">
        <v>109</v>
      </c>
      <c r="GG36" s="102" t="s">
        <v>970</v>
      </c>
      <c r="GH36" s="102" t="s">
        <v>970</v>
      </c>
      <c r="GI36" s="102">
        <v>0</v>
      </c>
      <c r="GJ36" s="102" t="s">
        <v>978</v>
      </c>
      <c r="GK36" s="113" t="s">
        <v>110</v>
      </c>
      <c r="GL36" s="102" t="s">
        <v>970</v>
      </c>
      <c r="GM36" s="102" t="s">
        <v>970</v>
      </c>
      <c r="GN36" s="102">
        <v>0</v>
      </c>
      <c r="GO36" s="105" t="s">
        <v>978</v>
      </c>
      <c r="GP36" s="106" t="s">
        <v>2183</v>
      </c>
      <c r="GQ36" s="102" t="s">
        <v>112</v>
      </c>
      <c r="GR36" s="102" t="s">
        <v>2182</v>
      </c>
      <c r="GS36" s="102" t="s">
        <v>2182</v>
      </c>
      <c r="GT36" s="108" t="s">
        <v>2182</v>
      </c>
      <c r="GU36" s="114" t="s">
        <v>994</v>
      </c>
      <c r="GV36" s="102" t="e">
        <f>service_id_c</f>
        <v>#N/A</v>
      </c>
      <c r="GW36" s="115">
        <f>default_first_event_HD</f>
        <v>100</v>
      </c>
      <c r="GX36" s="116"/>
      <c r="GY36" s="102"/>
      <c r="GZ36" s="102"/>
      <c r="HA36" s="102"/>
      <c r="HB36" s="102"/>
      <c r="HC36" s="102"/>
      <c r="HD36" s="129"/>
      <c r="HE36" s="111"/>
      <c r="HF36" s="103"/>
      <c r="HG36" s="106" t="s">
        <v>232</v>
      </c>
      <c r="HH36" s="105" t="s">
        <v>462</v>
      </c>
      <c r="HI36" s="114" t="s">
        <v>109</v>
      </c>
      <c r="HJ36" s="102" t="s">
        <v>109</v>
      </c>
      <c r="HK36" s="102" t="s">
        <v>996</v>
      </c>
      <c r="HL36" s="119" t="s">
        <v>109</v>
      </c>
      <c r="HM36" s="114"/>
      <c r="HN36" s="102"/>
      <c r="HO36" s="102"/>
      <c r="HP36" s="119"/>
      <c r="HQ36" s="120"/>
    </row>
    <row r="37" spans="2:225" ht="12.95" customHeight="1" x14ac:dyDescent="0.2">
      <c r="B37" s="99">
        <f t="shared" si="0"/>
        <v>38</v>
      </c>
      <c r="C37" s="100">
        <f t="shared" si="1"/>
        <v>617.14285714285711</v>
      </c>
      <c r="E37" s="99">
        <f t="shared" si="2"/>
        <v>26</v>
      </c>
      <c r="F37" s="100">
        <f t="shared" si="4"/>
        <v>544.25</v>
      </c>
      <c r="H37" s="85">
        <v>4</v>
      </c>
      <c r="M37" s="86" t="s">
        <v>494</v>
      </c>
      <c r="R37" s="88" t="s">
        <v>144</v>
      </c>
      <c r="S37" s="88" t="s">
        <v>550</v>
      </c>
      <c r="T37" s="88" t="s">
        <v>144</v>
      </c>
      <c r="V37" s="88" t="s">
        <v>600</v>
      </c>
      <c r="X37" s="88" t="s">
        <v>231</v>
      </c>
      <c r="AB37" s="88" t="s">
        <v>967</v>
      </c>
      <c r="AF37" s="102">
        <v>119</v>
      </c>
      <c r="AG37" s="102">
        <v>1</v>
      </c>
      <c r="AH37" s="102">
        <v>2</v>
      </c>
      <c r="AI37" s="102">
        <v>1</v>
      </c>
      <c r="AJ37" s="102">
        <v>20150812</v>
      </c>
      <c r="AK37" s="102">
        <v>182600</v>
      </c>
      <c r="AL37" s="102">
        <v>4700</v>
      </c>
      <c r="AM37" s="102" t="s">
        <v>2450</v>
      </c>
      <c r="AN37" s="102" t="s">
        <v>2504</v>
      </c>
      <c r="AO37" s="103">
        <v>0</v>
      </c>
      <c r="AP37" s="104" t="s">
        <v>109</v>
      </c>
      <c r="AQ37" s="102" t="s">
        <v>628</v>
      </c>
      <c r="AR37" s="105"/>
      <c r="AS37" s="104" t="s">
        <v>110</v>
      </c>
      <c r="AT37" s="102" t="s">
        <v>649</v>
      </c>
      <c r="AU37" s="102" t="s">
        <v>109</v>
      </c>
      <c r="AV37" s="102" t="s">
        <v>117</v>
      </c>
      <c r="AW37" s="107">
        <v>1</v>
      </c>
      <c r="AX37" s="102" t="s">
        <v>990</v>
      </c>
      <c r="AY37" s="102" t="s">
        <v>458</v>
      </c>
      <c r="AZ37" s="102" t="s">
        <v>459</v>
      </c>
      <c r="BA37" s="102" t="s">
        <v>450</v>
      </c>
      <c r="BB37" s="102"/>
      <c r="BC37" s="108" t="s">
        <v>714</v>
      </c>
      <c r="BD37" s="109" t="s">
        <v>2182</v>
      </c>
      <c r="BE37" s="110" t="s">
        <v>2182</v>
      </c>
      <c r="BF37" s="110" t="s">
        <v>2182</v>
      </c>
      <c r="BG37" s="110" t="s">
        <v>2182</v>
      </c>
      <c r="BH37" s="110" t="s">
        <v>2182</v>
      </c>
      <c r="BI37" s="110" t="s">
        <v>2182</v>
      </c>
      <c r="BJ37" s="110" t="s">
        <v>2182</v>
      </c>
      <c r="BK37" s="110" t="s">
        <v>2182</v>
      </c>
      <c r="BL37" s="110" t="s">
        <v>2182</v>
      </c>
      <c r="BM37" s="110" t="s">
        <v>2182</v>
      </c>
      <c r="BN37" s="108"/>
      <c r="BO37" s="111" t="s">
        <v>567</v>
      </c>
      <c r="BP37" s="112" t="s">
        <v>111</v>
      </c>
      <c r="BQ37" s="106" t="s">
        <v>970</v>
      </c>
      <c r="BR37" s="107" t="s">
        <v>970</v>
      </c>
      <c r="BS37" s="107">
        <v>0</v>
      </c>
      <c r="BT37" s="102" t="s">
        <v>978</v>
      </c>
      <c r="BU37" s="113" t="s">
        <v>109</v>
      </c>
      <c r="BV37" s="102" t="s">
        <v>970</v>
      </c>
      <c r="BW37" s="102" t="s">
        <v>970</v>
      </c>
      <c r="BX37" s="102">
        <v>0</v>
      </c>
      <c r="BY37" s="102" t="s">
        <v>978</v>
      </c>
      <c r="BZ37" s="113" t="s">
        <v>110</v>
      </c>
      <c r="CA37" s="102" t="s">
        <v>970</v>
      </c>
      <c r="CB37" s="102" t="s">
        <v>970</v>
      </c>
      <c r="CC37" s="102">
        <v>0</v>
      </c>
      <c r="CD37" s="105" t="s">
        <v>978</v>
      </c>
      <c r="CE37" s="106" t="s">
        <v>2183</v>
      </c>
      <c r="CF37" s="102" t="s">
        <v>112</v>
      </c>
      <c r="CG37" s="102" t="s">
        <v>2182</v>
      </c>
      <c r="CH37" s="102" t="s">
        <v>2182</v>
      </c>
      <c r="CI37" s="108" t="s">
        <v>2182</v>
      </c>
      <c r="CJ37" s="114"/>
      <c r="CK37" s="102"/>
      <c r="CL37" s="115"/>
      <c r="CM37" s="116"/>
      <c r="CN37" s="102"/>
      <c r="CO37" s="102"/>
      <c r="CP37" s="102"/>
      <c r="CQ37" s="102"/>
      <c r="CR37" s="102"/>
      <c r="CS37" s="129"/>
      <c r="CT37" s="111"/>
      <c r="CU37" s="103"/>
      <c r="CV37" s="106" t="s">
        <v>232</v>
      </c>
      <c r="CW37" s="105" t="s">
        <v>462</v>
      </c>
      <c r="CX37" s="114" t="s">
        <v>109</v>
      </c>
      <c r="CY37" s="102" t="s">
        <v>109</v>
      </c>
      <c r="CZ37" s="102" t="s">
        <v>996</v>
      </c>
      <c r="DA37" s="119" t="s">
        <v>109</v>
      </c>
      <c r="DB37" s="114"/>
      <c r="DC37" s="102"/>
      <c r="DD37" s="102"/>
      <c r="DE37" s="119"/>
      <c r="DF37" s="120"/>
      <c r="DH37" s="121">
        <v>119</v>
      </c>
      <c r="DI37" s="121">
        <v>1</v>
      </c>
      <c r="DJ37" s="121">
        <v>2</v>
      </c>
      <c r="DK37" s="121">
        <v>1</v>
      </c>
      <c r="DL37" s="102">
        <v>20130527</v>
      </c>
      <c r="DM37" s="102">
        <v>182600</v>
      </c>
      <c r="DN37" s="102">
        <v>4700</v>
      </c>
      <c r="DO37" s="113" t="s">
        <v>2396</v>
      </c>
      <c r="DP37" s="113" t="s">
        <v>2423</v>
      </c>
      <c r="DQ37" s="121">
        <v>0</v>
      </c>
      <c r="DR37" s="122" t="s">
        <v>458</v>
      </c>
      <c r="DS37" s="123" t="s">
        <v>567</v>
      </c>
      <c r="DT37" s="124" t="s">
        <v>111</v>
      </c>
      <c r="DU37" s="106" t="s">
        <v>970</v>
      </c>
      <c r="DV37" s="107" t="s">
        <v>970</v>
      </c>
      <c r="DW37" s="107">
        <v>0</v>
      </c>
      <c r="DX37" s="102" t="s">
        <v>978</v>
      </c>
      <c r="DY37" s="113" t="s">
        <v>137</v>
      </c>
      <c r="DZ37" s="102" t="s">
        <v>970</v>
      </c>
      <c r="EA37" s="102" t="s">
        <v>970</v>
      </c>
      <c r="EB37" s="102">
        <v>0</v>
      </c>
      <c r="EC37" s="102" t="s">
        <v>978</v>
      </c>
      <c r="ED37" s="113" t="s">
        <v>139</v>
      </c>
      <c r="EE37" s="102" t="s">
        <v>970</v>
      </c>
      <c r="EF37" s="102" t="s">
        <v>970</v>
      </c>
      <c r="EG37" s="102">
        <v>0</v>
      </c>
      <c r="EH37" s="105" t="s">
        <v>978</v>
      </c>
      <c r="EI37" s="123" t="s">
        <v>232</v>
      </c>
      <c r="EJ37" s="124" t="s">
        <v>462</v>
      </c>
      <c r="EK37" s="125"/>
      <c r="EL37" s="126"/>
      <c r="EM37" s="127"/>
      <c r="EN37" s="128"/>
      <c r="EO37" s="120"/>
      <c r="EQ37" s="102">
        <v>119</v>
      </c>
      <c r="ER37" s="102">
        <v>1</v>
      </c>
      <c r="ES37" s="102">
        <v>2</v>
      </c>
      <c r="ET37" s="102">
        <v>1</v>
      </c>
      <c r="EU37" s="102">
        <v>20130129</v>
      </c>
      <c r="EV37" s="102">
        <v>182600</v>
      </c>
      <c r="EW37" s="102">
        <v>4700</v>
      </c>
      <c r="EX37" s="113" t="s">
        <v>2248</v>
      </c>
      <c r="EY37" s="113" t="s">
        <v>2302</v>
      </c>
      <c r="EZ37" s="103">
        <v>0</v>
      </c>
      <c r="FA37" s="104" t="s">
        <v>109</v>
      </c>
      <c r="FB37" s="102" t="s">
        <v>628</v>
      </c>
      <c r="FC37" s="105"/>
      <c r="FD37" s="104" t="s">
        <v>110</v>
      </c>
      <c r="FE37" s="102" t="s">
        <v>649</v>
      </c>
      <c r="FF37" s="102">
        <v>0</v>
      </c>
      <c r="FG37" s="102">
        <v>1</v>
      </c>
      <c r="FH37" s="107">
        <v>1</v>
      </c>
      <c r="FI37" s="102" t="s">
        <v>990</v>
      </c>
      <c r="FJ37" s="102" t="s">
        <v>458</v>
      </c>
      <c r="FK37" s="102" t="s">
        <v>459</v>
      </c>
      <c r="FL37" s="102" t="s">
        <v>450</v>
      </c>
      <c r="FM37" s="102"/>
      <c r="FN37" s="108" t="s">
        <v>714</v>
      </c>
      <c r="FO37" s="104" t="s">
        <v>110</v>
      </c>
      <c r="FP37" s="102" t="s">
        <v>649</v>
      </c>
      <c r="FQ37" s="102">
        <v>0</v>
      </c>
      <c r="FR37" s="102">
        <v>1</v>
      </c>
      <c r="FS37" s="107">
        <v>1</v>
      </c>
      <c r="FT37" s="102" t="s">
        <v>990</v>
      </c>
      <c r="FU37" s="102" t="s">
        <v>458</v>
      </c>
      <c r="FV37" s="102" t="s">
        <v>459</v>
      </c>
      <c r="FW37" s="102" t="s">
        <v>450</v>
      </c>
      <c r="FX37" s="102"/>
      <c r="FY37" s="108" t="s">
        <v>714</v>
      </c>
      <c r="FZ37" s="111" t="s">
        <v>567</v>
      </c>
      <c r="GA37" s="112" t="s">
        <v>111</v>
      </c>
      <c r="GB37" s="106" t="s">
        <v>970</v>
      </c>
      <c r="GC37" s="107" t="s">
        <v>970</v>
      </c>
      <c r="GD37" s="107">
        <v>0</v>
      </c>
      <c r="GE37" s="102" t="s">
        <v>978</v>
      </c>
      <c r="GF37" s="113" t="s">
        <v>109</v>
      </c>
      <c r="GG37" s="102" t="s">
        <v>970</v>
      </c>
      <c r="GH37" s="102" t="s">
        <v>970</v>
      </c>
      <c r="GI37" s="102">
        <v>0</v>
      </c>
      <c r="GJ37" s="102" t="s">
        <v>978</v>
      </c>
      <c r="GK37" s="113" t="s">
        <v>110</v>
      </c>
      <c r="GL37" s="102" t="s">
        <v>970</v>
      </c>
      <c r="GM37" s="102" t="s">
        <v>970</v>
      </c>
      <c r="GN37" s="102">
        <v>0</v>
      </c>
      <c r="GO37" s="105" t="s">
        <v>978</v>
      </c>
      <c r="GP37" s="106" t="s">
        <v>2183</v>
      </c>
      <c r="GQ37" s="102" t="s">
        <v>112</v>
      </c>
      <c r="GR37" s="102" t="s">
        <v>2182</v>
      </c>
      <c r="GS37" s="102" t="s">
        <v>2182</v>
      </c>
      <c r="GT37" s="108" t="s">
        <v>2182</v>
      </c>
      <c r="GU37" s="114"/>
      <c r="GV37" s="102"/>
      <c r="GW37" s="115"/>
      <c r="GX37" s="116"/>
      <c r="GY37" s="102"/>
      <c r="GZ37" s="102"/>
      <c r="HA37" s="102"/>
      <c r="HB37" s="102"/>
      <c r="HC37" s="102"/>
      <c r="HD37" s="129"/>
      <c r="HE37" s="111"/>
      <c r="HF37" s="103"/>
      <c r="HG37" s="106" t="s">
        <v>232</v>
      </c>
      <c r="HH37" s="105" t="s">
        <v>462</v>
      </c>
      <c r="HI37" s="114" t="s">
        <v>109</v>
      </c>
      <c r="HJ37" s="102" t="s">
        <v>109</v>
      </c>
      <c r="HK37" s="102" t="s">
        <v>996</v>
      </c>
      <c r="HL37" s="119" t="s">
        <v>109</v>
      </c>
      <c r="HM37" s="114"/>
      <c r="HN37" s="102"/>
      <c r="HO37" s="102"/>
      <c r="HP37" s="119"/>
      <c r="HQ37" s="120"/>
    </row>
    <row r="38" spans="2:225" ht="12.95" customHeight="1" x14ac:dyDescent="0.2">
      <c r="B38" s="99">
        <f t="shared" si="0"/>
        <v>39</v>
      </c>
      <c r="C38" s="100">
        <f t="shared" si="1"/>
        <v>623.14285714285711</v>
      </c>
      <c r="E38" s="99">
        <f t="shared" si="2"/>
        <v>27</v>
      </c>
      <c r="F38" s="100">
        <f t="shared" si="4"/>
        <v>550.25</v>
      </c>
      <c r="H38" s="85">
        <v>5</v>
      </c>
      <c r="M38" s="90" t="s">
        <v>495</v>
      </c>
      <c r="R38" s="88" t="s">
        <v>145</v>
      </c>
      <c r="S38" s="88" t="s">
        <v>551</v>
      </c>
      <c r="T38" s="88" t="s">
        <v>145</v>
      </c>
      <c r="V38" s="88" t="s">
        <v>601</v>
      </c>
      <c r="X38" s="88" t="s">
        <v>233</v>
      </c>
      <c r="AB38" s="88" t="s">
        <v>968</v>
      </c>
      <c r="AF38" s="102">
        <v>120</v>
      </c>
      <c r="AG38" s="102">
        <v>1</v>
      </c>
      <c r="AH38" s="102">
        <v>2</v>
      </c>
      <c r="AI38" s="102">
        <v>1</v>
      </c>
      <c r="AJ38" s="102">
        <v>20150812</v>
      </c>
      <c r="AK38" s="102">
        <v>191300</v>
      </c>
      <c r="AL38" s="102">
        <v>1700</v>
      </c>
      <c r="AM38" s="102" t="s">
        <v>2451</v>
      </c>
      <c r="AN38" s="102" t="s">
        <v>2505</v>
      </c>
      <c r="AO38" s="103">
        <v>0</v>
      </c>
      <c r="AP38" s="104" t="s">
        <v>109</v>
      </c>
      <c r="AQ38" s="102" t="s">
        <v>628</v>
      </c>
      <c r="AR38" s="105"/>
      <c r="AS38" s="104" t="s">
        <v>110</v>
      </c>
      <c r="AT38" s="102" t="s">
        <v>649</v>
      </c>
      <c r="AU38" s="102" t="s">
        <v>109</v>
      </c>
      <c r="AV38" s="102" t="s">
        <v>117</v>
      </c>
      <c r="AW38" s="107">
        <v>1</v>
      </c>
      <c r="AX38" s="102" t="s">
        <v>990</v>
      </c>
      <c r="AY38" s="102" t="s">
        <v>458</v>
      </c>
      <c r="AZ38" s="102" t="s">
        <v>459</v>
      </c>
      <c r="BA38" s="102" t="s">
        <v>450</v>
      </c>
      <c r="BB38" s="102"/>
      <c r="BC38" s="108" t="s">
        <v>714</v>
      </c>
      <c r="BD38" s="109" t="s">
        <v>2182</v>
      </c>
      <c r="BE38" s="110" t="s">
        <v>2182</v>
      </c>
      <c r="BF38" s="110" t="s">
        <v>2182</v>
      </c>
      <c r="BG38" s="110" t="s">
        <v>2182</v>
      </c>
      <c r="BH38" s="110" t="s">
        <v>2182</v>
      </c>
      <c r="BI38" s="110" t="s">
        <v>2182</v>
      </c>
      <c r="BJ38" s="110" t="s">
        <v>2182</v>
      </c>
      <c r="BK38" s="110" t="s">
        <v>2182</v>
      </c>
      <c r="BL38" s="110" t="s">
        <v>2182</v>
      </c>
      <c r="BM38" s="110" t="s">
        <v>2182</v>
      </c>
      <c r="BN38" s="108"/>
      <c r="BO38" s="111" t="s">
        <v>567</v>
      </c>
      <c r="BP38" s="112" t="s">
        <v>111</v>
      </c>
      <c r="BQ38" s="106" t="s">
        <v>970</v>
      </c>
      <c r="BR38" s="107" t="s">
        <v>970</v>
      </c>
      <c r="BS38" s="107">
        <v>0</v>
      </c>
      <c r="BT38" s="102" t="s">
        <v>978</v>
      </c>
      <c r="BU38" s="113" t="s">
        <v>109</v>
      </c>
      <c r="BV38" s="102" t="s">
        <v>970</v>
      </c>
      <c r="BW38" s="102" t="s">
        <v>970</v>
      </c>
      <c r="BX38" s="102">
        <v>0</v>
      </c>
      <c r="BY38" s="102" t="s">
        <v>978</v>
      </c>
      <c r="BZ38" s="113" t="s">
        <v>110</v>
      </c>
      <c r="CA38" s="102" t="s">
        <v>970</v>
      </c>
      <c r="CB38" s="102" t="s">
        <v>970</v>
      </c>
      <c r="CC38" s="102">
        <v>0</v>
      </c>
      <c r="CD38" s="105" t="s">
        <v>978</v>
      </c>
      <c r="CE38" s="106" t="s">
        <v>2183</v>
      </c>
      <c r="CF38" s="102" t="s">
        <v>112</v>
      </c>
      <c r="CG38" s="102" t="s">
        <v>2182</v>
      </c>
      <c r="CH38" s="102" t="s">
        <v>2182</v>
      </c>
      <c r="CI38" s="108" t="s">
        <v>2182</v>
      </c>
      <c r="CJ38" s="114" t="s">
        <v>991</v>
      </c>
      <c r="CK38" s="102" t="e">
        <f>service_id_b</f>
        <v>#N/A</v>
      </c>
      <c r="CL38" s="115">
        <f>default_first_event_HD</f>
        <v>100</v>
      </c>
      <c r="CM38" s="116">
        <v>4</v>
      </c>
      <c r="CN38" s="102">
        <v>0</v>
      </c>
      <c r="CO38" s="102" t="s">
        <v>959</v>
      </c>
      <c r="CP38" s="117" t="str">
        <f>TEXT(DATE(MID(AJ38,1,4),MID(AJ38,5,2),MID(AJ38,7,2))+20,"eMMDD")</f>
        <v>20150901</v>
      </c>
      <c r="CQ38" s="102">
        <v>7</v>
      </c>
      <c r="CR38" s="102">
        <v>10</v>
      </c>
      <c r="CS38" s="118" t="s">
        <v>2190</v>
      </c>
      <c r="CT38" s="111"/>
      <c r="CU38" s="103"/>
      <c r="CV38" s="106" t="s">
        <v>232</v>
      </c>
      <c r="CW38" s="105" t="s">
        <v>462</v>
      </c>
      <c r="CX38" s="114" t="s">
        <v>109</v>
      </c>
      <c r="CY38" s="102" t="s">
        <v>109</v>
      </c>
      <c r="CZ38" s="102" t="s">
        <v>996</v>
      </c>
      <c r="DA38" s="119" t="s">
        <v>109</v>
      </c>
      <c r="DB38" s="114"/>
      <c r="DC38" s="102"/>
      <c r="DD38" s="102"/>
      <c r="DE38" s="119"/>
      <c r="DF38" s="120"/>
      <c r="DH38" s="121">
        <v>120</v>
      </c>
      <c r="DI38" s="121">
        <v>1</v>
      </c>
      <c r="DJ38" s="121">
        <v>2</v>
      </c>
      <c r="DK38" s="121">
        <v>1</v>
      </c>
      <c r="DL38" s="102">
        <v>20130527</v>
      </c>
      <c r="DM38" s="102">
        <v>191300</v>
      </c>
      <c r="DN38" s="102">
        <v>1700</v>
      </c>
      <c r="DO38" s="113" t="s">
        <v>2397</v>
      </c>
      <c r="DP38" s="113" t="s">
        <v>2424</v>
      </c>
      <c r="DQ38" s="121">
        <v>0</v>
      </c>
      <c r="DR38" s="122" t="s">
        <v>458</v>
      </c>
      <c r="DS38" s="123" t="s">
        <v>567</v>
      </c>
      <c r="DT38" s="124" t="s">
        <v>111</v>
      </c>
      <c r="DU38" s="106" t="s">
        <v>970</v>
      </c>
      <c r="DV38" s="107" t="s">
        <v>970</v>
      </c>
      <c r="DW38" s="107">
        <v>0</v>
      </c>
      <c r="DX38" s="102" t="s">
        <v>978</v>
      </c>
      <c r="DY38" s="113" t="s">
        <v>137</v>
      </c>
      <c r="DZ38" s="102" t="s">
        <v>970</v>
      </c>
      <c r="EA38" s="102" t="s">
        <v>970</v>
      </c>
      <c r="EB38" s="102">
        <v>0</v>
      </c>
      <c r="EC38" s="102" t="s">
        <v>978</v>
      </c>
      <c r="ED38" s="113" t="s">
        <v>139</v>
      </c>
      <c r="EE38" s="102" t="s">
        <v>970</v>
      </c>
      <c r="EF38" s="102" t="s">
        <v>970</v>
      </c>
      <c r="EG38" s="102">
        <v>0</v>
      </c>
      <c r="EH38" s="105" t="s">
        <v>978</v>
      </c>
      <c r="EI38" s="123" t="s">
        <v>232</v>
      </c>
      <c r="EJ38" s="124" t="s">
        <v>462</v>
      </c>
      <c r="EK38" s="125"/>
      <c r="EL38" s="126"/>
      <c r="EM38" s="127"/>
      <c r="EN38" s="128"/>
      <c r="EO38" s="120"/>
      <c r="EQ38" s="102">
        <v>120</v>
      </c>
      <c r="ER38" s="102">
        <v>1</v>
      </c>
      <c r="ES38" s="102">
        <v>2</v>
      </c>
      <c r="ET38" s="102">
        <v>1</v>
      </c>
      <c r="EU38" s="102">
        <v>20130129</v>
      </c>
      <c r="EV38" s="102">
        <v>191300</v>
      </c>
      <c r="EW38" s="102">
        <v>1700</v>
      </c>
      <c r="EX38" s="113" t="s">
        <v>2249</v>
      </c>
      <c r="EY38" s="113" t="s">
        <v>2303</v>
      </c>
      <c r="EZ38" s="103">
        <v>0</v>
      </c>
      <c r="FA38" s="104" t="s">
        <v>109</v>
      </c>
      <c r="FB38" s="102" t="s">
        <v>628</v>
      </c>
      <c r="FC38" s="105"/>
      <c r="FD38" s="104" t="s">
        <v>110</v>
      </c>
      <c r="FE38" s="102" t="s">
        <v>649</v>
      </c>
      <c r="FF38" s="102">
        <v>0</v>
      </c>
      <c r="FG38" s="102">
        <v>1</v>
      </c>
      <c r="FH38" s="107">
        <v>1</v>
      </c>
      <c r="FI38" s="102" t="s">
        <v>990</v>
      </c>
      <c r="FJ38" s="102" t="s">
        <v>458</v>
      </c>
      <c r="FK38" s="102" t="s">
        <v>459</v>
      </c>
      <c r="FL38" s="102" t="s">
        <v>450</v>
      </c>
      <c r="FM38" s="102"/>
      <c r="FN38" s="108" t="s">
        <v>714</v>
      </c>
      <c r="FO38" s="104" t="s">
        <v>110</v>
      </c>
      <c r="FP38" s="102" t="s">
        <v>649</v>
      </c>
      <c r="FQ38" s="102">
        <v>0</v>
      </c>
      <c r="FR38" s="102">
        <v>1</v>
      </c>
      <c r="FS38" s="107">
        <v>1</v>
      </c>
      <c r="FT38" s="102" t="s">
        <v>990</v>
      </c>
      <c r="FU38" s="102" t="s">
        <v>458</v>
      </c>
      <c r="FV38" s="102" t="s">
        <v>459</v>
      </c>
      <c r="FW38" s="102" t="s">
        <v>450</v>
      </c>
      <c r="FX38" s="102"/>
      <c r="FY38" s="108" t="s">
        <v>714</v>
      </c>
      <c r="FZ38" s="111" t="s">
        <v>567</v>
      </c>
      <c r="GA38" s="112" t="s">
        <v>111</v>
      </c>
      <c r="GB38" s="106" t="s">
        <v>970</v>
      </c>
      <c r="GC38" s="107" t="s">
        <v>970</v>
      </c>
      <c r="GD38" s="107">
        <v>0</v>
      </c>
      <c r="GE38" s="102" t="s">
        <v>978</v>
      </c>
      <c r="GF38" s="113" t="s">
        <v>109</v>
      </c>
      <c r="GG38" s="102" t="s">
        <v>970</v>
      </c>
      <c r="GH38" s="102" t="s">
        <v>970</v>
      </c>
      <c r="GI38" s="102">
        <v>0</v>
      </c>
      <c r="GJ38" s="102" t="s">
        <v>978</v>
      </c>
      <c r="GK38" s="113" t="s">
        <v>110</v>
      </c>
      <c r="GL38" s="102" t="s">
        <v>970</v>
      </c>
      <c r="GM38" s="102" t="s">
        <v>970</v>
      </c>
      <c r="GN38" s="102">
        <v>0</v>
      </c>
      <c r="GO38" s="105" t="s">
        <v>978</v>
      </c>
      <c r="GP38" s="106" t="s">
        <v>2183</v>
      </c>
      <c r="GQ38" s="102" t="s">
        <v>112</v>
      </c>
      <c r="GR38" s="102" t="s">
        <v>2182</v>
      </c>
      <c r="GS38" s="102" t="s">
        <v>2182</v>
      </c>
      <c r="GT38" s="108" t="s">
        <v>2182</v>
      </c>
      <c r="GU38" s="114" t="s">
        <v>991</v>
      </c>
      <c r="GV38" s="102" t="e">
        <f>service_id_c</f>
        <v>#N/A</v>
      </c>
      <c r="GW38" s="115">
        <f>default_first_event_HD</f>
        <v>100</v>
      </c>
      <c r="GX38" s="116">
        <v>4</v>
      </c>
      <c r="GY38" s="102">
        <v>0</v>
      </c>
      <c r="GZ38" s="102" t="s">
        <v>959</v>
      </c>
      <c r="HA38" s="117" t="str">
        <f>TEXT(DATE(MID(EU38,1,4),MID(EU38,5,2),MID(EU38,7,2))+20,"eMMDD")</f>
        <v>20130218</v>
      </c>
      <c r="HB38" s="102">
        <v>7</v>
      </c>
      <c r="HC38" s="102">
        <v>10</v>
      </c>
      <c r="HD38" s="118" t="s">
        <v>2190</v>
      </c>
      <c r="HE38" s="111"/>
      <c r="HF38" s="103"/>
      <c r="HG38" s="106" t="s">
        <v>232</v>
      </c>
      <c r="HH38" s="105" t="s">
        <v>462</v>
      </c>
      <c r="HI38" s="114" t="s">
        <v>109</v>
      </c>
      <c r="HJ38" s="102" t="s">
        <v>109</v>
      </c>
      <c r="HK38" s="102" t="s">
        <v>996</v>
      </c>
      <c r="HL38" s="119" t="s">
        <v>109</v>
      </c>
      <c r="HM38" s="114"/>
      <c r="HN38" s="102"/>
      <c r="HO38" s="102"/>
      <c r="HP38" s="119"/>
      <c r="HQ38" s="120"/>
    </row>
    <row r="39" spans="2:225" ht="12.95" customHeight="1" thickBot="1" x14ac:dyDescent="0.25">
      <c r="B39" s="99">
        <f t="shared" si="0"/>
        <v>40</v>
      </c>
      <c r="C39" s="100">
        <f t="shared" si="1"/>
        <v>629.14285714285711</v>
      </c>
      <c r="E39" s="99">
        <f t="shared" si="2"/>
        <v>28</v>
      </c>
      <c r="F39" s="100">
        <f t="shared" si="4"/>
        <v>556.25</v>
      </c>
      <c r="H39" s="85">
        <v>6</v>
      </c>
      <c r="M39" s="90" t="s">
        <v>496</v>
      </c>
      <c r="R39" s="88" t="s">
        <v>146</v>
      </c>
      <c r="S39" s="88" t="s">
        <v>552</v>
      </c>
      <c r="T39" s="88" t="s">
        <v>146</v>
      </c>
      <c r="V39" s="88" t="s">
        <v>602</v>
      </c>
      <c r="X39" s="88" t="s">
        <v>234</v>
      </c>
      <c r="AB39" s="93" t="s">
        <v>969</v>
      </c>
      <c r="AF39" s="102">
        <v>121</v>
      </c>
      <c r="AG39" s="102">
        <v>1</v>
      </c>
      <c r="AH39" s="102">
        <v>2</v>
      </c>
      <c r="AI39" s="102">
        <v>1</v>
      </c>
      <c r="AJ39" s="102">
        <v>20150812</v>
      </c>
      <c r="AK39" s="102">
        <v>193000</v>
      </c>
      <c r="AL39" s="102">
        <v>10000</v>
      </c>
      <c r="AM39" s="102" t="s">
        <v>2452</v>
      </c>
      <c r="AN39" s="102" t="s">
        <v>2506</v>
      </c>
      <c r="AO39" s="103">
        <v>0</v>
      </c>
      <c r="AP39" s="104" t="s">
        <v>109</v>
      </c>
      <c r="AQ39" s="102" t="s">
        <v>628</v>
      </c>
      <c r="AR39" s="105"/>
      <c r="AS39" s="104" t="s">
        <v>110</v>
      </c>
      <c r="AT39" s="102" t="s">
        <v>649</v>
      </c>
      <c r="AU39" s="102" t="s">
        <v>109</v>
      </c>
      <c r="AV39" s="102" t="s">
        <v>117</v>
      </c>
      <c r="AW39" s="107">
        <v>1</v>
      </c>
      <c r="AX39" s="102" t="s">
        <v>990</v>
      </c>
      <c r="AY39" s="102" t="s">
        <v>458</v>
      </c>
      <c r="AZ39" s="102" t="s">
        <v>459</v>
      </c>
      <c r="BA39" s="102" t="s">
        <v>450</v>
      </c>
      <c r="BB39" s="102"/>
      <c r="BC39" s="108" t="s">
        <v>714</v>
      </c>
      <c r="BD39" s="109" t="s">
        <v>2182</v>
      </c>
      <c r="BE39" s="110" t="s">
        <v>2182</v>
      </c>
      <c r="BF39" s="110" t="s">
        <v>2182</v>
      </c>
      <c r="BG39" s="110" t="s">
        <v>2182</v>
      </c>
      <c r="BH39" s="110" t="s">
        <v>2182</v>
      </c>
      <c r="BI39" s="110" t="s">
        <v>2182</v>
      </c>
      <c r="BJ39" s="110" t="s">
        <v>2182</v>
      </c>
      <c r="BK39" s="110" t="s">
        <v>2182</v>
      </c>
      <c r="BL39" s="110" t="s">
        <v>2182</v>
      </c>
      <c r="BM39" s="110" t="s">
        <v>2182</v>
      </c>
      <c r="BN39" s="108"/>
      <c r="BO39" s="111" t="s">
        <v>567</v>
      </c>
      <c r="BP39" s="112" t="s">
        <v>111</v>
      </c>
      <c r="BQ39" s="106" t="s">
        <v>970</v>
      </c>
      <c r="BR39" s="107" t="s">
        <v>970</v>
      </c>
      <c r="BS39" s="107">
        <v>0</v>
      </c>
      <c r="BT39" s="102" t="s">
        <v>978</v>
      </c>
      <c r="BU39" s="113" t="s">
        <v>109</v>
      </c>
      <c r="BV39" s="102" t="s">
        <v>970</v>
      </c>
      <c r="BW39" s="102" t="s">
        <v>970</v>
      </c>
      <c r="BX39" s="102">
        <v>0</v>
      </c>
      <c r="BY39" s="102" t="s">
        <v>978</v>
      </c>
      <c r="BZ39" s="113" t="s">
        <v>110</v>
      </c>
      <c r="CA39" s="102" t="s">
        <v>970</v>
      </c>
      <c r="CB39" s="102" t="s">
        <v>970</v>
      </c>
      <c r="CC39" s="102">
        <v>0</v>
      </c>
      <c r="CD39" s="105" t="s">
        <v>978</v>
      </c>
      <c r="CE39" s="106" t="s">
        <v>2183</v>
      </c>
      <c r="CF39" s="102" t="s">
        <v>112</v>
      </c>
      <c r="CG39" s="102" t="s">
        <v>2182</v>
      </c>
      <c r="CH39" s="102" t="s">
        <v>2182</v>
      </c>
      <c r="CI39" s="108" t="s">
        <v>2182</v>
      </c>
      <c r="CJ39" s="114"/>
      <c r="CK39" s="102"/>
      <c r="CL39" s="115"/>
      <c r="CM39" s="116"/>
      <c r="CN39" s="102"/>
      <c r="CO39" s="102"/>
      <c r="CP39" s="102"/>
      <c r="CQ39" s="102"/>
      <c r="CR39" s="102"/>
      <c r="CS39" s="129"/>
      <c r="CT39" s="111"/>
      <c r="CU39" s="103"/>
      <c r="CV39" s="106" t="s">
        <v>232</v>
      </c>
      <c r="CW39" s="105" t="s">
        <v>462</v>
      </c>
      <c r="CX39" s="114" t="s">
        <v>109</v>
      </c>
      <c r="CY39" s="102" t="s">
        <v>109</v>
      </c>
      <c r="CZ39" s="102" t="s">
        <v>996</v>
      </c>
      <c r="DA39" s="119" t="s">
        <v>109</v>
      </c>
      <c r="DB39" s="114"/>
      <c r="DC39" s="102"/>
      <c r="DD39" s="102"/>
      <c r="DE39" s="119"/>
      <c r="DF39" s="120"/>
      <c r="DH39" s="121">
        <v>121</v>
      </c>
      <c r="DI39" s="121">
        <v>1</v>
      </c>
      <c r="DJ39" s="121">
        <v>2</v>
      </c>
      <c r="DK39" s="121">
        <v>1</v>
      </c>
      <c r="DL39" s="102">
        <v>20130527</v>
      </c>
      <c r="DM39" s="102">
        <v>193000</v>
      </c>
      <c r="DN39" s="102">
        <v>10000</v>
      </c>
      <c r="DO39" s="113" t="s">
        <v>2398</v>
      </c>
      <c r="DP39" s="113" t="s">
        <v>2425</v>
      </c>
      <c r="DQ39" s="121">
        <v>0</v>
      </c>
      <c r="DR39" s="122" t="s">
        <v>458</v>
      </c>
      <c r="DS39" s="123" t="s">
        <v>567</v>
      </c>
      <c r="DT39" s="124" t="s">
        <v>111</v>
      </c>
      <c r="DU39" s="106" t="s">
        <v>970</v>
      </c>
      <c r="DV39" s="107" t="s">
        <v>970</v>
      </c>
      <c r="DW39" s="107">
        <v>0</v>
      </c>
      <c r="DX39" s="102" t="s">
        <v>978</v>
      </c>
      <c r="DY39" s="113" t="s">
        <v>137</v>
      </c>
      <c r="DZ39" s="102" t="s">
        <v>970</v>
      </c>
      <c r="EA39" s="102" t="s">
        <v>970</v>
      </c>
      <c r="EB39" s="102">
        <v>0</v>
      </c>
      <c r="EC39" s="102" t="s">
        <v>978</v>
      </c>
      <c r="ED39" s="113" t="s">
        <v>139</v>
      </c>
      <c r="EE39" s="102" t="s">
        <v>970</v>
      </c>
      <c r="EF39" s="102" t="s">
        <v>970</v>
      </c>
      <c r="EG39" s="102">
        <v>0</v>
      </c>
      <c r="EH39" s="105" t="s">
        <v>978</v>
      </c>
      <c r="EI39" s="123" t="s">
        <v>232</v>
      </c>
      <c r="EJ39" s="124" t="s">
        <v>462</v>
      </c>
      <c r="EK39" s="125"/>
      <c r="EL39" s="126"/>
      <c r="EM39" s="127"/>
      <c r="EN39" s="128"/>
      <c r="EO39" s="120"/>
      <c r="EQ39" s="102">
        <v>121</v>
      </c>
      <c r="ER39" s="102">
        <v>1</v>
      </c>
      <c r="ES39" s="102">
        <v>2</v>
      </c>
      <c r="ET39" s="102">
        <v>1</v>
      </c>
      <c r="EU39" s="102">
        <v>20130129</v>
      </c>
      <c r="EV39" s="102">
        <v>193000</v>
      </c>
      <c r="EW39" s="102">
        <v>10000</v>
      </c>
      <c r="EX39" s="113" t="s">
        <v>2250</v>
      </c>
      <c r="EY39" s="113" t="s">
        <v>2304</v>
      </c>
      <c r="EZ39" s="103">
        <v>0</v>
      </c>
      <c r="FA39" s="104" t="s">
        <v>109</v>
      </c>
      <c r="FB39" s="102" t="s">
        <v>628</v>
      </c>
      <c r="FC39" s="105"/>
      <c r="FD39" s="104" t="s">
        <v>110</v>
      </c>
      <c r="FE39" s="102" t="s">
        <v>649</v>
      </c>
      <c r="FF39" s="102">
        <v>0</v>
      </c>
      <c r="FG39" s="102">
        <v>1</v>
      </c>
      <c r="FH39" s="107">
        <v>1</v>
      </c>
      <c r="FI39" s="102" t="s">
        <v>990</v>
      </c>
      <c r="FJ39" s="102" t="s">
        <v>458</v>
      </c>
      <c r="FK39" s="102" t="s">
        <v>459</v>
      </c>
      <c r="FL39" s="102" t="s">
        <v>450</v>
      </c>
      <c r="FM39" s="102"/>
      <c r="FN39" s="108" t="s">
        <v>714</v>
      </c>
      <c r="FO39" s="104" t="s">
        <v>110</v>
      </c>
      <c r="FP39" s="102" t="s">
        <v>649</v>
      </c>
      <c r="FQ39" s="102">
        <v>0</v>
      </c>
      <c r="FR39" s="102">
        <v>1</v>
      </c>
      <c r="FS39" s="107">
        <v>1</v>
      </c>
      <c r="FT39" s="102" t="s">
        <v>990</v>
      </c>
      <c r="FU39" s="102" t="s">
        <v>458</v>
      </c>
      <c r="FV39" s="102" t="s">
        <v>459</v>
      </c>
      <c r="FW39" s="102" t="s">
        <v>450</v>
      </c>
      <c r="FX39" s="102"/>
      <c r="FY39" s="108" t="s">
        <v>714</v>
      </c>
      <c r="FZ39" s="111" t="s">
        <v>567</v>
      </c>
      <c r="GA39" s="112" t="s">
        <v>111</v>
      </c>
      <c r="GB39" s="106" t="s">
        <v>970</v>
      </c>
      <c r="GC39" s="107" t="s">
        <v>970</v>
      </c>
      <c r="GD39" s="107">
        <v>0</v>
      </c>
      <c r="GE39" s="102" t="s">
        <v>978</v>
      </c>
      <c r="GF39" s="113" t="s">
        <v>109</v>
      </c>
      <c r="GG39" s="102" t="s">
        <v>970</v>
      </c>
      <c r="GH39" s="102" t="s">
        <v>970</v>
      </c>
      <c r="GI39" s="102">
        <v>0</v>
      </c>
      <c r="GJ39" s="102" t="s">
        <v>978</v>
      </c>
      <c r="GK39" s="113" t="s">
        <v>110</v>
      </c>
      <c r="GL39" s="102" t="s">
        <v>970</v>
      </c>
      <c r="GM39" s="102" t="s">
        <v>970</v>
      </c>
      <c r="GN39" s="102">
        <v>0</v>
      </c>
      <c r="GO39" s="105" t="s">
        <v>978</v>
      </c>
      <c r="GP39" s="106" t="s">
        <v>2183</v>
      </c>
      <c r="GQ39" s="102" t="s">
        <v>112</v>
      </c>
      <c r="GR39" s="102" t="s">
        <v>2182</v>
      </c>
      <c r="GS39" s="102" t="s">
        <v>2182</v>
      </c>
      <c r="GT39" s="108" t="s">
        <v>2182</v>
      </c>
      <c r="GU39" s="114"/>
      <c r="GV39" s="102"/>
      <c r="GW39" s="115"/>
      <c r="GX39" s="116"/>
      <c r="GY39" s="102"/>
      <c r="GZ39" s="102"/>
      <c r="HA39" s="102"/>
      <c r="HB39" s="102"/>
      <c r="HC39" s="102"/>
      <c r="HD39" s="129"/>
      <c r="HE39" s="111"/>
      <c r="HF39" s="103"/>
      <c r="HG39" s="106" t="s">
        <v>232</v>
      </c>
      <c r="HH39" s="105" t="s">
        <v>462</v>
      </c>
      <c r="HI39" s="114" t="s">
        <v>109</v>
      </c>
      <c r="HJ39" s="102" t="s">
        <v>109</v>
      </c>
      <c r="HK39" s="102" t="s">
        <v>996</v>
      </c>
      <c r="HL39" s="119" t="s">
        <v>109</v>
      </c>
      <c r="HM39" s="114"/>
      <c r="HN39" s="102"/>
      <c r="HO39" s="102"/>
      <c r="HP39" s="119"/>
      <c r="HQ39" s="120"/>
    </row>
    <row r="40" spans="2:225" ht="12.95" customHeight="1" thickBot="1" x14ac:dyDescent="0.25">
      <c r="B40" s="99">
        <f t="shared" si="0"/>
        <v>41</v>
      </c>
      <c r="C40" s="100">
        <f t="shared" si="1"/>
        <v>635.14285714285711</v>
      </c>
      <c r="E40" s="99">
        <f t="shared" si="2"/>
        <v>29</v>
      </c>
      <c r="F40" s="100">
        <f t="shared" si="4"/>
        <v>562.25</v>
      </c>
      <c r="H40" s="17">
        <v>7</v>
      </c>
      <c r="M40" s="90" t="s">
        <v>497</v>
      </c>
      <c r="R40" s="88" t="s">
        <v>147</v>
      </c>
      <c r="S40" s="88" t="s">
        <v>553</v>
      </c>
      <c r="T40" s="88" t="s">
        <v>147</v>
      </c>
      <c r="V40" s="88" t="s">
        <v>603</v>
      </c>
      <c r="X40" s="88" t="s">
        <v>235</v>
      </c>
      <c r="AB40" s="96"/>
      <c r="AF40" s="102">
        <v>122</v>
      </c>
      <c r="AG40" s="102">
        <v>1</v>
      </c>
      <c r="AH40" s="102">
        <v>2</v>
      </c>
      <c r="AI40" s="102">
        <v>1</v>
      </c>
      <c r="AJ40" s="102">
        <v>20150812</v>
      </c>
      <c r="AK40" s="102">
        <v>203000</v>
      </c>
      <c r="AL40" s="102">
        <v>2600</v>
      </c>
      <c r="AM40" s="102" t="s">
        <v>2453</v>
      </c>
      <c r="AN40" s="102" t="s">
        <v>2507</v>
      </c>
      <c r="AO40" s="103">
        <v>0</v>
      </c>
      <c r="AP40" s="104" t="s">
        <v>109</v>
      </c>
      <c r="AQ40" s="102" t="s">
        <v>628</v>
      </c>
      <c r="AR40" s="105"/>
      <c r="AS40" s="104" t="s">
        <v>110</v>
      </c>
      <c r="AT40" s="102" t="s">
        <v>649</v>
      </c>
      <c r="AU40" s="102" t="s">
        <v>109</v>
      </c>
      <c r="AV40" s="102" t="s">
        <v>117</v>
      </c>
      <c r="AW40" s="107">
        <v>1</v>
      </c>
      <c r="AX40" s="102" t="s">
        <v>990</v>
      </c>
      <c r="AY40" s="102" t="s">
        <v>458</v>
      </c>
      <c r="AZ40" s="102" t="s">
        <v>459</v>
      </c>
      <c r="BA40" s="102" t="s">
        <v>450</v>
      </c>
      <c r="BB40" s="102"/>
      <c r="BC40" s="108" t="s">
        <v>714</v>
      </c>
      <c r="BD40" s="109" t="s">
        <v>2182</v>
      </c>
      <c r="BE40" s="110" t="s">
        <v>2182</v>
      </c>
      <c r="BF40" s="110" t="s">
        <v>2182</v>
      </c>
      <c r="BG40" s="110" t="s">
        <v>2182</v>
      </c>
      <c r="BH40" s="110" t="s">
        <v>2182</v>
      </c>
      <c r="BI40" s="110" t="s">
        <v>2182</v>
      </c>
      <c r="BJ40" s="110" t="s">
        <v>2182</v>
      </c>
      <c r="BK40" s="110" t="s">
        <v>2182</v>
      </c>
      <c r="BL40" s="132" t="s">
        <v>2182</v>
      </c>
      <c r="BM40" s="110" t="s">
        <v>2182</v>
      </c>
      <c r="BN40" s="108"/>
      <c r="BO40" s="111" t="s">
        <v>567</v>
      </c>
      <c r="BP40" s="112" t="s">
        <v>111</v>
      </c>
      <c r="BQ40" s="106" t="s">
        <v>970</v>
      </c>
      <c r="BR40" s="107" t="s">
        <v>970</v>
      </c>
      <c r="BS40" s="107">
        <v>0</v>
      </c>
      <c r="BT40" s="102" t="s">
        <v>978</v>
      </c>
      <c r="BU40" s="113" t="s">
        <v>109</v>
      </c>
      <c r="BV40" s="102" t="s">
        <v>970</v>
      </c>
      <c r="BW40" s="102" t="s">
        <v>970</v>
      </c>
      <c r="BX40" s="102">
        <v>0</v>
      </c>
      <c r="BY40" s="102" t="s">
        <v>978</v>
      </c>
      <c r="BZ40" s="113" t="s">
        <v>110</v>
      </c>
      <c r="CA40" s="102" t="s">
        <v>970</v>
      </c>
      <c r="CB40" s="102" t="s">
        <v>970</v>
      </c>
      <c r="CC40" s="102">
        <v>0</v>
      </c>
      <c r="CD40" s="105" t="s">
        <v>978</v>
      </c>
      <c r="CE40" s="106" t="s">
        <v>2183</v>
      </c>
      <c r="CF40" s="102" t="s">
        <v>112</v>
      </c>
      <c r="CG40" s="102" t="s">
        <v>2182</v>
      </c>
      <c r="CH40" s="102" t="s">
        <v>2182</v>
      </c>
      <c r="CI40" s="108" t="s">
        <v>2182</v>
      </c>
      <c r="CJ40" s="114"/>
      <c r="CK40" s="102"/>
      <c r="CL40" s="115"/>
      <c r="CM40" s="116"/>
      <c r="CN40" s="102"/>
      <c r="CO40" s="102"/>
      <c r="CP40" s="102"/>
      <c r="CQ40" s="102"/>
      <c r="CR40" s="102"/>
      <c r="CS40" s="129"/>
      <c r="CT40" s="111"/>
      <c r="CU40" s="103"/>
      <c r="CV40" s="106" t="s">
        <v>232</v>
      </c>
      <c r="CW40" s="105" t="s">
        <v>462</v>
      </c>
      <c r="CX40" s="114" t="s">
        <v>109</v>
      </c>
      <c r="CY40" s="102" t="s">
        <v>109</v>
      </c>
      <c r="CZ40" s="102" t="s">
        <v>996</v>
      </c>
      <c r="DA40" s="119" t="s">
        <v>109</v>
      </c>
      <c r="DB40" s="114"/>
      <c r="DC40" s="102"/>
      <c r="DD40" s="102"/>
      <c r="DE40" s="119"/>
      <c r="DF40" s="120"/>
      <c r="DH40" s="121">
        <v>122</v>
      </c>
      <c r="DI40" s="121">
        <v>1</v>
      </c>
      <c r="DJ40" s="121">
        <v>2</v>
      </c>
      <c r="DK40" s="121">
        <v>1</v>
      </c>
      <c r="DL40" s="102">
        <v>20130527</v>
      </c>
      <c r="DM40" s="102">
        <v>203000</v>
      </c>
      <c r="DN40" s="102">
        <v>2600</v>
      </c>
      <c r="DO40" s="113" t="s">
        <v>2399</v>
      </c>
      <c r="DP40" s="113" t="s">
        <v>2426</v>
      </c>
      <c r="DQ40" s="121">
        <v>0</v>
      </c>
      <c r="DR40" s="122" t="s">
        <v>458</v>
      </c>
      <c r="DS40" s="123" t="s">
        <v>567</v>
      </c>
      <c r="DT40" s="124" t="s">
        <v>111</v>
      </c>
      <c r="DU40" s="106" t="s">
        <v>970</v>
      </c>
      <c r="DV40" s="107" t="s">
        <v>970</v>
      </c>
      <c r="DW40" s="107">
        <v>0</v>
      </c>
      <c r="DX40" s="102" t="s">
        <v>978</v>
      </c>
      <c r="DY40" s="113" t="s">
        <v>137</v>
      </c>
      <c r="DZ40" s="102" t="s">
        <v>970</v>
      </c>
      <c r="EA40" s="102" t="s">
        <v>970</v>
      </c>
      <c r="EB40" s="102">
        <v>0</v>
      </c>
      <c r="EC40" s="102" t="s">
        <v>978</v>
      </c>
      <c r="ED40" s="113" t="s">
        <v>139</v>
      </c>
      <c r="EE40" s="102" t="s">
        <v>970</v>
      </c>
      <c r="EF40" s="102" t="s">
        <v>970</v>
      </c>
      <c r="EG40" s="102">
        <v>0</v>
      </c>
      <c r="EH40" s="105" t="s">
        <v>978</v>
      </c>
      <c r="EI40" s="123" t="s">
        <v>232</v>
      </c>
      <c r="EJ40" s="124" t="s">
        <v>462</v>
      </c>
      <c r="EK40" s="125"/>
      <c r="EL40" s="126"/>
      <c r="EM40" s="127"/>
      <c r="EN40" s="128"/>
      <c r="EO40" s="120"/>
      <c r="EQ40" s="102">
        <v>122</v>
      </c>
      <c r="ER40" s="102">
        <v>1</v>
      </c>
      <c r="ES40" s="102">
        <v>2</v>
      </c>
      <c r="ET40" s="102">
        <v>1</v>
      </c>
      <c r="EU40" s="102">
        <v>20130129</v>
      </c>
      <c r="EV40" s="102">
        <v>203000</v>
      </c>
      <c r="EW40" s="102">
        <v>2600</v>
      </c>
      <c r="EX40" s="113" t="s">
        <v>2251</v>
      </c>
      <c r="EY40" s="113" t="s">
        <v>2305</v>
      </c>
      <c r="EZ40" s="103">
        <v>0</v>
      </c>
      <c r="FA40" s="104" t="s">
        <v>109</v>
      </c>
      <c r="FB40" s="102" t="s">
        <v>628</v>
      </c>
      <c r="FC40" s="105"/>
      <c r="FD40" s="104" t="s">
        <v>110</v>
      </c>
      <c r="FE40" s="102" t="s">
        <v>649</v>
      </c>
      <c r="FF40" s="102">
        <v>0</v>
      </c>
      <c r="FG40" s="102">
        <v>1</v>
      </c>
      <c r="FH40" s="107">
        <v>1</v>
      </c>
      <c r="FI40" s="102" t="s">
        <v>990</v>
      </c>
      <c r="FJ40" s="102" t="s">
        <v>458</v>
      </c>
      <c r="FK40" s="102" t="s">
        <v>459</v>
      </c>
      <c r="FL40" s="102" t="s">
        <v>450</v>
      </c>
      <c r="FM40" s="102"/>
      <c r="FN40" s="108" t="s">
        <v>714</v>
      </c>
      <c r="FO40" s="104" t="s">
        <v>110</v>
      </c>
      <c r="FP40" s="102" t="s">
        <v>649</v>
      </c>
      <c r="FQ40" s="102">
        <v>0</v>
      </c>
      <c r="FR40" s="102">
        <v>1</v>
      </c>
      <c r="FS40" s="107">
        <v>1</v>
      </c>
      <c r="FT40" s="102" t="s">
        <v>990</v>
      </c>
      <c r="FU40" s="102" t="s">
        <v>458</v>
      </c>
      <c r="FV40" s="102" t="s">
        <v>459</v>
      </c>
      <c r="FW40" s="102" t="s">
        <v>450</v>
      </c>
      <c r="FX40" s="102"/>
      <c r="FY40" s="108" t="s">
        <v>714</v>
      </c>
      <c r="FZ40" s="111" t="s">
        <v>567</v>
      </c>
      <c r="GA40" s="112" t="s">
        <v>111</v>
      </c>
      <c r="GB40" s="106" t="s">
        <v>970</v>
      </c>
      <c r="GC40" s="107" t="s">
        <v>970</v>
      </c>
      <c r="GD40" s="107">
        <v>0</v>
      </c>
      <c r="GE40" s="102" t="s">
        <v>978</v>
      </c>
      <c r="GF40" s="113" t="s">
        <v>109</v>
      </c>
      <c r="GG40" s="102" t="s">
        <v>970</v>
      </c>
      <c r="GH40" s="102" t="s">
        <v>970</v>
      </c>
      <c r="GI40" s="102">
        <v>0</v>
      </c>
      <c r="GJ40" s="102" t="s">
        <v>978</v>
      </c>
      <c r="GK40" s="113" t="s">
        <v>110</v>
      </c>
      <c r="GL40" s="102" t="s">
        <v>970</v>
      </c>
      <c r="GM40" s="102" t="s">
        <v>970</v>
      </c>
      <c r="GN40" s="102">
        <v>0</v>
      </c>
      <c r="GO40" s="105" t="s">
        <v>978</v>
      </c>
      <c r="GP40" s="106" t="s">
        <v>2183</v>
      </c>
      <c r="GQ40" s="102" t="s">
        <v>112</v>
      </c>
      <c r="GR40" s="102" t="s">
        <v>2182</v>
      </c>
      <c r="GS40" s="102" t="s">
        <v>2182</v>
      </c>
      <c r="GT40" s="108" t="s">
        <v>2182</v>
      </c>
      <c r="GU40" s="114"/>
      <c r="GV40" s="102"/>
      <c r="GW40" s="115"/>
      <c r="GX40" s="116"/>
      <c r="GY40" s="102"/>
      <c r="GZ40" s="102"/>
      <c r="HA40" s="102"/>
      <c r="HB40" s="102"/>
      <c r="HC40" s="102"/>
      <c r="HD40" s="129"/>
      <c r="HE40" s="111"/>
      <c r="HF40" s="103"/>
      <c r="HG40" s="106" t="s">
        <v>232</v>
      </c>
      <c r="HH40" s="105" t="s">
        <v>462</v>
      </c>
      <c r="HI40" s="114" t="s">
        <v>109</v>
      </c>
      <c r="HJ40" s="102" t="s">
        <v>109</v>
      </c>
      <c r="HK40" s="102" t="s">
        <v>996</v>
      </c>
      <c r="HL40" s="119" t="s">
        <v>109</v>
      </c>
      <c r="HM40" s="114"/>
      <c r="HN40" s="102"/>
      <c r="HO40" s="102"/>
      <c r="HP40" s="119"/>
      <c r="HQ40" s="120"/>
    </row>
    <row r="41" spans="2:225" ht="12.95" customHeight="1" thickBot="1" x14ac:dyDescent="0.25">
      <c r="B41" s="99">
        <f t="shared" si="0"/>
        <v>42</v>
      </c>
      <c r="C41" s="100">
        <f t="shared" si="1"/>
        <v>641.14285714285711</v>
      </c>
      <c r="E41" s="99">
        <f t="shared" si="2"/>
        <v>30</v>
      </c>
      <c r="F41" s="100">
        <f t="shared" si="4"/>
        <v>568.25</v>
      </c>
      <c r="M41" s="90" t="s">
        <v>498</v>
      </c>
      <c r="R41" s="88" t="s">
        <v>148</v>
      </c>
      <c r="S41" s="88" t="s">
        <v>554</v>
      </c>
      <c r="T41" s="88" t="s">
        <v>148</v>
      </c>
      <c r="V41" s="88" t="s">
        <v>604</v>
      </c>
      <c r="X41" s="88" t="s">
        <v>236</v>
      </c>
      <c r="AB41" s="96"/>
      <c r="AF41" s="102">
        <v>123</v>
      </c>
      <c r="AG41" s="102">
        <v>1</v>
      </c>
      <c r="AH41" s="102">
        <v>2</v>
      </c>
      <c r="AI41" s="102">
        <v>1</v>
      </c>
      <c r="AJ41" s="102">
        <v>20150812</v>
      </c>
      <c r="AK41" s="102">
        <v>205600</v>
      </c>
      <c r="AL41" s="102">
        <v>4200</v>
      </c>
      <c r="AM41" s="102" t="s">
        <v>2454</v>
      </c>
      <c r="AN41" s="102" t="s">
        <v>2508</v>
      </c>
      <c r="AO41" s="103">
        <v>0</v>
      </c>
      <c r="AP41" s="104" t="s">
        <v>109</v>
      </c>
      <c r="AQ41" s="102" t="s">
        <v>628</v>
      </c>
      <c r="AR41" s="105"/>
      <c r="AS41" s="104" t="s">
        <v>110</v>
      </c>
      <c r="AT41" s="102" t="s">
        <v>649</v>
      </c>
      <c r="AU41" s="102" t="s">
        <v>109</v>
      </c>
      <c r="AV41" s="102" t="s">
        <v>117</v>
      </c>
      <c r="AW41" s="107">
        <v>1</v>
      </c>
      <c r="AX41" s="102" t="s">
        <v>990</v>
      </c>
      <c r="AY41" s="102" t="s">
        <v>458</v>
      </c>
      <c r="AZ41" s="102" t="s">
        <v>459</v>
      </c>
      <c r="BA41" s="102" t="s">
        <v>450</v>
      </c>
      <c r="BB41" s="102"/>
      <c r="BC41" s="108" t="s">
        <v>714</v>
      </c>
      <c r="BD41" s="109" t="s">
        <v>2182</v>
      </c>
      <c r="BE41" s="110" t="s">
        <v>2182</v>
      </c>
      <c r="BF41" s="110" t="s">
        <v>2182</v>
      </c>
      <c r="BG41" s="110" t="s">
        <v>2182</v>
      </c>
      <c r="BH41" s="110" t="s">
        <v>2182</v>
      </c>
      <c r="BI41" s="110" t="s">
        <v>2182</v>
      </c>
      <c r="BJ41" s="132" t="s">
        <v>2182</v>
      </c>
      <c r="BK41" s="110" t="s">
        <v>2182</v>
      </c>
      <c r="BL41" s="110" t="s">
        <v>2182</v>
      </c>
      <c r="BM41" s="110" t="s">
        <v>2182</v>
      </c>
      <c r="BN41" s="108"/>
      <c r="BO41" s="111" t="s">
        <v>567</v>
      </c>
      <c r="BP41" s="112" t="s">
        <v>111</v>
      </c>
      <c r="BQ41" s="106" t="s">
        <v>970</v>
      </c>
      <c r="BR41" s="107" t="s">
        <v>970</v>
      </c>
      <c r="BS41" s="107">
        <v>0</v>
      </c>
      <c r="BT41" s="102" t="s">
        <v>978</v>
      </c>
      <c r="BU41" s="113" t="s">
        <v>109</v>
      </c>
      <c r="BV41" s="102" t="s">
        <v>970</v>
      </c>
      <c r="BW41" s="102" t="s">
        <v>970</v>
      </c>
      <c r="BX41" s="102">
        <v>0</v>
      </c>
      <c r="BY41" s="102" t="s">
        <v>978</v>
      </c>
      <c r="BZ41" s="113" t="s">
        <v>110</v>
      </c>
      <c r="CA41" s="102" t="s">
        <v>970</v>
      </c>
      <c r="CB41" s="102" t="s">
        <v>970</v>
      </c>
      <c r="CC41" s="102">
        <v>0</v>
      </c>
      <c r="CD41" s="105" t="s">
        <v>978</v>
      </c>
      <c r="CE41" s="106" t="s">
        <v>2183</v>
      </c>
      <c r="CF41" s="102" t="s">
        <v>112</v>
      </c>
      <c r="CG41" s="102" t="s">
        <v>2182</v>
      </c>
      <c r="CH41" s="102" t="s">
        <v>2182</v>
      </c>
      <c r="CI41" s="108" t="s">
        <v>2182</v>
      </c>
      <c r="CJ41" s="114"/>
      <c r="CK41" s="102"/>
      <c r="CL41" s="115"/>
      <c r="CM41" s="116"/>
      <c r="CN41" s="102"/>
      <c r="CO41" s="102"/>
      <c r="CP41" s="102"/>
      <c r="CQ41" s="102"/>
      <c r="CR41" s="102"/>
      <c r="CS41" s="129"/>
      <c r="CT41" s="111"/>
      <c r="CU41" s="103"/>
      <c r="CV41" s="106" t="s">
        <v>232</v>
      </c>
      <c r="CW41" s="105" t="s">
        <v>462</v>
      </c>
      <c r="CX41" s="114" t="s">
        <v>109</v>
      </c>
      <c r="CY41" s="102" t="s">
        <v>109</v>
      </c>
      <c r="CZ41" s="102" t="s">
        <v>996</v>
      </c>
      <c r="DA41" s="119" t="s">
        <v>109</v>
      </c>
      <c r="DB41" s="114"/>
      <c r="DC41" s="102"/>
      <c r="DD41" s="102"/>
      <c r="DE41" s="119"/>
      <c r="DF41" s="120"/>
      <c r="DH41" s="121">
        <v>123</v>
      </c>
      <c r="DI41" s="121">
        <v>1</v>
      </c>
      <c r="DJ41" s="121">
        <v>2</v>
      </c>
      <c r="DK41" s="121">
        <v>1</v>
      </c>
      <c r="DL41" s="102">
        <v>20130527</v>
      </c>
      <c r="DM41" s="102">
        <v>205600</v>
      </c>
      <c r="DN41" s="102">
        <v>4200</v>
      </c>
      <c r="DO41" s="113" t="s">
        <v>2400</v>
      </c>
      <c r="DP41" s="113" t="s">
        <v>2427</v>
      </c>
      <c r="DQ41" s="121">
        <v>0</v>
      </c>
      <c r="DR41" s="122" t="s">
        <v>458</v>
      </c>
      <c r="DS41" s="123" t="s">
        <v>567</v>
      </c>
      <c r="DT41" s="124" t="s">
        <v>111</v>
      </c>
      <c r="DU41" s="106" t="s">
        <v>970</v>
      </c>
      <c r="DV41" s="107" t="s">
        <v>970</v>
      </c>
      <c r="DW41" s="107">
        <v>0</v>
      </c>
      <c r="DX41" s="102" t="s">
        <v>978</v>
      </c>
      <c r="DY41" s="113" t="s">
        <v>137</v>
      </c>
      <c r="DZ41" s="102" t="s">
        <v>970</v>
      </c>
      <c r="EA41" s="102" t="s">
        <v>970</v>
      </c>
      <c r="EB41" s="102">
        <v>0</v>
      </c>
      <c r="EC41" s="102" t="s">
        <v>978</v>
      </c>
      <c r="ED41" s="113" t="s">
        <v>139</v>
      </c>
      <c r="EE41" s="102" t="s">
        <v>970</v>
      </c>
      <c r="EF41" s="102" t="s">
        <v>970</v>
      </c>
      <c r="EG41" s="102">
        <v>0</v>
      </c>
      <c r="EH41" s="105" t="s">
        <v>978</v>
      </c>
      <c r="EI41" s="123" t="s">
        <v>232</v>
      </c>
      <c r="EJ41" s="124" t="s">
        <v>462</v>
      </c>
      <c r="EK41" s="125"/>
      <c r="EL41" s="126"/>
      <c r="EM41" s="127"/>
      <c r="EN41" s="128"/>
      <c r="EO41" s="120"/>
      <c r="EQ41" s="102">
        <v>123</v>
      </c>
      <c r="ER41" s="102">
        <v>1</v>
      </c>
      <c r="ES41" s="102">
        <v>2</v>
      </c>
      <c r="ET41" s="102">
        <v>1</v>
      </c>
      <c r="EU41" s="102">
        <v>20130129</v>
      </c>
      <c r="EV41" s="102">
        <v>205600</v>
      </c>
      <c r="EW41" s="102">
        <v>4200</v>
      </c>
      <c r="EX41" s="113" t="s">
        <v>2252</v>
      </c>
      <c r="EY41" s="113" t="s">
        <v>2306</v>
      </c>
      <c r="EZ41" s="103">
        <v>0</v>
      </c>
      <c r="FA41" s="104" t="s">
        <v>109</v>
      </c>
      <c r="FB41" s="102" t="s">
        <v>628</v>
      </c>
      <c r="FC41" s="105"/>
      <c r="FD41" s="104" t="s">
        <v>110</v>
      </c>
      <c r="FE41" s="102" t="s">
        <v>649</v>
      </c>
      <c r="FF41" s="102">
        <v>0</v>
      </c>
      <c r="FG41" s="102">
        <v>1</v>
      </c>
      <c r="FH41" s="107">
        <v>1</v>
      </c>
      <c r="FI41" s="102" t="s">
        <v>990</v>
      </c>
      <c r="FJ41" s="102" t="s">
        <v>458</v>
      </c>
      <c r="FK41" s="102" t="s">
        <v>459</v>
      </c>
      <c r="FL41" s="102" t="s">
        <v>450</v>
      </c>
      <c r="FM41" s="102"/>
      <c r="FN41" s="108" t="s">
        <v>714</v>
      </c>
      <c r="FO41" s="104" t="s">
        <v>110</v>
      </c>
      <c r="FP41" s="102" t="s">
        <v>649</v>
      </c>
      <c r="FQ41" s="102">
        <v>0</v>
      </c>
      <c r="FR41" s="102">
        <v>1</v>
      </c>
      <c r="FS41" s="107">
        <v>1</v>
      </c>
      <c r="FT41" s="102" t="s">
        <v>990</v>
      </c>
      <c r="FU41" s="102" t="s">
        <v>458</v>
      </c>
      <c r="FV41" s="102" t="s">
        <v>459</v>
      </c>
      <c r="FW41" s="102" t="s">
        <v>450</v>
      </c>
      <c r="FX41" s="102"/>
      <c r="FY41" s="108" t="s">
        <v>714</v>
      </c>
      <c r="FZ41" s="111" t="s">
        <v>567</v>
      </c>
      <c r="GA41" s="112" t="s">
        <v>111</v>
      </c>
      <c r="GB41" s="106" t="s">
        <v>970</v>
      </c>
      <c r="GC41" s="107" t="s">
        <v>970</v>
      </c>
      <c r="GD41" s="107">
        <v>0</v>
      </c>
      <c r="GE41" s="102" t="s">
        <v>978</v>
      </c>
      <c r="GF41" s="113" t="s">
        <v>109</v>
      </c>
      <c r="GG41" s="102" t="s">
        <v>970</v>
      </c>
      <c r="GH41" s="102" t="s">
        <v>970</v>
      </c>
      <c r="GI41" s="102">
        <v>0</v>
      </c>
      <c r="GJ41" s="102" t="s">
        <v>978</v>
      </c>
      <c r="GK41" s="113" t="s">
        <v>110</v>
      </c>
      <c r="GL41" s="102" t="s">
        <v>970</v>
      </c>
      <c r="GM41" s="102" t="s">
        <v>970</v>
      </c>
      <c r="GN41" s="102">
        <v>0</v>
      </c>
      <c r="GO41" s="105" t="s">
        <v>978</v>
      </c>
      <c r="GP41" s="106" t="s">
        <v>2183</v>
      </c>
      <c r="GQ41" s="102" t="s">
        <v>112</v>
      </c>
      <c r="GR41" s="102" t="s">
        <v>2182</v>
      </c>
      <c r="GS41" s="102" t="s">
        <v>2182</v>
      </c>
      <c r="GT41" s="108" t="s">
        <v>2182</v>
      </c>
      <c r="GU41" s="114"/>
      <c r="GV41" s="102"/>
      <c r="GW41" s="115"/>
      <c r="GX41" s="116"/>
      <c r="GY41" s="102"/>
      <c r="GZ41" s="102"/>
      <c r="HA41" s="102"/>
      <c r="HB41" s="102"/>
      <c r="HC41" s="102"/>
      <c r="HD41" s="129"/>
      <c r="HE41" s="111"/>
      <c r="HF41" s="103"/>
      <c r="HG41" s="106" t="s">
        <v>232</v>
      </c>
      <c r="HH41" s="105" t="s">
        <v>462</v>
      </c>
      <c r="HI41" s="114" t="s">
        <v>109</v>
      </c>
      <c r="HJ41" s="102" t="s">
        <v>109</v>
      </c>
      <c r="HK41" s="102" t="s">
        <v>996</v>
      </c>
      <c r="HL41" s="119" t="s">
        <v>109</v>
      </c>
      <c r="HM41" s="114"/>
      <c r="HN41" s="102"/>
      <c r="HO41" s="102"/>
      <c r="HP41" s="119"/>
      <c r="HQ41" s="120"/>
    </row>
    <row r="42" spans="2:225" ht="12.95" customHeight="1" thickBot="1" x14ac:dyDescent="0.25">
      <c r="B42" s="99">
        <f t="shared" si="0"/>
        <v>43</v>
      </c>
      <c r="C42" s="100">
        <f t="shared" si="1"/>
        <v>647.14285714285711</v>
      </c>
      <c r="E42" s="99">
        <f t="shared" si="2"/>
        <v>31</v>
      </c>
      <c r="F42" s="100">
        <f t="shared" si="4"/>
        <v>574.25</v>
      </c>
      <c r="H42" s="15" t="s">
        <v>1005</v>
      </c>
      <c r="M42" s="90" t="s">
        <v>499</v>
      </c>
      <c r="R42" s="88" t="s">
        <v>149</v>
      </c>
      <c r="S42" s="88" t="s">
        <v>555</v>
      </c>
      <c r="T42" s="88" t="s">
        <v>149</v>
      </c>
      <c r="V42" s="88" t="s">
        <v>605</v>
      </c>
      <c r="X42" s="88" t="s">
        <v>237</v>
      </c>
      <c r="AB42" s="96"/>
      <c r="AF42" s="102">
        <v>124</v>
      </c>
      <c r="AG42" s="102">
        <v>1</v>
      </c>
      <c r="AH42" s="102">
        <v>2</v>
      </c>
      <c r="AI42" s="102">
        <v>1</v>
      </c>
      <c r="AJ42" s="102">
        <v>20150812</v>
      </c>
      <c r="AK42" s="102">
        <v>213800</v>
      </c>
      <c r="AL42" s="102">
        <v>900</v>
      </c>
      <c r="AM42" s="102" t="s">
        <v>2455</v>
      </c>
      <c r="AN42" s="102" t="s">
        <v>2509</v>
      </c>
      <c r="AO42" s="103">
        <v>0</v>
      </c>
      <c r="AP42" s="104" t="s">
        <v>109</v>
      </c>
      <c r="AQ42" s="102" t="s">
        <v>628</v>
      </c>
      <c r="AR42" s="105"/>
      <c r="AS42" s="104" t="s">
        <v>110</v>
      </c>
      <c r="AT42" s="102" t="s">
        <v>649</v>
      </c>
      <c r="AU42" s="102" t="s">
        <v>109</v>
      </c>
      <c r="AV42" s="102" t="s">
        <v>117</v>
      </c>
      <c r="AW42" s="107">
        <v>1</v>
      </c>
      <c r="AX42" s="102" t="s">
        <v>990</v>
      </c>
      <c r="AY42" s="102" t="s">
        <v>458</v>
      </c>
      <c r="AZ42" s="102" t="s">
        <v>459</v>
      </c>
      <c r="BA42" s="102" t="s">
        <v>450</v>
      </c>
      <c r="BB42" s="102"/>
      <c r="BC42" s="108" t="s">
        <v>714</v>
      </c>
      <c r="BD42" s="109" t="s">
        <v>2182</v>
      </c>
      <c r="BE42" s="110" t="s">
        <v>2182</v>
      </c>
      <c r="BF42" s="110" t="s">
        <v>2182</v>
      </c>
      <c r="BG42" s="110" t="s">
        <v>2182</v>
      </c>
      <c r="BH42" s="110" t="s">
        <v>2182</v>
      </c>
      <c r="BI42" s="110" t="s">
        <v>2182</v>
      </c>
      <c r="BJ42" s="110" t="s">
        <v>2182</v>
      </c>
      <c r="BK42" s="110" t="s">
        <v>2182</v>
      </c>
      <c r="BL42" s="110" t="s">
        <v>2182</v>
      </c>
      <c r="BM42" s="110" t="s">
        <v>2182</v>
      </c>
      <c r="BN42" s="108"/>
      <c r="BO42" s="111" t="s">
        <v>567</v>
      </c>
      <c r="BP42" s="112" t="s">
        <v>111</v>
      </c>
      <c r="BQ42" s="106" t="s">
        <v>970</v>
      </c>
      <c r="BR42" s="107" t="s">
        <v>970</v>
      </c>
      <c r="BS42" s="107">
        <v>0</v>
      </c>
      <c r="BT42" s="102" t="s">
        <v>978</v>
      </c>
      <c r="BU42" s="113" t="s">
        <v>109</v>
      </c>
      <c r="BV42" s="102" t="s">
        <v>970</v>
      </c>
      <c r="BW42" s="102" t="s">
        <v>970</v>
      </c>
      <c r="BX42" s="102">
        <v>0</v>
      </c>
      <c r="BY42" s="102" t="s">
        <v>978</v>
      </c>
      <c r="BZ42" s="113" t="s">
        <v>110</v>
      </c>
      <c r="CA42" s="102" t="s">
        <v>970</v>
      </c>
      <c r="CB42" s="102" t="s">
        <v>970</v>
      </c>
      <c r="CC42" s="102">
        <v>0</v>
      </c>
      <c r="CD42" s="105" t="s">
        <v>978</v>
      </c>
      <c r="CE42" s="106" t="s">
        <v>2183</v>
      </c>
      <c r="CF42" s="102" t="s">
        <v>112</v>
      </c>
      <c r="CG42" s="102" t="s">
        <v>2182</v>
      </c>
      <c r="CH42" s="102" t="s">
        <v>2182</v>
      </c>
      <c r="CI42" s="108" t="s">
        <v>2182</v>
      </c>
      <c r="CJ42" s="114" t="s">
        <v>995</v>
      </c>
      <c r="CK42" s="102" t="e">
        <f>service_id_b</f>
        <v>#N/A</v>
      </c>
      <c r="CL42" s="115">
        <f>default_first_event_HD</f>
        <v>100</v>
      </c>
      <c r="CM42" s="116"/>
      <c r="CN42" s="102"/>
      <c r="CO42" s="102"/>
      <c r="CP42" s="102"/>
      <c r="CQ42" s="102"/>
      <c r="CR42" s="102"/>
      <c r="CS42" s="129"/>
      <c r="CT42" s="111"/>
      <c r="CU42" s="103"/>
      <c r="CV42" s="106" t="s">
        <v>232</v>
      </c>
      <c r="CW42" s="105" t="s">
        <v>462</v>
      </c>
      <c r="CX42" s="114" t="s">
        <v>109</v>
      </c>
      <c r="CY42" s="102" t="s">
        <v>109</v>
      </c>
      <c r="CZ42" s="102" t="s">
        <v>996</v>
      </c>
      <c r="DA42" s="119" t="s">
        <v>109</v>
      </c>
      <c r="DB42" s="114"/>
      <c r="DC42" s="102"/>
      <c r="DD42" s="102"/>
      <c r="DE42" s="119"/>
      <c r="DF42" s="120"/>
      <c r="DH42" s="121">
        <v>124</v>
      </c>
      <c r="DI42" s="121">
        <v>1</v>
      </c>
      <c r="DJ42" s="121">
        <v>2</v>
      </c>
      <c r="DK42" s="121">
        <v>1</v>
      </c>
      <c r="DL42" s="102">
        <v>20130527</v>
      </c>
      <c r="DM42" s="102">
        <v>213800</v>
      </c>
      <c r="DN42" s="102">
        <v>900</v>
      </c>
      <c r="DO42" s="113" t="s">
        <v>2401</v>
      </c>
      <c r="DP42" s="113" t="s">
        <v>2428</v>
      </c>
      <c r="DQ42" s="121">
        <v>0</v>
      </c>
      <c r="DR42" s="122" t="s">
        <v>458</v>
      </c>
      <c r="DS42" s="123" t="s">
        <v>567</v>
      </c>
      <c r="DT42" s="124" t="s">
        <v>111</v>
      </c>
      <c r="DU42" s="106" t="s">
        <v>970</v>
      </c>
      <c r="DV42" s="107" t="s">
        <v>970</v>
      </c>
      <c r="DW42" s="107">
        <v>0</v>
      </c>
      <c r="DX42" s="102" t="s">
        <v>978</v>
      </c>
      <c r="DY42" s="113" t="s">
        <v>137</v>
      </c>
      <c r="DZ42" s="102" t="s">
        <v>970</v>
      </c>
      <c r="EA42" s="102" t="s">
        <v>970</v>
      </c>
      <c r="EB42" s="102">
        <v>0</v>
      </c>
      <c r="EC42" s="102" t="s">
        <v>978</v>
      </c>
      <c r="ED42" s="113" t="s">
        <v>139</v>
      </c>
      <c r="EE42" s="102" t="s">
        <v>970</v>
      </c>
      <c r="EF42" s="102" t="s">
        <v>970</v>
      </c>
      <c r="EG42" s="102">
        <v>0</v>
      </c>
      <c r="EH42" s="105" t="s">
        <v>978</v>
      </c>
      <c r="EI42" s="123" t="s">
        <v>232</v>
      </c>
      <c r="EJ42" s="124" t="s">
        <v>462</v>
      </c>
      <c r="EK42" s="125"/>
      <c r="EL42" s="126"/>
      <c r="EM42" s="127"/>
      <c r="EN42" s="128"/>
      <c r="EO42" s="120"/>
      <c r="EQ42" s="102">
        <v>124</v>
      </c>
      <c r="ER42" s="102">
        <v>1</v>
      </c>
      <c r="ES42" s="102">
        <v>2</v>
      </c>
      <c r="ET42" s="102">
        <v>1</v>
      </c>
      <c r="EU42" s="102">
        <v>20130129</v>
      </c>
      <c r="EV42" s="102">
        <v>213800</v>
      </c>
      <c r="EW42" s="102">
        <v>900</v>
      </c>
      <c r="EX42" s="113" t="s">
        <v>2253</v>
      </c>
      <c r="EY42" s="113" t="s">
        <v>2307</v>
      </c>
      <c r="EZ42" s="103">
        <v>0</v>
      </c>
      <c r="FA42" s="104" t="s">
        <v>109</v>
      </c>
      <c r="FB42" s="102" t="s">
        <v>628</v>
      </c>
      <c r="FC42" s="105"/>
      <c r="FD42" s="104" t="s">
        <v>110</v>
      </c>
      <c r="FE42" s="102" t="s">
        <v>649</v>
      </c>
      <c r="FF42" s="102">
        <v>0</v>
      </c>
      <c r="FG42" s="102">
        <v>1</v>
      </c>
      <c r="FH42" s="107">
        <v>1</v>
      </c>
      <c r="FI42" s="102" t="s">
        <v>990</v>
      </c>
      <c r="FJ42" s="102" t="s">
        <v>458</v>
      </c>
      <c r="FK42" s="102" t="s">
        <v>459</v>
      </c>
      <c r="FL42" s="102" t="s">
        <v>450</v>
      </c>
      <c r="FM42" s="102"/>
      <c r="FN42" s="108" t="s">
        <v>714</v>
      </c>
      <c r="FO42" s="104" t="s">
        <v>110</v>
      </c>
      <c r="FP42" s="102" t="s">
        <v>649</v>
      </c>
      <c r="FQ42" s="102">
        <v>0</v>
      </c>
      <c r="FR42" s="102">
        <v>1</v>
      </c>
      <c r="FS42" s="107">
        <v>1</v>
      </c>
      <c r="FT42" s="102" t="s">
        <v>990</v>
      </c>
      <c r="FU42" s="102" t="s">
        <v>458</v>
      </c>
      <c r="FV42" s="102" t="s">
        <v>459</v>
      </c>
      <c r="FW42" s="102" t="s">
        <v>450</v>
      </c>
      <c r="FX42" s="102"/>
      <c r="FY42" s="108" t="s">
        <v>714</v>
      </c>
      <c r="FZ42" s="111" t="s">
        <v>567</v>
      </c>
      <c r="GA42" s="112" t="s">
        <v>111</v>
      </c>
      <c r="GB42" s="106" t="s">
        <v>970</v>
      </c>
      <c r="GC42" s="107" t="s">
        <v>970</v>
      </c>
      <c r="GD42" s="107">
        <v>0</v>
      </c>
      <c r="GE42" s="102" t="s">
        <v>978</v>
      </c>
      <c r="GF42" s="113" t="s">
        <v>109</v>
      </c>
      <c r="GG42" s="102" t="s">
        <v>970</v>
      </c>
      <c r="GH42" s="102" t="s">
        <v>970</v>
      </c>
      <c r="GI42" s="102">
        <v>0</v>
      </c>
      <c r="GJ42" s="102" t="s">
        <v>978</v>
      </c>
      <c r="GK42" s="113" t="s">
        <v>110</v>
      </c>
      <c r="GL42" s="102" t="s">
        <v>970</v>
      </c>
      <c r="GM42" s="102" t="s">
        <v>970</v>
      </c>
      <c r="GN42" s="102">
        <v>0</v>
      </c>
      <c r="GO42" s="105" t="s">
        <v>978</v>
      </c>
      <c r="GP42" s="106" t="s">
        <v>2183</v>
      </c>
      <c r="GQ42" s="102" t="s">
        <v>112</v>
      </c>
      <c r="GR42" s="102" t="s">
        <v>2182</v>
      </c>
      <c r="GS42" s="102" t="s">
        <v>2182</v>
      </c>
      <c r="GT42" s="108" t="s">
        <v>2182</v>
      </c>
      <c r="GU42" s="114" t="s">
        <v>995</v>
      </c>
      <c r="GV42" s="102" t="e">
        <f>service_id_c</f>
        <v>#N/A</v>
      </c>
      <c r="GW42" s="115">
        <f>default_first_event_HD</f>
        <v>100</v>
      </c>
      <c r="GX42" s="116"/>
      <c r="GY42" s="102"/>
      <c r="GZ42" s="102"/>
      <c r="HA42" s="102"/>
      <c r="HB42" s="102"/>
      <c r="HC42" s="102"/>
      <c r="HD42" s="129"/>
      <c r="HE42" s="111"/>
      <c r="HF42" s="103"/>
      <c r="HG42" s="106" t="s">
        <v>232</v>
      </c>
      <c r="HH42" s="105" t="s">
        <v>462</v>
      </c>
      <c r="HI42" s="114" t="s">
        <v>109</v>
      </c>
      <c r="HJ42" s="102" t="s">
        <v>109</v>
      </c>
      <c r="HK42" s="102" t="s">
        <v>996</v>
      </c>
      <c r="HL42" s="119" t="s">
        <v>109</v>
      </c>
      <c r="HM42" s="114"/>
      <c r="HN42" s="102"/>
      <c r="HO42" s="102"/>
      <c r="HP42" s="119"/>
      <c r="HQ42" s="120"/>
    </row>
    <row r="43" spans="2:225" ht="12.95" customHeight="1" x14ac:dyDescent="0.2">
      <c r="B43" s="99">
        <f t="shared" si="0"/>
        <v>44</v>
      </c>
      <c r="C43" s="100">
        <f t="shared" si="1"/>
        <v>653.14285714285711</v>
      </c>
      <c r="E43" s="99">
        <f t="shared" si="2"/>
        <v>32</v>
      </c>
      <c r="F43" s="100">
        <f t="shared" si="4"/>
        <v>580.25</v>
      </c>
      <c r="H43" s="16" t="s">
        <v>1006</v>
      </c>
      <c r="I43" s="12">
        <v>0</v>
      </c>
      <c r="M43" s="90" t="s">
        <v>500</v>
      </c>
      <c r="R43" s="88" t="s">
        <v>150</v>
      </c>
      <c r="S43" s="88" t="s">
        <v>556</v>
      </c>
      <c r="T43" s="88" t="s">
        <v>150</v>
      </c>
      <c r="V43" s="88" t="s">
        <v>606</v>
      </c>
      <c r="X43" s="88" t="s">
        <v>238</v>
      </c>
      <c r="AB43" s="96"/>
      <c r="AF43" s="102">
        <v>125</v>
      </c>
      <c r="AG43" s="102">
        <v>1</v>
      </c>
      <c r="AH43" s="102">
        <v>2</v>
      </c>
      <c r="AI43" s="102">
        <v>1</v>
      </c>
      <c r="AJ43" s="102">
        <v>20150812</v>
      </c>
      <c r="AK43" s="102">
        <v>214700</v>
      </c>
      <c r="AL43" s="102">
        <v>20800</v>
      </c>
      <c r="AM43" s="102" t="s">
        <v>2456</v>
      </c>
      <c r="AN43" s="102" t="s">
        <v>2510</v>
      </c>
      <c r="AO43" s="103">
        <v>0</v>
      </c>
      <c r="AP43" s="104" t="s">
        <v>109</v>
      </c>
      <c r="AQ43" s="102" t="s">
        <v>628</v>
      </c>
      <c r="AR43" s="105"/>
      <c r="AS43" s="104" t="s">
        <v>110</v>
      </c>
      <c r="AT43" s="102" t="s">
        <v>649</v>
      </c>
      <c r="AU43" s="102" t="s">
        <v>109</v>
      </c>
      <c r="AV43" s="102" t="s">
        <v>117</v>
      </c>
      <c r="AW43" s="107">
        <v>1</v>
      </c>
      <c r="AX43" s="102" t="s">
        <v>990</v>
      </c>
      <c r="AY43" s="102" t="s">
        <v>458</v>
      </c>
      <c r="AZ43" s="102" t="s">
        <v>459</v>
      </c>
      <c r="BA43" s="102" t="s">
        <v>450</v>
      </c>
      <c r="BB43" s="102"/>
      <c r="BC43" s="108" t="s">
        <v>714</v>
      </c>
      <c r="BD43" s="109" t="s">
        <v>2182</v>
      </c>
      <c r="BE43" s="110" t="s">
        <v>2182</v>
      </c>
      <c r="BF43" s="132" t="s">
        <v>2182</v>
      </c>
      <c r="BG43" s="110" t="s">
        <v>2182</v>
      </c>
      <c r="BH43" s="110" t="s">
        <v>2182</v>
      </c>
      <c r="BI43" s="110" t="s">
        <v>2182</v>
      </c>
      <c r="BJ43" s="110" t="s">
        <v>2182</v>
      </c>
      <c r="BK43" s="110" t="s">
        <v>2182</v>
      </c>
      <c r="BL43" s="110" t="s">
        <v>2182</v>
      </c>
      <c r="BM43" s="110" t="s">
        <v>2182</v>
      </c>
      <c r="BN43" s="108"/>
      <c r="BO43" s="111" t="s">
        <v>567</v>
      </c>
      <c r="BP43" s="112" t="s">
        <v>111</v>
      </c>
      <c r="BQ43" s="106" t="s">
        <v>970</v>
      </c>
      <c r="BR43" s="107" t="s">
        <v>970</v>
      </c>
      <c r="BS43" s="107">
        <v>0</v>
      </c>
      <c r="BT43" s="102" t="s">
        <v>978</v>
      </c>
      <c r="BU43" s="113" t="s">
        <v>109</v>
      </c>
      <c r="BV43" s="102" t="s">
        <v>970</v>
      </c>
      <c r="BW43" s="102" t="s">
        <v>970</v>
      </c>
      <c r="BX43" s="102">
        <v>0</v>
      </c>
      <c r="BY43" s="102" t="s">
        <v>978</v>
      </c>
      <c r="BZ43" s="113" t="s">
        <v>110</v>
      </c>
      <c r="CA43" s="102" t="s">
        <v>970</v>
      </c>
      <c r="CB43" s="102" t="s">
        <v>970</v>
      </c>
      <c r="CC43" s="102">
        <v>0</v>
      </c>
      <c r="CD43" s="105" t="s">
        <v>978</v>
      </c>
      <c r="CE43" s="106" t="s">
        <v>2183</v>
      </c>
      <c r="CF43" s="102" t="s">
        <v>112</v>
      </c>
      <c r="CG43" s="102" t="s">
        <v>2182</v>
      </c>
      <c r="CH43" s="102" t="s">
        <v>2182</v>
      </c>
      <c r="CI43" s="108" t="s">
        <v>2182</v>
      </c>
      <c r="CJ43" s="114"/>
      <c r="CK43" s="102"/>
      <c r="CL43" s="115"/>
      <c r="CM43" s="116"/>
      <c r="CN43" s="102"/>
      <c r="CO43" s="102"/>
      <c r="CP43" s="102"/>
      <c r="CQ43" s="102"/>
      <c r="CR43" s="102"/>
      <c r="CS43" s="129"/>
      <c r="CT43" s="111"/>
      <c r="CU43" s="103"/>
      <c r="CV43" s="106" t="s">
        <v>232</v>
      </c>
      <c r="CW43" s="105" t="s">
        <v>462</v>
      </c>
      <c r="CX43" s="114" t="s">
        <v>109</v>
      </c>
      <c r="CY43" s="102" t="s">
        <v>109</v>
      </c>
      <c r="CZ43" s="102" t="s">
        <v>996</v>
      </c>
      <c r="DA43" s="119" t="s">
        <v>109</v>
      </c>
      <c r="DB43" s="114"/>
      <c r="DC43" s="102"/>
      <c r="DD43" s="102"/>
      <c r="DE43" s="119"/>
      <c r="DF43" s="120"/>
      <c r="DH43" s="121">
        <v>125</v>
      </c>
      <c r="DI43" s="121">
        <v>1</v>
      </c>
      <c r="DJ43" s="121">
        <v>2</v>
      </c>
      <c r="DK43" s="121">
        <v>1</v>
      </c>
      <c r="DL43" s="102">
        <v>20130527</v>
      </c>
      <c r="DM43" s="102">
        <v>214700</v>
      </c>
      <c r="DN43" s="102">
        <v>20800</v>
      </c>
      <c r="DO43" s="113" t="s">
        <v>2402</v>
      </c>
      <c r="DP43" s="113" t="s">
        <v>2429</v>
      </c>
      <c r="DQ43" s="121">
        <v>0</v>
      </c>
      <c r="DR43" s="122" t="s">
        <v>458</v>
      </c>
      <c r="DS43" s="123" t="s">
        <v>567</v>
      </c>
      <c r="DT43" s="124" t="s">
        <v>111</v>
      </c>
      <c r="DU43" s="106" t="s">
        <v>970</v>
      </c>
      <c r="DV43" s="107" t="s">
        <v>970</v>
      </c>
      <c r="DW43" s="107">
        <v>0</v>
      </c>
      <c r="DX43" s="102" t="s">
        <v>978</v>
      </c>
      <c r="DY43" s="113" t="s">
        <v>137</v>
      </c>
      <c r="DZ43" s="102" t="s">
        <v>970</v>
      </c>
      <c r="EA43" s="102" t="s">
        <v>970</v>
      </c>
      <c r="EB43" s="102">
        <v>0</v>
      </c>
      <c r="EC43" s="102" t="s">
        <v>978</v>
      </c>
      <c r="ED43" s="113" t="s">
        <v>139</v>
      </c>
      <c r="EE43" s="102" t="s">
        <v>970</v>
      </c>
      <c r="EF43" s="102" t="s">
        <v>970</v>
      </c>
      <c r="EG43" s="102">
        <v>0</v>
      </c>
      <c r="EH43" s="105" t="s">
        <v>978</v>
      </c>
      <c r="EI43" s="123" t="s">
        <v>232</v>
      </c>
      <c r="EJ43" s="124" t="s">
        <v>462</v>
      </c>
      <c r="EK43" s="125"/>
      <c r="EL43" s="126"/>
      <c r="EM43" s="127"/>
      <c r="EN43" s="128"/>
      <c r="EO43" s="120"/>
      <c r="EQ43" s="102">
        <v>125</v>
      </c>
      <c r="ER43" s="102">
        <v>1</v>
      </c>
      <c r="ES43" s="102">
        <v>2</v>
      </c>
      <c r="ET43" s="102">
        <v>1</v>
      </c>
      <c r="EU43" s="102">
        <v>20130129</v>
      </c>
      <c r="EV43" s="102">
        <v>214700</v>
      </c>
      <c r="EW43" s="102">
        <v>20800</v>
      </c>
      <c r="EX43" s="113" t="s">
        <v>2254</v>
      </c>
      <c r="EY43" s="113" t="s">
        <v>2308</v>
      </c>
      <c r="EZ43" s="103">
        <v>0</v>
      </c>
      <c r="FA43" s="104" t="s">
        <v>109</v>
      </c>
      <c r="FB43" s="102" t="s">
        <v>628</v>
      </c>
      <c r="FC43" s="105"/>
      <c r="FD43" s="104" t="s">
        <v>110</v>
      </c>
      <c r="FE43" s="102" t="s">
        <v>649</v>
      </c>
      <c r="FF43" s="102">
        <v>0</v>
      </c>
      <c r="FG43" s="102">
        <v>1</v>
      </c>
      <c r="FH43" s="107">
        <v>1</v>
      </c>
      <c r="FI43" s="102" t="s">
        <v>990</v>
      </c>
      <c r="FJ43" s="102" t="s">
        <v>458</v>
      </c>
      <c r="FK43" s="102" t="s">
        <v>459</v>
      </c>
      <c r="FL43" s="102" t="s">
        <v>450</v>
      </c>
      <c r="FM43" s="102"/>
      <c r="FN43" s="108" t="s">
        <v>714</v>
      </c>
      <c r="FO43" s="104" t="s">
        <v>110</v>
      </c>
      <c r="FP43" s="102" t="s">
        <v>649</v>
      </c>
      <c r="FQ43" s="102">
        <v>0</v>
      </c>
      <c r="FR43" s="102">
        <v>1</v>
      </c>
      <c r="FS43" s="107">
        <v>1</v>
      </c>
      <c r="FT43" s="102" t="s">
        <v>990</v>
      </c>
      <c r="FU43" s="102" t="s">
        <v>458</v>
      </c>
      <c r="FV43" s="102" t="s">
        <v>459</v>
      </c>
      <c r="FW43" s="102" t="s">
        <v>450</v>
      </c>
      <c r="FX43" s="102"/>
      <c r="FY43" s="108" t="s">
        <v>714</v>
      </c>
      <c r="FZ43" s="111" t="s">
        <v>567</v>
      </c>
      <c r="GA43" s="112" t="s">
        <v>111</v>
      </c>
      <c r="GB43" s="106" t="s">
        <v>970</v>
      </c>
      <c r="GC43" s="107" t="s">
        <v>970</v>
      </c>
      <c r="GD43" s="107">
        <v>0</v>
      </c>
      <c r="GE43" s="102" t="s">
        <v>978</v>
      </c>
      <c r="GF43" s="113" t="s">
        <v>109</v>
      </c>
      <c r="GG43" s="102" t="s">
        <v>970</v>
      </c>
      <c r="GH43" s="102" t="s">
        <v>970</v>
      </c>
      <c r="GI43" s="102">
        <v>0</v>
      </c>
      <c r="GJ43" s="102" t="s">
        <v>978</v>
      </c>
      <c r="GK43" s="113" t="s">
        <v>110</v>
      </c>
      <c r="GL43" s="102" t="s">
        <v>970</v>
      </c>
      <c r="GM43" s="102" t="s">
        <v>970</v>
      </c>
      <c r="GN43" s="102">
        <v>0</v>
      </c>
      <c r="GO43" s="105" t="s">
        <v>978</v>
      </c>
      <c r="GP43" s="106" t="s">
        <v>2183</v>
      </c>
      <c r="GQ43" s="102" t="s">
        <v>112</v>
      </c>
      <c r="GR43" s="102" t="s">
        <v>2182</v>
      </c>
      <c r="GS43" s="102" t="s">
        <v>2182</v>
      </c>
      <c r="GT43" s="108" t="s">
        <v>2182</v>
      </c>
      <c r="GU43" s="114"/>
      <c r="GV43" s="102"/>
      <c r="GW43" s="115"/>
      <c r="GX43" s="116"/>
      <c r="GY43" s="102"/>
      <c r="GZ43" s="102"/>
      <c r="HA43" s="102"/>
      <c r="HB43" s="102"/>
      <c r="HC43" s="102"/>
      <c r="HD43" s="129"/>
      <c r="HE43" s="111"/>
      <c r="HF43" s="103"/>
      <c r="HG43" s="106" t="s">
        <v>232</v>
      </c>
      <c r="HH43" s="105" t="s">
        <v>462</v>
      </c>
      <c r="HI43" s="114" t="s">
        <v>109</v>
      </c>
      <c r="HJ43" s="102" t="s">
        <v>109</v>
      </c>
      <c r="HK43" s="102" t="s">
        <v>996</v>
      </c>
      <c r="HL43" s="119" t="s">
        <v>109</v>
      </c>
      <c r="HM43" s="114"/>
      <c r="HN43" s="102"/>
      <c r="HO43" s="102"/>
      <c r="HP43" s="119"/>
      <c r="HQ43" s="120"/>
    </row>
    <row r="44" spans="2:225" ht="12.95" customHeight="1" thickBot="1" x14ac:dyDescent="0.25">
      <c r="B44" s="99">
        <f t="shared" si="0"/>
        <v>45</v>
      </c>
      <c r="C44" s="100">
        <f t="shared" si="1"/>
        <v>659.14285714285711</v>
      </c>
      <c r="E44" s="99">
        <f t="shared" si="2"/>
        <v>33</v>
      </c>
      <c r="F44" s="100">
        <f t="shared" si="4"/>
        <v>586.25</v>
      </c>
      <c r="H44" s="85" t="s">
        <v>1007</v>
      </c>
      <c r="I44" s="13">
        <v>1</v>
      </c>
      <c r="M44" s="97" t="s">
        <v>501</v>
      </c>
      <c r="R44" s="88" t="s">
        <v>151</v>
      </c>
      <c r="S44" s="88" t="s">
        <v>557</v>
      </c>
      <c r="T44" s="88" t="s">
        <v>151</v>
      </c>
      <c r="V44" s="88" t="s">
        <v>608</v>
      </c>
      <c r="X44" s="88" t="s">
        <v>239</v>
      </c>
      <c r="AB44" s="96"/>
      <c r="AF44" s="102">
        <v>126</v>
      </c>
      <c r="AG44" s="102">
        <v>1</v>
      </c>
      <c r="AH44" s="102">
        <v>2</v>
      </c>
      <c r="AI44" s="102">
        <v>1</v>
      </c>
      <c r="AJ44" s="102">
        <v>20150812</v>
      </c>
      <c r="AK44" s="102">
        <v>235500</v>
      </c>
      <c r="AL44" s="102">
        <v>50200</v>
      </c>
      <c r="AM44" s="102" t="s">
        <v>2457</v>
      </c>
      <c r="AN44" s="102" t="s">
        <v>2511</v>
      </c>
      <c r="AO44" s="103">
        <v>0</v>
      </c>
      <c r="AP44" s="104" t="s">
        <v>109</v>
      </c>
      <c r="AQ44" s="102" t="s">
        <v>628</v>
      </c>
      <c r="AR44" s="105"/>
      <c r="AS44" s="104" t="s">
        <v>110</v>
      </c>
      <c r="AT44" s="102" t="s">
        <v>649</v>
      </c>
      <c r="AU44" s="102" t="s">
        <v>109</v>
      </c>
      <c r="AV44" s="102" t="s">
        <v>117</v>
      </c>
      <c r="AW44" s="107">
        <v>1</v>
      </c>
      <c r="AX44" s="102" t="s">
        <v>990</v>
      </c>
      <c r="AY44" s="102" t="s">
        <v>458</v>
      </c>
      <c r="AZ44" s="102" t="s">
        <v>459</v>
      </c>
      <c r="BA44" s="102" t="s">
        <v>450</v>
      </c>
      <c r="BB44" s="102"/>
      <c r="BC44" s="108" t="s">
        <v>714</v>
      </c>
      <c r="BD44" s="133" t="s">
        <v>2182</v>
      </c>
      <c r="BE44" s="110" t="s">
        <v>2182</v>
      </c>
      <c r="BF44" s="110" t="s">
        <v>2182</v>
      </c>
      <c r="BG44" s="110" t="s">
        <v>2182</v>
      </c>
      <c r="BH44" s="110" t="s">
        <v>2182</v>
      </c>
      <c r="BI44" s="110" t="s">
        <v>2182</v>
      </c>
      <c r="BJ44" s="110" t="s">
        <v>2182</v>
      </c>
      <c r="BK44" s="110" t="s">
        <v>2182</v>
      </c>
      <c r="BL44" s="110" t="s">
        <v>2182</v>
      </c>
      <c r="BM44" s="110" t="s">
        <v>2182</v>
      </c>
      <c r="BN44" s="108"/>
      <c r="BO44" s="111" t="s">
        <v>567</v>
      </c>
      <c r="BP44" s="112" t="s">
        <v>111</v>
      </c>
      <c r="BQ44" s="106" t="s">
        <v>970</v>
      </c>
      <c r="BR44" s="107" t="s">
        <v>970</v>
      </c>
      <c r="BS44" s="107">
        <v>0</v>
      </c>
      <c r="BT44" s="102" t="s">
        <v>978</v>
      </c>
      <c r="BU44" s="113" t="s">
        <v>109</v>
      </c>
      <c r="BV44" s="102" t="s">
        <v>970</v>
      </c>
      <c r="BW44" s="102" t="s">
        <v>970</v>
      </c>
      <c r="BX44" s="102">
        <v>0</v>
      </c>
      <c r="BY44" s="102" t="s">
        <v>978</v>
      </c>
      <c r="BZ44" s="113" t="s">
        <v>110</v>
      </c>
      <c r="CA44" s="102" t="s">
        <v>970</v>
      </c>
      <c r="CB44" s="102" t="s">
        <v>970</v>
      </c>
      <c r="CC44" s="102">
        <v>0</v>
      </c>
      <c r="CD44" s="105" t="s">
        <v>978</v>
      </c>
      <c r="CE44" s="106" t="s">
        <v>2183</v>
      </c>
      <c r="CF44" s="102" t="s">
        <v>112</v>
      </c>
      <c r="CG44" s="102" t="s">
        <v>2182</v>
      </c>
      <c r="CH44" s="102" t="s">
        <v>2182</v>
      </c>
      <c r="CI44" s="108" t="s">
        <v>2182</v>
      </c>
      <c r="CJ44" s="114"/>
      <c r="CK44" s="102"/>
      <c r="CL44" s="115"/>
      <c r="CM44" s="116"/>
      <c r="CN44" s="102"/>
      <c r="CO44" s="102"/>
      <c r="CP44" s="102"/>
      <c r="CQ44" s="102"/>
      <c r="CR44" s="102"/>
      <c r="CS44" s="129"/>
      <c r="CT44" s="111"/>
      <c r="CU44" s="103"/>
      <c r="CV44" s="106" t="s">
        <v>232</v>
      </c>
      <c r="CW44" s="105" t="s">
        <v>462</v>
      </c>
      <c r="CX44" s="114" t="s">
        <v>109</v>
      </c>
      <c r="CY44" s="102" t="s">
        <v>109</v>
      </c>
      <c r="CZ44" s="102" t="s">
        <v>996</v>
      </c>
      <c r="DA44" s="119" t="s">
        <v>109</v>
      </c>
      <c r="DB44" s="114"/>
      <c r="DC44" s="102"/>
      <c r="DD44" s="102"/>
      <c r="DE44" s="119"/>
      <c r="DF44" s="120"/>
      <c r="DH44" s="121">
        <v>126</v>
      </c>
      <c r="DI44" s="121">
        <v>1</v>
      </c>
      <c r="DJ44" s="121">
        <v>2</v>
      </c>
      <c r="DK44" s="121">
        <v>1</v>
      </c>
      <c r="DL44" s="102">
        <v>20130527</v>
      </c>
      <c r="DM44" s="102">
        <v>235500</v>
      </c>
      <c r="DN44" s="102">
        <v>50200</v>
      </c>
      <c r="DO44" s="113" t="s">
        <v>2403</v>
      </c>
      <c r="DP44" s="113" t="s">
        <v>2430</v>
      </c>
      <c r="DQ44" s="121">
        <v>0</v>
      </c>
      <c r="DR44" s="122" t="s">
        <v>458</v>
      </c>
      <c r="DS44" s="123" t="s">
        <v>567</v>
      </c>
      <c r="DT44" s="124" t="s">
        <v>111</v>
      </c>
      <c r="DU44" s="106" t="s">
        <v>970</v>
      </c>
      <c r="DV44" s="107" t="s">
        <v>970</v>
      </c>
      <c r="DW44" s="107">
        <v>0</v>
      </c>
      <c r="DX44" s="102" t="s">
        <v>978</v>
      </c>
      <c r="DY44" s="113" t="s">
        <v>137</v>
      </c>
      <c r="DZ44" s="102" t="s">
        <v>970</v>
      </c>
      <c r="EA44" s="102" t="s">
        <v>970</v>
      </c>
      <c r="EB44" s="102">
        <v>0</v>
      </c>
      <c r="EC44" s="102" t="s">
        <v>978</v>
      </c>
      <c r="ED44" s="113" t="s">
        <v>139</v>
      </c>
      <c r="EE44" s="102" t="s">
        <v>970</v>
      </c>
      <c r="EF44" s="102" t="s">
        <v>970</v>
      </c>
      <c r="EG44" s="102">
        <v>0</v>
      </c>
      <c r="EH44" s="105" t="s">
        <v>978</v>
      </c>
      <c r="EI44" s="123" t="s">
        <v>232</v>
      </c>
      <c r="EJ44" s="124" t="s">
        <v>462</v>
      </c>
      <c r="EK44" s="125"/>
      <c r="EL44" s="126"/>
      <c r="EM44" s="127"/>
      <c r="EN44" s="128"/>
      <c r="EO44" s="120"/>
      <c r="EQ44" s="102">
        <v>126</v>
      </c>
      <c r="ER44" s="102">
        <v>1</v>
      </c>
      <c r="ES44" s="102">
        <v>2</v>
      </c>
      <c r="ET44" s="102">
        <v>1</v>
      </c>
      <c r="EU44" s="102">
        <v>20130129</v>
      </c>
      <c r="EV44" s="102">
        <v>235500</v>
      </c>
      <c r="EW44" s="102">
        <v>50200</v>
      </c>
      <c r="EX44" s="113" t="s">
        <v>2255</v>
      </c>
      <c r="EY44" s="113" t="s">
        <v>2309</v>
      </c>
      <c r="EZ44" s="103">
        <v>0</v>
      </c>
      <c r="FA44" s="104" t="s">
        <v>109</v>
      </c>
      <c r="FB44" s="102" t="s">
        <v>628</v>
      </c>
      <c r="FC44" s="105"/>
      <c r="FD44" s="104" t="s">
        <v>110</v>
      </c>
      <c r="FE44" s="102" t="s">
        <v>649</v>
      </c>
      <c r="FF44" s="102">
        <v>0</v>
      </c>
      <c r="FG44" s="102">
        <v>1</v>
      </c>
      <c r="FH44" s="107">
        <v>1</v>
      </c>
      <c r="FI44" s="102" t="s">
        <v>990</v>
      </c>
      <c r="FJ44" s="102" t="s">
        <v>458</v>
      </c>
      <c r="FK44" s="102" t="s">
        <v>459</v>
      </c>
      <c r="FL44" s="102" t="s">
        <v>450</v>
      </c>
      <c r="FM44" s="102"/>
      <c r="FN44" s="108" t="s">
        <v>714</v>
      </c>
      <c r="FO44" s="104" t="s">
        <v>110</v>
      </c>
      <c r="FP44" s="102" t="s">
        <v>649</v>
      </c>
      <c r="FQ44" s="102">
        <v>0</v>
      </c>
      <c r="FR44" s="102">
        <v>1</v>
      </c>
      <c r="FS44" s="107">
        <v>1</v>
      </c>
      <c r="FT44" s="102" t="s">
        <v>990</v>
      </c>
      <c r="FU44" s="102" t="s">
        <v>458</v>
      </c>
      <c r="FV44" s="102" t="s">
        <v>459</v>
      </c>
      <c r="FW44" s="102" t="s">
        <v>450</v>
      </c>
      <c r="FX44" s="102"/>
      <c r="FY44" s="108" t="s">
        <v>714</v>
      </c>
      <c r="FZ44" s="111" t="s">
        <v>567</v>
      </c>
      <c r="GA44" s="112" t="s">
        <v>111</v>
      </c>
      <c r="GB44" s="106" t="s">
        <v>970</v>
      </c>
      <c r="GC44" s="107" t="s">
        <v>970</v>
      </c>
      <c r="GD44" s="107">
        <v>0</v>
      </c>
      <c r="GE44" s="102" t="s">
        <v>978</v>
      </c>
      <c r="GF44" s="113" t="s">
        <v>109</v>
      </c>
      <c r="GG44" s="102" t="s">
        <v>970</v>
      </c>
      <c r="GH44" s="102" t="s">
        <v>970</v>
      </c>
      <c r="GI44" s="102">
        <v>0</v>
      </c>
      <c r="GJ44" s="102" t="s">
        <v>978</v>
      </c>
      <c r="GK44" s="113" t="s">
        <v>110</v>
      </c>
      <c r="GL44" s="102" t="s">
        <v>970</v>
      </c>
      <c r="GM44" s="102" t="s">
        <v>970</v>
      </c>
      <c r="GN44" s="102">
        <v>0</v>
      </c>
      <c r="GO44" s="105" t="s">
        <v>978</v>
      </c>
      <c r="GP44" s="106" t="s">
        <v>2183</v>
      </c>
      <c r="GQ44" s="102" t="s">
        <v>112</v>
      </c>
      <c r="GR44" s="102" t="s">
        <v>2182</v>
      </c>
      <c r="GS44" s="102" t="s">
        <v>2182</v>
      </c>
      <c r="GT44" s="108" t="s">
        <v>2182</v>
      </c>
      <c r="GU44" s="114"/>
      <c r="GV44" s="102"/>
      <c r="GW44" s="115"/>
      <c r="GX44" s="116"/>
      <c r="GY44" s="102"/>
      <c r="GZ44" s="102"/>
      <c r="HA44" s="102"/>
      <c r="HB44" s="102"/>
      <c r="HC44" s="102"/>
      <c r="HD44" s="129"/>
      <c r="HE44" s="111"/>
      <c r="HF44" s="103"/>
      <c r="HG44" s="106" t="s">
        <v>232</v>
      </c>
      <c r="HH44" s="105" t="s">
        <v>462</v>
      </c>
      <c r="HI44" s="114" t="s">
        <v>109</v>
      </c>
      <c r="HJ44" s="102" t="s">
        <v>109</v>
      </c>
      <c r="HK44" s="102" t="s">
        <v>996</v>
      </c>
      <c r="HL44" s="119" t="s">
        <v>109</v>
      </c>
      <c r="HM44" s="114"/>
      <c r="HN44" s="102"/>
      <c r="HO44" s="102"/>
      <c r="HP44" s="119"/>
      <c r="HQ44" s="120"/>
    </row>
    <row r="45" spans="2:225" ht="12.95" customHeight="1" thickBot="1" x14ac:dyDescent="0.25">
      <c r="B45" s="99">
        <f t="shared" si="0"/>
        <v>46</v>
      </c>
      <c r="C45" s="100">
        <f t="shared" si="1"/>
        <v>665.14285714285711</v>
      </c>
      <c r="E45" s="99">
        <f t="shared" si="2"/>
        <v>34</v>
      </c>
      <c r="F45" s="100">
        <f t="shared" si="4"/>
        <v>592.25</v>
      </c>
      <c r="H45" s="17" t="s">
        <v>1010</v>
      </c>
      <c r="I45" s="14">
        <v>3</v>
      </c>
      <c r="M45" s="86" t="s">
        <v>502</v>
      </c>
      <c r="R45" s="88" t="s">
        <v>152</v>
      </c>
      <c r="S45" s="88" t="s">
        <v>558</v>
      </c>
      <c r="T45" s="88" t="s">
        <v>152</v>
      </c>
      <c r="V45" s="88" t="s">
        <v>607</v>
      </c>
      <c r="X45" s="88" t="s">
        <v>240</v>
      </c>
      <c r="AB45" s="96"/>
      <c r="AF45" s="102">
        <v>127</v>
      </c>
      <c r="AG45" s="102">
        <v>1</v>
      </c>
      <c r="AH45" s="102">
        <v>2</v>
      </c>
      <c r="AI45" s="102">
        <v>1</v>
      </c>
      <c r="AJ45" s="102">
        <v>20150813</v>
      </c>
      <c r="AK45" s="102">
        <v>45700</v>
      </c>
      <c r="AL45" s="102">
        <v>200</v>
      </c>
      <c r="AM45" s="102" t="s">
        <v>2458</v>
      </c>
      <c r="AN45" s="102" t="s">
        <v>2512</v>
      </c>
      <c r="AO45" s="103">
        <v>0</v>
      </c>
      <c r="AP45" s="104" t="s">
        <v>109</v>
      </c>
      <c r="AQ45" s="102" t="s">
        <v>628</v>
      </c>
      <c r="AR45" s="105"/>
      <c r="AS45" s="104" t="s">
        <v>110</v>
      </c>
      <c r="AT45" s="102" t="s">
        <v>649</v>
      </c>
      <c r="AU45" s="102" t="s">
        <v>109</v>
      </c>
      <c r="AV45" s="102" t="s">
        <v>117</v>
      </c>
      <c r="AW45" s="107">
        <v>1</v>
      </c>
      <c r="AX45" s="102" t="s">
        <v>990</v>
      </c>
      <c r="AY45" s="102" t="s">
        <v>458</v>
      </c>
      <c r="AZ45" s="102" t="s">
        <v>459</v>
      </c>
      <c r="BA45" s="102" t="s">
        <v>450</v>
      </c>
      <c r="BB45" s="102"/>
      <c r="BC45" s="108" t="s">
        <v>714</v>
      </c>
      <c r="BD45" s="109" t="s">
        <v>2182</v>
      </c>
      <c r="BE45" s="110" t="s">
        <v>2182</v>
      </c>
      <c r="BF45" s="110" t="s">
        <v>2182</v>
      </c>
      <c r="BG45" s="110" t="s">
        <v>2182</v>
      </c>
      <c r="BH45" s="110" t="s">
        <v>2182</v>
      </c>
      <c r="BI45" s="110" t="s">
        <v>2182</v>
      </c>
      <c r="BJ45" s="110" t="s">
        <v>2182</v>
      </c>
      <c r="BK45" s="110" t="s">
        <v>2182</v>
      </c>
      <c r="BL45" s="110" t="s">
        <v>2182</v>
      </c>
      <c r="BM45" s="110" t="s">
        <v>2182</v>
      </c>
      <c r="BN45" s="108"/>
      <c r="BO45" s="111" t="s">
        <v>567</v>
      </c>
      <c r="BP45" s="112" t="s">
        <v>111</v>
      </c>
      <c r="BQ45" s="106" t="s">
        <v>970</v>
      </c>
      <c r="BR45" s="107" t="s">
        <v>970</v>
      </c>
      <c r="BS45" s="107">
        <v>0</v>
      </c>
      <c r="BT45" s="102" t="s">
        <v>978</v>
      </c>
      <c r="BU45" s="113" t="s">
        <v>109</v>
      </c>
      <c r="BV45" s="102" t="s">
        <v>970</v>
      </c>
      <c r="BW45" s="102" t="s">
        <v>970</v>
      </c>
      <c r="BX45" s="102">
        <v>0</v>
      </c>
      <c r="BY45" s="102" t="s">
        <v>978</v>
      </c>
      <c r="BZ45" s="113" t="s">
        <v>110</v>
      </c>
      <c r="CA45" s="102" t="s">
        <v>970</v>
      </c>
      <c r="CB45" s="102" t="s">
        <v>970</v>
      </c>
      <c r="CC45" s="102">
        <v>0</v>
      </c>
      <c r="CD45" s="105" t="s">
        <v>978</v>
      </c>
      <c r="CE45" s="106" t="s">
        <v>2183</v>
      </c>
      <c r="CF45" s="102" t="s">
        <v>112</v>
      </c>
      <c r="CG45" s="102" t="s">
        <v>2182</v>
      </c>
      <c r="CH45" s="102" t="s">
        <v>2182</v>
      </c>
      <c r="CI45" s="108" t="s">
        <v>2182</v>
      </c>
      <c r="CJ45" s="114"/>
      <c r="CK45" s="102"/>
      <c r="CL45" s="115"/>
      <c r="CM45" s="116"/>
      <c r="CN45" s="102"/>
      <c r="CO45" s="102"/>
      <c r="CP45" s="102"/>
      <c r="CQ45" s="102"/>
      <c r="CR45" s="102"/>
      <c r="CS45" s="129"/>
      <c r="CT45" s="111"/>
      <c r="CU45" s="103"/>
      <c r="CV45" s="106" t="s">
        <v>232</v>
      </c>
      <c r="CW45" s="105" t="s">
        <v>462</v>
      </c>
      <c r="CX45" s="114" t="s">
        <v>109</v>
      </c>
      <c r="CY45" s="102" t="s">
        <v>109</v>
      </c>
      <c r="CZ45" s="102" t="s">
        <v>996</v>
      </c>
      <c r="DA45" s="119" t="s">
        <v>109</v>
      </c>
      <c r="DB45" s="114"/>
      <c r="DC45" s="102"/>
      <c r="DD45" s="102"/>
      <c r="DE45" s="119"/>
      <c r="DF45" s="120"/>
      <c r="EQ45" s="102">
        <v>127</v>
      </c>
      <c r="ER45" s="102">
        <v>1</v>
      </c>
      <c r="ES45" s="102">
        <v>2</v>
      </c>
      <c r="ET45" s="102">
        <v>1</v>
      </c>
      <c r="EU45" s="102">
        <v>20130130</v>
      </c>
      <c r="EV45" s="102">
        <v>45700</v>
      </c>
      <c r="EW45" s="102">
        <v>200</v>
      </c>
      <c r="EX45" s="113" t="s">
        <v>2256</v>
      </c>
      <c r="EY45" s="113" t="s">
        <v>2310</v>
      </c>
      <c r="EZ45" s="103">
        <v>0</v>
      </c>
      <c r="FA45" s="104" t="s">
        <v>109</v>
      </c>
      <c r="FB45" s="102" t="s">
        <v>628</v>
      </c>
      <c r="FC45" s="105"/>
      <c r="FD45" s="104" t="s">
        <v>110</v>
      </c>
      <c r="FE45" s="102" t="s">
        <v>649</v>
      </c>
      <c r="FF45" s="102">
        <v>0</v>
      </c>
      <c r="FG45" s="102">
        <v>1</v>
      </c>
      <c r="FH45" s="107">
        <v>1</v>
      </c>
      <c r="FI45" s="102" t="s">
        <v>990</v>
      </c>
      <c r="FJ45" s="102" t="s">
        <v>458</v>
      </c>
      <c r="FK45" s="102" t="s">
        <v>459</v>
      </c>
      <c r="FL45" s="102" t="s">
        <v>450</v>
      </c>
      <c r="FM45" s="102"/>
      <c r="FN45" s="108" t="s">
        <v>714</v>
      </c>
      <c r="FO45" s="104" t="s">
        <v>110</v>
      </c>
      <c r="FP45" s="102" t="s">
        <v>649</v>
      </c>
      <c r="FQ45" s="102">
        <v>0</v>
      </c>
      <c r="FR45" s="102">
        <v>1</v>
      </c>
      <c r="FS45" s="107">
        <v>1</v>
      </c>
      <c r="FT45" s="102" t="s">
        <v>990</v>
      </c>
      <c r="FU45" s="102" t="s">
        <v>458</v>
      </c>
      <c r="FV45" s="102" t="s">
        <v>459</v>
      </c>
      <c r="FW45" s="102" t="s">
        <v>450</v>
      </c>
      <c r="FX45" s="102"/>
      <c r="FY45" s="108" t="s">
        <v>714</v>
      </c>
      <c r="FZ45" s="111" t="s">
        <v>567</v>
      </c>
      <c r="GA45" s="112" t="s">
        <v>111</v>
      </c>
      <c r="GB45" s="106" t="s">
        <v>970</v>
      </c>
      <c r="GC45" s="107" t="s">
        <v>970</v>
      </c>
      <c r="GD45" s="107">
        <v>0</v>
      </c>
      <c r="GE45" s="102" t="s">
        <v>978</v>
      </c>
      <c r="GF45" s="113" t="s">
        <v>109</v>
      </c>
      <c r="GG45" s="102" t="s">
        <v>970</v>
      </c>
      <c r="GH45" s="102" t="s">
        <v>970</v>
      </c>
      <c r="GI45" s="102">
        <v>0</v>
      </c>
      <c r="GJ45" s="102" t="s">
        <v>978</v>
      </c>
      <c r="GK45" s="113" t="s">
        <v>110</v>
      </c>
      <c r="GL45" s="102" t="s">
        <v>970</v>
      </c>
      <c r="GM45" s="102" t="s">
        <v>970</v>
      </c>
      <c r="GN45" s="102">
        <v>0</v>
      </c>
      <c r="GO45" s="105" t="s">
        <v>978</v>
      </c>
      <c r="GP45" s="106" t="s">
        <v>2183</v>
      </c>
      <c r="GQ45" s="102" t="s">
        <v>112</v>
      </c>
      <c r="GR45" s="102" t="s">
        <v>2182</v>
      </c>
      <c r="GS45" s="102" t="s">
        <v>2182</v>
      </c>
      <c r="GT45" s="108" t="s">
        <v>2182</v>
      </c>
      <c r="GU45" s="114"/>
      <c r="GV45" s="102"/>
      <c r="GW45" s="115"/>
      <c r="GX45" s="116"/>
      <c r="GY45" s="102"/>
      <c r="GZ45" s="102"/>
      <c r="HA45" s="102"/>
      <c r="HB45" s="102"/>
      <c r="HC45" s="102"/>
      <c r="HD45" s="129"/>
      <c r="HE45" s="111"/>
      <c r="HF45" s="103"/>
      <c r="HG45" s="106" t="s">
        <v>232</v>
      </c>
      <c r="HH45" s="105" t="s">
        <v>462</v>
      </c>
      <c r="HI45" s="114" t="s">
        <v>109</v>
      </c>
      <c r="HJ45" s="102" t="s">
        <v>109</v>
      </c>
      <c r="HK45" s="102" t="s">
        <v>996</v>
      </c>
      <c r="HL45" s="119" t="s">
        <v>109</v>
      </c>
      <c r="HM45" s="114"/>
      <c r="HN45" s="102"/>
      <c r="HO45" s="102"/>
      <c r="HP45" s="119"/>
      <c r="HQ45" s="120"/>
    </row>
    <row r="46" spans="2:225" ht="12.95" customHeight="1" thickBot="1" x14ac:dyDescent="0.25">
      <c r="B46" s="99">
        <f t="shared" si="0"/>
        <v>47</v>
      </c>
      <c r="C46" s="100">
        <f t="shared" si="1"/>
        <v>671.14285714285711</v>
      </c>
      <c r="E46" s="99">
        <f t="shared" si="2"/>
        <v>35</v>
      </c>
      <c r="F46" s="100">
        <f t="shared" si="4"/>
        <v>598.25</v>
      </c>
      <c r="M46" s="90" t="s">
        <v>503</v>
      </c>
      <c r="R46" s="88" t="s">
        <v>153</v>
      </c>
      <c r="S46" s="88" t="s">
        <v>559</v>
      </c>
      <c r="T46" s="88" t="s">
        <v>153</v>
      </c>
      <c r="V46" s="88" t="s">
        <v>609</v>
      </c>
      <c r="X46" s="88" t="s">
        <v>241</v>
      </c>
      <c r="AB46" s="96"/>
      <c r="AF46" s="102">
        <v>128</v>
      </c>
      <c r="AG46" s="102">
        <v>1</v>
      </c>
      <c r="AH46" s="102">
        <v>2</v>
      </c>
      <c r="AI46" s="102">
        <v>1</v>
      </c>
      <c r="AJ46" s="102">
        <v>20150813</v>
      </c>
      <c r="AK46" s="102">
        <v>45900</v>
      </c>
      <c r="AL46" s="102">
        <v>1700</v>
      </c>
      <c r="AM46" s="102" t="s">
        <v>2459</v>
      </c>
      <c r="AN46" s="102" t="s">
        <v>2513</v>
      </c>
      <c r="AO46" s="103">
        <v>0</v>
      </c>
      <c r="AP46" s="104" t="s">
        <v>109</v>
      </c>
      <c r="AQ46" s="102" t="s">
        <v>628</v>
      </c>
      <c r="AR46" s="105"/>
      <c r="AS46" s="104" t="s">
        <v>110</v>
      </c>
      <c r="AT46" s="102" t="s">
        <v>649</v>
      </c>
      <c r="AU46" s="102" t="s">
        <v>109</v>
      </c>
      <c r="AV46" s="102" t="s">
        <v>117</v>
      </c>
      <c r="AW46" s="107">
        <v>1</v>
      </c>
      <c r="AX46" s="102" t="s">
        <v>990</v>
      </c>
      <c r="AY46" s="102" t="s">
        <v>458</v>
      </c>
      <c r="AZ46" s="102" t="s">
        <v>459</v>
      </c>
      <c r="BA46" s="102" t="s">
        <v>450</v>
      </c>
      <c r="BB46" s="102"/>
      <c r="BC46" s="108" t="s">
        <v>714</v>
      </c>
      <c r="BD46" s="109" t="s">
        <v>2182</v>
      </c>
      <c r="BE46" s="110" t="s">
        <v>2182</v>
      </c>
      <c r="BF46" s="110" t="s">
        <v>2182</v>
      </c>
      <c r="BG46" s="110" t="s">
        <v>2182</v>
      </c>
      <c r="BH46" s="110" t="s">
        <v>2182</v>
      </c>
      <c r="BI46" s="110" t="s">
        <v>2182</v>
      </c>
      <c r="BJ46" s="110" t="s">
        <v>2182</v>
      </c>
      <c r="BK46" s="110" t="s">
        <v>2182</v>
      </c>
      <c r="BL46" s="110" t="s">
        <v>2182</v>
      </c>
      <c r="BM46" s="110" t="s">
        <v>2182</v>
      </c>
      <c r="BN46" s="108"/>
      <c r="BO46" s="111" t="s">
        <v>567</v>
      </c>
      <c r="BP46" s="112" t="s">
        <v>111</v>
      </c>
      <c r="BQ46" s="106" t="s">
        <v>970</v>
      </c>
      <c r="BR46" s="107" t="s">
        <v>970</v>
      </c>
      <c r="BS46" s="107">
        <v>0</v>
      </c>
      <c r="BT46" s="102" t="s">
        <v>978</v>
      </c>
      <c r="BU46" s="113" t="s">
        <v>109</v>
      </c>
      <c r="BV46" s="102" t="s">
        <v>970</v>
      </c>
      <c r="BW46" s="102" t="s">
        <v>970</v>
      </c>
      <c r="BX46" s="102">
        <v>0</v>
      </c>
      <c r="BY46" s="102" t="s">
        <v>978</v>
      </c>
      <c r="BZ46" s="113" t="s">
        <v>110</v>
      </c>
      <c r="CA46" s="102" t="s">
        <v>970</v>
      </c>
      <c r="CB46" s="102" t="s">
        <v>970</v>
      </c>
      <c r="CC46" s="102">
        <v>0</v>
      </c>
      <c r="CD46" s="105" t="s">
        <v>978</v>
      </c>
      <c r="CE46" s="106" t="s">
        <v>2183</v>
      </c>
      <c r="CF46" s="102" t="s">
        <v>112</v>
      </c>
      <c r="CG46" s="102" t="s">
        <v>2182</v>
      </c>
      <c r="CH46" s="102" t="s">
        <v>2182</v>
      </c>
      <c r="CI46" s="108" t="s">
        <v>2182</v>
      </c>
      <c r="CJ46" s="114"/>
      <c r="CK46" s="102"/>
      <c r="CL46" s="115"/>
      <c r="CM46" s="116"/>
      <c r="CN46" s="102"/>
      <c r="CO46" s="102"/>
      <c r="CP46" s="102"/>
      <c r="CQ46" s="102"/>
      <c r="CR46" s="102"/>
      <c r="CS46" s="129"/>
      <c r="CT46" s="111"/>
      <c r="CU46" s="103"/>
      <c r="CV46" s="106" t="s">
        <v>232</v>
      </c>
      <c r="CW46" s="105" t="s">
        <v>462</v>
      </c>
      <c r="CX46" s="114" t="s">
        <v>109</v>
      </c>
      <c r="CY46" s="102" t="s">
        <v>109</v>
      </c>
      <c r="CZ46" s="102" t="s">
        <v>996</v>
      </c>
      <c r="DA46" s="119" t="s">
        <v>109</v>
      </c>
      <c r="DB46" s="114"/>
      <c r="DC46" s="102"/>
      <c r="DD46" s="102"/>
      <c r="DE46" s="119"/>
      <c r="DF46" s="120"/>
      <c r="EQ46" s="102">
        <v>128</v>
      </c>
      <c r="ER46" s="102">
        <v>1</v>
      </c>
      <c r="ES46" s="102">
        <v>2</v>
      </c>
      <c r="ET46" s="102">
        <v>1</v>
      </c>
      <c r="EU46" s="102">
        <v>20130130</v>
      </c>
      <c r="EV46" s="102">
        <v>45900</v>
      </c>
      <c r="EW46" s="102">
        <v>1700</v>
      </c>
      <c r="EX46" s="113" t="s">
        <v>2257</v>
      </c>
      <c r="EY46" s="113" t="s">
        <v>2311</v>
      </c>
      <c r="EZ46" s="103">
        <v>0</v>
      </c>
      <c r="FA46" s="104" t="s">
        <v>109</v>
      </c>
      <c r="FB46" s="102" t="s">
        <v>628</v>
      </c>
      <c r="FC46" s="105"/>
      <c r="FD46" s="104" t="s">
        <v>110</v>
      </c>
      <c r="FE46" s="102" t="s">
        <v>649</v>
      </c>
      <c r="FF46" s="102">
        <v>0</v>
      </c>
      <c r="FG46" s="102">
        <v>1</v>
      </c>
      <c r="FH46" s="107">
        <v>1</v>
      </c>
      <c r="FI46" s="102" t="s">
        <v>990</v>
      </c>
      <c r="FJ46" s="102" t="s">
        <v>458</v>
      </c>
      <c r="FK46" s="102" t="s">
        <v>459</v>
      </c>
      <c r="FL46" s="102" t="s">
        <v>450</v>
      </c>
      <c r="FM46" s="102"/>
      <c r="FN46" s="108" t="s">
        <v>714</v>
      </c>
      <c r="FO46" s="104" t="s">
        <v>110</v>
      </c>
      <c r="FP46" s="102" t="s">
        <v>649</v>
      </c>
      <c r="FQ46" s="102">
        <v>0</v>
      </c>
      <c r="FR46" s="102">
        <v>1</v>
      </c>
      <c r="FS46" s="107">
        <v>1</v>
      </c>
      <c r="FT46" s="102" t="s">
        <v>990</v>
      </c>
      <c r="FU46" s="102" t="s">
        <v>458</v>
      </c>
      <c r="FV46" s="102" t="s">
        <v>459</v>
      </c>
      <c r="FW46" s="102" t="s">
        <v>450</v>
      </c>
      <c r="FX46" s="102"/>
      <c r="FY46" s="108" t="s">
        <v>714</v>
      </c>
      <c r="FZ46" s="111" t="s">
        <v>567</v>
      </c>
      <c r="GA46" s="112" t="s">
        <v>111</v>
      </c>
      <c r="GB46" s="106" t="s">
        <v>970</v>
      </c>
      <c r="GC46" s="107" t="s">
        <v>970</v>
      </c>
      <c r="GD46" s="107">
        <v>0</v>
      </c>
      <c r="GE46" s="102" t="s">
        <v>978</v>
      </c>
      <c r="GF46" s="113" t="s">
        <v>109</v>
      </c>
      <c r="GG46" s="102" t="s">
        <v>970</v>
      </c>
      <c r="GH46" s="102" t="s">
        <v>970</v>
      </c>
      <c r="GI46" s="102">
        <v>0</v>
      </c>
      <c r="GJ46" s="102" t="s">
        <v>978</v>
      </c>
      <c r="GK46" s="113" t="s">
        <v>110</v>
      </c>
      <c r="GL46" s="102" t="s">
        <v>970</v>
      </c>
      <c r="GM46" s="102" t="s">
        <v>970</v>
      </c>
      <c r="GN46" s="102">
        <v>0</v>
      </c>
      <c r="GO46" s="105" t="s">
        <v>978</v>
      </c>
      <c r="GP46" s="106" t="s">
        <v>2183</v>
      </c>
      <c r="GQ46" s="102" t="s">
        <v>112</v>
      </c>
      <c r="GR46" s="102" t="s">
        <v>2182</v>
      </c>
      <c r="GS46" s="102" t="s">
        <v>2182</v>
      </c>
      <c r="GT46" s="108" t="s">
        <v>2182</v>
      </c>
      <c r="GU46" s="114"/>
      <c r="GV46" s="102"/>
      <c r="GW46" s="115"/>
      <c r="GX46" s="116"/>
      <c r="GY46" s="102"/>
      <c r="GZ46" s="102"/>
      <c r="HA46" s="102"/>
      <c r="HB46" s="102"/>
      <c r="HC46" s="102"/>
      <c r="HD46" s="129"/>
      <c r="HE46" s="111"/>
      <c r="HF46" s="103"/>
      <c r="HG46" s="106" t="s">
        <v>232</v>
      </c>
      <c r="HH46" s="105" t="s">
        <v>462</v>
      </c>
      <c r="HI46" s="114" t="s">
        <v>109</v>
      </c>
      <c r="HJ46" s="102" t="s">
        <v>109</v>
      </c>
      <c r="HK46" s="102" t="s">
        <v>996</v>
      </c>
      <c r="HL46" s="119" t="s">
        <v>109</v>
      </c>
      <c r="HM46" s="114"/>
      <c r="HN46" s="102"/>
      <c r="HO46" s="102"/>
      <c r="HP46" s="119"/>
      <c r="HQ46" s="120"/>
    </row>
    <row r="47" spans="2:225" ht="12.95" customHeight="1" thickBot="1" x14ac:dyDescent="0.25">
      <c r="B47" s="99">
        <f t="shared" si="0"/>
        <v>48</v>
      </c>
      <c r="C47" s="100">
        <f t="shared" si="1"/>
        <v>677.14285714285711</v>
      </c>
      <c r="E47" s="99">
        <f t="shared" si="2"/>
        <v>36</v>
      </c>
      <c r="F47" s="100">
        <f t="shared" si="4"/>
        <v>604.25</v>
      </c>
      <c r="H47" s="15" t="s">
        <v>1011</v>
      </c>
      <c r="M47" s="90" t="s">
        <v>504</v>
      </c>
      <c r="R47" s="88" t="s">
        <v>111</v>
      </c>
      <c r="S47" s="88" t="s">
        <v>560</v>
      </c>
      <c r="T47" s="88" t="s">
        <v>111</v>
      </c>
      <c r="V47" s="88" t="s">
        <v>610</v>
      </c>
      <c r="X47" s="88" t="s">
        <v>242</v>
      </c>
      <c r="AB47" s="96"/>
      <c r="AF47" s="102">
        <v>129</v>
      </c>
      <c r="AG47" s="102">
        <v>1</v>
      </c>
      <c r="AH47" s="102">
        <v>2</v>
      </c>
      <c r="AI47" s="102">
        <v>1</v>
      </c>
      <c r="AJ47" s="102">
        <v>20150813</v>
      </c>
      <c r="AK47" s="102">
        <v>51600</v>
      </c>
      <c r="AL47" s="102">
        <v>1600</v>
      </c>
      <c r="AM47" s="102" t="s">
        <v>2460</v>
      </c>
      <c r="AN47" s="102" t="s">
        <v>2514</v>
      </c>
      <c r="AO47" s="103">
        <v>0</v>
      </c>
      <c r="AP47" s="104" t="s">
        <v>109</v>
      </c>
      <c r="AQ47" s="102" t="s">
        <v>628</v>
      </c>
      <c r="AR47" s="105"/>
      <c r="AS47" s="104" t="s">
        <v>110</v>
      </c>
      <c r="AT47" s="102" t="s">
        <v>649</v>
      </c>
      <c r="AU47" s="102" t="s">
        <v>109</v>
      </c>
      <c r="AV47" s="102" t="s">
        <v>117</v>
      </c>
      <c r="AW47" s="107">
        <v>1</v>
      </c>
      <c r="AX47" s="102" t="s">
        <v>990</v>
      </c>
      <c r="AY47" s="102" t="s">
        <v>458</v>
      </c>
      <c r="AZ47" s="102" t="s">
        <v>459</v>
      </c>
      <c r="BA47" s="102" t="s">
        <v>450</v>
      </c>
      <c r="BB47" s="102"/>
      <c r="BC47" s="108" t="s">
        <v>714</v>
      </c>
      <c r="BD47" s="109" t="s">
        <v>760</v>
      </c>
      <c r="BE47" s="110" t="s">
        <v>2196</v>
      </c>
      <c r="BF47" s="110" t="s">
        <v>109</v>
      </c>
      <c r="BG47" s="110" t="s">
        <v>109</v>
      </c>
      <c r="BH47" s="110" t="s">
        <v>982</v>
      </c>
      <c r="BI47" s="110" t="s">
        <v>990</v>
      </c>
      <c r="BJ47" s="110" t="s">
        <v>2197</v>
      </c>
      <c r="BK47" s="110" t="s">
        <v>2182</v>
      </c>
      <c r="BL47" s="110" t="s">
        <v>2198</v>
      </c>
      <c r="BM47" s="110" t="s">
        <v>2182</v>
      </c>
      <c r="BN47" s="108"/>
      <c r="BO47" s="111" t="s">
        <v>567</v>
      </c>
      <c r="BP47" s="112" t="s">
        <v>111</v>
      </c>
      <c r="BQ47" s="106" t="s">
        <v>970</v>
      </c>
      <c r="BR47" s="107" t="s">
        <v>970</v>
      </c>
      <c r="BS47" s="107">
        <v>0</v>
      </c>
      <c r="BT47" s="102" t="s">
        <v>978</v>
      </c>
      <c r="BU47" s="113" t="s">
        <v>109</v>
      </c>
      <c r="BV47" s="102" t="s">
        <v>970</v>
      </c>
      <c r="BW47" s="102" t="s">
        <v>970</v>
      </c>
      <c r="BX47" s="102">
        <v>0</v>
      </c>
      <c r="BY47" s="102" t="s">
        <v>978</v>
      </c>
      <c r="BZ47" s="113" t="s">
        <v>110</v>
      </c>
      <c r="CA47" s="102" t="s">
        <v>970</v>
      </c>
      <c r="CB47" s="102" t="s">
        <v>970</v>
      </c>
      <c r="CC47" s="102">
        <v>0</v>
      </c>
      <c r="CD47" s="105" t="s">
        <v>978</v>
      </c>
      <c r="CE47" s="106" t="s">
        <v>2184</v>
      </c>
      <c r="CF47" s="102" t="s">
        <v>113</v>
      </c>
      <c r="CG47" s="102" t="s">
        <v>2186</v>
      </c>
      <c r="CH47" s="102" t="s">
        <v>2182</v>
      </c>
      <c r="CI47" s="108" t="s">
        <v>2185</v>
      </c>
      <c r="CJ47" s="114" t="s">
        <v>991</v>
      </c>
      <c r="CK47" s="102" t="e">
        <f>service_id_b</f>
        <v>#N/A</v>
      </c>
      <c r="CL47" s="115">
        <f>default_first_event_HD</f>
        <v>100</v>
      </c>
      <c r="CM47" s="116">
        <v>5</v>
      </c>
      <c r="CN47" s="102">
        <v>0</v>
      </c>
      <c r="CO47" s="102" t="s">
        <v>956</v>
      </c>
      <c r="CP47" s="117" t="str">
        <f>TEXT(DATE(MID(AJ47,1,4),MID(AJ47,5,2),MID(AJ47,7,2))+20,"eMMDD")</f>
        <v>20150902</v>
      </c>
      <c r="CQ47" s="102">
        <v>1</v>
      </c>
      <c r="CR47" s="102">
        <v>9</v>
      </c>
      <c r="CS47" s="118" t="s">
        <v>2191</v>
      </c>
      <c r="CT47" s="111"/>
      <c r="CU47" s="103"/>
      <c r="CV47" s="106" t="s">
        <v>232</v>
      </c>
      <c r="CW47" s="105" t="s">
        <v>462</v>
      </c>
      <c r="CX47" s="114" t="s">
        <v>109</v>
      </c>
      <c r="CY47" s="102" t="s">
        <v>109</v>
      </c>
      <c r="CZ47" s="102" t="s">
        <v>996</v>
      </c>
      <c r="DA47" s="119" t="s">
        <v>109</v>
      </c>
      <c r="DB47" s="114"/>
      <c r="DC47" s="102"/>
      <c r="DD47" s="102"/>
      <c r="DE47" s="119"/>
      <c r="DF47" s="120"/>
      <c r="EQ47" s="102">
        <v>129</v>
      </c>
      <c r="ER47" s="102">
        <v>1</v>
      </c>
      <c r="ES47" s="102">
        <v>2</v>
      </c>
      <c r="ET47" s="102">
        <v>1</v>
      </c>
      <c r="EU47" s="102">
        <v>20130130</v>
      </c>
      <c r="EV47" s="102">
        <v>51600</v>
      </c>
      <c r="EW47" s="102">
        <v>1600</v>
      </c>
      <c r="EX47" s="113" t="s">
        <v>2258</v>
      </c>
      <c r="EY47" s="113" t="s">
        <v>2312</v>
      </c>
      <c r="EZ47" s="103">
        <v>0</v>
      </c>
      <c r="FA47" s="104" t="s">
        <v>109</v>
      </c>
      <c r="FB47" s="102" t="s">
        <v>628</v>
      </c>
      <c r="FC47" s="105"/>
      <c r="FD47" s="104" t="s">
        <v>110</v>
      </c>
      <c r="FE47" s="102" t="s">
        <v>649</v>
      </c>
      <c r="FF47" s="102">
        <v>0</v>
      </c>
      <c r="FG47" s="102">
        <v>1</v>
      </c>
      <c r="FH47" s="107">
        <v>1</v>
      </c>
      <c r="FI47" s="102" t="s">
        <v>990</v>
      </c>
      <c r="FJ47" s="102" t="s">
        <v>458</v>
      </c>
      <c r="FK47" s="102" t="s">
        <v>459</v>
      </c>
      <c r="FL47" s="102" t="s">
        <v>450</v>
      </c>
      <c r="FM47" s="102"/>
      <c r="FN47" s="108" t="s">
        <v>714</v>
      </c>
      <c r="FO47" s="104" t="s">
        <v>110</v>
      </c>
      <c r="FP47" s="102" t="s">
        <v>649</v>
      </c>
      <c r="FQ47" s="102">
        <v>0</v>
      </c>
      <c r="FR47" s="102">
        <v>1</v>
      </c>
      <c r="FS47" s="107">
        <v>1</v>
      </c>
      <c r="FT47" s="102" t="s">
        <v>990</v>
      </c>
      <c r="FU47" s="102" t="s">
        <v>458</v>
      </c>
      <c r="FV47" s="102" t="s">
        <v>459</v>
      </c>
      <c r="FW47" s="102" t="s">
        <v>450</v>
      </c>
      <c r="FX47" s="102"/>
      <c r="FY47" s="108" t="s">
        <v>714</v>
      </c>
      <c r="FZ47" s="111" t="s">
        <v>567</v>
      </c>
      <c r="GA47" s="112" t="s">
        <v>111</v>
      </c>
      <c r="GB47" s="106" t="s">
        <v>970</v>
      </c>
      <c r="GC47" s="107" t="s">
        <v>970</v>
      </c>
      <c r="GD47" s="107">
        <v>0</v>
      </c>
      <c r="GE47" s="102" t="s">
        <v>978</v>
      </c>
      <c r="GF47" s="113" t="s">
        <v>109</v>
      </c>
      <c r="GG47" s="102" t="s">
        <v>970</v>
      </c>
      <c r="GH47" s="102" t="s">
        <v>970</v>
      </c>
      <c r="GI47" s="102">
        <v>0</v>
      </c>
      <c r="GJ47" s="102" t="s">
        <v>978</v>
      </c>
      <c r="GK47" s="113" t="s">
        <v>110</v>
      </c>
      <c r="GL47" s="102" t="s">
        <v>970</v>
      </c>
      <c r="GM47" s="102" t="s">
        <v>970</v>
      </c>
      <c r="GN47" s="102">
        <v>0</v>
      </c>
      <c r="GO47" s="105" t="s">
        <v>978</v>
      </c>
      <c r="GP47" s="106" t="s">
        <v>2184</v>
      </c>
      <c r="GQ47" s="102" t="s">
        <v>113</v>
      </c>
      <c r="GR47" s="102" t="s">
        <v>2186</v>
      </c>
      <c r="GS47" s="102" t="s">
        <v>2182</v>
      </c>
      <c r="GT47" s="108" t="s">
        <v>2185</v>
      </c>
      <c r="GU47" s="114" t="s">
        <v>991</v>
      </c>
      <c r="GV47" s="102" t="e">
        <f>service_id_c</f>
        <v>#N/A</v>
      </c>
      <c r="GW47" s="115">
        <f>default_first_event_HD</f>
        <v>100</v>
      </c>
      <c r="GX47" s="116">
        <v>5</v>
      </c>
      <c r="GY47" s="102">
        <v>0</v>
      </c>
      <c r="GZ47" s="102" t="s">
        <v>956</v>
      </c>
      <c r="HA47" s="117" t="str">
        <f>TEXT(DATE(MID(EU47,1,4),MID(EU47,5,2),MID(EU47,7,2))+20,"eMMDD")</f>
        <v>20130219</v>
      </c>
      <c r="HB47" s="102">
        <v>1</v>
      </c>
      <c r="HC47" s="102">
        <v>9</v>
      </c>
      <c r="HD47" s="118" t="s">
        <v>2191</v>
      </c>
      <c r="HE47" s="111"/>
      <c r="HF47" s="103"/>
      <c r="HG47" s="106" t="s">
        <v>232</v>
      </c>
      <c r="HH47" s="105" t="s">
        <v>462</v>
      </c>
      <c r="HI47" s="114" t="s">
        <v>109</v>
      </c>
      <c r="HJ47" s="102" t="s">
        <v>109</v>
      </c>
      <c r="HK47" s="102" t="s">
        <v>996</v>
      </c>
      <c r="HL47" s="119" t="s">
        <v>109</v>
      </c>
      <c r="HM47" s="114"/>
      <c r="HN47" s="102"/>
      <c r="HO47" s="102"/>
      <c r="HP47" s="119"/>
      <c r="HQ47" s="120"/>
    </row>
    <row r="48" spans="2:225" ht="12.95" customHeight="1" x14ac:dyDescent="0.2">
      <c r="B48" s="99">
        <f t="shared" si="0"/>
        <v>49</v>
      </c>
      <c r="C48" s="100">
        <f t="shared" si="1"/>
        <v>683.14285714285711</v>
      </c>
      <c r="E48" s="99">
        <f t="shared" si="2"/>
        <v>37</v>
      </c>
      <c r="F48" s="100">
        <f t="shared" si="4"/>
        <v>610.25</v>
      </c>
      <c r="H48" s="16" t="s">
        <v>17</v>
      </c>
      <c r="M48" s="90" t="s">
        <v>505</v>
      </c>
      <c r="R48" s="88" t="s">
        <v>154</v>
      </c>
      <c r="S48" s="88" t="s">
        <v>561</v>
      </c>
      <c r="T48" s="88" t="s">
        <v>154</v>
      </c>
      <c r="V48" s="88" t="s">
        <v>611</v>
      </c>
      <c r="X48" s="88" t="s">
        <v>243</v>
      </c>
      <c r="AB48" s="96"/>
      <c r="AF48" s="102">
        <v>130</v>
      </c>
      <c r="AG48" s="102">
        <v>1</v>
      </c>
      <c r="AH48" s="102">
        <v>2</v>
      </c>
      <c r="AI48" s="102">
        <v>1</v>
      </c>
      <c r="AJ48" s="102">
        <v>20150813</v>
      </c>
      <c r="AK48" s="102">
        <v>53200</v>
      </c>
      <c r="AL48" s="102">
        <v>1600</v>
      </c>
      <c r="AM48" s="102" t="s">
        <v>2461</v>
      </c>
      <c r="AN48" s="102" t="s">
        <v>2515</v>
      </c>
      <c r="AO48" s="103">
        <v>0</v>
      </c>
      <c r="AP48" s="104" t="s">
        <v>109</v>
      </c>
      <c r="AQ48" s="102" t="s">
        <v>628</v>
      </c>
      <c r="AR48" s="105"/>
      <c r="AS48" s="104" t="s">
        <v>110</v>
      </c>
      <c r="AT48" s="102" t="s">
        <v>649</v>
      </c>
      <c r="AU48" s="102" t="s">
        <v>109</v>
      </c>
      <c r="AV48" s="102" t="s">
        <v>117</v>
      </c>
      <c r="AW48" s="107">
        <v>1</v>
      </c>
      <c r="AX48" s="102" t="s">
        <v>990</v>
      </c>
      <c r="AY48" s="102" t="s">
        <v>458</v>
      </c>
      <c r="AZ48" s="102" t="s">
        <v>459</v>
      </c>
      <c r="BA48" s="102" t="s">
        <v>450</v>
      </c>
      <c r="BB48" s="102"/>
      <c r="BC48" s="108" t="s">
        <v>714</v>
      </c>
      <c r="BD48" s="109" t="s">
        <v>2182</v>
      </c>
      <c r="BE48" s="110" t="s">
        <v>2182</v>
      </c>
      <c r="BF48" s="110" t="s">
        <v>2182</v>
      </c>
      <c r="BG48" s="110" t="s">
        <v>2182</v>
      </c>
      <c r="BH48" s="110" t="s">
        <v>2182</v>
      </c>
      <c r="BI48" s="110" t="s">
        <v>2182</v>
      </c>
      <c r="BJ48" s="110" t="s">
        <v>2182</v>
      </c>
      <c r="BK48" s="110" t="s">
        <v>2182</v>
      </c>
      <c r="BL48" s="110" t="s">
        <v>2182</v>
      </c>
      <c r="BM48" s="110" t="s">
        <v>2182</v>
      </c>
      <c r="BN48" s="108"/>
      <c r="BO48" s="111" t="s">
        <v>567</v>
      </c>
      <c r="BP48" s="112" t="s">
        <v>111</v>
      </c>
      <c r="BQ48" s="106" t="s">
        <v>970</v>
      </c>
      <c r="BR48" s="107" t="s">
        <v>970</v>
      </c>
      <c r="BS48" s="107">
        <v>0</v>
      </c>
      <c r="BT48" s="102" t="s">
        <v>978</v>
      </c>
      <c r="BU48" s="113" t="s">
        <v>109</v>
      </c>
      <c r="BV48" s="102" t="s">
        <v>970</v>
      </c>
      <c r="BW48" s="102" t="s">
        <v>970</v>
      </c>
      <c r="BX48" s="102">
        <v>0</v>
      </c>
      <c r="BY48" s="102" t="s">
        <v>978</v>
      </c>
      <c r="BZ48" s="113" t="s">
        <v>110</v>
      </c>
      <c r="CA48" s="102" t="s">
        <v>970</v>
      </c>
      <c r="CB48" s="102" t="s">
        <v>970</v>
      </c>
      <c r="CC48" s="102">
        <v>0</v>
      </c>
      <c r="CD48" s="105" t="s">
        <v>978</v>
      </c>
      <c r="CE48" s="106" t="s">
        <v>2183</v>
      </c>
      <c r="CF48" s="102" t="s">
        <v>112</v>
      </c>
      <c r="CG48" s="102" t="s">
        <v>2182</v>
      </c>
      <c r="CH48" s="102" t="s">
        <v>2182</v>
      </c>
      <c r="CI48" s="108" t="s">
        <v>2182</v>
      </c>
      <c r="CJ48" s="114"/>
      <c r="CK48" s="102"/>
      <c r="CL48" s="115"/>
      <c r="CM48" s="116"/>
      <c r="CN48" s="102"/>
      <c r="CO48" s="102"/>
      <c r="CP48" s="102"/>
      <c r="CQ48" s="102"/>
      <c r="CR48" s="102"/>
      <c r="CS48" s="129"/>
      <c r="CT48" s="111"/>
      <c r="CU48" s="103"/>
      <c r="CV48" s="106" t="s">
        <v>232</v>
      </c>
      <c r="CW48" s="105" t="s">
        <v>462</v>
      </c>
      <c r="CX48" s="114" t="s">
        <v>109</v>
      </c>
      <c r="CY48" s="102" t="s">
        <v>109</v>
      </c>
      <c r="CZ48" s="102" t="s">
        <v>996</v>
      </c>
      <c r="DA48" s="119" t="s">
        <v>109</v>
      </c>
      <c r="DB48" s="114"/>
      <c r="DC48" s="102"/>
      <c r="DD48" s="102"/>
      <c r="DE48" s="119"/>
      <c r="DF48" s="120"/>
      <c r="EQ48" s="102">
        <v>130</v>
      </c>
      <c r="ER48" s="102">
        <v>1</v>
      </c>
      <c r="ES48" s="102">
        <v>2</v>
      </c>
      <c r="ET48" s="102">
        <v>1</v>
      </c>
      <c r="EU48" s="102">
        <v>20130130</v>
      </c>
      <c r="EV48" s="102">
        <v>53200</v>
      </c>
      <c r="EW48" s="102">
        <v>1600</v>
      </c>
      <c r="EX48" s="113" t="s">
        <v>2259</v>
      </c>
      <c r="EY48" s="113" t="s">
        <v>2313</v>
      </c>
      <c r="EZ48" s="103">
        <v>0</v>
      </c>
      <c r="FA48" s="104" t="s">
        <v>109</v>
      </c>
      <c r="FB48" s="102" t="s">
        <v>628</v>
      </c>
      <c r="FC48" s="105"/>
      <c r="FD48" s="104" t="s">
        <v>110</v>
      </c>
      <c r="FE48" s="102" t="s">
        <v>649</v>
      </c>
      <c r="FF48" s="102">
        <v>0</v>
      </c>
      <c r="FG48" s="102">
        <v>1</v>
      </c>
      <c r="FH48" s="107">
        <v>1</v>
      </c>
      <c r="FI48" s="102" t="s">
        <v>990</v>
      </c>
      <c r="FJ48" s="102" t="s">
        <v>458</v>
      </c>
      <c r="FK48" s="102" t="s">
        <v>459</v>
      </c>
      <c r="FL48" s="102" t="s">
        <v>450</v>
      </c>
      <c r="FM48" s="102"/>
      <c r="FN48" s="108" t="s">
        <v>714</v>
      </c>
      <c r="FO48" s="104" t="s">
        <v>110</v>
      </c>
      <c r="FP48" s="102" t="s">
        <v>649</v>
      </c>
      <c r="FQ48" s="102">
        <v>0</v>
      </c>
      <c r="FR48" s="102">
        <v>1</v>
      </c>
      <c r="FS48" s="107">
        <v>1</v>
      </c>
      <c r="FT48" s="102" t="s">
        <v>990</v>
      </c>
      <c r="FU48" s="102" t="s">
        <v>458</v>
      </c>
      <c r="FV48" s="102" t="s">
        <v>459</v>
      </c>
      <c r="FW48" s="102" t="s">
        <v>450</v>
      </c>
      <c r="FX48" s="102"/>
      <c r="FY48" s="108" t="s">
        <v>714</v>
      </c>
      <c r="FZ48" s="111" t="s">
        <v>567</v>
      </c>
      <c r="GA48" s="112" t="s">
        <v>111</v>
      </c>
      <c r="GB48" s="106" t="s">
        <v>970</v>
      </c>
      <c r="GC48" s="107" t="s">
        <v>970</v>
      </c>
      <c r="GD48" s="107">
        <v>0</v>
      </c>
      <c r="GE48" s="102" t="s">
        <v>978</v>
      </c>
      <c r="GF48" s="113" t="s">
        <v>109</v>
      </c>
      <c r="GG48" s="102" t="s">
        <v>970</v>
      </c>
      <c r="GH48" s="102" t="s">
        <v>970</v>
      </c>
      <c r="GI48" s="102">
        <v>0</v>
      </c>
      <c r="GJ48" s="102" t="s">
        <v>978</v>
      </c>
      <c r="GK48" s="113" t="s">
        <v>110</v>
      </c>
      <c r="GL48" s="102" t="s">
        <v>970</v>
      </c>
      <c r="GM48" s="102" t="s">
        <v>970</v>
      </c>
      <c r="GN48" s="102">
        <v>0</v>
      </c>
      <c r="GO48" s="105" t="s">
        <v>978</v>
      </c>
      <c r="GP48" s="106" t="s">
        <v>2183</v>
      </c>
      <c r="GQ48" s="102" t="s">
        <v>112</v>
      </c>
      <c r="GR48" s="102" t="s">
        <v>2182</v>
      </c>
      <c r="GS48" s="102" t="s">
        <v>2182</v>
      </c>
      <c r="GT48" s="108" t="s">
        <v>2182</v>
      </c>
      <c r="GU48" s="114"/>
      <c r="GV48" s="102"/>
      <c r="GW48" s="115"/>
      <c r="GX48" s="116"/>
      <c r="GY48" s="102"/>
      <c r="GZ48" s="102"/>
      <c r="HA48" s="102"/>
      <c r="HB48" s="102"/>
      <c r="HC48" s="102"/>
      <c r="HD48" s="129"/>
      <c r="HE48" s="111"/>
      <c r="HF48" s="103"/>
      <c r="HG48" s="106" t="s">
        <v>232</v>
      </c>
      <c r="HH48" s="105" t="s">
        <v>462</v>
      </c>
      <c r="HI48" s="114" t="s">
        <v>109</v>
      </c>
      <c r="HJ48" s="102" t="s">
        <v>109</v>
      </c>
      <c r="HK48" s="102" t="s">
        <v>996</v>
      </c>
      <c r="HL48" s="119" t="s">
        <v>109</v>
      </c>
      <c r="HM48" s="114"/>
      <c r="HN48" s="102"/>
      <c r="HO48" s="102"/>
      <c r="HP48" s="119"/>
      <c r="HQ48" s="120"/>
    </row>
    <row r="49" spans="2:225" ht="12.95" customHeight="1" thickBot="1" x14ac:dyDescent="0.25">
      <c r="B49" s="99">
        <f t="shared" si="0"/>
        <v>50</v>
      </c>
      <c r="C49" s="100">
        <f t="shared" si="1"/>
        <v>689.14285714285711</v>
      </c>
      <c r="E49" s="99">
        <f t="shared" si="2"/>
        <v>38</v>
      </c>
      <c r="F49" s="100">
        <f t="shared" si="4"/>
        <v>616.25</v>
      </c>
      <c r="H49" s="17" t="s">
        <v>731</v>
      </c>
      <c r="M49" s="90" t="s">
        <v>506</v>
      </c>
      <c r="R49" s="88" t="s">
        <v>155</v>
      </c>
      <c r="S49" s="88" t="s">
        <v>562</v>
      </c>
      <c r="T49" s="88" t="s">
        <v>155</v>
      </c>
      <c r="V49" s="88" t="s">
        <v>612</v>
      </c>
      <c r="X49" s="88" t="s">
        <v>244</v>
      </c>
      <c r="AB49" s="96"/>
      <c r="AF49" s="102">
        <v>131</v>
      </c>
      <c r="AG49" s="102">
        <v>1</v>
      </c>
      <c r="AH49" s="102">
        <v>2</v>
      </c>
      <c r="AI49" s="102">
        <v>1</v>
      </c>
      <c r="AJ49" s="102">
        <v>20150813</v>
      </c>
      <c r="AK49" s="102">
        <v>54800</v>
      </c>
      <c r="AL49" s="102">
        <v>1500</v>
      </c>
      <c r="AM49" s="102" t="s">
        <v>2462</v>
      </c>
      <c r="AN49" s="102" t="s">
        <v>2516</v>
      </c>
      <c r="AO49" s="103">
        <v>0</v>
      </c>
      <c r="AP49" s="104" t="s">
        <v>109</v>
      </c>
      <c r="AQ49" s="102" t="s">
        <v>628</v>
      </c>
      <c r="AR49" s="105"/>
      <c r="AS49" s="104" t="s">
        <v>110</v>
      </c>
      <c r="AT49" s="102" t="s">
        <v>649</v>
      </c>
      <c r="AU49" s="102" t="s">
        <v>109</v>
      </c>
      <c r="AV49" s="102" t="s">
        <v>117</v>
      </c>
      <c r="AW49" s="107">
        <v>1</v>
      </c>
      <c r="AX49" s="102" t="s">
        <v>990</v>
      </c>
      <c r="AY49" s="102" t="s">
        <v>458</v>
      </c>
      <c r="AZ49" s="102" t="s">
        <v>459</v>
      </c>
      <c r="BA49" s="102" t="s">
        <v>450</v>
      </c>
      <c r="BB49" s="102"/>
      <c r="BC49" s="108" t="s">
        <v>714</v>
      </c>
      <c r="BD49" s="109" t="s">
        <v>2182</v>
      </c>
      <c r="BE49" s="110" t="s">
        <v>2182</v>
      </c>
      <c r="BF49" s="110" t="s">
        <v>2182</v>
      </c>
      <c r="BG49" s="110" t="s">
        <v>2182</v>
      </c>
      <c r="BH49" s="110" t="s">
        <v>2182</v>
      </c>
      <c r="BI49" s="110" t="s">
        <v>2182</v>
      </c>
      <c r="BJ49" s="110" t="s">
        <v>2182</v>
      </c>
      <c r="BK49" s="110" t="s">
        <v>2182</v>
      </c>
      <c r="BL49" s="110" t="s">
        <v>2182</v>
      </c>
      <c r="BM49" s="110" t="s">
        <v>2182</v>
      </c>
      <c r="BN49" s="108"/>
      <c r="BO49" s="111" t="s">
        <v>567</v>
      </c>
      <c r="BP49" s="112" t="s">
        <v>111</v>
      </c>
      <c r="BQ49" s="106" t="s">
        <v>970</v>
      </c>
      <c r="BR49" s="107" t="s">
        <v>970</v>
      </c>
      <c r="BS49" s="107">
        <v>0</v>
      </c>
      <c r="BT49" s="102" t="s">
        <v>978</v>
      </c>
      <c r="BU49" s="113" t="s">
        <v>109</v>
      </c>
      <c r="BV49" s="102" t="s">
        <v>970</v>
      </c>
      <c r="BW49" s="102" t="s">
        <v>970</v>
      </c>
      <c r="BX49" s="102">
        <v>0</v>
      </c>
      <c r="BY49" s="102" t="s">
        <v>978</v>
      </c>
      <c r="BZ49" s="113" t="s">
        <v>110</v>
      </c>
      <c r="CA49" s="102" t="s">
        <v>970</v>
      </c>
      <c r="CB49" s="102" t="s">
        <v>970</v>
      </c>
      <c r="CC49" s="102">
        <v>0</v>
      </c>
      <c r="CD49" s="105" t="s">
        <v>978</v>
      </c>
      <c r="CE49" s="106" t="s">
        <v>2183</v>
      </c>
      <c r="CF49" s="102" t="s">
        <v>112</v>
      </c>
      <c r="CG49" s="102" t="s">
        <v>2182</v>
      </c>
      <c r="CH49" s="102" t="s">
        <v>2182</v>
      </c>
      <c r="CI49" s="108" t="s">
        <v>2182</v>
      </c>
      <c r="CJ49" s="114" t="s">
        <v>993</v>
      </c>
      <c r="CK49" s="102" t="e">
        <f>service_id_b</f>
        <v>#N/A</v>
      </c>
      <c r="CL49" s="115">
        <f>default_first_event_HD</f>
        <v>100</v>
      </c>
      <c r="CM49" s="116"/>
      <c r="CN49" s="102"/>
      <c r="CO49" s="102"/>
      <c r="CP49" s="102"/>
      <c r="CQ49" s="102"/>
      <c r="CR49" s="102"/>
      <c r="CS49" s="129"/>
      <c r="CT49" s="111"/>
      <c r="CU49" s="103"/>
      <c r="CV49" s="106" t="s">
        <v>232</v>
      </c>
      <c r="CW49" s="105" t="s">
        <v>462</v>
      </c>
      <c r="CX49" s="114" t="s">
        <v>109</v>
      </c>
      <c r="CY49" s="102" t="s">
        <v>109</v>
      </c>
      <c r="CZ49" s="102" t="s">
        <v>996</v>
      </c>
      <c r="DA49" s="119" t="s">
        <v>109</v>
      </c>
      <c r="DB49" s="114"/>
      <c r="DC49" s="102"/>
      <c r="DD49" s="102"/>
      <c r="DE49" s="119"/>
      <c r="DF49" s="120"/>
      <c r="EQ49" s="102">
        <v>131</v>
      </c>
      <c r="ER49" s="102">
        <v>1</v>
      </c>
      <c r="ES49" s="102">
        <v>2</v>
      </c>
      <c r="ET49" s="102">
        <v>1</v>
      </c>
      <c r="EU49" s="102">
        <v>20130130</v>
      </c>
      <c r="EV49" s="102">
        <v>54800</v>
      </c>
      <c r="EW49" s="102">
        <v>1500</v>
      </c>
      <c r="EX49" s="113" t="s">
        <v>2260</v>
      </c>
      <c r="EY49" s="113" t="s">
        <v>2314</v>
      </c>
      <c r="EZ49" s="103">
        <v>0</v>
      </c>
      <c r="FA49" s="104" t="s">
        <v>109</v>
      </c>
      <c r="FB49" s="102" t="s">
        <v>628</v>
      </c>
      <c r="FC49" s="105"/>
      <c r="FD49" s="104" t="s">
        <v>110</v>
      </c>
      <c r="FE49" s="102" t="s">
        <v>649</v>
      </c>
      <c r="FF49" s="102">
        <v>0</v>
      </c>
      <c r="FG49" s="102">
        <v>1</v>
      </c>
      <c r="FH49" s="107">
        <v>1</v>
      </c>
      <c r="FI49" s="102" t="s">
        <v>990</v>
      </c>
      <c r="FJ49" s="102" t="s">
        <v>458</v>
      </c>
      <c r="FK49" s="102" t="s">
        <v>459</v>
      </c>
      <c r="FL49" s="102" t="s">
        <v>450</v>
      </c>
      <c r="FM49" s="102"/>
      <c r="FN49" s="108" t="s">
        <v>714</v>
      </c>
      <c r="FO49" s="104" t="s">
        <v>110</v>
      </c>
      <c r="FP49" s="102" t="s">
        <v>649</v>
      </c>
      <c r="FQ49" s="102">
        <v>0</v>
      </c>
      <c r="FR49" s="102">
        <v>1</v>
      </c>
      <c r="FS49" s="107">
        <v>1</v>
      </c>
      <c r="FT49" s="102" t="s">
        <v>990</v>
      </c>
      <c r="FU49" s="102" t="s">
        <v>458</v>
      </c>
      <c r="FV49" s="102" t="s">
        <v>459</v>
      </c>
      <c r="FW49" s="102" t="s">
        <v>450</v>
      </c>
      <c r="FX49" s="102"/>
      <c r="FY49" s="108" t="s">
        <v>714</v>
      </c>
      <c r="FZ49" s="111" t="s">
        <v>567</v>
      </c>
      <c r="GA49" s="112" t="s">
        <v>111</v>
      </c>
      <c r="GB49" s="106" t="s">
        <v>970</v>
      </c>
      <c r="GC49" s="107" t="s">
        <v>970</v>
      </c>
      <c r="GD49" s="107">
        <v>0</v>
      </c>
      <c r="GE49" s="102" t="s">
        <v>978</v>
      </c>
      <c r="GF49" s="113" t="s">
        <v>109</v>
      </c>
      <c r="GG49" s="102" t="s">
        <v>970</v>
      </c>
      <c r="GH49" s="102" t="s">
        <v>970</v>
      </c>
      <c r="GI49" s="102">
        <v>0</v>
      </c>
      <c r="GJ49" s="102" t="s">
        <v>978</v>
      </c>
      <c r="GK49" s="113" t="s">
        <v>110</v>
      </c>
      <c r="GL49" s="102" t="s">
        <v>970</v>
      </c>
      <c r="GM49" s="102" t="s">
        <v>970</v>
      </c>
      <c r="GN49" s="102">
        <v>0</v>
      </c>
      <c r="GO49" s="105" t="s">
        <v>978</v>
      </c>
      <c r="GP49" s="106" t="s">
        <v>2183</v>
      </c>
      <c r="GQ49" s="102" t="s">
        <v>112</v>
      </c>
      <c r="GR49" s="102" t="s">
        <v>2182</v>
      </c>
      <c r="GS49" s="102" t="s">
        <v>2182</v>
      </c>
      <c r="GT49" s="108" t="s">
        <v>2182</v>
      </c>
      <c r="GU49" s="114" t="s">
        <v>993</v>
      </c>
      <c r="GV49" s="102" t="e">
        <f>service_id_c</f>
        <v>#N/A</v>
      </c>
      <c r="GW49" s="115">
        <f>default_first_event_HD</f>
        <v>100</v>
      </c>
      <c r="GX49" s="116"/>
      <c r="GY49" s="102"/>
      <c r="GZ49" s="102"/>
      <c r="HA49" s="102"/>
      <c r="HB49" s="102"/>
      <c r="HC49" s="102"/>
      <c r="HD49" s="129"/>
      <c r="HE49" s="111"/>
      <c r="HF49" s="103"/>
      <c r="HG49" s="106" t="s">
        <v>232</v>
      </c>
      <c r="HH49" s="105" t="s">
        <v>462</v>
      </c>
      <c r="HI49" s="114" t="s">
        <v>109</v>
      </c>
      <c r="HJ49" s="102" t="s">
        <v>109</v>
      </c>
      <c r="HK49" s="102" t="s">
        <v>996</v>
      </c>
      <c r="HL49" s="119" t="s">
        <v>109</v>
      </c>
      <c r="HM49" s="114"/>
      <c r="HN49" s="102"/>
      <c r="HO49" s="102"/>
      <c r="HP49" s="119"/>
      <c r="HQ49" s="120"/>
    </row>
    <row r="50" spans="2:225" ht="12.95" customHeight="1" thickBot="1" x14ac:dyDescent="0.25">
      <c r="B50" s="99">
        <f t="shared" si="0"/>
        <v>51</v>
      </c>
      <c r="C50" s="100">
        <f t="shared" si="1"/>
        <v>695.14285714285711</v>
      </c>
      <c r="E50" s="99">
        <f t="shared" si="2"/>
        <v>39</v>
      </c>
      <c r="F50" s="100">
        <f t="shared" si="4"/>
        <v>622.25</v>
      </c>
      <c r="M50" s="90" t="s">
        <v>507</v>
      </c>
      <c r="R50" s="88" t="s">
        <v>156</v>
      </c>
      <c r="S50" s="88" t="s">
        <v>563</v>
      </c>
      <c r="T50" s="88" t="s">
        <v>156</v>
      </c>
      <c r="V50" s="88" t="s">
        <v>613</v>
      </c>
      <c r="X50" s="88" t="s">
        <v>245</v>
      </c>
      <c r="AB50" s="96"/>
      <c r="AF50" s="102">
        <v>132</v>
      </c>
      <c r="AG50" s="102">
        <v>1</v>
      </c>
      <c r="AH50" s="102">
        <v>2</v>
      </c>
      <c r="AI50" s="102">
        <v>1</v>
      </c>
      <c r="AJ50" s="102">
        <v>20150813</v>
      </c>
      <c r="AK50" s="102">
        <v>60300</v>
      </c>
      <c r="AL50" s="102">
        <v>2900</v>
      </c>
      <c r="AM50" s="102" t="s">
        <v>2463</v>
      </c>
      <c r="AN50" s="102" t="s">
        <v>2517</v>
      </c>
      <c r="AO50" s="103">
        <v>0</v>
      </c>
      <c r="AP50" s="104" t="s">
        <v>109</v>
      </c>
      <c r="AQ50" s="102" t="s">
        <v>628</v>
      </c>
      <c r="AR50" s="105"/>
      <c r="AS50" s="104" t="s">
        <v>110</v>
      </c>
      <c r="AT50" s="102" t="s">
        <v>649</v>
      </c>
      <c r="AU50" s="102" t="s">
        <v>109</v>
      </c>
      <c r="AV50" s="102" t="s">
        <v>117</v>
      </c>
      <c r="AW50" s="107">
        <v>1</v>
      </c>
      <c r="AX50" s="102" t="s">
        <v>990</v>
      </c>
      <c r="AY50" s="102" t="s">
        <v>458</v>
      </c>
      <c r="AZ50" s="102" t="s">
        <v>459</v>
      </c>
      <c r="BA50" s="102" t="s">
        <v>450</v>
      </c>
      <c r="BB50" s="102"/>
      <c r="BC50" s="108" t="s">
        <v>714</v>
      </c>
      <c r="BD50" s="109" t="s">
        <v>2182</v>
      </c>
      <c r="BE50" s="110" t="s">
        <v>2182</v>
      </c>
      <c r="BF50" s="110" t="s">
        <v>2182</v>
      </c>
      <c r="BG50" s="110" t="s">
        <v>2182</v>
      </c>
      <c r="BH50" s="110" t="s">
        <v>2182</v>
      </c>
      <c r="BI50" s="110" t="s">
        <v>2182</v>
      </c>
      <c r="BJ50" s="110" t="s">
        <v>2182</v>
      </c>
      <c r="BK50" s="110" t="s">
        <v>2182</v>
      </c>
      <c r="BL50" s="110" t="s">
        <v>2182</v>
      </c>
      <c r="BM50" s="110" t="s">
        <v>2182</v>
      </c>
      <c r="BN50" s="108"/>
      <c r="BO50" s="111" t="s">
        <v>567</v>
      </c>
      <c r="BP50" s="112" t="s">
        <v>111</v>
      </c>
      <c r="BQ50" s="106" t="s">
        <v>970</v>
      </c>
      <c r="BR50" s="107" t="s">
        <v>970</v>
      </c>
      <c r="BS50" s="107">
        <v>0</v>
      </c>
      <c r="BT50" s="102" t="s">
        <v>978</v>
      </c>
      <c r="BU50" s="113" t="s">
        <v>109</v>
      </c>
      <c r="BV50" s="102" t="s">
        <v>970</v>
      </c>
      <c r="BW50" s="102" t="s">
        <v>970</v>
      </c>
      <c r="BX50" s="102">
        <v>0</v>
      </c>
      <c r="BY50" s="102" t="s">
        <v>978</v>
      </c>
      <c r="BZ50" s="113" t="s">
        <v>110</v>
      </c>
      <c r="CA50" s="102" t="s">
        <v>970</v>
      </c>
      <c r="CB50" s="102" t="s">
        <v>970</v>
      </c>
      <c r="CC50" s="102">
        <v>0</v>
      </c>
      <c r="CD50" s="105" t="s">
        <v>978</v>
      </c>
      <c r="CE50" s="106" t="s">
        <v>2183</v>
      </c>
      <c r="CF50" s="102" t="s">
        <v>112</v>
      </c>
      <c r="CG50" s="102" t="s">
        <v>2182</v>
      </c>
      <c r="CH50" s="102" t="s">
        <v>2182</v>
      </c>
      <c r="CI50" s="108" t="s">
        <v>2182</v>
      </c>
      <c r="CJ50" s="114"/>
      <c r="CK50" s="102"/>
      <c r="CL50" s="115"/>
      <c r="CM50" s="116"/>
      <c r="CN50" s="102"/>
      <c r="CO50" s="102"/>
      <c r="CP50" s="102"/>
      <c r="CQ50" s="102"/>
      <c r="CR50" s="102"/>
      <c r="CS50" s="129"/>
      <c r="CT50" s="111"/>
      <c r="CU50" s="103"/>
      <c r="CV50" s="106" t="s">
        <v>232</v>
      </c>
      <c r="CW50" s="105" t="s">
        <v>462</v>
      </c>
      <c r="CX50" s="114" t="s">
        <v>109</v>
      </c>
      <c r="CY50" s="102" t="s">
        <v>109</v>
      </c>
      <c r="CZ50" s="102" t="s">
        <v>996</v>
      </c>
      <c r="DA50" s="119" t="s">
        <v>109</v>
      </c>
      <c r="DB50" s="114"/>
      <c r="DC50" s="102"/>
      <c r="DD50" s="102"/>
      <c r="DE50" s="119"/>
      <c r="DF50" s="120"/>
      <c r="EQ50" s="102">
        <v>132</v>
      </c>
      <c r="ER50" s="102">
        <v>1</v>
      </c>
      <c r="ES50" s="102">
        <v>2</v>
      </c>
      <c r="ET50" s="102">
        <v>1</v>
      </c>
      <c r="EU50" s="102">
        <v>20130130</v>
      </c>
      <c r="EV50" s="102">
        <v>60300</v>
      </c>
      <c r="EW50" s="102">
        <v>2900</v>
      </c>
      <c r="EX50" s="113" t="s">
        <v>2261</v>
      </c>
      <c r="EY50" s="113" t="s">
        <v>2315</v>
      </c>
      <c r="EZ50" s="103">
        <v>0</v>
      </c>
      <c r="FA50" s="104" t="s">
        <v>109</v>
      </c>
      <c r="FB50" s="102" t="s">
        <v>628</v>
      </c>
      <c r="FC50" s="105"/>
      <c r="FD50" s="104" t="s">
        <v>110</v>
      </c>
      <c r="FE50" s="102" t="s">
        <v>649</v>
      </c>
      <c r="FF50" s="102">
        <v>0</v>
      </c>
      <c r="FG50" s="102">
        <v>1</v>
      </c>
      <c r="FH50" s="107">
        <v>1</v>
      </c>
      <c r="FI50" s="102" t="s">
        <v>990</v>
      </c>
      <c r="FJ50" s="102" t="s">
        <v>458</v>
      </c>
      <c r="FK50" s="102" t="s">
        <v>459</v>
      </c>
      <c r="FL50" s="102" t="s">
        <v>450</v>
      </c>
      <c r="FM50" s="102"/>
      <c r="FN50" s="108" t="s">
        <v>714</v>
      </c>
      <c r="FO50" s="104" t="s">
        <v>110</v>
      </c>
      <c r="FP50" s="102" t="s">
        <v>649</v>
      </c>
      <c r="FQ50" s="102">
        <v>0</v>
      </c>
      <c r="FR50" s="102">
        <v>1</v>
      </c>
      <c r="FS50" s="107">
        <v>1</v>
      </c>
      <c r="FT50" s="102" t="s">
        <v>990</v>
      </c>
      <c r="FU50" s="102" t="s">
        <v>458</v>
      </c>
      <c r="FV50" s="102" t="s">
        <v>459</v>
      </c>
      <c r="FW50" s="102" t="s">
        <v>450</v>
      </c>
      <c r="FX50" s="102"/>
      <c r="FY50" s="108" t="s">
        <v>714</v>
      </c>
      <c r="FZ50" s="111" t="s">
        <v>567</v>
      </c>
      <c r="GA50" s="112" t="s">
        <v>111</v>
      </c>
      <c r="GB50" s="106" t="s">
        <v>970</v>
      </c>
      <c r="GC50" s="107" t="s">
        <v>970</v>
      </c>
      <c r="GD50" s="107">
        <v>0</v>
      </c>
      <c r="GE50" s="102" t="s">
        <v>978</v>
      </c>
      <c r="GF50" s="113" t="s">
        <v>109</v>
      </c>
      <c r="GG50" s="102" t="s">
        <v>970</v>
      </c>
      <c r="GH50" s="102" t="s">
        <v>970</v>
      </c>
      <c r="GI50" s="102">
        <v>0</v>
      </c>
      <c r="GJ50" s="102" t="s">
        <v>978</v>
      </c>
      <c r="GK50" s="113" t="s">
        <v>110</v>
      </c>
      <c r="GL50" s="102" t="s">
        <v>970</v>
      </c>
      <c r="GM50" s="102" t="s">
        <v>970</v>
      </c>
      <c r="GN50" s="102">
        <v>0</v>
      </c>
      <c r="GO50" s="105" t="s">
        <v>978</v>
      </c>
      <c r="GP50" s="106" t="s">
        <v>2183</v>
      </c>
      <c r="GQ50" s="102" t="s">
        <v>112</v>
      </c>
      <c r="GR50" s="102" t="s">
        <v>2182</v>
      </c>
      <c r="GS50" s="102" t="s">
        <v>2182</v>
      </c>
      <c r="GT50" s="108" t="s">
        <v>2182</v>
      </c>
      <c r="GU50" s="114"/>
      <c r="GV50" s="102"/>
      <c r="GW50" s="115"/>
      <c r="GX50" s="116"/>
      <c r="GY50" s="102"/>
      <c r="GZ50" s="102"/>
      <c r="HA50" s="102"/>
      <c r="HB50" s="102"/>
      <c r="HC50" s="102"/>
      <c r="HD50" s="129"/>
      <c r="HE50" s="111"/>
      <c r="HF50" s="103"/>
      <c r="HG50" s="106" t="s">
        <v>232</v>
      </c>
      <c r="HH50" s="105" t="s">
        <v>462</v>
      </c>
      <c r="HI50" s="114" t="s">
        <v>109</v>
      </c>
      <c r="HJ50" s="102" t="s">
        <v>109</v>
      </c>
      <c r="HK50" s="102" t="s">
        <v>996</v>
      </c>
      <c r="HL50" s="119" t="s">
        <v>109</v>
      </c>
      <c r="HM50" s="114"/>
      <c r="HN50" s="102"/>
      <c r="HO50" s="102"/>
      <c r="HP50" s="119"/>
      <c r="HQ50" s="120"/>
    </row>
    <row r="51" spans="2:225" ht="12.95" customHeight="1" thickBot="1" x14ac:dyDescent="0.25">
      <c r="B51" s="99">
        <f t="shared" si="0"/>
        <v>52</v>
      </c>
      <c r="C51" s="100">
        <f t="shared" si="1"/>
        <v>701.14285714285711</v>
      </c>
      <c r="E51" s="99">
        <f t="shared" si="2"/>
        <v>40</v>
      </c>
      <c r="F51" s="100">
        <f t="shared" si="4"/>
        <v>628.25</v>
      </c>
      <c r="H51" s="15" t="s">
        <v>2199</v>
      </c>
      <c r="M51" s="90" t="s">
        <v>508</v>
      </c>
      <c r="R51" s="88" t="s">
        <v>157</v>
      </c>
      <c r="S51" s="88" t="s">
        <v>564</v>
      </c>
      <c r="T51" s="88" t="s">
        <v>157</v>
      </c>
      <c r="V51" s="88" t="s">
        <v>614</v>
      </c>
      <c r="X51" s="88" t="s">
        <v>246</v>
      </c>
      <c r="AB51" s="96"/>
      <c r="AF51" s="102">
        <v>133</v>
      </c>
      <c r="AG51" s="102">
        <v>1</v>
      </c>
      <c r="AH51" s="102">
        <v>2</v>
      </c>
      <c r="AI51" s="102">
        <v>1</v>
      </c>
      <c r="AJ51" s="102">
        <v>20150813</v>
      </c>
      <c r="AK51" s="102">
        <v>63200</v>
      </c>
      <c r="AL51" s="102">
        <v>5800</v>
      </c>
      <c r="AM51" s="102" t="s">
        <v>2464</v>
      </c>
      <c r="AN51" s="102" t="s">
        <v>2518</v>
      </c>
      <c r="AO51" s="103">
        <v>0</v>
      </c>
      <c r="AP51" s="104" t="s">
        <v>109</v>
      </c>
      <c r="AQ51" s="102" t="s">
        <v>628</v>
      </c>
      <c r="AR51" s="105"/>
      <c r="AS51" s="104" t="s">
        <v>110</v>
      </c>
      <c r="AT51" s="102" t="s">
        <v>649</v>
      </c>
      <c r="AU51" s="102" t="s">
        <v>109</v>
      </c>
      <c r="AV51" s="102" t="s">
        <v>117</v>
      </c>
      <c r="AW51" s="107">
        <v>1</v>
      </c>
      <c r="AX51" s="102" t="s">
        <v>990</v>
      </c>
      <c r="AY51" s="102" t="s">
        <v>458</v>
      </c>
      <c r="AZ51" s="102" t="s">
        <v>459</v>
      </c>
      <c r="BA51" s="102" t="s">
        <v>450</v>
      </c>
      <c r="BB51" s="102"/>
      <c r="BC51" s="108" t="s">
        <v>714</v>
      </c>
      <c r="BD51" s="109" t="s">
        <v>2182</v>
      </c>
      <c r="BE51" s="110" t="s">
        <v>2182</v>
      </c>
      <c r="BF51" s="110" t="s">
        <v>2182</v>
      </c>
      <c r="BG51" s="110" t="s">
        <v>2182</v>
      </c>
      <c r="BH51" s="110" t="s">
        <v>2182</v>
      </c>
      <c r="BI51" s="110" t="s">
        <v>2182</v>
      </c>
      <c r="BJ51" s="110" t="s">
        <v>2182</v>
      </c>
      <c r="BK51" s="110" t="s">
        <v>2182</v>
      </c>
      <c r="BL51" s="110" t="s">
        <v>2182</v>
      </c>
      <c r="BM51" s="110" t="s">
        <v>2182</v>
      </c>
      <c r="BN51" s="108"/>
      <c r="BO51" s="111" t="s">
        <v>567</v>
      </c>
      <c r="BP51" s="112" t="s">
        <v>111</v>
      </c>
      <c r="BQ51" s="106" t="s">
        <v>970</v>
      </c>
      <c r="BR51" s="107" t="s">
        <v>970</v>
      </c>
      <c r="BS51" s="107">
        <v>0</v>
      </c>
      <c r="BT51" s="102" t="s">
        <v>978</v>
      </c>
      <c r="BU51" s="113" t="s">
        <v>109</v>
      </c>
      <c r="BV51" s="102" t="s">
        <v>970</v>
      </c>
      <c r="BW51" s="102" t="s">
        <v>970</v>
      </c>
      <c r="BX51" s="102">
        <v>0</v>
      </c>
      <c r="BY51" s="102" t="s">
        <v>978</v>
      </c>
      <c r="BZ51" s="113" t="s">
        <v>110</v>
      </c>
      <c r="CA51" s="102" t="s">
        <v>970</v>
      </c>
      <c r="CB51" s="102" t="s">
        <v>970</v>
      </c>
      <c r="CC51" s="102">
        <v>0</v>
      </c>
      <c r="CD51" s="105" t="s">
        <v>978</v>
      </c>
      <c r="CE51" s="106" t="s">
        <v>2183</v>
      </c>
      <c r="CF51" s="102" t="s">
        <v>112</v>
      </c>
      <c r="CG51" s="102" t="s">
        <v>2182</v>
      </c>
      <c r="CH51" s="102" t="s">
        <v>2182</v>
      </c>
      <c r="CI51" s="108" t="s">
        <v>2182</v>
      </c>
      <c r="CJ51" s="114"/>
      <c r="CK51" s="102"/>
      <c r="CL51" s="115"/>
      <c r="CM51" s="116"/>
      <c r="CN51" s="102"/>
      <c r="CO51" s="102"/>
      <c r="CP51" s="102"/>
      <c r="CQ51" s="102"/>
      <c r="CR51" s="102"/>
      <c r="CS51" s="129"/>
      <c r="CT51" s="111"/>
      <c r="CU51" s="103"/>
      <c r="CV51" s="106" t="s">
        <v>232</v>
      </c>
      <c r="CW51" s="105" t="s">
        <v>462</v>
      </c>
      <c r="CX51" s="114" t="s">
        <v>109</v>
      </c>
      <c r="CY51" s="102" t="s">
        <v>109</v>
      </c>
      <c r="CZ51" s="102" t="s">
        <v>996</v>
      </c>
      <c r="DA51" s="119" t="s">
        <v>109</v>
      </c>
      <c r="DB51" s="114"/>
      <c r="DC51" s="102"/>
      <c r="DD51" s="102"/>
      <c r="DE51" s="119"/>
      <c r="DF51" s="120"/>
      <c r="EQ51" s="102">
        <v>133</v>
      </c>
      <c r="ER51" s="102">
        <v>1</v>
      </c>
      <c r="ES51" s="102">
        <v>2</v>
      </c>
      <c r="ET51" s="102">
        <v>1</v>
      </c>
      <c r="EU51" s="102">
        <v>20130130</v>
      </c>
      <c r="EV51" s="102">
        <v>63200</v>
      </c>
      <c r="EW51" s="102">
        <v>5800</v>
      </c>
      <c r="EX51" s="113" t="s">
        <v>2262</v>
      </c>
      <c r="EY51" s="113" t="s">
        <v>2316</v>
      </c>
      <c r="EZ51" s="103">
        <v>0</v>
      </c>
      <c r="FA51" s="104" t="s">
        <v>109</v>
      </c>
      <c r="FB51" s="102" t="s">
        <v>628</v>
      </c>
      <c r="FC51" s="105"/>
      <c r="FD51" s="104" t="s">
        <v>110</v>
      </c>
      <c r="FE51" s="102" t="s">
        <v>649</v>
      </c>
      <c r="FF51" s="102">
        <v>0</v>
      </c>
      <c r="FG51" s="102">
        <v>1</v>
      </c>
      <c r="FH51" s="107">
        <v>1</v>
      </c>
      <c r="FI51" s="102" t="s">
        <v>990</v>
      </c>
      <c r="FJ51" s="102" t="s">
        <v>458</v>
      </c>
      <c r="FK51" s="102" t="s">
        <v>459</v>
      </c>
      <c r="FL51" s="102" t="s">
        <v>450</v>
      </c>
      <c r="FM51" s="102"/>
      <c r="FN51" s="108" t="s">
        <v>714</v>
      </c>
      <c r="FO51" s="104" t="s">
        <v>110</v>
      </c>
      <c r="FP51" s="102" t="s">
        <v>649</v>
      </c>
      <c r="FQ51" s="102">
        <v>0</v>
      </c>
      <c r="FR51" s="102">
        <v>1</v>
      </c>
      <c r="FS51" s="107">
        <v>1</v>
      </c>
      <c r="FT51" s="102" t="s">
        <v>990</v>
      </c>
      <c r="FU51" s="102" t="s">
        <v>458</v>
      </c>
      <c r="FV51" s="102" t="s">
        <v>459</v>
      </c>
      <c r="FW51" s="102" t="s">
        <v>450</v>
      </c>
      <c r="FX51" s="102"/>
      <c r="FY51" s="108" t="s">
        <v>714</v>
      </c>
      <c r="FZ51" s="111" t="s">
        <v>567</v>
      </c>
      <c r="GA51" s="112" t="s">
        <v>111</v>
      </c>
      <c r="GB51" s="106" t="s">
        <v>970</v>
      </c>
      <c r="GC51" s="107" t="s">
        <v>970</v>
      </c>
      <c r="GD51" s="107">
        <v>0</v>
      </c>
      <c r="GE51" s="102" t="s">
        <v>978</v>
      </c>
      <c r="GF51" s="113" t="s">
        <v>109</v>
      </c>
      <c r="GG51" s="102" t="s">
        <v>970</v>
      </c>
      <c r="GH51" s="102" t="s">
        <v>970</v>
      </c>
      <c r="GI51" s="102">
        <v>0</v>
      </c>
      <c r="GJ51" s="102" t="s">
        <v>978</v>
      </c>
      <c r="GK51" s="113" t="s">
        <v>110</v>
      </c>
      <c r="GL51" s="102" t="s">
        <v>970</v>
      </c>
      <c r="GM51" s="102" t="s">
        <v>970</v>
      </c>
      <c r="GN51" s="102">
        <v>0</v>
      </c>
      <c r="GO51" s="105" t="s">
        <v>978</v>
      </c>
      <c r="GP51" s="106" t="s">
        <v>2183</v>
      </c>
      <c r="GQ51" s="102" t="s">
        <v>112</v>
      </c>
      <c r="GR51" s="102" t="s">
        <v>2182</v>
      </c>
      <c r="GS51" s="102" t="s">
        <v>2182</v>
      </c>
      <c r="GT51" s="108" t="s">
        <v>2182</v>
      </c>
      <c r="GU51" s="114"/>
      <c r="GV51" s="102"/>
      <c r="GW51" s="115"/>
      <c r="GX51" s="116"/>
      <c r="GY51" s="102"/>
      <c r="GZ51" s="102"/>
      <c r="HA51" s="102"/>
      <c r="HB51" s="102"/>
      <c r="HC51" s="102"/>
      <c r="HD51" s="129"/>
      <c r="HE51" s="111"/>
      <c r="HF51" s="103"/>
      <c r="HG51" s="106" t="s">
        <v>232</v>
      </c>
      <c r="HH51" s="105" t="s">
        <v>462</v>
      </c>
      <c r="HI51" s="114" t="s">
        <v>109</v>
      </c>
      <c r="HJ51" s="102" t="s">
        <v>109</v>
      </c>
      <c r="HK51" s="102" t="s">
        <v>996</v>
      </c>
      <c r="HL51" s="119" t="s">
        <v>109</v>
      </c>
      <c r="HM51" s="114"/>
      <c r="HN51" s="102"/>
      <c r="HO51" s="102"/>
      <c r="HP51" s="119"/>
      <c r="HQ51" s="120"/>
    </row>
    <row r="52" spans="2:225" ht="12.95" customHeight="1" thickBot="1" x14ac:dyDescent="0.25">
      <c r="B52" s="99">
        <f t="shared" si="0"/>
        <v>53</v>
      </c>
      <c r="C52" s="100">
        <f t="shared" si="1"/>
        <v>707.14285714285711</v>
      </c>
      <c r="E52" s="99">
        <f t="shared" si="2"/>
        <v>41</v>
      </c>
      <c r="F52" s="100">
        <f t="shared" si="4"/>
        <v>634.25</v>
      </c>
      <c r="H52" s="16" t="s">
        <v>161</v>
      </c>
      <c r="M52" s="97" t="s">
        <v>509</v>
      </c>
      <c r="R52" s="88" t="s">
        <v>158</v>
      </c>
      <c r="S52" s="88" t="s">
        <v>565</v>
      </c>
      <c r="T52" s="88" t="s">
        <v>158</v>
      </c>
      <c r="V52" s="88" t="s">
        <v>615</v>
      </c>
      <c r="X52" s="88" t="s">
        <v>247</v>
      </c>
      <c r="AB52" s="96"/>
      <c r="AF52" s="102">
        <v>134</v>
      </c>
      <c r="AG52" s="102">
        <v>1</v>
      </c>
      <c r="AH52" s="102">
        <v>2</v>
      </c>
      <c r="AI52" s="102">
        <v>1</v>
      </c>
      <c r="AJ52" s="102">
        <v>20150813</v>
      </c>
      <c r="AK52" s="102">
        <v>73000</v>
      </c>
      <c r="AL52" s="102">
        <v>5800</v>
      </c>
      <c r="AM52" s="102" t="s">
        <v>2465</v>
      </c>
      <c r="AN52" s="102" t="s">
        <v>2519</v>
      </c>
      <c r="AO52" s="103">
        <v>0</v>
      </c>
      <c r="AP52" s="104" t="s">
        <v>109</v>
      </c>
      <c r="AQ52" s="102" t="s">
        <v>628</v>
      </c>
      <c r="AR52" s="105"/>
      <c r="AS52" s="104" t="s">
        <v>110</v>
      </c>
      <c r="AT52" s="102" t="s">
        <v>649</v>
      </c>
      <c r="AU52" s="102" t="s">
        <v>109</v>
      </c>
      <c r="AV52" s="102" t="s">
        <v>117</v>
      </c>
      <c r="AW52" s="107">
        <v>1</v>
      </c>
      <c r="AX52" s="102" t="s">
        <v>990</v>
      </c>
      <c r="AY52" s="102" t="s">
        <v>458</v>
      </c>
      <c r="AZ52" s="102" t="s">
        <v>459</v>
      </c>
      <c r="BA52" s="102" t="s">
        <v>450</v>
      </c>
      <c r="BB52" s="102"/>
      <c r="BC52" s="108" t="s">
        <v>714</v>
      </c>
      <c r="BD52" s="109" t="s">
        <v>2182</v>
      </c>
      <c r="BE52" s="110" t="s">
        <v>2182</v>
      </c>
      <c r="BF52" s="110" t="s">
        <v>2182</v>
      </c>
      <c r="BG52" s="110" t="s">
        <v>2182</v>
      </c>
      <c r="BH52" s="110" t="s">
        <v>2182</v>
      </c>
      <c r="BI52" s="110" t="s">
        <v>2182</v>
      </c>
      <c r="BJ52" s="110" t="s">
        <v>2182</v>
      </c>
      <c r="BK52" s="110" t="s">
        <v>2182</v>
      </c>
      <c r="BL52" s="110" t="s">
        <v>2182</v>
      </c>
      <c r="BM52" s="110" t="s">
        <v>2182</v>
      </c>
      <c r="BN52" s="108"/>
      <c r="BO52" s="111" t="s">
        <v>567</v>
      </c>
      <c r="BP52" s="112" t="s">
        <v>111</v>
      </c>
      <c r="BQ52" s="106" t="s">
        <v>970</v>
      </c>
      <c r="BR52" s="107" t="s">
        <v>970</v>
      </c>
      <c r="BS52" s="107">
        <v>0</v>
      </c>
      <c r="BT52" s="102" t="s">
        <v>978</v>
      </c>
      <c r="BU52" s="113" t="s">
        <v>109</v>
      </c>
      <c r="BV52" s="102" t="s">
        <v>970</v>
      </c>
      <c r="BW52" s="102" t="s">
        <v>970</v>
      </c>
      <c r="BX52" s="102">
        <v>0</v>
      </c>
      <c r="BY52" s="102" t="s">
        <v>978</v>
      </c>
      <c r="BZ52" s="113" t="s">
        <v>110</v>
      </c>
      <c r="CA52" s="102" t="s">
        <v>970</v>
      </c>
      <c r="CB52" s="102" t="s">
        <v>970</v>
      </c>
      <c r="CC52" s="102">
        <v>0</v>
      </c>
      <c r="CD52" s="105" t="s">
        <v>978</v>
      </c>
      <c r="CE52" s="106" t="s">
        <v>2183</v>
      </c>
      <c r="CF52" s="102" t="s">
        <v>112</v>
      </c>
      <c r="CG52" s="102" t="s">
        <v>2182</v>
      </c>
      <c r="CH52" s="102" t="s">
        <v>2182</v>
      </c>
      <c r="CI52" s="108" t="s">
        <v>2182</v>
      </c>
      <c r="CJ52" s="114" t="s">
        <v>991</v>
      </c>
      <c r="CK52" s="102" t="e">
        <f>service_id_b</f>
        <v>#N/A</v>
      </c>
      <c r="CL52" s="115">
        <f>default_first_event_HD</f>
        <v>100</v>
      </c>
      <c r="CM52" s="116">
        <v>6</v>
      </c>
      <c r="CN52" s="102">
        <v>0</v>
      </c>
      <c r="CO52" s="102" t="s">
        <v>958</v>
      </c>
      <c r="CP52" s="117" t="str">
        <f>TEXT(DATE(MID(AJ52,1,4),MID(AJ52,5,2),MID(AJ52,7,2))+20,"eMMDD")</f>
        <v>20150902</v>
      </c>
      <c r="CQ52" s="102">
        <v>8</v>
      </c>
      <c r="CR52" s="102">
        <v>10</v>
      </c>
      <c r="CS52" s="118" t="s">
        <v>2192</v>
      </c>
      <c r="CT52" s="111"/>
      <c r="CU52" s="103"/>
      <c r="CV52" s="106" t="s">
        <v>232</v>
      </c>
      <c r="CW52" s="105" t="s">
        <v>462</v>
      </c>
      <c r="CX52" s="114" t="s">
        <v>109</v>
      </c>
      <c r="CY52" s="102" t="s">
        <v>109</v>
      </c>
      <c r="CZ52" s="102" t="s">
        <v>996</v>
      </c>
      <c r="DA52" s="119" t="s">
        <v>109</v>
      </c>
      <c r="DB52" s="114"/>
      <c r="DC52" s="102"/>
      <c r="DD52" s="102"/>
      <c r="DE52" s="119"/>
      <c r="DF52" s="120"/>
      <c r="EQ52" s="102">
        <v>134</v>
      </c>
      <c r="ER52" s="102">
        <v>1</v>
      </c>
      <c r="ES52" s="102">
        <v>2</v>
      </c>
      <c r="ET52" s="102">
        <v>1</v>
      </c>
      <c r="EU52" s="102">
        <v>20130130</v>
      </c>
      <c r="EV52" s="102">
        <v>73000</v>
      </c>
      <c r="EW52" s="102">
        <v>5800</v>
      </c>
      <c r="EX52" s="113" t="s">
        <v>2263</v>
      </c>
      <c r="EY52" s="113" t="s">
        <v>2317</v>
      </c>
      <c r="EZ52" s="103">
        <v>0</v>
      </c>
      <c r="FA52" s="104" t="s">
        <v>109</v>
      </c>
      <c r="FB52" s="102" t="s">
        <v>628</v>
      </c>
      <c r="FC52" s="105"/>
      <c r="FD52" s="104" t="s">
        <v>110</v>
      </c>
      <c r="FE52" s="102" t="s">
        <v>649</v>
      </c>
      <c r="FF52" s="102">
        <v>0</v>
      </c>
      <c r="FG52" s="102">
        <v>1</v>
      </c>
      <c r="FH52" s="107">
        <v>1</v>
      </c>
      <c r="FI52" s="102" t="s">
        <v>990</v>
      </c>
      <c r="FJ52" s="102" t="s">
        <v>458</v>
      </c>
      <c r="FK52" s="102" t="s">
        <v>459</v>
      </c>
      <c r="FL52" s="102" t="s">
        <v>450</v>
      </c>
      <c r="FM52" s="102"/>
      <c r="FN52" s="108" t="s">
        <v>714</v>
      </c>
      <c r="FO52" s="104" t="s">
        <v>110</v>
      </c>
      <c r="FP52" s="102" t="s">
        <v>649</v>
      </c>
      <c r="FQ52" s="102">
        <v>0</v>
      </c>
      <c r="FR52" s="102">
        <v>1</v>
      </c>
      <c r="FS52" s="107">
        <v>1</v>
      </c>
      <c r="FT52" s="102" t="s">
        <v>990</v>
      </c>
      <c r="FU52" s="102" t="s">
        <v>458</v>
      </c>
      <c r="FV52" s="102" t="s">
        <v>459</v>
      </c>
      <c r="FW52" s="102" t="s">
        <v>450</v>
      </c>
      <c r="FX52" s="102"/>
      <c r="FY52" s="108" t="s">
        <v>714</v>
      </c>
      <c r="FZ52" s="111" t="s">
        <v>567</v>
      </c>
      <c r="GA52" s="112" t="s">
        <v>111</v>
      </c>
      <c r="GB52" s="106" t="s">
        <v>970</v>
      </c>
      <c r="GC52" s="107" t="s">
        <v>970</v>
      </c>
      <c r="GD52" s="107">
        <v>0</v>
      </c>
      <c r="GE52" s="102" t="s">
        <v>978</v>
      </c>
      <c r="GF52" s="113" t="s">
        <v>109</v>
      </c>
      <c r="GG52" s="102" t="s">
        <v>970</v>
      </c>
      <c r="GH52" s="102" t="s">
        <v>970</v>
      </c>
      <c r="GI52" s="102">
        <v>0</v>
      </c>
      <c r="GJ52" s="102" t="s">
        <v>978</v>
      </c>
      <c r="GK52" s="113" t="s">
        <v>110</v>
      </c>
      <c r="GL52" s="102" t="s">
        <v>970</v>
      </c>
      <c r="GM52" s="102" t="s">
        <v>970</v>
      </c>
      <c r="GN52" s="102">
        <v>0</v>
      </c>
      <c r="GO52" s="105" t="s">
        <v>978</v>
      </c>
      <c r="GP52" s="106" t="s">
        <v>2183</v>
      </c>
      <c r="GQ52" s="102" t="s">
        <v>112</v>
      </c>
      <c r="GR52" s="102" t="s">
        <v>2182</v>
      </c>
      <c r="GS52" s="102" t="s">
        <v>2182</v>
      </c>
      <c r="GT52" s="108" t="s">
        <v>2182</v>
      </c>
      <c r="GU52" s="114" t="s">
        <v>991</v>
      </c>
      <c r="GV52" s="102" t="e">
        <f>service_id_c</f>
        <v>#N/A</v>
      </c>
      <c r="GW52" s="115">
        <f>default_first_event_HD</f>
        <v>100</v>
      </c>
      <c r="GX52" s="116">
        <v>6</v>
      </c>
      <c r="GY52" s="102">
        <v>0</v>
      </c>
      <c r="GZ52" s="102" t="s">
        <v>958</v>
      </c>
      <c r="HA52" s="117" t="str">
        <f>TEXT(DATE(MID(EU52,1,4),MID(EU52,5,2),MID(EU52,7,2))+20,"eMMDD")</f>
        <v>20130219</v>
      </c>
      <c r="HB52" s="102">
        <v>8</v>
      </c>
      <c r="HC52" s="102">
        <v>10</v>
      </c>
      <c r="HD52" s="118" t="s">
        <v>2192</v>
      </c>
      <c r="HE52" s="111"/>
      <c r="HF52" s="103"/>
      <c r="HG52" s="106" t="s">
        <v>232</v>
      </c>
      <c r="HH52" s="105" t="s">
        <v>462</v>
      </c>
      <c r="HI52" s="114" t="s">
        <v>109</v>
      </c>
      <c r="HJ52" s="102" t="s">
        <v>109</v>
      </c>
      <c r="HK52" s="102" t="s">
        <v>996</v>
      </c>
      <c r="HL52" s="119" t="s">
        <v>109</v>
      </c>
      <c r="HM52" s="114"/>
      <c r="HN52" s="102"/>
      <c r="HO52" s="102"/>
      <c r="HP52" s="119"/>
      <c r="HQ52" s="120"/>
    </row>
    <row r="53" spans="2:225" ht="12.95" customHeight="1" x14ac:dyDescent="0.2">
      <c r="B53" s="99">
        <f t="shared" si="0"/>
        <v>54</v>
      </c>
      <c r="C53" s="100">
        <f t="shared" si="1"/>
        <v>713.14285714285711</v>
      </c>
      <c r="E53" s="99">
        <f t="shared" si="2"/>
        <v>42</v>
      </c>
      <c r="F53" s="100">
        <f t="shared" si="4"/>
        <v>640.25</v>
      </c>
      <c r="H53" s="63" t="s">
        <v>2200</v>
      </c>
      <c r="M53" s="86" t="s">
        <v>510</v>
      </c>
      <c r="R53" s="88" t="s">
        <v>159</v>
      </c>
      <c r="S53" s="88" t="s">
        <v>566</v>
      </c>
      <c r="T53" s="88" t="s">
        <v>159</v>
      </c>
      <c r="V53" s="88" t="s">
        <v>616</v>
      </c>
      <c r="X53" s="88" t="s">
        <v>248</v>
      </c>
      <c r="AB53" s="96"/>
      <c r="AF53" s="102">
        <v>135</v>
      </c>
      <c r="AG53" s="102">
        <v>1</v>
      </c>
      <c r="AH53" s="102">
        <v>2</v>
      </c>
      <c r="AI53" s="102">
        <v>1</v>
      </c>
      <c r="AJ53" s="102">
        <v>20150813</v>
      </c>
      <c r="AK53" s="102">
        <v>82800</v>
      </c>
      <c r="AL53" s="102">
        <v>12200</v>
      </c>
      <c r="AM53" s="102" t="s">
        <v>2466</v>
      </c>
      <c r="AN53" s="102" t="s">
        <v>2520</v>
      </c>
      <c r="AO53" s="103">
        <v>0</v>
      </c>
      <c r="AP53" s="104" t="s">
        <v>109</v>
      </c>
      <c r="AQ53" s="102" t="s">
        <v>628</v>
      </c>
      <c r="AR53" s="105"/>
      <c r="AS53" s="104" t="s">
        <v>110</v>
      </c>
      <c r="AT53" s="102" t="s">
        <v>649</v>
      </c>
      <c r="AU53" s="102" t="s">
        <v>109</v>
      </c>
      <c r="AV53" s="102" t="s">
        <v>117</v>
      </c>
      <c r="AW53" s="107">
        <v>1</v>
      </c>
      <c r="AX53" s="102" t="s">
        <v>990</v>
      </c>
      <c r="AY53" s="102" t="s">
        <v>458</v>
      </c>
      <c r="AZ53" s="102" t="s">
        <v>459</v>
      </c>
      <c r="BA53" s="102" t="s">
        <v>450</v>
      </c>
      <c r="BB53" s="102"/>
      <c r="BC53" s="108" t="s">
        <v>714</v>
      </c>
      <c r="BD53" s="109" t="s">
        <v>2182</v>
      </c>
      <c r="BE53" s="110" t="s">
        <v>2182</v>
      </c>
      <c r="BF53" s="110" t="s">
        <v>2182</v>
      </c>
      <c r="BG53" s="110" t="s">
        <v>2182</v>
      </c>
      <c r="BH53" s="110" t="s">
        <v>2182</v>
      </c>
      <c r="BI53" s="110" t="s">
        <v>2182</v>
      </c>
      <c r="BJ53" s="110" t="s">
        <v>2182</v>
      </c>
      <c r="BK53" s="110" t="s">
        <v>2182</v>
      </c>
      <c r="BL53" s="110" t="s">
        <v>2182</v>
      </c>
      <c r="BM53" s="110" t="s">
        <v>2182</v>
      </c>
      <c r="BN53" s="108"/>
      <c r="BO53" s="111" t="s">
        <v>567</v>
      </c>
      <c r="BP53" s="112" t="s">
        <v>111</v>
      </c>
      <c r="BQ53" s="106" t="s">
        <v>970</v>
      </c>
      <c r="BR53" s="107" t="s">
        <v>970</v>
      </c>
      <c r="BS53" s="107">
        <v>0</v>
      </c>
      <c r="BT53" s="102" t="s">
        <v>978</v>
      </c>
      <c r="BU53" s="113" t="s">
        <v>109</v>
      </c>
      <c r="BV53" s="102" t="s">
        <v>970</v>
      </c>
      <c r="BW53" s="102" t="s">
        <v>970</v>
      </c>
      <c r="BX53" s="102">
        <v>0</v>
      </c>
      <c r="BY53" s="102" t="s">
        <v>978</v>
      </c>
      <c r="BZ53" s="113" t="s">
        <v>110</v>
      </c>
      <c r="CA53" s="102" t="s">
        <v>970</v>
      </c>
      <c r="CB53" s="102" t="s">
        <v>970</v>
      </c>
      <c r="CC53" s="102">
        <v>0</v>
      </c>
      <c r="CD53" s="105" t="s">
        <v>978</v>
      </c>
      <c r="CE53" s="106" t="s">
        <v>2183</v>
      </c>
      <c r="CF53" s="102" t="s">
        <v>112</v>
      </c>
      <c r="CG53" s="102" t="s">
        <v>2182</v>
      </c>
      <c r="CH53" s="102" t="s">
        <v>2182</v>
      </c>
      <c r="CI53" s="108" t="s">
        <v>2182</v>
      </c>
      <c r="CJ53" s="114"/>
      <c r="CK53" s="102"/>
      <c r="CL53" s="115"/>
      <c r="CM53" s="116"/>
      <c r="CN53" s="102"/>
      <c r="CO53" s="102"/>
      <c r="CP53" s="102"/>
      <c r="CQ53" s="102"/>
      <c r="CR53" s="102"/>
      <c r="CS53" s="129"/>
      <c r="CT53" s="111"/>
      <c r="CU53" s="103"/>
      <c r="CV53" s="106" t="s">
        <v>232</v>
      </c>
      <c r="CW53" s="105" t="s">
        <v>462</v>
      </c>
      <c r="CX53" s="114" t="s">
        <v>109</v>
      </c>
      <c r="CY53" s="102" t="s">
        <v>109</v>
      </c>
      <c r="CZ53" s="102" t="s">
        <v>996</v>
      </c>
      <c r="DA53" s="119" t="s">
        <v>109</v>
      </c>
      <c r="DB53" s="114"/>
      <c r="DC53" s="102"/>
      <c r="DD53" s="102"/>
      <c r="DE53" s="119"/>
      <c r="DF53" s="120"/>
      <c r="EQ53" s="102">
        <v>135</v>
      </c>
      <c r="ER53" s="102">
        <v>1</v>
      </c>
      <c r="ES53" s="102">
        <v>2</v>
      </c>
      <c r="ET53" s="102">
        <v>1</v>
      </c>
      <c r="EU53" s="102">
        <v>20130130</v>
      </c>
      <c r="EV53" s="102">
        <v>82800</v>
      </c>
      <c r="EW53" s="102">
        <v>12200</v>
      </c>
      <c r="EX53" s="113" t="s">
        <v>2264</v>
      </c>
      <c r="EY53" s="113" t="s">
        <v>2318</v>
      </c>
      <c r="EZ53" s="103">
        <v>0</v>
      </c>
      <c r="FA53" s="104" t="s">
        <v>109</v>
      </c>
      <c r="FB53" s="102" t="s">
        <v>628</v>
      </c>
      <c r="FC53" s="105"/>
      <c r="FD53" s="104" t="s">
        <v>110</v>
      </c>
      <c r="FE53" s="102" t="s">
        <v>649</v>
      </c>
      <c r="FF53" s="102">
        <v>0</v>
      </c>
      <c r="FG53" s="102">
        <v>1</v>
      </c>
      <c r="FH53" s="107">
        <v>1</v>
      </c>
      <c r="FI53" s="102" t="s">
        <v>990</v>
      </c>
      <c r="FJ53" s="102" t="s">
        <v>458</v>
      </c>
      <c r="FK53" s="102" t="s">
        <v>459</v>
      </c>
      <c r="FL53" s="102" t="s">
        <v>450</v>
      </c>
      <c r="FM53" s="102"/>
      <c r="FN53" s="108" t="s">
        <v>714</v>
      </c>
      <c r="FO53" s="104" t="s">
        <v>110</v>
      </c>
      <c r="FP53" s="102" t="s">
        <v>649</v>
      </c>
      <c r="FQ53" s="102">
        <v>0</v>
      </c>
      <c r="FR53" s="102">
        <v>1</v>
      </c>
      <c r="FS53" s="107">
        <v>1</v>
      </c>
      <c r="FT53" s="102" t="s">
        <v>990</v>
      </c>
      <c r="FU53" s="102" t="s">
        <v>458</v>
      </c>
      <c r="FV53" s="102" t="s">
        <v>459</v>
      </c>
      <c r="FW53" s="102" t="s">
        <v>450</v>
      </c>
      <c r="FX53" s="102"/>
      <c r="FY53" s="108" t="s">
        <v>714</v>
      </c>
      <c r="FZ53" s="111" t="s">
        <v>567</v>
      </c>
      <c r="GA53" s="112" t="s">
        <v>111</v>
      </c>
      <c r="GB53" s="106" t="s">
        <v>970</v>
      </c>
      <c r="GC53" s="107" t="s">
        <v>970</v>
      </c>
      <c r="GD53" s="107">
        <v>0</v>
      </c>
      <c r="GE53" s="102" t="s">
        <v>978</v>
      </c>
      <c r="GF53" s="113" t="s">
        <v>109</v>
      </c>
      <c r="GG53" s="102" t="s">
        <v>970</v>
      </c>
      <c r="GH53" s="102" t="s">
        <v>970</v>
      </c>
      <c r="GI53" s="102">
        <v>0</v>
      </c>
      <c r="GJ53" s="102" t="s">
        <v>978</v>
      </c>
      <c r="GK53" s="113" t="s">
        <v>110</v>
      </c>
      <c r="GL53" s="102" t="s">
        <v>970</v>
      </c>
      <c r="GM53" s="102" t="s">
        <v>970</v>
      </c>
      <c r="GN53" s="102">
        <v>0</v>
      </c>
      <c r="GO53" s="105" t="s">
        <v>978</v>
      </c>
      <c r="GP53" s="106" t="s">
        <v>2183</v>
      </c>
      <c r="GQ53" s="102" t="s">
        <v>112</v>
      </c>
      <c r="GR53" s="102" t="s">
        <v>2182</v>
      </c>
      <c r="GS53" s="102" t="s">
        <v>2182</v>
      </c>
      <c r="GT53" s="108" t="s">
        <v>2182</v>
      </c>
      <c r="GU53" s="114"/>
      <c r="GV53" s="102"/>
      <c r="GW53" s="115"/>
      <c r="GX53" s="116"/>
      <c r="GY53" s="102"/>
      <c r="GZ53" s="102"/>
      <c r="HA53" s="102"/>
      <c r="HB53" s="102"/>
      <c r="HC53" s="102"/>
      <c r="HD53" s="129"/>
      <c r="HE53" s="111"/>
      <c r="HF53" s="103"/>
      <c r="HG53" s="106" t="s">
        <v>232</v>
      </c>
      <c r="HH53" s="105" t="s">
        <v>462</v>
      </c>
      <c r="HI53" s="114" t="s">
        <v>109</v>
      </c>
      <c r="HJ53" s="102" t="s">
        <v>109</v>
      </c>
      <c r="HK53" s="102" t="s">
        <v>996</v>
      </c>
      <c r="HL53" s="119" t="s">
        <v>109</v>
      </c>
      <c r="HM53" s="114"/>
      <c r="HN53" s="102"/>
      <c r="HO53" s="102"/>
      <c r="HP53" s="119"/>
      <c r="HQ53" s="120"/>
    </row>
    <row r="54" spans="2:225" ht="12.95" customHeight="1" thickBot="1" x14ac:dyDescent="0.25">
      <c r="B54" s="99">
        <f t="shared" si="0"/>
        <v>55</v>
      </c>
      <c r="C54" s="100">
        <f t="shared" si="1"/>
        <v>719.14285714285711</v>
      </c>
      <c r="E54" s="99">
        <f t="shared" si="2"/>
        <v>43</v>
      </c>
      <c r="F54" s="100">
        <f t="shared" si="4"/>
        <v>646.25</v>
      </c>
      <c r="H54" s="17" t="s">
        <v>2340</v>
      </c>
      <c r="M54" s="90" t="s">
        <v>511</v>
      </c>
      <c r="R54" s="93" t="s">
        <v>160</v>
      </c>
      <c r="S54" s="93" t="s">
        <v>567</v>
      </c>
      <c r="T54" s="93" t="s">
        <v>160</v>
      </c>
      <c r="V54" s="88" t="s">
        <v>617</v>
      </c>
      <c r="X54" s="88" t="s">
        <v>249</v>
      </c>
      <c r="AB54" s="96"/>
      <c r="AF54" s="102">
        <v>136</v>
      </c>
      <c r="AG54" s="102">
        <v>1</v>
      </c>
      <c r="AH54" s="102">
        <v>2</v>
      </c>
      <c r="AI54" s="102">
        <v>1</v>
      </c>
      <c r="AJ54" s="102">
        <v>20150813</v>
      </c>
      <c r="AK54" s="102">
        <v>95000</v>
      </c>
      <c r="AL54" s="102">
        <v>4100</v>
      </c>
      <c r="AM54" s="102" t="s">
        <v>2467</v>
      </c>
      <c r="AN54" s="102" t="s">
        <v>2521</v>
      </c>
      <c r="AO54" s="103">
        <v>0</v>
      </c>
      <c r="AP54" s="104" t="s">
        <v>109</v>
      </c>
      <c r="AQ54" s="102" t="s">
        <v>628</v>
      </c>
      <c r="AR54" s="105"/>
      <c r="AS54" s="104" t="s">
        <v>110</v>
      </c>
      <c r="AT54" s="102" t="s">
        <v>649</v>
      </c>
      <c r="AU54" s="102" t="s">
        <v>109</v>
      </c>
      <c r="AV54" s="102" t="s">
        <v>117</v>
      </c>
      <c r="AW54" s="107">
        <v>1</v>
      </c>
      <c r="AX54" s="102" t="s">
        <v>990</v>
      </c>
      <c r="AY54" s="102" t="s">
        <v>458</v>
      </c>
      <c r="AZ54" s="102" t="s">
        <v>459</v>
      </c>
      <c r="BA54" s="102" t="s">
        <v>450</v>
      </c>
      <c r="BB54" s="102"/>
      <c r="BC54" s="108" t="s">
        <v>714</v>
      </c>
      <c r="BD54" s="109" t="s">
        <v>2182</v>
      </c>
      <c r="BE54" s="110" t="s">
        <v>2182</v>
      </c>
      <c r="BF54" s="110" t="s">
        <v>2182</v>
      </c>
      <c r="BG54" s="110" t="s">
        <v>2182</v>
      </c>
      <c r="BH54" s="110" t="s">
        <v>2182</v>
      </c>
      <c r="BI54" s="110" t="s">
        <v>2182</v>
      </c>
      <c r="BJ54" s="110" t="s">
        <v>2182</v>
      </c>
      <c r="BK54" s="110" t="s">
        <v>2182</v>
      </c>
      <c r="BL54" s="110" t="s">
        <v>2182</v>
      </c>
      <c r="BM54" s="110" t="s">
        <v>2182</v>
      </c>
      <c r="BN54" s="108"/>
      <c r="BO54" s="111" t="s">
        <v>567</v>
      </c>
      <c r="BP54" s="112" t="s">
        <v>111</v>
      </c>
      <c r="BQ54" s="106" t="s">
        <v>970</v>
      </c>
      <c r="BR54" s="107" t="s">
        <v>970</v>
      </c>
      <c r="BS54" s="107">
        <v>0</v>
      </c>
      <c r="BT54" s="102" t="s">
        <v>978</v>
      </c>
      <c r="BU54" s="113" t="s">
        <v>109</v>
      </c>
      <c r="BV54" s="102" t="s">
        <v>970</v>
      </c>
      <c r="BW54" s="102" t="s">
        <v>970</v>
      </c>
      <c r="BX54" s="102">
        <v>0</v>
      </c>
      <c r="BY54" s="102" t="s">
        <v>978</v>
      </c>
      <c r="BZ54" s="113" t="s">
        <v>110</v>
      </c>
      <c r="CA54" s="102" t="s">
        <v>970</v>
      </c>
      <c r="CB54" s="102" t="s">
        <v>970</v>
      </c>
      <c r="CC54" s="102">
        <v>0</v>
      </c>
      <c r="CD54" s="105" t="s">
        <v>978</v>
      </c>
      <c r="CE54" s="106" t="s">
        <v>2183</v>
      </c>
      <c r="CF54" s="102" t="s">
        <v>112</v>
      </c>
      <c r="CG54" s="102" t="s">
        <v>2182</v>
      </c>
      <c r="CH54" s="102" t="s">
        <v>2182</v>
      </c>
      <c r="CI54" s="108" t="s">
        <v>2182</v>
      </c>
      <c r="CJ54" s="114"/>
      <c r="CK54" s="102"/>
      <c r="CL54" s="115"/>
      <c r="CM54" s="116"/>
      <c r="CN54" s="102"/>
      <c r="CO54" s="102"/>
      <c r="CP54" s="102"/>
      <c r="CQ54" s="102"/>
      <c r="CR54" s="102"/>
      <c r="CS54" s="129"/>
      <c r="CT54" s="111"/>
      <c r="CU54" s="103"/>
      <c r="CV54" s="106" t="s">
        <v>232</v>
      </c>
      <c r="CW54" s="105" t="s">
        <v>462</v>
      </c>
      <c r="CX54" s="114" t="s">
        <v>109</v>
      </c>
      <c r="CY54" s="102" t="s">
        <v>109</v>
      </c>
      <c r="CZ54" s="102" t="s">
        <v>996</v>
      </c>
      <c r="DA54" s="119" t="s">
        <v>109</v>
      </c>
      <c r="DB54" s="114"/>
      <c r="DC54" s="102"/>
      <c r="DD54" s="102"/>
      <c r="DE54" s="119"/>
      <c r="DF54" s="120"/>
      <c r="EQ54" s="102">
        <v>136</v>
      </c>
      <c r="ER54" s="102">
        <v>1</v>
      </c>
      <c r="ES54" s="102">
        <v>2</v>
      </c>
      <c r="ET54" s="102">
        <v>1</v>
      </c>
      <c r="EU54" s="102">
        <v>20130130</v>
      </c>
      <c r="EV54" s="102">
        <v>95000</v>
      </c>
      <c r="EW54" s="102">
        <v>4100</v>
      </c>
      <c r="EX54" s="113" t="s">
        <v>2265</v>
      </c>
      <c r="EY54" s="113" t="s">
        <v>2319</v>
      </c>
      <c r="EZ54" s="103">
        <v>0</v>
      </c>
      <c r="FA54" s="104" t="s">
        <v>109</v>
      </c>
      <c r="FB54" s="102" t="s">
        <v>628</v>
      </c>
      <c r="FC54" s="105"/>
      <c r="FD54" s="104" t="s">
        <v>110</v>
      </c>
      <c r="FE54" s="102" t="s">
        <v>649</v>
      </c>
      <c r="FF54" s="102">
        <v>0</v>
      </c>
      <c r="FG54" s="102">
        <v>1</v>
      </c>
      <c r="FH54" s="107">
        <v>1</v>
      </c>
      <c r="FI54" s="102" t="s">
        <v>990</v>
      </c>
      <c r="FJ54" s="102" t="s">
        <v>458</v>
      </c>
      <c r="FK54" s="102" t="s">
        <v>459</v>
      </c>
      <c r="FL54" s="102" t="s">
        <v>450</v>
      </c>
      <c r="FM54" s="102"/>
      <c r="FN54" s="108" t="s">
        <v>714</v>
      </c>
      <c r="FO54" s="104" t="s">
        <v>110</v>
      </c>
      <c r="FP54" s="102" t="s">
        <v>649</v>
      </c>
      <c r="FQ54" s="102">
        <v>0</v>
      </c>
      <c r="FR54" s="102">
        <v>1</v>
      </c>
      <c r="FS54" s="107">
        <v>1</v>
      </c>
      <c r="FT54" s="102" t="s">
        <v>990</v>
      </c>
      <c r="FU54" s="102" t="s">
        <v>458</v>
      </c>
      <c r="FV54" s="102" t="s">
        <v>459</v>
      </c>
      <c r="FW54" s="102" t="s">
        <v>450</v>
      </c>
      <c r="FX54" s="102"/>
      <c r="FY54" s="108" t="s">
        <v>714</v>
      </c>
      <c r="FZ54" s="111" t="s">
        <v>567</v>
      </c>
      <c r="GA54" s="112" t="s">
        <v>111</v>
      </c>
      <c r="GB54" s="106" t="s">
        <v>970</v>
      </c>
      <c r="GC54" s="107" t="s">
        <v>970</v>
      </c>
      <c r="GD54" s="107">
        <v>0</v>
      </c>
      <c r="GE54" s="102" t="s">
        <v>978</v>
      </c>
      <c r="GF54" s="113" t="s">
        <v>109</v>
      </c>
      <c r="GG54" s="102" t="s">
        <v>970</v>
      </c>
      <c r="GH54" s="102" t="s">
        <v>970</v>
      </c>
      <c r="GI54" s="102">
        <v>0</v>
      </c>
      <c r="GJ54" s="102" t="s">
        <v>978</v>
      </c>
      <c r="GK54" s="113" t="s">
        <v>110</v>
      </c>
      <c r="GL54" s="102" t="s">
        <v>970</v>
      </c>
      <c r="GM54" s="102" t="s">
        <v>970</v>
      </c>
      <c r="GN54" s="102">
        <v>0</v>
      </c>
      <c r="GO54" s="105" t="s">
        <v>978</v>
      </c>
      <c r="GP54" s="106" t="s">
        <v>2183</v>
      </c>
      <c r="GQ54" s="102" t="s">
        <v>112</v>
      </c>
      <c r="GR54" s="102" t="s">
        <v>2182</v>
      </c>
      <c r="GS54" s="102" t="s">
        <v>2182</v>
      </c>
      <c r="GT54" s="108" t="s">
        <v>2182</v>
      </c>
      <c r="GU54" s="114"/>
      <c r="GV54" s="102"/>
      <c r="GW54" s="115"/>
      <c r="GX54" s="116"/>
      <c r="GY54" s="102"/>
      <c r="GZ54" s="102"/>
      <c r="HA54" s="102"/>
      <c r="HB54" s="102"/>
      <c r="HC54" s="102"/>
      <c r="HD54" s="129"/>
      <c r="HE54" s="111"/>
      <c r="HF54" s="103"/>
      <c r="HG54" s="106" t="s">
        <v>232</v>
      </c>
      <c r="HH54" s="105" t="s">
        <v>462</v>
      </c>
      <c r="HI54" s="114" t="s">
        <v>109</v>
      </c>
      <c r="HJ54" s="102" t="s">
        <v>109</v>
      </c>
      <c r="HK54" s="102" t="s">
        <v>996</v>
      </c>
      <c r="HL54" s="119" t="s">
        <v>109</v>
      </c>
      <c r="HM54" s="114"/>
      <c r="HN54" s="102"/>
      <c r="HO54" s="102"/>
      <c r="HP54" s="119"/>
      <c r="HQ54" s="120"/>
    </row>
    <row r="55" spans="2:225" ht="12.95" customHeight="1" thickBot="1" x14ac:dyDescent="0.25">
      <c r="B55" s="99">
        <f t="shared" si="0"/>
        <v>56</v>
      </c>
      <c r="C55" s="100">
        <f t="shared" si="1"/>
        <v>725.14285714285711</v>
      </c>
      <c r="E55" s="99">
        <f t="shared" si="2"/>
        <v>44</v>
      </c>
      <c r="F55" s="100">
        <f t="shared" si="4"/>
        <v>652.25</v>
      </c>
      <c r="M55" s="90" t="s">
        <v>512</v>
      </c>
      <c r="R55" s="89" t="s">
        <v>749</v>
      </c>
      <c r="V55" s="88" t="s">
        <v>618</v>
      </c>
      <c r="X55" s="88" t="s">
        <v>250</v>
      </c>
      <c r="AB55" s="96"/>
      <c r="AF55" s="102">
        <v>137</v>
      </c>
      <c r="AG55" s="102">
        <v>1</v>
      </c>
      <c r="AH55" s="102">
        <v>2</v>
      </c>
      <c r="AI55" s="102">
        <v>1</v>
      </c>
      <c r="AJ55" s="102">
        <v>20150813</v>
      </c>
      <c r="AK55" s="102">
        <v>103100</v>
      </c>
      <c r="AL55" s="102">
        <v>13300</v>
      </c>
      <c r="AM55" s="102" t="s">
        <v>2468</v>
      </c>
      <c r="AN55" s="102" t="s">
        <v>2522</v>
      </c>
      <c r="AO55" s="103">
        <v>0</v>
      </c>
      <c r="AP55" s="104" t="s">
        <v>109</v>
      </c>
      <c r="AQ55" s="102" t="s">
        <v>628</v>
      </c>
      <c r="AR55" s="105"/>
      <c r="AS55" s="104" t="s">
        <v>110</v>
      </c>
      <c r="AT55" s="102" t="s">
        <v>649</v>
      </c>
      <c r="AU55" s="102" t="s">
        <v>109</v>
      </c>
      <c r="AV55" s="102" t="s">
        <v>117</v>
      </c>
      <c r="AW55" s="107">
        <v>1</v>
      </c>
      <c r="AX55" s="102" t="s">
        <v>990</v>
      </c>
      <c r="AY55" s="102" t="s">
        <v>458</v>
      </c>
      <c r="AZ55" s="102" t="s">
        <v>459</v>
      </c>
      <c r="BA55" s="102" t="s">
        <v>450</v>
      </c>
      <c r="BB55" s="102"/>
      <c r="BC55" s="108" t="s">
        <v>714</v>
      </c>
      <c r="BD55" s="109" t="s">
        <v>2182</v>
      </c>
      <c r="BE55" s="110" t="s">
        <v>2182</v>
      </c>
      <c r="BF55" s="110" t="s">
        <v>2182</v>
      </c>
      <c r="BG55" s="110" t="s">
        <v>2182</v>
      </c>
      <c r="BH55" s="110" t="s">
        <v>2182</v>
      </c>
      <c r="BI55" s="110" t="s">
        <v>2182</v>
      </c>
      <c r="BJ55" s="110" t="s">
        <v>2182</v>
      </c>
      <c r="BK55" s="110" t="s">
        <v>2182</v>
      </c>
      <c r="BL55" s="110" t="s">
        <v>2182</v>
      </c>
      <c r="BM55" s="110" t="s">
        <v>2182</v>
      </c>
      <c r="BN55" s="108"/>
      <c r="BO55" s="111" t="s">
        <v>567</v>
      </c>
      <c r="BP55" s="112" t="s">
        <v>111</v>
      </c>
      <c r="BQ55" s="106" t="s">
        <v>970</v>
      </c>
      <c r="BR55" s="107" t="s">
        <v>970</v>
      </c>
      <c r="BS55" s="107">
        <v>0</v>
      </c>
      <c r="BT55" s="102" t="s">
        <v>978</v>
      </c>
      <c r="BU55" s="113" t="s">
        <v>109</v>
      </c>
      <c r="BV55" s="102" t="s">
        <v>970</v>
      </c>
      <c r="BW55" s="102" t="s">
        <v>970</v>
      </c>
      <c r="BX55" s="102">
        <v>0</v>
      </c>
      <c r="BY55" s="102" t="s">
        <v>978</v>
      </c>
      <c r="BZ55" s="113" t="s">
        <v>110</v>
      </c>
      <c r="CA55" s="102" t="s">
        <v>970</v>
      </c>
      <c r="CB55" s="102" t="s">
        <v>970</v>
      </c>
      <c r="CC55" s="102">
        <v>0</v>
      </c>
      <c r="CD55" s="105" t="s">
        <v>978</v>
      </c>
      <c r="CE55" s="106" t="s">
        <v>2183</v>
      </c>
      <c r="CF55" s="102" t="s">
        <v>112</v>
      </c>
      <c r="CG55" s="102" t="s">
        <v>2182</v>
      </c>
      <c r="CH55" s="102" t="s">
        <v>2182</v>
      </c>
      <c r="CI55" s="108" t="s">
        <v>2182</v>
      </c>
      <c r="CJ55" s="114" t="s">
        <v>994</v>
      </c>
      <c r="CK55" s="102" t="e">
        <f>service_id_b</f>
        <v>#N/A</v>
      </c>
      <c r="CL55" s="115">
        <f>default_first_event_HD</f>
        <v>100</v>
      </c>
      <c r="CM55" s="116">
        <v>7</v>
      </c>
      <c r="CN55" s="102">
        <v>0</v>
      </c>
      <c r="CO55" s="102" t="s">
        <v>959</v>
      </c>
      <c r="CP55" s="117" t="str">
        <f>TEXT(DATE(MID(AJ55,1,4),MID(AJ55,5,2),MID(AJ55,7,2))+20,"eMMDD")</f>
        <v>20150902</v>
      </c>
      <c r="CQ55" s="102">
        <v>1</v>
      </c>
      <c r="CR55" s="102">
        <v>10</v>
      </c>
      <c r="CS55" s="118" t="s">
        <v>2193</v>
      </c>
      <c r="CT55" s="111"/>
      <c r="CU55" s="103"/>
      <c r="CV55" s="106" t="s">
        <v>232</v>
      </c>
      <c r="CW55" s="105" t="s">
        <v>462</v>
      </c>
      <c r="CX55" s="114" t="s">
        <v>109</v>
      </c>
      <c r="CY55" s="102" t="s">
        <v>109</v>
      </c>
      <c r="CZ55" s="102" t="s">
        <v>996</v>
      </c>
      <c r="DA55" s="119" t="s">
        <v>109</v>
      </c>
      <c r="DB55" s="114"/>
      <c r="DC55" s="102"/>
      <c r="DD55" s="102"/>
      <c r="DE55" s="119"/>
      <c r="DF55" s="120"/>
      <c r="EQ55" s="102">
        <v>137</v>
      </c>
      <c r="ER55" s="102">
        <v>1</v>
      </c>
      <c r="ES55" s="102">
        <v>2</v>
      </c>
      <c r="ET55" s="102">
        <v>1</v>
      </c>
      <c r="EU55" s="102">
        <v>20130130</v>
      </c>
      <c r="EV55" s="102">
        <v>103100</v>
      </c>
      <c r="EW55" s="102">
        <v>13300</v>
      </c>
      <c r="EX55" s="113" t="s">
        <v>2266</v>
      </c>
      <c r="EY55" s="113" t="s">
        <v>2320</v>
      </c>
      <c r="EZ55" s="103">
        <v>0</v>
      </c>
      <c r="FA55" s="104" t="s">
        <v>109</v>
      </c>
      <c r="FB55" s="102" t="s">
        <v>628</v>
      </c>
      <c r="FC55" s="105"/>
      <c r="FD55" s="104" t="s">
        <v>110</v>
      </c>
      <c r="FE55" s="102" t="s">
        <v>649</v>
      </c>
      <c r="FF55" s="102">
        <v>0</v>
      </c>
      <c r="FG55" s="102">
        <v>1</v>
      </c>
      <c r="FH55" s="107">
        <v>1</v>
      </c>
      <c r="FI55" s="102" t="s">
        <v>990</v>
      </c>
      <c r="FJ55" s="102" t="s">
        <v>458</v>
      </c>
      <c r="FK55" s="102" t="s">
        <v>459</v>
      </c>
      <c r="FL55" s="102" t="s">
        <v>450</v>
      </c>
      <c r="FM55" s="102"/>
      <c r="FN55" s="108" t="s">
        <v>714</v>
      </c>
      <c r="FO55" s="104" t="s">
        <v>110</v>
      </c>
      <c r="FP55" s="102" t="s">
        <v>649</v>
      </c>
      <c r="FQ55" s="102">
        <v>0</v>
      </c>
      <c r="FR55" s="102">
        <v>1</v>
      </c>
      <c r="FS55" s="107">
        <v>1</v>
      </c>
      <c r="FT55" s="102" t="s">
        <v>990</v>
      </c>
      <c r="FU55" s="102" t="s">
        <v>458</v>
      </c>
      <c r="FV55" s="102" t="s">
        <v>459</v>
      </c>
      <c r="FW55" s="102" t="s">
        <v>450</v>
      </c>
      <c r="FX55" s="102"/>
      <c r="FY55" s="108" t="s">
        <v>714</v>
      </c>
      <c r="FZ55" s="111" t="s">
        <v>567</v>
      </c>
      <c r="GA55" s="112" t="s">
        <v>111</v>
      </c>
      <c r="GB55" s="106" t="s">
        <v>970</v>
      </c>
      <c r="GC55" s="107" t="s">
        <v>970</v>
      </c>
      <c r="GD55" s="107">
        <v>0</v>
      </c>
      <c r="GE55" s="102" t="s">
        <v>978</v>
      </c>
      <c r="GF55" s="113" t="s">
        <v>109</v>
      </c>
      <c r="GG55" s="102" t="s">
        <v>970</v>
      </c>
      <c r="GH55" s="102" t="s">
        <v>970</v>
      </c>
      <c r="GI55" s="102">
        <v>0</v>
      </c>
      <c r="GJ55" s="102" t="s">
        <v>978</v>
      </c>
      <c r="GK55" s="113" t="s">
        <v>110</v>
      </c>
      <c r="GL55" s="102" t="s">
        <v>970</v>
      </c>
      <c r="GM55" s="102" t="s">
        <v>970</v>
      </c>
      <c r="GN55" s="102">
        <v>0</v>
      </c>
      <c r="GO55" s="105" t="s">
        <v>978</v>
      </c>
      <c r="GP55" s="106" t="s">
        <v>2183</v>
      </c>
      <c r="GQ55" s="102" t="s">
        <v>112</v>
      </c>
      <c r="GR55" s="102" t="s">
        <v>2182</v>
      </c>
      <c r="GS55" s="102" t="s">
        <v>2182</v>
      </c>
      <c r="GT55" s="108" t="s">
        <v>2182</v>
      </c>
      <c r="GU55" s="114" t="s">
        <v>994</v>
      </c>
      <c r="GV55" s="102" t="e">
        <f>service_id_c</f>
        <v>#N/A</v>
      </c>
      <c r="GW55" s="115">
        <f>default_first_event_HD</f>
        <v>100</v>
      </c>
      <c r="GX55" s="116">
        <v>7</v>
      </c>
      <c r="GY55" s="102">
        <v>0</v>
      </c>
      <c r="GZ55" s="102" t="s">
        <v>959</v>
      </c>
      <c r="HA55" s="117" t="str">
        <f>TEXT(DATE(MID(EU55,1,4),MID(EU55,5,2),MID(EU55,7,2))+20,"eMMDD")</f>
        <v>20130219</v>
      </c>
      <c r="HB55" s="102">
        <v>1</v>
      </c>
      <c r="HC55" s="102">
        <v>10</v>
      </c>
      <c r="HD55" s="118" t="s">
        <v>2193</v>
      </c>
      <c r="HE55" s="111"/>
      <c r="HF55" s="103"/>
      <c r="HG55" s="106" t="s">
        <v>232</v>
      </c>
      <c r="HH55" s="105" t="s">
        <v>462</v>
      </c>
      <c r="HI55" s="114" t="s">
        <v>109</v>
      </c>
      <c r="HJ55" s="102" t="s">
        <v>109</v>
      </c>
      <c r="HK55" s="102" t="s">
        <v>996</v>
      </c>
      <c r="HL55" s="119" t="s">
        <v>109</v>
      </c>
      <c r="HM55" s="114"/>
      <c r="HN55" s="102"/>
      <c r="HO55" s="102"/>
      <c r="HP55" s="119"/>
      <c r="HQ55" s="120"/>
    </row>
    <row r="56" spans="2:225" ht="12.95" customHeight="1" thickBot="1" x14ac:dyDescent="0.25">
      <c r="B56" s="99">
        <f t="shared" si="0"/>
        <v>57</v>
      </c>
      <c r="C56" s="100">
        <f t="shared" si="1"/>
        <v>731.14285714285711</v>
      </c>
      <c r="E56" s="99">
        <f t="shared" si="2"/>
        <v>45</v>
      </c>
      <c r="F56" s="100">
        <f t="shared" si="4"/>
        <v>658.25</v>
      </c>
      <c r="H56" s="15" t="s">
        <v>2371</v>
      </c>
      <c r="M56" s="90" t="s">
        <v>513</v>
      </c>
      <c r="R56" s="88" t="s">
        <v>750</v>
      </c>
      <c r="V56" s="88" t="s">
        <v>619</v>
      </c>
      <c r="X56" s="88" t="s">
        <v>251</v>
      </c>
      <c r="AB56" s="96"/>
      <c r="AF56" s="102">
        <v>138</v>
      </c>
      <c r="AG56" s="102">
        <v>1</v>
      </c>
      <c r="AH56" s="102">
        <v>2</v>
      </c>
      <c r="AI56" s="102">
        <v>1</v>
      </c>
      <c r="AJ56" s="102">
        <v>20150813</v>
      </c>
      <c r="AK56" s="102">
        <v>120400</v>
      </c>
      <c r="AL56" s="102">
        <v>4700</v>
      </c>
      <c r="AM56" s="102" t="s">
        <v>2469</v>
      </c>
      <c r="AN56" s="102" t="s">
        <v>2523</v>
      </c>
      <c r="AO56" s="103">
        <v>0</v>
      </c>
      <c r="AP56" s="104" t="s">
        <v>109</v>
      </c>
      <c r="AQ56" s="102" t="s">
        <v>628</v>
      </c>
      <c r="AR56" s="105"/>
      <c r="AS56" s="104" t="s">
        <v>110</v>
      </c>
      <c r="AT56" s="102" t="s">
        <v>649</v>
      </c>
      <c r="AU56" s="102" t="s">
        <v>109</v>
      </c>
      <c r="AV56" s="102" t="s">
        <v>117</v>
      </c>
      <c r="AW56" s="107">
        <v>1</v>
      </c>
      <c r="AX56" s="102" t="s">
        <v>990</v>
      </c>
      <c r="AY56" s="102" t="s">
        <v>458</v>
      </c>
      <c r="AZ56" s="102" t="s">
        <v>459</v>
      </c>
      <c r="BA56" s="102" t="s">
        <v>450</v>
      </c>
      <c r="BB56" s="102"/>
      <c r="BC56" s="108" t="s">
        <v>714</v>
      </c>
      <c r="BD56" s="109" t="s">
        <v>2182</v>
      </c>
      <c r="BE56" s="110" t="s">
        <v>2182</v>
      </c>
      <c r="BF56" s="110" t="s">
        <v>2182</v>
      </c>
      <c r="BG56" s="110" t="s">
        <v>2182</v>
      </c>
      <c r="BH56" s="110" t="s">
        <v>2182</v>
      </c>
      <c r="BI56" s="110" t="s">
        <v>2182</v>
      </c>
      <c r="BJ56" s="110" t="s">
        <v>2182</v>
      </c>
      <c r="BK56" s="110" t="s">
        <v>2182</v>
      </c>
      <c r="BL56" s="110" t="s">
        <v>2182</v>
      </c>
      <c r="BM56" s="110" t="s">
        <v>2182</v>
      </c>
      <c r="BN56" s="108"/>
      <c r="BO56" s="111" t="s">
        <v>567</v>
      </c>
      <c r="BP56" s="112" t="s">
        <v>111</v>
      </c>
      <c r="BQ56" s="106" t="s">
        <v>970</v>
      </c>
      <c r="BR56" s="107" t="s">
        <v>970</v>
      </c>
      <c r="BS56" s="107">
        <v>0</v>
      </c>
      <c r="BT56" s="102" t="s">
        <v>978</v>
      </c>
      <c r="BU56" s="113" t="s">
        <v>109</v>
      </c>
      <c r="BV56" s="102" t="s">
        <v>970</v>
      </c>
      <c r="BW56" s="102" t="s">
        <v>970</v>
      </c>
      <c r="BX56" s="102">
        <v>0</v>
      </c>
      <c r="BY56" s="102" t="s">
        <v>978</v>
      </c>
      <c r="BZ56" s="113" t="s">
        <v>110</v>
      </c>
      <c r="CA56" s="102" t="s">
        <v>970</v>
      </c>
      <c r="CB56" s="102" t="s">
        <v>970</v>
      </c>
      <c r="CC56" s="102">
        <v>0</v>
      </c>
      <c r="CD56" s="105" t="s">
        <v>978</v>
      </c>
      <c r="CE56" s="106" t="s">
        <v>2183</v>
      </c>
      <c r="CF56" s="102" t="s">
        <v>112</v>
      </c>
      <c r="CG56" s="102" t="s">
        <v>2182</v>
      </c>
      <c r="CH56" s="102" t="s">
        <v>2182</v>
      </c>
      <c r="CI56" s="108" t="s">
        <v>2182</v>
      </c>
      <c r="CJ56" s="114"/>
      <c r="CK56" s="102"/>
      <c r="CL56" s="115"/>
      <c r="CM56" s="116"/>
      <c r="CN56" s="102"/>
      <c r="CO56" s="102"/>
      <c r="CP56" s="102"/>
      <c r="CQ56" s="102"/>
      <c r="CR56" s="102"/>
      <c r="CS56" s="129"/>
      <c r="CT56" s="111"/>
      <c r="CU56" s="103"/>
      <c r="CV56" s="106" t="s">
        <v>232</v>
      </c>
      <c r="CW56" s="105" t="s">
        <v>462</v>
      </c>
      <c r="CX56" s="114" t="s">
        <v>109</v>
      </c>
      <c r="CY56" s="102" t="s">
        <v>109</v>
      </c>
      <c r="CZ56" s="102" t="s">
        <v>996</v>
      </c>
      <c r="DA56" s="119" t="s">
        <v>109</v>
      </c>
      <c r="DB56" s="114"/>
      <c r="DC56" s="102"/>
      <c r="DD56" s="102"/>
      <c r="DE56" s="119"/>
      <c r="DF56" s="120"/>
      <c r="EQ56" s="102">
        <v>138</v>
      </c>
      <c r="ER56" s="102">
        <v>1</v>
      </c>
      <c r="ES56" s="102">
        <v>2</v>
      </c>
      <c r="ET56" s="102">
        <v>1</v>
      </c>
      <c r="EU56" s="102">
        <v>20130130</v>
      </c>
      <c r="EV56" s="102">
        <v>120400</v>
      </c>
      <c r="EW56" s="102">
        <v>4700</v>
      </c>
      <c r="EX56" s="113" t="s">
        <v>2267</v>
      </c>
      <c r="EY56" s="113" t="s">
        <v>2321</v>
      </c>
      <c r="EZ56" s="103">
        <v>0</v>
      </c>
      <c r="FA56" s="104" t="s">
        <v>109</v>
      </c>
      <c r="FB56" s="102" t="s">
        <v>628</v>
      </c>
      <c r="FC56" s="105"/>
      <c r="FD56" s="104" t="s">
        <v>110</v>
      </c>
      <c r="FE56" s="102" t="s">
        <v>649</v>
      </c>
      <c r="FF56" s="102">
        <v>0</v>
      </c>
      <c r="FG56" s="102">
        <v>1</v>
      </c>
      <c r="FH56" s="107">
        <v>1</v>
      </c>
      <c r="FI56" s="102" t="s">
        <v>990</v>
      </c>
      <c r="FJ56" s="102" t="s">
        <v>458</v>
      </c>
      <c r="FK56" s="102" t="s">
        <v>459</v>
      </c>
      <c r="FL56" s="102" t="s">
        <v>450</v>
      </c>
      <c r="FM56" s="102"/>
      <c r="FN56" s="108" t="s">
        <v>714</v>
      </c>
      <c r="FO56" s="104" t="s">
        <v>110</v>
      </c>
      <c r="FP56" s="102" t="s">
        <v>649</v>
      </c>
      <c r="FQ56" s="102">
        <v>0</v>
      </c>
      <c r="FR56" s="102">
        <v>1</v>
      </c>
      <c r="FS56" s="107">
        <v>1</v>
      </c>
      <c r="FT56" s="102" t="s">
        <v>990</v>
      </c>
      <c r="FU56" s="102" t="s">
        <v>458</v>
      </c>
      <c r="FV56" s="102" t="s">
        <v>459</v>
      </c>
      <c r="FW56" s="102" t="s">
        <v>450</v>
      </c>
      <c r="FX56" s="102"/>
      <c r="FY56" s="108" t="s">
        <v>714</v>
      </c>
      <c r="FZ56" s="111" t="s">
        <v>567</v>
      </c>
      <c r="GA56" s="112" t="s">
        <v>111</v>
      </c>
      <c r="GB56" s="106" t="s">
        <v>970</v>
      </c>
      <c r="GC56" s="107" t="s">
        <v>970</v>
      </c>
      <c r="GD56" s="107">
        <v>0</v>
      </c>
      <c r="GE56" s="102" t="s">
        <v>978</v>
      </c>
      <c r="GF56" s="113" t="s">
        <v>109</v>
      </c>
      <c r="GG56" s="102" t="s">
        <v>970</v>
      </c>
      <c r="GH56" s="102" t="s">
        <v>970</v>
      </c>
      <c r="GI56" s="102">
        <v>0</v>
      </c>
      <c r="GJ56" s="102" t="s">
        <v>978</v>
      </c>
      <c r="GK56" s="113" t="s">
        <v>110</v>
      </c>
      <c r="GL56" s="102" t="s">
        <v>970</v>
      </c>
      <c r="GM56" s="102" t="s">
        <v>970</v>
      </c>
      <c r="GN56" s="102">
        <v>0</v>
      </c>
      <c r="GO56" s="105" t="s">
        <v>978</v>
      </c>
      <c r="GP56" s="106" t="s">
        <v>2183</v>
      </c>
      <c r="GQ56" s="102" t="s">
        <v>112</v>
      </c>
      <c r="GR56" s="102" t="s">
        <v>2182</v>
      </c>
      <c r="GS56" s="102" t="s">
        <v>2182</v>
      </c>
      <c r="GT56" s="108" t="s">
        <v>2182</v>
      </c>
      <c r="GU56" s="114"/>
      <c r="GV56" s="102"/>
      <c r="GW56" s="115"/>
      <c r="GX56" s="116"/>
      <c r="GY56" s="102"/>
      <c r="GZ56" s="102"/>
      <c r="HA56" s="102"/>
      <c r="HB56" s="102"/>
      <c r="HC56" s="102"/>
      <c r="HD56" s="129"/>
      <c r="HE56" s="111"/>
      <c r="HF56" s="103"/>
      <c r="HG56" s="106" t="s">
        <v>232</v>
      </c>
      <c r="HH56" s="105" t="s">
        <v>462</v>
      </c>
      <c r="HI56" s="114" t="s">
        <v>109</v>
      </c>
      <c r="HJ56" s="102" t="s">
        <v>109</v>
      </c>
      <c r="HK56" s="102" t="s">
        <v>996</v>
      </c>
      <c r="HL56" s="119" t="s">
        <v>109</v>
      </c>
      <c r="HM56" s="114"/>
      <c r="HN56" s="102"/>
      <c r="HO56" s="102"/>
      <c r="HP56" s="119"/>
      <c r="HQ56" s="120"/>
    </row>
    <row r="57" spans="2:225" ht="12.95" customHeight="1" thickBot="1" x14ac:dyDescent="0.25">
      <c r="B57" s="99">
        <f t="shared" si="0"/>
        <v>58</v>
      </c>
      <c r="C57" s="100">
        <f t="shared" si="1"/>
        <v>737.14285714285711</v>
      </c>
      <c r="E57" s="99">
        <f t="shared" si="2"/>
        <v>46</v>
      </c>
      <c r="F57" s="100">
        <f t="shared" si="4"/>
        <v>664.25</v>
      </c>
      <c r="H57" s="147" t="b">
        <v>0</v>
      </c>
      <c r="M57" s="90" t="s">
        <v>514</v>
      </c>
      <c r="R57" s="88" t="s">
        <v>751</v>
      </c>
      <c r="V57" s="88" t="s">
        <v>620</v>
      </c>
      <c r="X57" s="88" t="s">
        <v>252</v>
      </c>
      <c r="AB57" s="96"/>
      <c r="AF57" s="102">
        <v>139</v>
      </c>
      <c r="AG57" s="102">
        <v>1</v>
      </c>
      <c r="AH57" s="102">
        <v>2</v>
      </c>
      <c r="AI57" s="102">
        <v>1</v>
      </c>
      <c r="AJ57" s="102">
        <v>20150813</v>
      </c>
      <c r="AK57" s="102">
        <v>125100</v>
      </c>
      <c r="AL57" s="102">
        <v>2900</v>
      </c>
      <c r="AM57" s="102" t="s">
        <v>2470</v>
      </c>
      <c r="AN57" s="102" t="s">
        <v>2524</v>
      </c>
      <c r="AO57" s="103">
        <v>0</v>
      </c>
      <c r="AP57" s="104" t="s">
        <v>109</v>
      </c>
      <c r="AQ57" s="102" t="s">
        <v>628</v>
      </c>
      <c r="AR57" s="105"/>
      <c r="AS57" s="104" t="s">
        <v>110</v>
      </c>
      <c r="AT57" s="102" t="s">
        <v>649</v>
      </c>
      <c r="AU57" s="102" t="s">
        <v>109</v>
      </c>
      <c r="AV57" s="102" t="s">
        <v>117</v>
      </c>
      <c r="AW57" s="107">
        <v>1</v>
      </c>
      <c r="AX57" s="102" t="s">
        <v>990</v>
      </c>
      <c r="AY57" s="102" t="s">
        <v>458</v>
      </c>
      <c r="AZ57" s="102" t="s">
        <v>459</v>
      </c>
      <c r="BA57" s="102" t="s">
        <v>450</v>
      </c>
      <c r="BB57" s="102"/>
      <c r="BC57" s="108" t="s">
        <v>714</v>
      </c>
      <c r="BD57" s="109" t="s">
        <v>2182</v>
      </c>
      <c r="BE57" s="110" t="s">
        <v>2182</v>
      </c>
      <c r="BF57" s="110" t="s">
        <v>2182</v>
      </c>
      <c r="BG57" s="110" t="s">
        <v>2182</v>
      </c>
      <c r="BH57" s="110" t="s">
        <v>2182</v>
      </c>
      <c r="BI57" s="110" t="s">
        <v>2182</v>
      </c>
      <c r="BJ57" s="110" t="s">
        <v>2182</v>
      </c>
      <c r="BK57" s="110" t="s">
        <v>2182</v>
      </c>
      <c r="BL57" s="110" t="s">
        <v>2182</v>
      </c>
      <c r="BM57" s="110" t="s">
        <v>2182</v>
      </c>
      <c r="BN57" s="108"/>
      <c r="BO57" s="111" t="s">
        <v>567</v>
      </c>
      <c r="BP57" s="112" t="s">
        <v>111</v>
      </c>
      <c r="BQ57" s="106" t="s">
        <v>970</v>
      </c>
      <c r="BR57" s="107" t="s">
        <v>970</v>
      </c>
      <c r="BS57" s="107">
        <v>0</v>
      </c>
      <c r="BT57" s="102" t="s">
        <v>978</v>
      </c>
      <c r="BU57" s="113" t="s">
        <v>109</v>
      </c>
      <c r="BV57" s="102" t="s">
        <v>970</v>
      </c>
      <c r="BW57" s="102" t="s">
        <v>970</v>
      </c>
      <c r="BX57" s="102">
        <v>0</v>
      </c>
      <c r="BY57" s="102" t="s">
        <v>978</v>
      </c>
      <c r="BZ57" s="113" t="s">
        <v>110</v>
      </c>
      <c r="CA57" s="102" t="s">
        <v>970</v>
      </c>
      <c r="CB57" s="102" t="s">
        <v>970</v>
      </c>
      <c r="CC57" s="102">
        <v>0</v>
      </c>
      <c r="CD57" s="105" t="s">
        <v>978</v>
      </c>
      <c r="CE57" s="106" t="s">
        <v>2183</v>
      </c>
      <c r="CF57" s="102" t="s">
        <v>112</v>
      </c>
      <c r="CG57" s="102" t="s">
        <v>2182</v>
      </c>
      <c r="CH57" s="102" t="s">
        <v>2182</v>
      </c>
      <c r="CI57" s="108" t="s">
        <v>2182</v>
      </c>
      <c r="CJ57" s="114"/>
      <c r="CK57" s="102"/>
      <c r="CL57" s="115"/>
      <c r="CM57" s="116"/>
      <c r="CN57" s="102"/>
      <c r="CO57" s="102"/>
      <c r="CP57" s="102"/>
      <c r="CQ57" s="102"/>
      <c r="CR57" s="102"/>
      <c r="CS57" s="129"/>
      <c r="CT57" s="111"/>
      <c r="CU57" s="103"/>
      <c r="CV57" s="106" t="s">
        <v>232</v>
      </c>
      <c r="CW57" s="105" t="s">
        <v>462</v>
      </c>
      <c r="CX57" s="114" t="s">
        <v>109</v>
      </c>
      <c r="CY57" s="102" t="s">
        <v>109</v>
      </c>
      <c r="CZ57" s="102" t="s">
        <v>996</v>
      </c>
      <c r="DA57" s="119" t="s">
        <v>109</v>
      </c>
      <c r="DB57" s="114"/>
      <c r="DC57" s="102"/>
      <c r="DD57" s="102"/>
      <c r="DE57" s="119"/>
      <c r="DF57" s="120"/>
      <c r="EQ57" s="102">
        <v>139</v>
      </c>
      <c r="ER57" s="102">
        <v>1</v>
      </c>
      <c r="ES57" s="102">
        <v>2</v>
      </c>
      <c r="ET57" s="102">
        <v>1</v>
      </c>
      <c r="EU57" s="102">
        <v>20130130</v>
      </c>
      <c r="EV57" s="102">
        <v>125100</v>
      </c>
      <c r="EW57" s="102">
        <v>2900</v>
      </c>
      <c r="EX57" s="113" t="s">
        <v>2268</v>
      </c>
      <c r="EY57" s="113" t="s">
        <v>2322</v>
      </c>
      <c r="EZ57" s="103">
        <v>0</v>
      </c>
      <c r="FA57" s="104" t="s">
        <v>109</v>
      </c>
      <c r="FB57" s="102" t="s">
        <v>628</v>
      </c>
      <c r="FC57" s="105"/>
      <c r="FD57" s="104" t="s">
        <v>110</v>
      </c>
      <c r="FE57" s="102" t="s">
        <v>649</v>
      </c>
      <c r="FF57" s="102">
        <v>0</v>
      </c>
      <c r="FG57" s="102">
        <v>1</v>
      </c>
      <c r="FH57" s="107">
        <v>1</v>
      </c>
      <c r="FI57" s="102" t="s">
        <v>990</v>
      </c>
      <c r="FJ57" s="102" t="s">
        <v>458</v>
      </c>
      <c r="FK57" s="102" t="s">
        <v>459</v>
      </c>
      <c r="FL57" s="102" t="s">
        <v>450</v>
      </c>
      <c r="FM57" s="102"/>
      <c r="FN57" s="108" t="s">
        <v>714</v>
      </c>
      <c r="FO57" s="104" t="s">
        <v>110</v>
      </c>
      <c r="FP57" s="102" t="s">
        <v>649</v>
      </c>
      <c r="FQ57" s="102">
        <v>0</v>
      </c>
      <c r="FR57" s="102">
        <v>1</v>
      </c>
      <c r="FS57" s="107">
        <v>1</v>
      </c>
      <c r="FT57" s="102" t="s">
        <v>990</v>
      </c>
      <c r="FU57" s="102" t="s">
        <v>458</v>
      </c>
      <c r="FV57" s="102" t="s">
        <v>459</v>
      </c>
      <c r="FW57" s="102" t="s">
        <v>450</v>
      </c>
      <c r="FX57" s="102"/>
      <c r="FY57" s="108" t="s">
        <v>714</v>
      </c>
      <c r="FZ57" s="111" t="s">
        <v>567</v>
      </c>
      <c r="GA57" s="112" t="s">
        <v>111</v>
      </c>
      <c r="GB57" s="106" t="s">
        <v>970</v>
      </c>
      <c r="GC57" s="107" t="s">
        <v>970</v>
      </c>
      <c r="GD57" s="107">
        <v>0</v>
      </c>
      <c r="GE57" s="102" t="s">
        <v>978</v>
      </c>
      <c r="GF57" s="113" t="s">
        <v>109</v>
      </c>
      <c r="GG57" s="102" t="s">
        <v>970</v>
      </c>
      <c r="GH57" s="102" t="s">
        <v>970</v>
      </c>
      <c r="GI57" s="102">
        <v>0</v>
      </c>
      <c r="GJ57" s="102" t="s">
        <v>978</v>
      </c>
      <c r="GK57" s="113" t="s">
        <v>110</v>
      </c>
      <c r="GL57" s="102" t="s">
        <v>970</v>
      </c>
      <c r="GM57" s="102" t="s">
        <v>970</v>
      </c>
      <c r="GN57" s="102">
        <v>0</v>
      </c>
      <c r="GO57" s="105" t="s">
        <v>978</v>
      </c>
      <c r="GP57" s="106" t="s">
        <v>2183</v>
      </c>
      <c r="GQ57" s="102" t="s">
        <v>112</v>
      </c>
      <c r="GR57" s="102" t="s">
        <v>2182</v>
      </c>
      <c r="GS57" s="102" t="s">
        <v>2182</v>
      </c>
      <c r="GT57" s="108" t="s">
        <v>2182</v>
      </c>
      <c r="GU57" s="114"/>
      <c r="GV57" s="102"/>
      <c r="GW57" s="115"/>
      <c r="GX57" s="116"/>
      <c r="GY57" s="102"/>
      <c r="GZ57" s="102"/>
      <c r="HA57" s="102"/>
      <c r="HB57" s="102"/>
      <c r="HC57" s="102"/>
      <c r="HD57" s="129"/>
      <c r="HE57" s="111"/>
      <c r="HF57" s="103"/>
      <c r="HG57" s="106" t="s">
        <v>232</v>
      </c>
      <c r="HH57" s="105" t="s">
        <v>462</v>
      </c>
      <c r="HI57" s="114" t="s">
        <v>109</v>
      </c>
      <c r="HJ57" s="102" t="s">
        <v>109</v>
      </c>
      <c r="HK57" s="102" t="s">
        <v>996</v>
      </c>
      <c r="HL57" s="119" t="s">
        <v>109</v>
      </c>
      <c r="HM57" s="114"/>
      <c r="HN57" s="102"/>
      <c r="HO57" s="102"/>
      <c r="HP57" s="119"/>
      <c r="HQ57" s="120"/>
    </row>
    <row r="58" spans="2:225" ht="12.95" customHeight="1" thickBot="1" x14ac:dyDescent="0.25">
      <c r="B58" s="99">
        <f t="shared" si="0"/>
        <v>59</v>
      </c>
      <c r="C58" s="100">
        <f t="shared" si="1"/>
        <v>743.14285714285711</v>
      </c>
      <c r="E58" s="99">
        <f t="shared" si="2"/>
        <v>47</v>
      </c>
      <c r="F58" s="100">
        <f t="shared" si="4"/>
        <v>670.25</v>
      </c>
      <c r="H58" s="147"/>
      <c r="M58" s="90" t="s">
        <v>515</v>
      </c>
      <c r="R58" s="88" t="s">
        <v>752</v>
      </c>
      <c r="V58" s="88" t="s">
        <v>621</v>
      </c>
      <c r="X58" s="88" t="s">
        <v>253</v>
      </c>
      <c r="AB58" s="96"/>
      <c r="AF58" s="102">
        <v>140</v>
      </c>
      <c r="AG58" s="102">
        <v>1</v>
      </c>
      <c r="AH58" s="102">
        <v>2</v>
      </c>
      <c r="AI58" s="102">
        <v>1</v>
      </c>
      <c r="AJ58" s="102">
        <v>20150813</v>
      </c>
      <c r="AK58" s="102">
        <v>132000</v>
      </c>
      <c r="AL58" s="102">
        <v>2900</v>
      </c>
      <c r="AM58" s="102" t="s">
        <v>2471</v>
      </c>
      <c r="AN58" s="102" t="s">
        <v>2525</v>
      </c>
      <c r="AO58" s="103">
        <v>0</v>
      </c>
      <c r="AP58" s="104" t="s">
        <v>109</v>
      </c>
      <c r="AQ58" s="102" t="s">
        <v>628</v>
      </c>
      <c r="AR58" s="105"/>
      <c r="AS58" s="104" t="s">
        <v>110</v>
      </c>
      <c r="AT58" s="102" t="s">
        <v>649</v>
      </c>
      <c r="AU58" s="102" t="s">
        <v>109</v>
      </c>
      <c r="AV58" s="102" t="s">
        <v>117</v>
      </c>
      <c r="AW58" s="107">
        <v>1</v>
      </c>
      <c r="AX58" s="102" t="s">
        <v>990</v>
      </c>
      <c r="AY58" s="102" t="s">
        <v>458</v>
      </c>
      <c r="AZ58" s="102" t="s">
        <v>459</v>
      </c>
      <c r="BA58" s="102" t="s">
        <v>450</v>
      </c>
      <c r="BB58" s="102"/>
      <c r="BC58" s="108" t="s">
        <v>714</v>
      </c>
      <c r="BD58" s="109" t="s">
        <v>2182</v>
      </c>
      <c r="BE58" s="110" t="s">
        <v>2182</v>
      </c>
      <c r="BF58" s="110" t="s">
        <v>2182</v>
      </c>
      <c r="BG58" s="110" t="s">
        <v>2182</v>
      </c>
      <c r="BH58" s="110" t="s">
        <v>2182</v>
      </c>
      <c r="BI58" s="110" t="s">
        <v>2182</v>
      </c>
      <c r="BJ58" s="110" t="s">
        <v>2182</v>
      </c>
      <c r="BK58" s="110" t="s">
        <v>2182</v>
      </c>
      <c r="BL58" s="110" t="s">
        <v>2182</v>
      </c>
      <c r="BM58" s="110" t="s">
        <v>2182</v>
      </c>
      <c r="BN58" s="108"/>
      <c r="BO58" s="111" t="s">
        <v>567</v>
      </c>
      <c r="BP58" s="112" t="s">
        <v>111</v>
      </c>
      <c r="BQ58" s="106" t="s">
        <v>970</v>
      </c>
      <c r="BR58" s="107" t="s">
        <v>970</v>
      </c>
      <c r="BS58" s="107">
        <v>0</v>
      </c>
      <c r="BT58" s="102" t="s">
        <v>978</v>
      </c>
      <c r="BU58" s="113" t="s">
        <v>109</v>
      </c>
      <c r="BV58" s="102" t="s">
        <v>970</v>
      </c>
      <c r="BW58" s="102" t="s">
        <v>970</v>
      </c>
      <c r="BX58" s="102">
        <v>0</v>
      </c>
      <c r="BY58" s="102" t="s">
        <v>978</v>
      </c>
      <c r="BZ58" s="113" t="s">
        <v>110</v>
      </c>
      <c r="CA58" s="102" t="s">
        <v>970</v>
      </c>
      <c r="CB58" s="102" t="s">
        <v>970</v>
      </c>
      <c r="CC58" s="102">
        <v>0</v>
      </c>
      <c r="CD58" s="105" t="s">
        <v>978</v>
      </c>
      <c r="CE58" s="106" t="s">
        <v>2183</v>
      </c>
      <c r="CF58" s="102" t="s">
        <v>112</v>
      </c>
      <c r="CG58" s="102" t="s">
        <v>2182</v>
      </c>
      <c r="CH58" s="102" t="s">
        <v>2182</v>
      </c>
      <c r="CI58" s="108" t="s">
        <v>2182</v>
      </c>
      <c r="CJ58" s="114"/>
      <c r="CK58" s="102"/>
      <c r="CL58" s="115"/>
      <c r="CM58" s="116"/>
      <c r="CN58" s="102"/>
      <c r="CO58" s="102"/>
      <c r="CP58" s="102"/>
      <c r="CQ58" s="102"/>
      <c r="CR58" s="102"/>
      <c r="CS58" s="129"/>
      <c r="CT58" s="111"/>
      <c r="CU58" s="103"/>
      <c r="CV58" s="106" t="s">
        <v>232</v>
      </c>
      <c r="CW58" s="105" t="s">
        <v>462</v>
      </c>
      <c r="CX58" s="114" t="s">
        <v>109</v>
      </c>
      <c r="CY58" s="102" t="s">
        <v>109</v>
      </c>
      <c r="CZ58" s="102" t="s">
        <v>996</v>
      </c>
      <c r="DA58" s="119" t="s">
        <v>109</v>
      </c>
      <c r="DB58" s="114"/>
      <c r="DC58" s="102"/>
      <c r="DD58" s="102"/>
      <c r="DE58" s="119"/>
      <c r="DF58" s="120"/>
      <c r="EQ58" s="102">
        <v>140</v>
      </c>
      <c r="ER58" s="102">
        <v>1</v>
      </c>
      <c r="ES58" s="102">
        <v>2</v>
      </c>
      <c r="ET58" s="102">
        <v>1</v>
      </c>
      <c r="EU58" s="102">
        <v>20130130</v>
      </c>
      <c r="EV58" s="102">
        <v>132000</v>
      </c>
      <c r="EW58" s="102">
        <v>2900</v>
      </c>
      <c r="EX58" s="113" t="s">
        <v>2269</v>
      </c>
      <c r="EY58" s="113" t="s">
        <v>2323</v>
      </c>
      <c r="EZ58" s="103">
        <v>0</v>
      </c>
      <c r="FA58" s="104" t="s">
        <v>109</v>
      </c>
      <c r="FB58" s="102" t="s">
        <v>628</v>
      </c>
      <c r="FC58" s="105"/>
      <c r="FD58" s="104" t="s">
        <v>110</v>
      </c>
      <c r="FE58" s="102" t="s">
        <v>649</v>
      </c>
      <c r="FF58" s="102">
        <v>0</v>
      </c>
      <c r="FG58" s="102">
        <v>1</v>
      </c>
      <c r="FH58" s="107">
        <v>1</v>
      </c>
      <c r="FI58" s="102" t="s">
        <v>990</v>
      </c>
      <c r="FJ58" s="102" t="s">
        <v>458</v>
      </c>
      <c r="FK58" s="102" t="s">
        <v>459</v>
      </c>
      <c r="FL58" s="102" t="s">
        <v>450</v>
      </c>
      <c r="FM58" s="102"/>
      <c r="FN58" s="108" t="s">
        <v>714</v>
      </c>
      <c r="FO58" s="104" t="s">
        <v>110</v>
      </c>
      <c r="FP58" s="102" t="s">
        <v>649</v>
      </c>
      <c r="FQ58" s="102">
        <v>0</v>
      </c>
      <c r="FR58" s="102">
        <v>1</v>
      </c>
      <c r="FS58" s="107">
        <v>1</v>
      </c>
      <c r="FT58" s="102" t="s">
        <v>990</v>
      </c>
      <c r="FU58" s="102" t="s">
        <v>458</v>
      </c>
      <c r="FV58" s="102" t="s">
        <v>459</v>
      </c>
      <c r="FW58" s="102" t="s">
        <v>450</v>
      </c>
      <c r="FX58" s="102"/>
      <c r="FY58" s="108" t="s">
        <v>714</v>
      </c>
      <c r="FZ58" s="111" t="s">
        <v>567</v>
      </c>
      <c r="GA58" s="112" t="s">
        <v>111</v>
      </c>
      <c r="GB58" s="106" t="s">
        <v>970</v>
      </c>
      <c r="GC58" s="107" t="s">
        <v>970</v>
      </c>
      <c r="GD58" s="107">
        <v>0</v>
      </c>
      <c r="GE58" s="102" t="s">
        <v>978</v>
      </c>
      <c r="GF58" s="113" t="s">
        <v>109</v>
      </c>
      <c r="GG58" s="102" t="s">
        <v>970</v>
      </c>
      <c r="GH58" s="102" t="s">
        <v>970</v>
      </c>
      <c r="GI58" s="102">
        <v>0</v>
      </c>
      <c r="GJ58" s="102" t="s">
        <v>978</v>
      </c>
      <c r="GK58" s="113" t="s">
        <v>110</v>
      </c>
      <c r="GL58" s="102" t="s">
        <v>970</v>
      </c>
      <c r="GM58" s="102" t="s">
        <v>970</v>
      </c>
      <c r="GN58" s="102">
        <v>0</v>
      </c>
      <c r="GO58" s="105" t="s">
        <v>978</v>
      </c>
      <c r="GP58" s="106" t="s">
        <v>2183</v>
      </c>
      <c r="GQ58" s="102" t="s">
        <v>112</v>
      </c>
      <c r="GR58" s="102" t="s">
        <v>2182</v>
      </c>
      <c r="GS58" s="102" t="s">
        <v>2182</v>
      </c>
      <c r="GT58" s="108" t="s">
        <v>2182</v>
      </c>
      <c r="GU58" s="114"/>
      <c r="GV58" s="102"/>
      <c r="GW58" s="115"/>
      <c r="GX58" s="116"/>
      <c r="GY58" s="102"/>
      <c r="GZ58" s="102"/>
      <c r="HA58" s="102"/>
      <c r="HB58" s="102"/>
      <c r="HC58" s="102"/>
      <c r="HD58" s="129"/>
      <c r="HE58" s="111"/>
      <c r="HF58" s="103"/>
      <c r="HG58" s="106" t="s">
        <v>232</v>
      </c>
      <c r="HH58" s="105" t="s">
        <v>462</v>
      </c>
      <c r="HI58" s="114" t="s">
        <v>109</v>
      </c>
      <c r="HJ58" s="102" t="s">
        <v>109</v>
      </c>
      <c r="HK58" s="102" t="s">
        <v>996</v>
      </c>
      <c r="HL58" s="119" t="s">
        <v>109</v>
      </c>
      <c r="HM58" s="114"/>
      <c r="HN58" s="102"/>
      <c r="HO58" s="102"/>
      <c r="HP58" s="119"/>
      <c r="HQ58" s="120"/>
    </row>
    <row r="59" spans="2:225" ht="12.95" customHeight="1" thickBot="1" x14ac:dyDescent="0.25">
      <c r="B59" s="99">
        <f t="shared" si="0"/>
        <v>60</v>
      </c>
      <c r="C59" s="100">
        <f t="shared" si="1"/>
        <v>749.14285714285711</v>
      </c>
      <c r="E59" s="99">
        <f t="shared" si="2"/>
        <v>48</v>
      </c>
      <c r="F59" s="100">
        <f t="shared" si="4"/>
        <v>676.25</v>
      </c>
      <c r="H59" s="148"/>
      <c r="M59" s="90" t="s">
        <v>516</v>
      </c>
      <c r="R59" s="88" t="s">
        <v>753</v>
      </c>
      <c r="V59" s="88" t="s">
        <v>622</v>
      </c>
      <c r="X59" s="88" t="s">
        <v>254</v>
      </c>
      <c r="AB59" s="96"/>
      <c r="AF59" s="102">
        <v>141</v>
      </c>
      <c r="AG59" s="102">
        <v>1</v>
      </c>
      <c r="AH59" s="102">
        <v>2</v>
      </c>
      <c r="AI59" s="102">
        <v>1</v>
      </c>
      <c r="AJ59" s="102">
        <v>20150813</v>
      </c>
      <c r="AK59" s="102">
        <v>134900</v>
      </c>
      <c r="AL59" s="102">
        <v>4600</v>
      </c>
      <c r="AM59" s="102" t="s">
        <v>2472</v>
      </c>
      <c r="AN59" s="102" t="s">
        <v>2526</v>
      </c>
      <c r="AO59" s="103">
        <v>0</v>
      </c>
      <c r="AP59" s="104" t="s">
        <v>109</v>
      </c>
      <c r="AQ59" s="102" t="s">
        <v>628</v>
      </c>
      <c r="AR59" s="105"/>
      <c r="AS59" s="104" t="s">
        <v>110</v>
      </c>
      <c r="AT59" s="102" t="s">
        <v>649</v>
      </c>
      <c r="AU59" s="102" t="s">
        <v>109</v>
      </c>
      <c r="AV59" s="102" t="s">
        <v>117</v>
      </c>
      <c r="AW59" s="107">
        <v>1</v>
      </c>
      <c r="AX59" s="102" t="s">
        <v>990</v>
      </c>
      <c r="AY59" s="102" t="s">
        <v>458</v>
      </c>
      <c r="AZ59" s="102" t="s">
        <v>459</v>
      </c>
      <c r="BA59" s="102" t="s">
        <v>450</v>
      </c>
      <c r="BB59" s="102"/>
      <c r="BC59" s="108" t="s">
        <v>714</v>
      </c>
      <c r="BD59" s="109" t="s">
        <v>2182</v>
      </c>
      <c r="BE59" s="110" t="s">
        <v>2182</v>
      </c>
      <c r="BF59" s="110" t="s">
        <v>2182</v>
      </c>
      <c r="BG59" s="110" t="s">
        <v>2182</v>
      </c>
      <c r="BH59" s="110" t="s">
        <v>2182</v>
      </c>
      <c r="BI59" s="110" t="s">
        <v>2182</v>
      </c>
      <c r="BJ59" s="110" t="s">
        <v>2182</v>
      </c>
      <c r="BK59" s="110" t="s">
        <v>2182</v>
      </c>
      <c r="BL59" s="110" t="s">
        <v>2182</v>
      </c>
      <c r="BM59" s="110" t="s">
        <v>2182</v>
      </c>
      <c r="BN59" s="108"/>
      <c r="BO59" s="111" t="s">
        <v>567</v>
      </c>
      <c r="BP59" s="112" t="s">
        <v>111</v>
      </c>
      <c r="BQ59" s="106" t="s">
        <v>970</v>
      </c>
      <c r="BR59" s="107" t="s">
        <v>970</v>
      </c>
      <c r="BS59" s="107">
        <v>0</v>
      </c>
      <c r="BT59" s="102" t="s">
        <v>978</v>
      </c>
      <c r="BU59" s="113" t="s">
        <v>109</v>
      </c>
      <c r="BV59" s="102" t="s">
        <v>970</v>
      </c>
      <c r="BW59" s="102" t="s">
        <v>970</v>
      </c>
      <c r="BX59" s="102">
        <v>0</v>
      </c>
      <c r="BY59" s="102" t="s">
        <v>978</v>
      </c>
      <c r="BZ59" s="113" t="s">
        <v>110</v>
      </c>
      <c r="CA59" s="102" t="s">
        <v>970</v>
      </c>
      <c r="CB59" s="102" t="s">
        <v>970</v>
      </c>
      <c r="CC59" s="102">
        <v>0</v>
      </c>
      <c r="CD59" s="105" t="s">
        <v>978</v>
      </c>
      <c r="CE59" s="106" t="s">
        <v>2184</v>
      </c>
      <c r="CF59" s="102" t="s">
        <v>113</v>
      </c>
      <c r="CG59" s="102" t="s">
        <v>2186</v>
      </c>
      <c r="CH59" s="102" t="s">
        <v>2182</v>
      </c>
      <c r="CI59" s="108" t="s">
        <v>2185</v>
      </c>
      <c r="CJ59" s="114" t="s">
        <v>993</v>
      </c>
      <c r="CK59" s="102" t="e">
        <f>service_id_b</f>
        <v>#N/A</v>
      </c>
      <c r="CL59" s="115">
        <f>default_first_event_HD</f>
        <v>100</v>
      </c>
      <c r="CM59" s="116"/>
      <c r="CN59" s="102"/>
      <c r="CO59" s="102"/>
      <c r="CP59" s="102"/>
      <c r="CQ59" s="102"/>
      <c r="CR59" s="102"/>
      <c r="CS59" s="129"/>
      <c r="CT59" s="111"/>
      <c r="CU59" s="103"/>
      <c r="CV59" s="106" t="s">
        <v>232</v>
      </c>
      <c r="CW59" s="105" t="s">
        <v>462</v>
      </c>
      <c r="CX59" s="114" t="s">
        <v>109</v>
      </c>
      <c r="CY59" s="102" t="s">
        <v>109</v>
      </c>
      <c r="CZ59" s="102" t="s">
        <v>996</v>
      </c>
      <c r="DA59" s="119" t="s">
        <v>109</v>
      </c>
      <c r="DB59" s="114"/>
      <c r="DC59" s="102"/>
      <c r="DD59" s="102"/>
      <c r="DE59" s="119"/>
      <c r="DF59" s="120"/>
      <c r="EQ59" s="102">
        <v>141</v>
      </c>
      <c r="ER59" s="102">
        <v>1</v>
      </c>
      <c r="ES59" s="102">
        <v>2</v>
      </c>
      <c r="ET59" s="102">
        <v>1</v>
      </c>
      <c r="EU59" s="102">
        <v>20130130</v>
      </c>
      <c r="EV59" s="102">
        <v>134900</v>
      </c>
      <c r="EW59" s="102">
        <v>4600</v>
      </c>
      <c r="EX59" s="113" t="s">
        <v>2270</v>
      </c>
      <c r="EY59" s="113" t="s">
        <v>2324</v>
      </c>
      <c r="EZ59" s="103">
        <v>0</v>
      </c>
      <c r="FA59" s="104" t="s">
        <v>109</v>
      </c>
      <c r="FB59" s="102" t="s">
        <v>628</v>
      </c>
      <c r="FC59" s="105"/>
      <c r="FD59" s="104" t="s">
        <v>110</v>
      </c>
      <c r="FE59" s="102" t="s">
        <v>649</v>
      </c>
      <c r="FF59" s="102">
        <v>0</v>
      </c>
      <c r="FG59" s="102">
        <v>1</v>
      </c>
      <c r="FH59" s="107">
        <v>1</v>
      </c>
      <c r="FI59" s="102" t="s">
        <v>990</v>
      </c>
      <c r="FJ59" s="102" t="s">
        <v>458</v>
      </c>
      <c r="FK59" s="102" t="s">
        <v>459</v>
      </c>
      <c r="FL59" s="102" t="s">
        <v>450</v>
      </c>
      <c r="FM59" s="102"/>
      <c r="FN59" s="108" t="s">
        <v>714</v>
      </c>
      <c r="FO59" s="104" t="s">
        <v>110</v>
      </c>
      <c r="FP59" s="102" t="s">
        <v>649</v>
      </c>
      <c r="FQ59" s="102">
        <v>0</v>
      </c>
      <c r="FR59" s="102">
        <v>1</v>
      </c>
      <c r="FS59" s="107">
        <v>1</v>
      </c>
      <c r="FT59" s="102" t="s">
        <v>990</v>
      </c>
      <c r="FU59" s="102" t="s">
        <v>458</v>
      </c>
      <c r="FV59" s="102" t="s">
        <v>459</v>
      </c>
      <c r="FW59" s="102" t="s">
        <v>450</v>
      </c>
      <c r="FX59" s="102"/>
      <c r="FY59" s="108" t="s">
        <v>714</v>
      </c>
      <c r="FZ59" s="111" t="s">
        <v>567</v>
      </c>
      <c r="GA59" s="112" t="s">
        <v>111</v>
      </c>
      <c r="GB59" s="106" t="s">
        <v>970</v>
      </c>
      <c r="GC59" s="107" t="s">
        <v>970</v>
      </c>
      <c r="GD59" s="107">
        <v>0</v>
      </c>
      <c r="GE59" s="102" t="s">
        <v>978</v>
      </c>
      <c r="GF59" s="113" t="s">
        <v>109</v>
      </c>
      <c r="GG59" s="102" t="s">
        <v>970</v>
      </c>
      <c r="GH59" s="102" t="s">
        <v>970</v>
      </c>
      <c r="GI59" s="102">
        <v>0</v>
      </c>
      <c r="GJ59" s="102" t="s">
        <v>978</v>
      </c>
      <c r="GK59" s="113" t="s">
        <v>110</v>
      </c>
      <c r="GL59" s="102" t="s">
        <v>970</v>
      </c>
      <c r="GM59" s="102" t="s">
        <v>970</v>
      </c>
      <c r="GN59" s="102">
        <v>0</v>
      </c>
      <c r="GO59" s="105" t="s">
        <v>978</v>
      </c>
      <c r="GP59" s="106" t="s">
        <v>2184</v>
      </c>
      <c r="GQ59" s="102" t="s">
        <v>113</v>
      </c>
      <c r="GR59" s="102" t="s">
        <v>2186</v>
      </c>
      <c r="GS59" s="102" t="s">
        <v>2182</v>
      </c>
      <c r="GT59" s="108" t="s">
        <v>2185</v>
      </c>
      <c r="GU59" s="114" t="s">
        <v>993</v>
      </c>
      <c r="GV59" s="102" t="e">
        <f>service_id_c</f>
        <v>#N/A</v>
      </c>
      <c r="GW59" s="115">
        <f>default_first_event_HD</f>
        <v>100</v>
      </c>
      <c r="GX59" s="116"/>
      <c r="GY59" s="102"/>
      <c r="GZ59" s="102"/>
      <c r="HA59" s="102"/>
      <c r="HB59" s="102"/>
      <c r="HC59" s="102"/>
      <c r="HD59" s="129"/>
      <c r="HE59" s="111"/>
      <c r="HF59" s="103"/>
      <c r="HG59" s="106" t="s">
        <v>232</v>
      </c>
      <c r="HH59" s="105" t="s">
        <v>462</v>
      </c>
      <c r="HI59" s="114" t="s">
        <v>109</v>
      </c>
      <c r="HJ59" s="102" t="s">
        <v>109</v>
      </c>
      <c r="HK59" s="102" t="s">
        <v>996</v>
      </c>
      <c r="HL59" s="119" t="s">
        <v>109</v>
      </c>
      <c r="HM59" s="114"/>
      <c r="HN59" s="102"/>
      <c r="HO59" s="102"/>
      <c r="HP59" s="119"/>
      <c r="HQ59" s="120"/>
    </row>
    <row r="60" spans="2:225" ht="12.95" customHeight="1" thickBot="1" x14ac:dyDescent="0.25">
      <c r="B60" s="99">
        <f t="shared" si="0"/>
        <v>61</v>
      </c>
      <c r="C60" s="100">
        <f t="shared" si="1"/>
        <v>755.14285714285711</v>
      </c>
      <c r="E60" s="99">
        <f t="shared" si="2"/>
        <v>49</v>
      </c>
      <c r="F60" s="100">
        <f t="shared" si="4"/>
        <v>682.25</v>
      </c>
      <c r="M60" s="97" t="s">
        <v>517</v>
      </c>
      <c r="R60" s="88" t="s">
        <v>754</v>
      </c>
      <c r="V60" s="88" t="s">
        <v>623</v>
      </c>
      <c r="X60" s="88" t="s">
        <v>255</v>
      </c>
      <c r="AB60" s="96"/>
      <c r="AF60" s="102">
        <v>142</v>
      </c>
      <c r="AG60" s="102">
        <v>1</v>
      </c>
      <c r="AH60" s="102">
        <v>2</v>
      </c>
      <c r="AI60" s="102">
        <v>1</v>
      </c>
      <c r="AJ60" s="102">
        <v>20150813</v>
      </c>
      <c r="AK60" s="102">
        <v>143500</v>
      </c>
      <c r="AL60" s="102">
        <v>13000</v>
      </c>
      <c r="AM60" s="102" t="s">
        <v>2473</v>
      </c>
      <c r="AN60" s="102" t="s">
        <v>2527</v>
      </c>
      <c r="AO60" s="103">
        <v>0</v>
      </c>
      <c r="AP60" s="104" t="s">
        <v>109</v>
      </c>
      <c r="AQ60" s="102" t="s">
        <v>628</v>
      </c>
      <c r="AR60" s="105"/>
      <c r="AS60" s="104" t="s">
        <v>110</v>
      </c>
      <c r="AT60" s="102" t="s">
        <v>649</v>
      </c>
      <c r="AU60" s="102" t="s">
        <v>109</v>
      </c>
      <c r="AV60" s="102" t="s">
        <v>117</v>
      </c>
      <c r="AW60" s="107">
        <v>1</v>
      </c>
      <c r="AX60" s="102" t="s">
        <v>990</v>
      </c>
      <c r="AY60" s="102" t="s">
        <v>458</v>
      </c>
      <c r="AZ60" s="102" t="s">
        <v>459</v>
      </c>
      <c r="BA60" s="102" t="s">
        <v>450</v>
      </c>
      <c r="BB60" s="102"/>
      <c r="BC60" s="108" t="s">
        <v>714</v>
      </c>
      <c r="BD60" s="109" t="s">
        <v>2182</v>
      </c>
      <c r="BE60" s="110" t="s">
        <v>2182</v>
      </c>
      <c r="BF60" s="110" t="s">
        <v>2182</v>
      </c>
      <c r="BG60" s="110" t="s">
        <v>2182</v>
      </c>
      <c r="BH60" s="110" t="s">
        <v>2182</v>
      </c>
      <c r="BI60" s="110" t="s">
        <v>2182</v>
      </c>
      <c r="BJ60" s="110" t="s">
        <v>2182</v>
      </c>
      <c r="BK60" s="110" t="s">
        <v>2182</v>
      </c>
      <c r="BL60" s="110" t="s">
        <v>2182</v>
      </c>
      <c r="BM60" s="110" t="s">
        <v>2182</v>
      </c>
      <c r="BN60" s="108"/>
      <c r="BO60" s="111" t="s">
        <v>567</v>
      </c>
      <c r="BP60" s="112" t="s">
        <v>111</v>
      </c>
      <c r="BQ60" s="106" t="s">
        <v>970</v>
      </c>
      <c r="BR60" s="107" t="s">
        <v>970</v>
      </c>
      <c r="BS60" s="107">
        <v>0</v>
      </c>
      <c r="BT60" s="102" t="s">
        <v>978</v>
      </c>
      <c r="BU60" s="113" t="s">
        <v>109</v>
      </c>
      <c r="BV60" s="102" t="s">
        <v>970</v>
      </c>
      <c r="BW60" s="102" t="s">
        <v>970</v>
      </c>
      <c r="BX60" s="102">
        <v>0</v>
      </c>
      <c r="BY60" s="102" t="s">
        <v>978</v>
      </c>
      <c r="BZ60" s="113" t="s">
        <v>110</v>
      </c>
      <c r="CA60" s="102" t="s">
        <v>970</v>
      </c>
      <c r="CB60" s="102" t="s">
        <v>970</v>
      </c>
      <c r="CC60" s="102">
        <v>0</v>
      </c>
      <c r="CD60" s="105" t="s">
        <v>978</v>
      </c>
      <c r="CE60" s="106" t="s">
        <v>2183</v>
      </c>
      <c r="CF60" s="102" t="s">
        <v>112</v>
      </c>
      <c r="CG60" s="102" t="s">
        <v>2182</v>
      </c>
      <c r="CH60" s="102" t="s">
        <v>2182</v>
      </c>
      <c r="CI60" s="108" t="s">
        <v>2182</v>
      </c>
      <c r="CJ60" s="114"/>
      <c r="CK60" s="102"/>
      <c r="CL60" s="115"/>
      <c r="CM60" s="116"/>
      <c r="CN60" s="102"/>
      <c r="CO60" s="102"/>
      <c r="CP60" s="102"/>
      <c r="CQ60" s="102"/>
      <c r="CR60" s="102"/>
      <c r="CS60" s="129"/>
      <c r="CT60" s="111"/>
      <c r="CU60" s="103"/>
      <c r="CV60" s="106" t="s">
        <v>232</v>
      </c>
      <c r="CW60" s="105" t="s">
        <v>462</v>
      </c>
      <c r="CX60" s="114" t="s">
        <v>109</v>
      </c>
      <c r="CY60" s="102" t="s">
        <v>109</v>
      </c>
      <c r="CZ60" s="102" t="s">
        <v>996</v>
      </c>
      <c r="DA60" s="119" t="s">
        <v>109</v>
      </c>
      <c r="DB60" s="114"/>
      <c r="DC60" s="102"/>
      <c r="DD60" s="102"/>
      <c r="DE60" s="119"/>
      <c r="DF60" s="120"/>
      <c r="EQ60" s="102">
        <v>142</v>
      </c>
      <c r="ER60" s="102">
        <v>1</v>
      </c>
      <c r="ES60" s="102">
        <v>2</v>
      </c>
      <c r="ET60" s="102">
        <v>1</v>
      </c>
      <c r="EU60" s="102">
        <v>20130130</v>
      </c>
      <c r="EV60" s="102">
        <v>143500</v>
      </c>
      <c r="EW60" s="102">
        <v>13000</v>
      </c>
      <c r="EX60" s="113" t="s">
        <v>2271</v>
      </c>
      <c r="EY60" s="113" t="s">
        <v>2325</v>
      </c>
      <c r="EZ60" s="103">
        <v>0</v>
      </c>
      <c r="FA60" s="104" t="s">
        <v>109</v>
      </c>
      <c r="FB60" s="102" t="s">
        <v>628</v>
      </c>
      <c r="FC60" s="105"/>
      <c r="FD60" s="104" t="s">
        <v>110</v>
      </c>
      <c r="FE60" s="102" t="s">
        <v>649</v>
      </c>
      <c r="FF60" s="102">
        <v>0</v>
      </c>
      <c r="FG60" s="102">
        <v>1</v>
      </c>
      <c r="FH60" s="107">
        <v>1</v>
      </c>
      <c r="FI60" s="102" t="s">
        <v>990</v>
      </c>
      <c r="FJ60" s="102" t="s">
        <v>458</v>
      </c>
      <c r="FK60" s="102" t="s">
        <v>459</v>
      </c>
      <c r="FL60" s="102" t="s">
        <v>450</v>
      </c>
      <c r="FM60" s="102"/>
      <c r="FN60" s="108" t="s">
        <v>714</v>
      </c>
      <c r="FO60" s="104" t="s">
        <v>110</v>
      </c>
      <c r="FP60" s="102" t="s">
        <v>649</v>
      </c>
      <c r="FQ60" s="102">
        <v>0</v>
      </c>
      <c r="FR60" s="102">
        <v>1</v>
      </c>
      <c r="FS60" s="107">
        <v>1</v>
      </c>
      <c r="FT60" s="102" t="s">
        <v>990</v>
      </c>
      <c r="FU60" s="102" t="s">
        <v>458</v>
      </c>
      <c r="FV60" s="102" t="s">
        <v>459</v>
      </c>
      <c r="FW60" s="102" t="s">
        <v>450</v>
      </c>
      <c r="FX60" s="102"/>
      <c r="FY60" s="108" t="s">
        <v>714</v>
      </c>
      <c r="FZ60" s="111" t="s">
        <v>567</v>
      </c>
      <c r="GA60" s="112" t="s">
        <v>111</v>
      </c>
      <c r="GB60" s="106" t="s">
        <v>970</v>
      </c>
      <c r="GC60" s="107" t="s">
        <v>970</v>
      </c>
      <c r="GD60" s="107">
        <v>0</v>
      </c>
      <c r="GE60" s="102" t="s">
        <v>978</v>
      </c>
      <c r="GF60" s="113" t="s">
        <v>109</v>
      </c>
      <c r="GG60" s="102" t="s">
        <v>970</v>
      </c>
      <c r="GH60" s="102" t="s">
        <v>970</v>
      </c>
      <c r="GI60" s="102">
        <v>0</v>
      </c>
      <c r="GJ60" s="102" t="s">
        <v>978</v>
      </c>
      <c r="GK60" s="113" t="s">
        <v>110</v>
      </c>
      <c r="GL60" s="102" t="s">
        <v>970</v>
      </c>
      <c r="GM60" s="102" t="s">
        <v>970</v>
      </c>
      <c r="GN60" s="102">
        <v>0</v>
      </c>
      <c r="GO60" s="105" t="s">
        <v>978</v>
      </c>
      <c r="GP60" s="106" t="s">
        <v>2183</v>
      </c>
      <c r="GQ60" s="102" t="s">
        <v>112</v>
      </c>
      <c r="GR60" s="102" t="s">
        <v>2182</v>
      </c>
      <c r="GS60" s="102" t="s">
        <v>2182</v>
      </c>
      <c r="GT60" s="108" t="s">
        <v>2182</v>
      </c>
      <c r="GU60" s="114"/>
      <c r="GV60" s="102"/>
      <c r="GW60" s="115"/>
      <c r="GX60" s="116"/>
      <c r="GY60" s="102"/>
      <c r="GZ60" s="102"/>
      <c r="HA60" s="102"/>
      <c r="HB60" s="102"/>
      <c r="HC60" s="102"/>
      <c r="HD60" s="129"/>
      <c r="HE60" s="111"/>
      <c r="HF60" s="103"/>
      <c r="HG60" s="106" t="s">
        <v>232</v>
      </c>
      <c r="HH60" s="105" t="s">
        <v>462</v>
      </c>
      <c r="HI60" s="114" t="s">
        <v>109</v>
      </c>
      <c r="HJ60" s="102" t="s">
        <v>109</v>
      </c>
      <c r="HK60" s="102" t="s">
        <v>996</v>
      </c>
      <c r="HL60" s="119" t="s">
        <v>109</v>
      </c>
      <c r="HM60" s="114"/>
      <c r="HN60" s="102"/>
      <c r="HO60" s="102"/>
      <c r="HP60" s="119"/>
      <c r="HQ60" s="120"/>
    </row>
    <row r="61" spans="2:225" ht="12.95" customHeight="1" x14ac:dyDescent="0.2">
      <c r="B61" s="99">
        <f t="shared" si="0"/>
        <v>62</v>
      </c>
      <c r="C61" s="100">
        <f t="shared" si="1"/>
        <v>761.14285714285711</v>
      </c>
      <c r="E61" s="99">
        <f t="shared" si="2"/>
        <v>50</v>
      </c>
      <c r="F61" s="100">
        <f t="shared" si="4"/>
        <v>688.25</v>
      </c>
      <c r="R61" s="88" t="s">
        <v>755</v>
      </c>
      <c r="V61" s="88" t="s">
        <v>624</v>
      </c>
      <c r="X61" s="88" t="s">
        <v>256</v>
      </c>
      <c r="AB61" s="96"/>
      <c r="AF61" s="102">
        <v>143</v>
      </c>
      <c r="AG61" s="102">
        <v>1</v>
      </c>
      <c r="AH61" s="102">
        <v>2</v>
      </c>
      <c r="AI61" s="102">
        <v>1</v>
      </c>
      <c r="AJ61" s="102">
        <v>20150813</v>
      </c>
      <c r="AK61" s="102">
        <v>160500</v>
      </c>
      <c r="AL61" s="102">
        <v>14800</v>
      </c>
      <c r="AM61" s="102" t="s">
        <v>2474</v>
      </c>
      <c r="AN61" s="102" t="s">
        <v>2528</v>
      </c>
      <c r="AO61" s="103">
        <v>0</v>
      </c>
      <c r="AP61" s="104" t="s">
        <v>109</v>
      </c>
      <c r="AQ61" s="102" t="s">
        <v>628</v>
      </c>
      <c r="AR61" s="105"/>
      <c r="AS61" s="104" t="s">
        <v>110</v>
      </c>
      <c r="AT61" s="102" t="s">
        <v>649</v>
      </c>
      <c r="AU61" s="102" t="s">
        <v>109</v>
      </c>
      <c r="AV61" s="102" t="s">
        <v>117</v>
      </c>
      <c r="AW61" s="107">
        <v>1</v>
      </c>
      <c r="AX61" s="102" t="s">
        <v>990</v>
      </c>
      <c r="AY61" s="102" t="s">
        <v>458</v>
      </c>
      <c r="AZ61" s="102" t="s">
        <v>459</v>
      </c>
      <c r="BA61" s="102" t="s">
        <v>450</v>
      </c>
      <c r="BB61" s="102"/>
      <c r="BC61" s="108" t="s">
        <v>714</v>
      </c>
      <c r="BD61" s="109" t="s">
        <v>2182</v>
      </c>
      <c r="BE61" s="110" t="s">
        <v>2182</v>
      </c>
      <c r="BF61" s="110" t="s">
        <v>2182</v>
      </c>
      <c r="BG61" s="110" t="s">
        <v>2182</v>
      </c>
      <c r="BH61" s="110" t="s">
        <v>2182</v>
      </c>
      <c r="BI61" s="110" t="s">
        <v>2182</v>
      </c>
      <c r="BJ61" s="110" t="s">
        <v>2182</v>
      </c>
      <c r="BK61" s="110" t="s">
        <v>2182</v>
      </c>
      <c r="BL61" s="110" t="s">
        <v>2182</v>
      </c>
      <c r="BM61" s="110" t="s">
        <v>2182</v>
      </c>
      <c r="BN61" s="108"/>
      <c r="BO61" s="111" t="s">
        <v>567</v>
      </c>
      <c r="BP61" s="112" t="s">
        <v>111</v>
      </c>
      <c r="BQ61" s="106" t="s">
        <v>970</v>
      </c>
      <c r="BR61" s="107" t="s">
        <v>970</v>
      </c>
      <c r="BS61" s="107">
        <v>0</v>
      </c>
      <c r="BT61" s="102" t="s">
        <v>978</v>
      </c>
      <c r="BU61" s="113" t="s">
        <v>109</v>
      </c>
      <c r="BV61" s="102" t="s">
        <v>970</v>
      </c>
      <c r="BW61" s="102" t="s">
        <v>970</v>
      </c>
      <c r="BX61" s="102">
        <v>0</v>
      </c>
      <c r="BY61" s="102" t="s">
        <v>978</v>
      </c>
      <c r="BZ61" s="113" t="s">
        <v>110</v>
      </c>
      <c r="CA61" s="102" t="s">
        <v>970</v>
      </c>
      <c r="CB61" s="102" t="s">
        <v>970</v>
      </c>
      <c r="CC61" s="102">
        <v>0</v>
      </c>
      <c r="CD61" s="105" t="s">
        <v>978</v>
      </c>
      <c r="CE61" s="106" t="s">
        <v>2183</v>
      </c>
      <c r="CF61" s="102" t="s">
        <v>112</v>
      </c>
      <c r="CG61" s="102" t="s">
        <v>2182</v>
      </c>
      <c r="CH61" s="102" t="s">
        <v>2182</v>
      </c>
      <c r="CI61" s="108" t="s">
        <v>2182</v>
      </c>
      <c r="CJ61" s="114" t="s">
        <v>995</v>
      </c>
      <c r="CK61" s="102" t="e">
        <f>service_id_b</f>
        <v>#N/A</v>
      </c>
      <c r="CL61" s="115">
        <f>default_first_event_HD</f>
        <v>100</v>
      </c>
      <c r="CM61" s="116"/>
      <c r="CN61" s="102"/>
      <c r="CO61" s="102"/>
      <c r="CP61" s="102"/>
      <c r="CQ61" s="102"/>
      <c r="CR61" s="102"/>
      <c r="CS61" s="129"/>
      <c r="CT61" s="111"/>
      <c r="CU61" s="103"/>
      <c r="CV61" s="106" t="s">
        <v>232</v>
      </c>
      <c r="CW61" s="105" t="s">
        <v>462</v>
      </c>
      <c r="CX61" s="114" t="s">
        <v>109</v>
      </c>
      <c r="CY61" s="102" t="s">
        <v>109</v>
      </c>
      <c r="CZ61" s="102" t="s">
        <v>996</v>
      </c>
      <c r="DA61" s="119" t="s">
        <v>109</v>
      </c>
      <c r="DB61" s="114"/>
      <c r="DC61" s="102"/>
      <c r="DD61" s="102"/>
      <c r="DE61" s="119"/>
      <c r="DF61" s="120"/>
      <c r="EQ61" s="102">
        <v>143</v>
      </c>
      <c r="ER61" s="102">
        <v>1</v>
      </c>
      <c r="ES61" s="102">
        <v>2</v>
      </c>
      <c r="ET61" s="102">
        <v>1</v>
      </c>
      <c r="EU61" s="102">
        <v>20130130</v>
      </c>
      <c r="EV61" s="102">
        <v>160500</v>
      </c>
      <c r="EW61" s="102">
        <v>14800</v>
      </c>
      <c r="EX61" s="113" t="s">
        <v>2272</v>
      </c>
      <c r="EY61" s="113" t="s">
        <v>2326</v>
      </c>
      <c r="EZ61" s="103">
        <v>0</v>
      </c>
      <c r="FA61" s="104" t="s">
        <v>109</v>
      </c>
      <c r="FB61" s="102" t="s">
        <v>628</v>
      </c>
      <c r="FC61" s="105"/>
      <c r="FD61" s="104" t="s">
        <v>110</v>
      </c>
      <c r="FE61" s="102" t="s">
        <v>649</v>
      </c>
      <c r="FF61" s="102">
        <v>0</v>
      </c>
      <c r="FG61" s="102">
        <v>1</v>
      </c>
      <c r="FH61" s="107">
        <v>1</v>
      </c>
      <c r="FI61" s="102" t="s">
        <v>990</v>
      </c>
      <c r="FJ61" s="102" t="s">
        <v>458</v>
      </c>
      <c r="FK61" s="102" t="s">
        <v>459</v>
      </c>
      <c r="FL61" s="102" t="s">
        <v>450</v>
      </c>
      <c r="FM61" s="102"/>
      <c r="FN61" s="108" t="s">
        <v>714</v>
      </c>
      <c r="FO61" s="104" t="s">
        <v>110</v>
      </c>
      <c r="FP61" s="102" t="s">
        <v>649</v>
      </c>
      <c r="FQ61" s="102">
        <v>0</v>
      </c>
      <c r="FR61" s="102">
        <v>1</v>
      </c>
      <c r="FS61" s="107">
        <v>1</v>
      </c>
      <c r="FT61" s="102" t="s">
        <v>990</v>
      </c>
      <c r="FU61" s="102" t="s">
        <v>458</v>
      </c>
      <c r="FV61" s="102" t="s">
        <v>459</v>
      </c>
      <c r="FW61" s="102" t="s">
        <v>450</v>
      </c>
      <c r="FX61" s="102"/>
      <c r="FY61" s="108" t="s">
        <v>714</v>
      </c>
      <c r="FZ61" s="111" t="s">
        <v>567</v>
      </c>
      <c r="GA61" s="112" t="s">
        <v>111</v>
      </c>
      <c r="GB61" s="106" t="s">
        <v>970</v>
      </c>
      <c r="GC61" s="107" t="s">
        <v>970</v>
      </c>
      <c r="GD61" s="107">
        <v>0</v>
      </c>
      <c r="GE61" s="102" t="s">
        <v>978</v>
      </c>
      <c r="GF61" s="113" t="s">
        <v>109</v>
      </c>
      <c r="GG61" s="102" t="s">
        <v>970</v>
      </c>
      <c r="GH61" s="102" t="s">
        <v>970</v>
      </c>
      <c r="GI61" s="102">
        <v>0</v>
      </c>
      <c r="GJ61" s="102" t="s">
        <v>978</v>
      </c>
      <c r="GK61" s="113" t="s">
        <v>110</v>
      </c>
      <c r="GL61" s="102" t="s">
        <v>970</v>
      </c>
      <c r="GM61" s="102" t="s">
        <v>970</v>
      </c>
      <c r="GN61" s="102">
        <v>0</v>
      </c>
      <c r="GO61" s="105" t="s">
        <v>978</v>
      </c>
      <c r="GP61" s="106" t="s">
        <v>2183</v>
      </c>
      <c r="GQ61" s="102" t="s">
        <v>112</v>
      </c>
      <c r="GR61" s="102" t="s">
        <v>2182</v>
      </c>
      <c r="GS61" s="102" t="s">
        <v>2182</v>
      </c>
      <c r="GT61" s="108" t="s">
        <v>2182</v>
      </c>
      <c r="GU61" s="114" t="s">
        <v>995</v>
      </c>
      <c r="GV61" s="102" t="e">
        <f>service_id_c</f>
        <v>#N/A</v>
      </c>
      <c r="GW61" s="115">
        <f>default_first_event_HD</f>
        <v>100</v>
      </c>
      <c r="GX61" s="116"/>
      <c r="GY61" s="102"/>
      <c r="GZ61" s="102"/>
      <c r="HA61" s="102"/>
      <c r="HB61" s="102"/>
      <c r="HC61" s="102"/>
      <c r="HD61" s="129"/>
      <c r="HE61" s="111"/>
      <c r="HF61" s="103"/>
      <c r="HG61" s="106" t="s">
        <v>232</v>
      </c>
      <c r="HH61" s="105" t="s">
        <v>462</v>
      </c>
      <c r="HI61" s="114" t="s">
        <v>109</v>
      </c>
      <c r="HJ61" s="102" t="s">
        <v>109</v>
      </c>
      <c r="HK61" s="102" t="s">
        <v>996</v>
      </c>
      <c r="HL61" s="119" t="s">
        <v>109</v>
      </c>
      <c r="HM61" s="114"/>
      <c r="HN61" s="102"/>
      <c r="HO61" s="102"/>
      <c r="HP61" s="119"/>
      <c r="HQ61" s="120"/>
    </row>
    <row r="62" spans="2:225" ht="12.95" customHeight="1" x14ac:dyDescent="0.2">
      <c r="B62" s="99">
        <f t="shared" si="0"/>
        <v>63</v>
      </c>
      <c r="C62" s="100">
        <f t="shared" si="1"/>
        <v>767.14285714285711</v>
      </c>
      <c r="E62" s="99">
        <f t="shared" si="2"/>
        <v>51</v>
      </c>
      <c r="F62" s="100">
        <f t="shared" si="4"/>
        <v>694.25</v>
      </c>
      <c r="R62" s="88" t="s">
        <v>756</v>
      </c>
      <c r="V62" s="88" t="s">
        <v>625</v>
      </c>
      <c r="X62" s="88" t="s">
        <v>257</v>
      </c>
      <c r="AB62" s="96"/>
      <c r="AF62" s="102">
        <v>144</v>
      </c>
      <c r="AG62" s="102">
        <v>1</v>
      </c>
      <c r="AH62" s="102">
        <v>2</v>
      </c>
      <c r="AI62" s="102">
        <v>1</v>
      </c>
      <c r="AJ62" s="102">
        <v>20150813</v>
      </c>
      <c r="AK62" s="102">
        <v>175300</v>
      </c>
      <c r="AL62" s="102">
        <v>300</v>
      </c>
      <c r="AM62" s="102" t="s">
        <v>2475</v>
      </c>
      <c r="AN62" s="102" t="s">
        <v>2529</v>
      </c>
      <c r="AO62" s="103">
        <v>0</v>
      </c>
      <c r="AP62" s="104" t="s">
        <v>109</v>
      </c>
      <c r="AQ62" s="102" t="s">
        <v>628</v>
      </c>
      <c r="AR62" s="105"/>
      <c r="AS62" s="104" t="s">
        <v>110</v>
      </c>
      <c r="AT62" s="102" t="s">
        <v>649</v>
      </c>
      <c r="AU62" s="102" t="s">
        <v>109</v>
      </c>
      <c r="AV62" s="102" t="s">
        <v>117</v>
      </c>
      <c r="AW62" s="107">
        <v>1</v>
      </c>
      <c r="AX62" s="102" t="s">
        <v>990</v>
      </c>
      <c r="AY62" s="102" t="s">
        <v>458</v>
      </c>
      <c r="AZ62" s="102" t="s">
        <v>459</v>
      </c>
      <c r="BA62" s="102" t="s">
        <v>450</v>
      </c>
      <c r="BB62" s="102"/>
      <c r="BC62" s="108" t="s">
        <v>714</v>
      </c>
      <c r="BD62" s="109" t="s">
        <v>2182</v>
      </c>
      <c r="BE62" s="110" t="s">
        <v>2182</v>
      </c>
      <c r="BF62" s="110" t="s">
        <v>2182</v>
      </c>
      <c r="BG62" s="110" t="s">
        <v>2182</v>
      </c>
      <c r="BH62" s="110" t="s">
        <v>2182</v>
      </c>
      <c r="BI62" s="110" t="s">
        <v>2182</v>
      </c>
      <c r="BJ62" s="110" t="s">
        <v>2182</v>
      </c>
      <c r="BK62" s="110" t="s">
        <v>2182</v>
      </c>
      <c r="BL62" s="110" t="s">
        <v>2182</v>
      </c>
      <c r="BM62" s="110" t="s">
        <v>2182</v>
      </c>
      <c r="BN62" s="108"/>
      <c r="BO62" s="111" t="s">
        <v>567</v>
      </c>
      <c r="BP62" s="112" t="s">
        <v>111</v>
      </c>
      <c r="BQ62" s="106" t="s">
        <v>970</v>
      </c>
      <c r="BR62" s="107" t="s">
        <v>970</v>
      </c>
      <c r="BS62" s="107">
        <v>0</v>
      </c>
      <c r="BT62" s="102" t="s">
        <v>978</v>
      </c>
      <c r="BU62" s="113" t="s">
        <v>109</v>
      </c>
      <c r="BV62" s="102" t="s">
        <v>970</v>
      </c>
      <c r="BW62" s="102" t="s">
        <v>970</v>
      </c>
      <c r="BX62" s="102">
        <v>0</v>
      </c>
      <c r="BY62" s="102" t="s">
        <v>978</v>
      </c>
      <c r="BZ62" s="113" t="s">
        <v>110</v>
      </c>
      <c r="CA62" s="102" t="s">
        <v>970</v>
      </c>
      <c r="CB62" s="102" t="s">
        <v>970</v>
      </c>
      <c r="CC62" s="102">
        <v>0</v>
      </c>
      <c r="CD62" s="105" t="s">
        <v>978</v>
      </c>
      <c r="CE62" s="106" t="s">
        <v>2183</v>
      </c>
      <c r="CF62" s="102" t="s">
        <v>112</v>
      </c>
      <c r="CG62" s="102" t="s">
        <v>2182</v>
      </c>
      <c r="CH62" s="102" t="s">
        <v>2182</v>
      </c>
      <c r="CI62" s="108" t="s">
        <v>2182</v>
      </c>
      <c r="CJ62" s="114"/>
      <c r="CK62" s="102"/>
      <c r="CL62" s="115"/>
      <c r="CM62" s="116"/>
      <c r="CN62" s="102"/>
      <c r="CO62" s="102"/>
      <c r="CP62" s="102"/>
      <c r="CQ62" s="102"/>
      <c r="CR62" s="102"/>
      <c r="CS62" s="129"/>
      <c r="CT62" s="111"/>
      <c r="CU62" s="103"/>
      <c r="CV62" s="106" t="s">
        <v>232</v>
      </c>
      <c r="CW62" s="105" t="s">
        <v>462</v>
      </c>
      <c r="CX62" s="114" t="s">
        <v>109</v>
      </c>
      <c r="CY62" s="102" t="s">
        <v>109</v>
      </c>
      <c r="CZ62" s="102" t="s">
        <v>996</v>
      </c>
      <c r="DA62" s="119" t="s">
        <v>109</v>
      </c>
      <c r="DB62" s="114"/>
      <c r="DC62" s="102"/>
      <c r="DD62" s="102"/>
      <c r="DE62" s="119"/>
      <c r="DF62" s="120"/>
      <c r="EQ62" s="102">
        <v>144</v>
      </c>
      <c r="ER62" s="102">
        <v>1</v>
      </c>
      <c r="ES62" s="102">
        <v>2</v>
      </c>
      <c r="ET62" s="102">
        <v>1</v>
      </c>
      <c r="EU62" s="102">
        <v>20130130</v>
      </c>
      <c r="EV62" s="102">
        <v>175300</v>
      </c>
      <c r="EW62" s="102">
        <v>300</v>
      </c>
      <c r="EX62" s="113" t="s">
        <v>2273</v>
      </c>
      <c r="EY62" s="113" t="s">
        <v>2327</v>
      </c>
      <c r="EZ62" s="103">
        <v>0</v>
      </c>
      <c r="FA62" s="104" t="s">
        <v>109</v>
      </c>
      <c r="FB62" s="102" t="s">
        <v>628</v>
      </c>
      <c r="FC62" s="105"/>
      <c r="FD62" s="104" t="s">
        <v>110</v>
      </c>
      <c r="FE62" s="102" t="s">
        <v>649</v>
      </c>
      <c r="FF62" s="102">
        <v>0</v>
      </c>
      <c r="FG62" s="102">
        <v>1</v>
      </c>
      <c r="FH62" s="107">
        <v>1</v>
      </c>
      <c r="FI62" s="102" t="s">
        <v>990</v>
      </c>
      <c r="FJ62" s="102" t="s">
        <v>458</v>
      </c>
      <c r="FK62" s="102" t="s">
        <v>459</v>
      </c>
      <c r="FL62" s="102" t="s">
        <v>450</v>
      </c>
      <c r="FM62" s="102"/>
      <c r="FN62" s="108" t="s">
        <v>714</v>
      </c>
      <c r="FO62" s="104" t="s">
        <v>110</v>
      </c>
      <c r="FP62" s="102" t="s">
        <v>649</v>
      </c>
      <c r="FQ62" s="102">
        <v>0</v>
      </c>
      <c r="FR62" s="102">
        <v>1</v>
      </c>
      <c r="FS62" s="107">
        <v>1</v>
      </c>
      <c r="FT62" s="102" t="s">
        <v>990</v>
      </c>
      <c r="FU62" s="102" t="s">
        <v>458</v>
      </c>
      <c r="FV62" s="102" t="s">
        <v>459</v>
      </c>
      <c r="FW62" s="102" t="s">
        <v>450</v>
      </c>
      <c r="FX62" s="102"/>
      <c r="FY62" s="108" t="s">
        <v>714</v>
      </c>
      <c r="FZ62" s="111" t="s">
        <v>567</v>
      </c>
      <c r="GA62" s="112" t="s">
        <v>111</v>
      </c>
      <c r="GB62" s="106" t="s">
        <v>970</v>
      </c>
      <c r="GC62" s="107" t="s">
        <v>970</v>
      </c>
      <c r="GD62" s="107">
        <v>0</v>
      </c>
      <c r="GE62" s="102" t="s">
        <v>978</v>
      </c>
      <c r="GF62" s="113" t="s">
        <v>109</v>
      </c>
      <c r="GG62" s="102" t="s">
        <v>970</v>
      </c>
      <c r="GH62" s="102" t="s">
        <v>970</v>
      </c>
      <c r="GI62" s="102">
        <v>0</v>
      </c>
      <c r="GJ62" s="102" t="s">
        <v>978</v>
      </c>
      <c r="GK62" s="113" t="s">
        <v>110</v>
      </c>
      <c r="GL62" s="102" t="s">
        <v>970</v>
      </c>
      <c r="GM62" s="102" t="s">
        <v>970</v>
      </c>
      <c r="GN62" s="102">
        <v>0</v>
      </c>
      <c r="GO62" s="105" t="s">
        <v>978</v>
      </c>
      <c r="GP62" s="106" t="s">
        <v>2183</v>
      </c>
      <c r="GQ62" s="102" t="s">
        <v>112</v>
      </c>
      <c r="GR62" s="102" t="s">
        <v>2182</v>
      </c>
      <c r="GS62" s="102" t="s">
        <v>2182</v>
      </c>
      <c r="GT62" s="108" t="s">
        <v>2182</v>
      </c>
      <c r="GU62" s="114"/>
      <c r="GV62" s="102"/>
      <c r="GW62" s="115"/>
      <c r="GX62" s="116"/>
      <c r="GY62" s="102"/>
      <c r="GZ62" s="102"/>
      <c r="HA62" s="102"/>
      <c r="HB62" s="102"/>
      <c r="HC62" s="102"/>
      <c r="HD62" s="129"/>
      <c r="HE62" s="111"/>
      <c r="HF62" s="103"/>
      <c r="HG62" s="106" t="s">
        <v>232</v>
      </c>
      <c r="HH62" s="105" t="s">
        <v>462</v>
      </c>
      <c r="HI62" s="114" t="s">
        <v>109</v>
      </c>
      <c r="HJ62" s="102" t="s">
        <v>109</v>
      </c>
      <c r="HK62" s="102" t="s">
        <v>996</v>
      </c>
      <c r="HL62" s="119" t="s">
        <v>109</v>
      </c>
      <c r="HM62" s="114"/>
      <c r="HN62" s="102"/>
      <c r="HO62" s="102"/>
      <c r="HP62" s="119"/>
      <c r="HQ62" s="120"/>
    </row>
    <row r="63" spans="2:225" ht="12.95" customHeight="1" x14ac:dyDescent="0.2">
      <c r="B63" s="99">
        <f t="shared" si="0"/>
        <v>64</v>
      </c>
      <c r="C63" s="100">
        <f t="shared" si="1"/>
        <v>773.14285714285711</v>
      </c>
      <c r="E63" s="99">
        <f t="shared" si="2"/>
        <v>52</v>
      </c>
      <c r="F63" s="100">
        <f t="shared" si="4"/>
        <v>700.25</v>
      </c>
      <c r="R63" s="88" t="s">
        <v>757</v>
      </c>
      <c r="V63" s="88" t="s">
        <v>626</v>
      </c>
      <c r="X63" s="88" t="s">
        <v>258</v>
      </c>
      <c r="AB63" s="96"/>
      <c r="AF63" s="102">
        <v>145</v>
      </c>
      <c r="AG63" s="102">
        <v>1</v>
      </c>
      <c r="AH63" s="102">
        <v>2</v>
      </c>
      <c r="AI63" s="102">
        <v>1</v>
      </c>
      <c r="AJ63" s="102">
        <v>20150813</v>
      </c>
      <c r="AK63" s="102">
        <v>175600</v>
      </c>
      <c r="AL63" s="102">
        <v>3000</v>
      </c>
      <c r="AM63" s="102" t="s">
        <v>2476</v>
      </c>
      <c r="AN63" s="102" t="s">
        <v>2530</v>
      </c>
      <c r="AO63" s="103">
        <v>0</v>
      </c>
      <c r="AP63" s="104" t="s">
        <v>109</v>
      </c>
      <c r="AQ63" s="102" t="s">
        <v>628</v>
      </c>
      <c r="AR63" s="105"/>
      <c r="AS63" s="104" t="s">
        <v>110</v>
      </c>
      <c r="AT63" s="102" t="s">
        <v>649</v>
      </c>
      <c r="AU63" s="102" t="s">
        <v>109</v>
      </c>
      <c r="AV63" s="102" t="s">
        <v>117</v>
      </c>
      <c r="AW63" s="107">
        <v>1</v>
      </c>
      <c r="AX63" s="102" t="s">
        <v>990</v>
      </c>
      <c r="AY63" s="102" t="s">
        <v>458</v>
      </c>
      <c r="AZ63" s="102" t="s">
        <v>459</v>
      </c>
      <c r="BA63" s="102" t="s">
        <v>450</v>
      </c>
      <c r="BB63" s="102"/>
      <c r="BC63" s="108" t="s">
        <v>714</v>
      </c>
      <c r="BD63" s="109" t="s">
        <v>2182</v>
      </c>
      <c r="BE63" s="110" t="s">
        <v>2182</v>
      </c>
      <c r="BF63" s="110" t="s">
        <v>2182</v>
      </c>
      <c r="BG63" s="110" t="s">
        <v>2182</v>
      </c>
      <c r="BH63" s="110" t="s">
        <v>2182</v>
      </c>
      <c r="BI63" s="110" t="s">
        <v>2182</v>
      </c>
      <c r="BJ63" s="110" t="s">
        <v>2182</v>
      </c>
      <c r="BK63" s="110" t="s">
        <v>2182</v>
      </c>
      <c r="BL63" s="110" t="s">
        <v>2182</v>
      </c>
      <c r="BM63" s="110" t="s">
        <v>2182</v>
      </c>
      <c r="BN63" s="108"/>
      <c r="BO63" s="111" t="s">
        <v>567</v>
      </c>
      <c r="BP63" s="112" t="s">
        <v>111</v>
      </c>
      <c r="BQ63" s="106" t="s">
        <v>970</v>
      </c>
      <c r="BR63" s="107" t="s">
        <v>970</v>
      </c>
      <c r="BS63" s="107">
        <v>0</v>
      </c>
      <c r="BT63" s="102" t="s">
        <v>978</v>
      </c>
      <c r="BU63" s="113" t="s">
        <v>109</v>
      </c>
      <c r="BV63" s="102" t="s">
        <v>970</v>
      </c>
      <c r="BW63" s="102" t="s">
        <v>970</v>
      </c>
      <c r="BX63" s="102">
        <v>0</v>
      </c>
      <c r="BY63" s="102" t="s">
        <v>978</v>
      </c>
      <c r="BZ63" s="113" t="s">
        <v>110</v>
      </c>
      <c r="CA63" s="102" t="s">
        <v>970</v>
      </c>
      <c r="CB63" s="102" t="s">
        <v>970</v>
      </c>
      <c r="CC63" s="102">
        <v>0</v>
      </c>
      <c r="CD63" s="105" t="s">
        <v>978</v>
      </c>
      <c r="CE63" s="106" t="s">
        <v>2183</v>
      </c>
      <c r="CF63" s="102" t="s">
        <v>112</v>
      </c>
      <c r="CG63" s="102" t="s">
        <v>2182</v>
      </c>
      <c r="CH63" s="102" t="s">
        <v>2182</v>
      </c>
      <c r="CI63" s="108" t="s">
        <v>2182</v>
      </c>
      <c r="CJ63" s="114" t="s">
        <v>992</v>
      </c>
      <c r="CK63" s="102" t="e">
        <f>service_id_b</f>
        <v>#N/A</v>
      </c>
      <c r="CL63" s="115">
        <f>default_first_event_HD</f>
        <v>100</v>
      </c>
      <c r="CM63" s="116"/>
      <c r="CN63" s="102"/>
      <c r="CO63" s="102"/>
      <c r="CP63" s="102"/>
      <c r="CQ63" s="102"/>
      <c r="CR63" s="102"/>
      <c r="CS63" s="129"/>
      <c r="CT63" s="111"/>
      <c r="CU63" s="103"/>
      <c r="CV63" s="106" t="s">
        <v>232</v>
      </c>
      <c r="CW63" s="105" t="s">
        <v>462</v>
      </c>
      <c r="CX63" s="114" t="s">
        <v>109</v>
      </c>
      <c r="CY63" s="102" t="s">
        <v>109</v>
      </c>
      <c r="CZ63" s="102" t="s">
        <v>996</v>
      </c>
      <c r="DA63" s="119" t="s">
        <v>109</v>
      </c>
      <c r="DB63" s="114"/>
      <c r="DC63" s="102"/>
      <c r="DD63" s="102"/>
      <c r="DE63" s="119"/>
      <c r="DF63" s="120"/>
      <c r="EQ63" s="102">
        <v>145</v>
      </c>
      <c r="ER63" s="102">
        <v>1</v>
      </c>
      <c r="ES63" s="102">
        <v>2</v>
      </c>
      <c r="ET63" s="102">
        <v>1</v>
      </c>
      <c r="EU63" s="102">
        <v>20130130</v>
      </c>
      <c r="EV63" s="102">
        <v>175600</v>
      </c>
      <c r="EW63" s="102">
        <v>3000</v>
      </c>
      <c r="EX63" s="113" t="s">
        <v>2274</v>
      </c>
      <c r="EY63" s="113" t="s">
        <v>2328</v>
      </c>
      <c r="EZ63" s="103">
        <v>0</v>
      </c>
      <c r="FA63" s="104" t="s">
        <v>109</v>
      </c>
      <c r="FB63" s="102" t="s">
        <v>628</v>
      </c>
      <c r="FC63" s="105"/>
      <c r="FD63" s="104" t="s">
        <v>110</v>
      </c>
      <c r="FE63" s="102" t="s">
        <v>649</v>
      </c>
      <c r="FF63" s="102">
        <v>0</v>
      </c>
      <c r="FG63" s="102">
        <v>1</v>
      </c>
      <c r="FH63" s="107">
        <v>1</v>
      </c>
      <c r="FI63" s="102" t="s">
        <v>990</v>
      </c>
      <c r="FJ63" s="102" t="s">
        <v>458</v>
      </c>
      <c r="FK63" s="102" t="s">
        <v>459</v>
      </c>
      <c r="FL63" s="102" t="s">
        <v>450</v>
      </c>
      <c r="FM63" s="102"/>
      <c r="FN63" s="108" t="s">
        <v>714</v>
      </c>
      <c r="FO63" s="104" t="s">
        <v>110</v>
      </c>
      <c r="FP63" s="102" t="s">
        <v>649</v>
      </c>
      <c r="FQ63" s="102">
        <v>0</v>
      </c>
      <c r="FR63" s="102">
        <v>1</v>
      </c>
      <c r="FS63" s="107">
        <v>1</v>
      </c>
      <c r="FT63" s="102" t="s">
        <v>990</v>
      </c>
      <c r="FU63" s="102" t="s">
        <v>458</v>
      </c>
      <c r="FV63" s="102" t="s">
        <v>459</v>
      </c>
      <c r="FW63" s="102" t="s">
        <v>450</v>
      </c>
      <c r="FX63" s="102"/>
      <c r="FY63" s="108" t="s">
        <v>714</v>
      </c>
      <c r="FZ63" s="111" t="s">
        <v>567</v>
      </c>
      <c r="GA63" s="112" t="s">
        <v>111</v>
      </c>
      <c r="GB63" s="106" t="s">
        <v>970</v>
      </c>
      <c r="GC63" s="107" t="s">
        <v>970</v>
      </c>
      <c r="GD63" s="107">
        <v>0</v>
      </c>
      <c r="GE63" s="102" t="s">
        <v>978</v>
      </c>
      <c r="GF63" s="113" t="s">
        <v>109</v>
      </c>
      <c r="GG63" s="102" t="s">
        <v>970</v>
      </c>
      <c r="GH63" s="102" t="s">
        <v>970</v>
      </c>
      <c r="GI63" s="102">
        <v>0</v>
      </c>
      <c r="GJ63" s="102" t="s">
        <v>978</v>
      </c>
      <c r="GK63" s="113" t="s">
        <v>110</v>
      </c>
      <c r="GL63" s="102" t="s">
        <v>970</v>
      </c>
      <c r="GM63" s="102" t="s">
        <v>970</v>
      </c>
      <c r="GN63" s="102">
        <v>0</v>
      </c>
      <c r="GO63" s="105" t="s">
        <v>978</v>
      </c>
      <c r="GP63" s="106" t="s">
        <v>2183</v>
      </c>
      <c r="GQ63" s="102" t="s">
        <v>112</v>
      </c>
      <c r="GR63" s="102" t="s">
        <v>2182</v>
      </c>
      <c r="GS63" s="102" t="s">
        <v>2182</v>
      </c>
      <c r="GT63" s="108" t="s">
        <v>2182</v>
      </c>
      <c r="GU63" s="114" t="s">
        <v>992</v>
      </c>
      <c r="GV63" s="102" t="e">
        <f>service_id_c</f>
        <v>#N/A</v>
      </c>
      <c r="GW63" s="115">
        <f>default_first_event_HD</f>
        <v>100</v>
      </c>
      <c r="GX63" s="116"/>
      <c r="GY63" s="102"/>
      <c r="GZ63" s="102"/>
      <c r="HA63" s="102"/>
      <c r="HB63" s="102"/>
      <c r="HC63" s="102"/>
      <c r="HD63" s="129"/>
      <c r="HE63" s="111"/>
      <c r="HF63" s="103"/>
      <c r="HG63" s="106" t="s">
        <v>232</v>
      </c>
      <c r="HH63" s="105" t="s">
        <v>462</v>
      </c>
      <c r="HI63" s="114" t="s">
        <v>109</v>
      </c>
      <c r="HJ63" s="102" t="s">
        <v>109</v>
      </c>
      <c r="HK63" s="102" t="s">
        <v>996</v>
      </c>
      <c r="HL63" s="119" t="s">
        <v>109</v>
      </c>
      <c r="HM63" s="114"/>
      <c r="HN63" s="102"/>
      <c r="HO63" s="102"/>
      <c r="HP63" s="119"/>
      <c r="HQ63" s="120"/>
    </row>
    <row r="64" spans="2:225" ht="12.95" customHeight="1" x14ac:dyDescent="0.2">
      <c r="B64" s="99">
        <f t="shared" si="0"/>
        <v>65</v>
      </c>
      <c r="C64" s="100">
        <f t="shared" si="1"/>
        <v>779.14285714285711</v>
      </c>
      <c r="E64" s="99">
        <f t="shared" si="2"/>
        <v>53</v>
      </c>
      <c r="F64" s="100">
        <f t="shared" si="4"/>
        <v>706.25</v>
      </c>
      <c r="R64" s="88" t="s">
        <v>758</v>
      </c>
      <c r="V64" s="88" t="s">
        <v>627</v>
      </c>
      <c r="X64" s="88" t="s">
        <v>259</v>
      </c>
      <c r="AB64" s="96"/>
      <c r="AF64" s="102">
        <v>146</v>
      </c>
      <c r="AG64" s="102">
        <v>1</v>
      </c>
      <c r="AH64" s="102">
        <v>2</v>
      </c>
      <c r="AI64" s="102">
        <v>1</v>
      </c>
      <c r="AJ64" s="102">
        <v>20150813</v>
      </c>
      <c r="AK64" s="102">
        <v>182600</v>
      </c>
      <c r="AL64" s="102">
        <v>4700</v>
      </c>
      <c r="AM64" s="102" t="s">
        <v>2477</v>
      </c>
      <c r="AN64" s="102" t="s">
        <v>2531</v>
      </c>
      <c r="AO64" s="103">
        <v>0</v>
      </c>
      <c r="AP64" s="104" t="s">
        <v>109</v>
      </c>
      <c r="AQ64" s="102" t="s">
        <v>628</v>
      </c>
      <c r="AR64" s="105"/>
      <c r="AS64" s="104" t="s">
        <v>110</v>
      </c>
      <c r="AT64" s="102" t="s">
        <v>649</v>
      </c>
      <c r="AU64" s="102" t="s">
        <v>109</v>
      </c>
      <c r="AV64" s="102" t="s">
        <v>117</v>
      </c>
      <c r="AW64" s="107">
        <v>1</v>
      </c>
      <c r="AX64" s="102" t="s">
        <v>990</v>
      </c>
      <c r="AY64" s="102" t="s">
        <v>458</v>
      </c>
      <c r="AZ64" s="102" t="s">
        <v>459</v>
      </c>
      <c r="BA64" s="102" t="s">
        <v>450</v>
      </c>
      <c r="BB64" s="102"/>
      <c r="BC64" s="108" t="s">
        <v>714</v>
      </c>
      <c r="BD64" s="109" t="s">
        <v>760</v>
      </c>
      <c r="BE64" s="110" t="s">
        <v>2196</v>
      </c>
      <c r="BF64" s="110" t="s">
        <v>109</v>
      </c>
      <c r="BG64" s="110" t="s">
        <v>109</v>
      </c>
      <c r="BH64" s="110" t="s">
        <v>982</v>
      </c>
      <c r="BI64" s="110" t="s">
        <v>990</v>
      </c>
      <c r="BJ64" s="110" t="s">
        <v>2197</v>
      </c>
      <c r="BK64" s="110" t="s">
        <v>2182</v>
      </c>
      <c r="BL64" s="110" t="s">
        <v>2198</v>
      </c>
      <c r="BM64" s="110" t="s">
        <v>2182</v>
      </c>
      <c r="BN64" s="108"/>
      <c r="BO64" s="111" t="s">
        <v>567</v>
      </c>
      <c r="BP64" s="112" t="s">
        <v>111</v>
      </c>
      <c r="BQ64" s="106" t="s">
        <v>970</v>
      </c>
      <c r="BR64" s="107" t="s">
        <v>970</v>
      </c>
      <c r="BS64" s="107">
        <v>0</v>
      </c>
      <c r="BT64" s="102" t="s">
        <v>978</v>
      </c>
      <c r="BU64" s="113" t="s">
        <v>109</v>
      </c>
      <c r="BV64" s="102" t="s">
        <v>970</v>
      </c>
      <c r="BW64" s="102" t="s">
        <v>970</v>
      </c>
      <c r="BX64" s="102">
        <v>0</v>
      </c>
      <c r="BY64" s="102" t="s">
        <v>978</v>
      </c>
      <c r="BZ64" s="113" t="s">
        <v>110</v>
      </c>
      <c r="CA64" s="102" t="s">
        <v>970</v>
      </c>
      <c r="CB64" s="102" t="s">
        <v>970</v>
      </c>
      <c r="CC64" s="102">
        <v>0</v>
      </c>
      <c r="CD64" s="105" t="s">
        <v>978</v>
      </c>
      <c r="CE64" s="106" t="s">
        <v>2183</v>
      </c>
      <c r="CF64" s="102" t="s">
        <v>112</v>
      </c>
      <c r="CG64" s="102" t="s">
        <v>2182</v>
      </c>
      <c r="CH64" s="102" t="s">
        <v>2182</v>
      </c>
      <c r="CI64" s="108" t="s">
        <v>2182</v>
      </c>
      <c r="CJ64" s="114"/>
      <c r="CK64" s="102"/>
      <c r="CL64" s="115"/>
      <c r="CM64" s="116">
        <v>8</v>
      </c>
      <c r="CN64" s="102">
        <v>0</v>
      </c>
      <c r="CO64" s="102" t="s">
        <v>956</v>
      </c>
      <c r="CP64" s="117" t="str">
        <f>TEXT(DATE(MID(AJ64,1,4),MID(AJ64,5,2),MID(AJ64,7,2))+20,"eMMDD")</f>
        <v>20150902</v>
      </c>
      <c r="CQ64" s="102">
        <v>1</v>
      </c>
      <c r="CR64" s="102">
        <v>10</v>
      </c>
      <c r="CS64" s="118" t="s">
        <v>2194</v>
      </c>
      <c r="CT64" s="111"/>
      <c r="CU64" s="103"/>
      <c r="CV64" s="106" t="s">
        <v>232</v>
      </c>
      <c r="CW64" s="105" t="s">
        <v>462</v>
      </c>
      <c r="CX64" s="114" t="s">
        <v>109</v>
      </c>
      <c r="CY64" s="102" t="s">
        <v>109</v>
      </c>
      <c r="CZ64" s="102" t="s">
        <v>996</v>
      </c>
      <c r="DA64" s="119" t="s">
        <v>109</v>
      </c>
      <c r="DB64" s="114"/>
      <c r="DC64" s="102"/>
      <c r="DD64" s="102"/>
      <c r="DE64" s="119"/>
      <c r="DF64" s="120"/>
      <c r="EQ64" s="102">
        <v>146</v>
      </c>
      <c r="ER64" s="102">
        <v>1</v>
      </c>
      <c r="ES64" s="102">
        <v>2</v>
      </c>
      <c r="ET64" s="102">
        <v>1</v>
      </c>
      <c r="EU64" s="102">
        <v>20130130</v>
      </c>
      <c r="EV64" s="102">
        <v>182600</v>
      </c>
      <c r="EW64" s="102">
        <v>4700</v>
      </c>
      <c r="EX64" s="113" t="s">
        <v>2275</v>
      </c>
      <c r="EY64" s="113" t="s">
        <v>2329</v>
      </c>
      <c r="EZ64" s="103">
        <v>0</v>
      </c>
      <c r="FA64" s="104" t="s">
        <v>109</v>
      </c>
      <c r="FB64" s="102" t="s">
        <v>628</v>
      </c>
      <c r="FC64" s="105"/>
      <c r="FD64" s="104" t="s">
        <v>110</v>
      </c>
      <c r="FE64" s="102" t="s">
        <v>649</v>
      </c>
      <c r="FF64" s="102">
        <v>0</v>
      </c>
      <c r="FG64" s="102">
        <v>1</v>
      </c>
      <c r="FH64" s="107">
        <v>1</v>
      </c>
      <c r="FI64" s="102" t="s">
        <v>990</v>
      </c>
      <c r="FJ64" s="102" t="s">
        <v>458</v>
      </c>
      <c r="FK64" s="102" t="s">
        <v>459</v>
      </c>
      <c r="FL64" s="102" t="s">
        <v>450</v>
      </c>
      <c r="FM64" s="102"/>
      <c r="FN64" s="108" t="s">
        <v>714</v>
      </c>
      <c r="FO64" s="104" t="s">
        <v>110</v>
      </c>
      <c r="FP64" s="102" t="s">
        <v>649</v>
      </c>
      <c r="FQ64" s="102">
        <v>0</v>
      </c>
      <c r="FR64" s="102">
        <v>1</v>
      </c>
      <c r="FS64" s="107">
        <v>1</v>
      </c>
      <c r="FT64" s="102" t="s">
        <v>990</v>
      </c>
      <c r="FU64" s="102" t="s">
        <v>458</v>
      </c>
      <c r="FV64" s="102" t="s">
        <v>459</v>
      </c>
      <c r="FW64" s="102" t="s">
        <v>450</v>
      </c>
      <c r="FX64" s="102"/>
      <c r="FY64" s="108" t="s">
        <v>714</v>
      </c>
      <c r="FZ64" s="111" t="s">
        <v>567</v>
      </c>
      <c r="GA64" s="112" t="s">
        <v>111</v>
      </c>
      <c r="GB64" s="106" t="s">
        <v>970</v>
      </c>
      <c r="GC64" s="107" t="s">
        <v>970</v>
      </c>
      <c r="GD64" s="107">
        <v>0</v>
      </c>
      <c r="GE64" s="102" t="s">
        <v>978</v>
      </c>
      <c r="GF64" s="113" t="s">
        <v>109</v>
      </c>
      <c r="GG64" s="102" t="s">
        <v>970</v>
      </c>
      <c r="GH64" s="102" t="s">
        <v>970</v>
      </c>
      <c r="GI64" s="102">
        <v>0</v>
      </c>
      <c r="GJ64" s="102" t="s">
        <v>978</v>
      </c>
      <c r="GK64" s="113" t="s">
        <v>110</v>
      </c>
      <c r="GL64" s="102" t="s">
        <v>970</v>
      </c>
      <c r="GM64" s="102" t="s">
        <v>970</v>
      </c>
      <c r="GN64" s="102">
        <v>0</v>
      </c>
      <c r="GO64" s="105" t="s">
        <v>978</v>
      </c>
      <c r="GP64" s="106" t="s">
        <v>2183</v>
      </c>
      <c r="GQ64" s="102" t="s">
        <v>112</v>
      </c>
      <c r="GR64" s="102" t="s">
        <v>2182</v>
      </c>
      <c r="GS64" s="102" t="s">
        <v>2182</v>
      </c>
      <c r="GT64" s="108" t="s">
        <v>2182</v>
      </c>
      <c r="GU64" s="114"/>
      <c r="GV64" s="102"/>
      <c r="GW64" s="115"/>
      <c r="GX64" s="116">
        <v>8</v>
      </c>
      <c r="GY64" s="102">
        <v>0</v>
      </c>
      <c r="GZ64" s="102" t="s">
        <v>956</v>
      </c>
      <c r="HA64" s="117" t="str">
        <f>TEXT(DATE(MID(EU64,1,4),MID(EU64,5,2),MID(EU64,7,2))+20,"eMMDD")</f>
        <v>20130219</v>
      </c>
      <c r="HB64" s="102">
        <v>1</v>
      </c>
      <c r="HC64" s="102">
        <v>10</v>
      </c>
      <c r="HD64" s="118" t="s">
        <v>2194</v>
      </c>
      <c r="HE64" s="111"/>
      <c r="HF64" s="103"/>
      <c r="HG64" s="106" t="s">
        <v>232</v>
      </c>
      <c r="HH64" s="105" t="s">
        <v>462</v>
      </c>
      <c r="HI64" s="114" t="s">
        <v>109</v>
      </c>
      <c r="HJ64" s="102" t="s">
        <v>109</v>
      </c>
      <c r="HK64" s="102" t="s">
        <v>996</v>
      </c>
      <c r="HL64" s="119" t="s">
        <v>109</v>
      </c>
      <c r="HM64" s="114"/>
      <c r="HN64" s="102"/>
      <c r="HO64" s="102"/>
      <c r="HP64" s="119"/>
      <c r="HQ64" s="120"/>
    </row>
    <row r="65" spans="2:225" ht="12.95" customHeight="1" x14ac:dyDescent="0.2">
      <c r="B65" s="99">
        <f t="shared" si="0"/>
        <v>66</v>
      </c>
      <c r="C65" s="100">
        <f t="shared" si="1"/>
        <v>785.14285714285711</v>
      </c>
      <c r="E65" s="99">
        <f t="shared" si="2"/>
        <v>54</v>
      </c>
      <c r="F65" s="100">
        <f t="shared" si="4"/>
        <v>712.25</v>
      </c>
      <c r="R65" s="88" t="s">
        <v>759</v>
      </c>
      <c r="V65" s="88" t="s">
        <v>628</v>
      </c>
      <c r="X65" s="88" t="s">
        <v>260</v>
      </c>
      <c r="AB65" s="96"/>
      <c r="AF65" s="102">
        <v>147</v>
      </c>
      <c r="AG65" s="102">
        <v>1</v>
      </c>
      <c r="AH65" s="102">
        <v>2</v>
      </c>
      <c r="AI65" s="102">
        <v>1</v>
      </c>
      <c r="AJ65" s="102">
        <v>20150813</v>
      </c>
      <c r="AK65" s="102">
        <v>191300</v>
      </c>
      <c r="AL65" s="102">
        <v>1700</v>
      </c>
      <c r="AM65" s="102" t="s">
        <v>2478</v>
      </c>
      <c r="AN65" s="102" t="s">
        <v>2532</v>
      </c>
      <c r="AO65" s="103">
        <v>0</v>
      </c>
      <c r="AP65" s="104" t="s">
        <v>109</v>
      </c>
      <c r="AQ65" s="102" t="s">
        <v>628</v>
      </c>
      <c r="AR65" s="105"/>
      <c r="AS65" s="104" t="s">
        <v>110</v>
      </c>
      <c r="AT65" s="102" t="s">
        <v>649</v>
      </c>
      <c r="AU65" s="102" t="s">
        <v>109</v>
      </c>
      <c r="AV65" s="102" t="s">
        <v>117</v>
      </c>
      <c r="AW65" s="107">
        <v>1</v>
      </c>
      <c r="AX65" s="102" t="s">
        <v>990</v>
      </c>
      <c r="AY65" s="102" t="s">
        <v>458</v>
      </c>
      <c r="AZ65" s="102" t="s">
        <v>459</v>
      </c>
      <c r="BA65" s="102" t="s">
        <v>450</v>
      </c>
      <c r="BB65" s="102"/>
      <c r="BC65" s="108" t="s">
        <v>714</v>
      </c>
      <c r="BD65" s="109" t="s">
        <v>2182</v>
      </c>
      <c r="BE65" s="110" t="s">
        <v>2182</v>
      </c>
      <c r="BF65" s="110" t="s">
        <v>2182</v>
      </c>
      <c r="BG65" s="110" t="s">
        <v>2182</v>
      </c>
      <c r="BH65" s="110" t="s">
        <v>2182</v>
      </c>
      <c r="BI65" s="110" t="s">
        <v>2182</v>
      </c>
      <c r="BJ65" s="110" t="s">
        <v>2182</v>
      </c>
      <c r="BK65" s="110" t="s">
        <v>2182</v>
      </c>
      <c r="BL65" s="110" t="s">
        <v>2182</v>
      </c>
      <c r="BM65" s="110" t="s">
        <v>2182</v>
      </c>
      <c r="BN65" s="108"/>
      <c r="BO65" s="111" t="s">
        <v>567</v>
      </c>
      <c r="BP65" s="112" t="s">
        <v>111</v>
      </c>
      <c r="BQ65" s="106" t="s">
        <v>970</v>
      </c>
      <c r="BR65" s="107" t="s">
        <v>970</v>
      </c>
      <c r="BS65" s="107">
        <v>0</v>
      </c>
      <c r="BT65" s="102" t="s">
        <v>978</v>
      </c>
      <c r="BU65" s="113" t="s">
        <v>109</v>
      </c>
      <c r="BV65" s="102" t="s">
        <v>970</v>
      </c>
      <c r="BW65" s="102" t="s">
        <v>970</v>
      </c>
      <c r="BX65" s="102">
        <v>0</v>
      </c>
      <c r="BY65" s="102" t="s">
        <v>978</v>
      </c>
      <c r="BZ65" s="113" t="s">
        <v>110</v>
      </c>
      <c r="CA65" s="102" t="s">
        <v>970</v>
      </c>
      <c r="CB65" s="102" t="s">
        <v>970</v>
      </c>
      <c r="CC65" s="102">
        <v>0</v>
      </c>
      <c r="CD65" s="105" t="s">
        <v>978</v>
      </c>
      <c r="CE65" s="106" t="s">
        <v>2183</v>
      </c>
      <c r="CF65" s="102" t="s">
        <v>112</v>
      </c>
      <c r="CG65" s="102" t="s">
        <v>2182</v>
      </c>
      <c r="CH65" s="102" t="s">
        <v>2182</v>
      </c>
      <c r="CI65" s="108" t="s">
        <v>2182</v>
      </c>
      <c r="CJ65" s="114" t="s">
        <v>994</v>
      </c>
      <c r="CK65" s="102" t="e">
        <f>service_id_b</f>
        <v>#N/A</v>
      </c>
      <c r="CL65" s="115">
        <f>default_first_event_HD</f>
        <v>100</v>
      </c>
      <c r="CM65" s="116"/>
      <c r="CN65" s="102"/>
      <c r="CO65" s="102"/>
      <c r="CP65" s="102"/>
      <c r="CQ65" s="102"/>
      <c r="CR65" s="102"/>
      <c r="CS65" s="129"/>
      <c r="CT65" s="111"/>
      <c r="CU65" s="103"/>
      <c r="CV65" s="106" t="s">
        <v>232</v>
      </c>
      <c r="CW65" s="105" t="s">
        <v>462</v>
      </c>
      <c r="CX65" s="114" t="s">
        <v>109</v>
      </c>
      <c r="CY65" s="102" t="s">
        <v>109</v>
      </c>
      <c r="CZ65" s="102" t="s">
        <v>996</v>
      </c>
      <c r="DA65" s="119" t="s">
        <v>109</v>
      </c>
      <c r="DB65" s="114"/>
      <c r="DC65" s="102"/>
      <c r="DD65" s="102"/>
      <c r="DE65" s="119"/>
      <c r="DF65" s="120"/>
      <c r="EQ65" s="102">
        <v>147</v>
      </c>
      <c r="ER65" s="102">
        <v>1</v>
      </c>
      <c r="ES65" s="102">
        <v>2</v>
      </c>
      <c r="ET65" s="102">
        <v>1</v>
      </c>
      <c r="EU65" s="102">
        <v>20130130</v>
      </c>
      <c r="EV65" s="102">
        <v>191300</v>
      </c>
      <c r="EW65" s="102">
        <v>1700</v>
      </c>
      <c r="EX65" s="113" t="s">
        <v>2276</v>
      </c>
      <c r="EY65" s="113" t="s">
        <v>2330</v>
      </c>
      <c r="EZ65" s="103">
        <v>0</v>
      </c>
      <c r="FA65" s="104" t="s">
        <v>109</v>
      </c>
      <c r="FB65" s="102" t="s">
        <v>628</v>
      </c>
      <c r="FC65" s="105"/>
      <c r="FD65" s="104" t="s">
        <v>110</v>
      </c>
      <c r="FE65" s="102" t="s">
        <v>649</v>
      </c>
      <c r="FF65" s="102">
        <v>0</v>
      </c>
      <c r="FG65" s="102">
        <v>1</v>
      </c>
      <c r="FH65" s="107">
        <v>1</v>
      </c>
      <c r="FI65" s="102" t="s">
        <v>990</v>
      </c>
      <c r="FJ65" s="102" t="s">
        <v>458</v>
      </c>
      <c r="FK65" s="102" t="s">
        <v>459</v>
      </c>
      <c r="FL65" s="102" t="s">
        <v>450</v>
      </c>
      <c r="FM65" s="102"/>
      <c r="FN65" s="108" t="s">
        <v>714</v>
      </c>
      <c r="FO65" s="104" t="s">
        <v>110</v>
      </c>
      <c r="FP65" s="102" t="s">
        <v>649</v>
      </c>
      <c r="FQ65" s="102">
        <v>0</v>
      </c>
      <c r="FR65" s="102">
        <v>1</v>
      </c>
      <c r="FS65" s="107">
        <v>1</v>
      </c>
      <c r="FT65" s="102" t="s">
        <v>990</v>
      </c>
      <c r="FU65" s="102" t="s">
        <v>458</v>
      </c>
      <c r="FV65" s="102" t="s">
        <v>459</v>
      </c>
      <c r="FW65" s="102" t="s">
        <v>450</v>
      </c>
      <c r="FX65" s="102"/>
      <c r="FY65" s="108" t="s">
        <v>714</v>
      </c>
      <c r="FZ65" s="111" t="s">
        <v>567</v>
      </c>
      <c r="GA65" s="112" t="s">
        <v>111</v>
      </c>
      <c r="GB65" s="106" t="s">
        <v>970</v>
      </c>
      <c r="GC65" s="107" t="s">
        <v>970</v>
      </c>
      <c r="GD65" s="107">
        <v>0</v>
      </c>
      <c r="GE65" s="102" t="s">
        <v>978</v>
      </c>
      <c r="GF65" s="113" t="s">
        <v>109</v>
      </c>
      <c r="GG65" s="102" t="s">
        <v>970</v>
      </c>
      <c r="GH65" s="102" t="s">
        <v>970</v>
      </c>
      <c r="GI65" s="102">
        <v>0</v>
      </c>
      <c r="GJ65" s="102" t="s">
        <v>978</v>
      </c>
      <c r="GK65" s="113" t="s">
        <v>110</v>
      </c>
      <c r="GL65" s="102" t="s">
        <v>970</v>
      </c>
      <c r="GM65" s="102" t="s">
        <v>970</v>
      </c>
      <c r="GN65" s="102">
        <v>0</v>
      </c>
      <c r="GO65" s="105" t="s">
        <v>978</v>
      </c>
      <c r="GP65" s="106" t="s">
        <v>2183</v>
      </c>
      <c r="GQ65" s="102" t="s">
        <v>112</v>
      </c>
      <c r="GR65" s="102" t="s">
        <v>2182</v>
      </c>
      <c r="GS65" s="102" t="s">
        <v>2182</v>
      </c>
      <c r="GT65" s="108" t="s">
        <v>2182</v>
      </c>
      <c r="GU65" s="114" t="s">
        <v>994</v>
      </c>
      <c r="GV65" s="102" t="e">
        <f>service_id_c</f>
        <v>#N/A</v>
      </c>
      <c r="GW65" s="115">
        <f>default_first_event_HD</f>
        <v>100</v>
      </c>
      <c r="GX65" s="116"/>
      <c r="GY65" s="102"/>
      <c r="GZ65" s="102"/>
      <c r="HA65" s="102"/>
      <c r="HB65" s="102"/>
      <c r="HC65" s="102"/>
      <c r="HD65" s="129"/>
      <c r="HE65" s="111"/>
      <c r="HF65" s="103"/>
      <c r="HG65" s="106" t="s">
        <v>232</v>
      </c>
      <c r="HH65" s="105" t="s">
        <v>462</v>
      </c>
      <c r="HI65" s="114" t="s">
        <v>109</v>
      </c>
      <c r="HJ65" s="102" t="s">
        <v>109</v>
      </c>
      <c r="HK65" s="102" t="s">
        <v>996</v>
      </c>
      <c r="HL65" s="119" t="s">
        <v>109</v>
      </c>
      <c r="HM65" s="114"/>
      <c r="HN65" s="102"/>
      <c r="HO65" s="102"/>
      <c r="HP65" s="119"/>
      <c r="HQ65" s="120"/>
    </row>
    <row r="66" spans="2:225" ht="12.95" customHeight="1" x14ac:dyDescent="0.2">
      <c r="B66" s="99">
        <f t="shared" si="0"/>
        <v>67</v>
      </c>
      <c r="C66" s="100">
        <f t="shared" si="1"/>
        <v>791.14285714285711</v>
      </c>
      <c r="E66" s="99">
        <f t="shared" si="2"/>
        <v>55</v>
      </c>
      <c r="F66" s="100">
        <f t="shared" si="4"/>
        <v>718.25</v>
      </c>
      <c r="R66" s="88" t="s">
        <v>760</v>
      </c>
      <c r="V66" s="88" t="s">
        <v>629</v>
      </c>
      <c r="X66" s="88" t="s">
        <v>261</v>
      </c>
      <c r="AB66" s="96"/>
      <c r="AF66" s="102">
        <v>148</v>
      </c>
      <c r="AG66" s="102">
        <v>1</v>
      </c>
      <c r="AH66" s="102">
        <v>2</v>
      </c>
      <c r="AI66" s="102">
        <v>1</v>
      </c>
      <c r="AJ66" s="102">
        <v>20150813</v>
      </c>
      <c r="AK66" s="102">
        <v>193000</v>
      </c>
      <c r="AL66" s="102">
        <v>10000</v>
      </c>
      <c r="AM66" s="102" t="s">
        <v>2479</v>
      </c>
      <c r="AN66" s="102" t="s">
        <v>2533</v>
      </c>
      <c r="AO66" s="103">
        <v>0</v>
      </c>
      <c r="AP66" s="104" t="s">
        <v>109</v>
      </c>
      <c r="AQ66" s="102" t="s">
        <v>628</v>
      </c>
      <c r="AR66" s="105"/>
      <c r="AS66" s="104" t="s">
        <v>110</v>
      </c>
      <c r="AT66" s="102" t="s">
        <v>649</v>
      </c>
      <c r="AU66" s="102" t="s">
        <v>109</v>
      </c>
      <c r="AV66" s="102" t="s">
        <v>117</v>
      </c>
      <c r="AW66" s="107">
        <v>1</v>
      </c>
      <c r="AX66" s="102" t="s">
        <v>990</v>
      </c>
      <c r="AY66" s="102" t="s">
        <v>458</v>
      </c>
      <c r="AZ66" s="102" t="s">
        <v>459</v>
      </c>
      <c r="BA66" s="102" t="s">
        <v>450</v>
      </c>
      <c r="BB66" s="102"/>
      <c r="BC66" s="108" t="s">
        <v>714</v>
      </c>
      <c r="BD66" s="109" t="s">
        <v>2182</v>
      </c>
      <c r="BE66" s="110" t="s">
        <v>2182</v>
      </c>
      <c r="BF66" s="110" t="s">
        <v>2182</v>
      </c>
      <c r="BG66" s="110" t="s">
        <v>2182</v>
      </c>
      <c r="BH66" s="110" t="s">
        <v>2182</v>
      </c>
      <c r="BI66" s="110" t="s">
        <v>2182</v>
      </c>
      <c r="BJ66" s="110" t="s">
        <v>2182</v>
      </c>
      <c r="BK66" s="110" t="s">
        <v>2182</v>
      </c>
      <c r="BL66" s="110" t="s">
        <v>2182</v>
      </c>
      <c r="BM66" s="110" t="s">
        <v>2182</v>
      </c>
      <c r="BN66" s="108"/>
      <c r="BO66" s="111" t="s">
        <v>567</v>
      </c>
      <c r="BP66" s="112" t="s">
        <v>111</v>
      </c>
      <c r="BQ66" s="106" t="s">
        <v>970</v>
      </c>
      <c r="BR66" s="107" t="s">
        <v>970</v>
      </c>
      <c r="BS66" s="107">
        <v>0</v>
      </c>
      <c r="BT66" s="102" t="s">
        <v>978</v>
      </c>
      <c r="BU66" s="113" t="s">
        <v>109</v>
      </c>
      <c r="BV66" s="102" t="s">
        <v>970</v>
      </c>
      <c r="BW66" s="102" t="s">
        <v>970</v>
      </c>
      <c r="BX66" s="102">
        <v>0</v>
      </c>
      <c r="BY66" s="102" t="s">
        <v>978</v>
      </c>
      <c r="BZ66" s="113" t="s">
        <v>110</v>
      </c>
      <c r="CA66" s="102" t="s">
        <v>970</v>
      </c>
      <c r="CB66" s="102" t="s">
        <v>970</v>
      </c>
      <c r="CC66" s="102">
        <v>0</v>
      </c>
      <c r="CD66" s="105" t="s">
        <v>978</v>
      </c>
      <c r="CE66" s="106" t="s">
        <v>2183</v>
      </c>
      <c r="CF66" s="102" t="s">
        <v>112</v>
      </c>
      <c r="CG66" s="102" t="s">
        <v>2182</v>
      </c>
      <c r="CH66" s="102" t="s">
        <v>2182</v>
      </c>
      <c r="CI66" s="108" t="s">
        <v>2182</v>
      </c>
      <c r="CJ66" s="114"/>
      <c r="CK66" s="102"/>
      <c r="CL66" s="115"/>
      <c r="CM66" s="116"/>
      <c r="CN66" s="102"/>
      <c r="CO66" s="102"/>
      <c r="CP66" s="102"/>
      <c r="CQ66" s="102"/>
      <c r="CR66" s="102"/>
      <c r="CS66" s="129"/>
      <c r="CT66" s="111"/>
      <c r="CU66" s="103"/>
      <c r="CV66" s="106" t="s">
        <v>232</v>
      </c>
      <c r="CW66" s="105" t="s">
        <v>462</v>
      </c>
      <c r="CX66" s="114" t="s">
        <v>109</v>
      </c>
      <c r="CY66" s="102" t="s">
        <v>109</v>
      </c>
      <c r="CZ66" s="102" t="s">
        <v>996</v>
      </c>
      <c r="DA66" s="119" t="s">
        <v>109</v>
      </c>
      <c r="DB66" s="114"/>
      <c r="DC66" s="102"/>
      <c r="DD66" s="102"/>
      <c r="DE66" s="119"/>
      <c r="DF66" s="120"/>
      <c r="EQ66" s="102">
        <v>148</v>
      </c>
      <c r="ER66" s="102">
        <v>1</v>
      </c>
      <c r="ES66" s="102">
        <v>2</v>
      </c>
      <c r="ET66" s="102">
        <v>1</v>
      </c>
      <c r="EU66" s="102">
        <v>20130130</v>
      </c>
      <c r="EV66" s="102">
        <v>193000</v>
      </c>
      <c r="EW66" s="102">
        <v>10000</v>
      </c>
      <c r="EX66" s="113" t="s">
        <v>2277</v>
      </c>
      <c r="EY66" s="113" t="s">
        <v>2331</v>
      </c>
      <c r="EZ66" s="103">
        <v>0</v>
      </c>
      <c r="FA66" s="104" t="s">
        <v>109</v>
      </c>
      <c r="FB66" s="102" t="s">
        <v>628</v>
      </c>
      <c r="FC66" s="105"/>
      <c r="FD66" s="104" t="s">
        <v>110</v>
      </c>
      <c r="FE66" s="102" t="s">
        <v>649</v>
      </c>
      <c r="FF66" s="102">
        <v>0</v>
      </c>
      <c r="FG66" s="102">
        <v>1</v>
      </c>
      <c r="FH66" s="107">
        <v>1</v>
      </c>
      <c r="FI66" s="102" t="s">
        <v>990</v>
      </c>
      <c r="FJ66" s="102" t="s">
        <v>458</v>
      </c>
      <c r="FK66" s="102" t="s">
        <v>459</v>
      </c>
      <c r="FL66" s="102" t="s">
        <v>450</v>
      </c>
      <c r="FM66" s="102"/>
      <c r="FN66" s="108" t="s">
        <v>714</v>
      </c>
      <c r="FO66" s="104" t="s">
        <v>110</v>
      </c>
      <c r="FP66" s="102" t="s">
        <v>649</v>
      </c>
      <c r="FQ66" s="102">
        <v>0</v>
      </c>
      <c r="FR66" s="102">
        <v>1</v>
      </c>
      <c r="FS66" s="107">
        <v>1</v>
      </c>
      <c r="FT66" s="102" t="s">
        <v>990</v>
      </c>
      <c r="FU66" s="102" t="s">
        <v>458</v>
      </c>
      <c r="FV66" s="102" t="s">
        <v>459</v>
      </c>
      <c r="FW66" s="102" t="s">
        <v>450</v>
      </c>
      <c r="FX66" s="102"/>
      <c r="FY66" s="108" t="s">
        <v>714</v>
      </c>
      <c r="FZ66" s="111" t="s">
        <v>567</v>
      </c>
      <c r="GA66" s="112" t="s">
        <v>111</v>
      </c>
      <c r="GB66" s="106" t="s">
        <v>970</v>
      </c>
      <c r="GC66" s="107" t="s">
        <v>970</v>
      </c>
      <c r="GD66" s="107">
        <v>0</v>
      </c>
      <c r="GE66" s="102" t="s">
        <v>978</v>
      </c>
      <c r="GF66" s="113" t="s">
        <v>109</v>
      </c>
      <c r="GG66" s="102" t="s">
        <v>970</v>
      </c>
      <c r="GH66" s="102" t="s">
        <v>970</v>
      </c>
      <c r="GI66" s="102">
        <v>0</v>
      </c>
      <c r="GJ66" s="102" t="s">
        <v>978</v>
      </c>
      <c r="GK66" s="113" t="s">
        <v>110</v>
      </c>
      <c r="GL66" s="102" t="s">
        <v>970</v>
      </c>
      <c r="GM66" s="102" t="s">
        <v>970</v>
      </c>
      <c r="GN66" s="102">
        <v>0</v>
      </c>
      <c r="GO66" s="105" t="s">
        <v>978</v>
      </c>
      <c r="GP66" s="106" t="s">
        <v>2183</v>
      </c>
      <c r="GQ66" s="102" t="s">
        <v>112</v>
      </c>
      <c r="GR66" s="102" t="s">
        <v>2182</v>
      </c>
      <c r="GS66" s="102" t="s">
        <v>2182</v>
      </c>
      <c r="GT66" s="108" t="s">
        <v>2182</v>
      </c>
      <c r="GU66" s="114"/>
      <c r="GV66" s="102"/>
      <c r="GW66" s="115"/>
      <c r="GX66" s="116"/>
      <c r="GY66" s="102"/>
      <c r="GZ66" s="102"/>
      <c r="HA66" s="102"/>
      <c r="HB66" s="102"/>
      <c r="HC66" s="102"/>
      <c r="HD66" s="129"/>
      <c r="HE66" s="111"/>
      <c r="HF66" s="103"/>
      <c r="HG66" s="106" t="s">
        <v>232</v>
      </c>
      <c r="HH66" s="105" t="s">
        <v>462</v>
      </c>
      <c r="HI66" s="114" t="s">
        <v>109</v>
      </c>
      <c r="HJ66" s="102" t="s">
        <v>109</v>
      </c>
      <c r="HK66" s="102" t="s">
        <v>996</v>
      </c>
      <c r="HL66" s="119" t="s">
        <v>109</v>
      </c>
      <c r="HM66" s="114"/>
      <c r="HN66" s="102"/>
      <c r="HO66" s="102"/>
      <c r="HP66" s="119"/>
      <c r="HQ66" s="120"/>
    </row>
    <row r="67" spans="2:225" ht="12.95" customHeight="1" x14ac:dyDescent="0.2">
      <c r="B67" s="99">
        <f t="shared" si="0"/>
        <v>68</v>
      </c>
      <c r="C67" s="100">
        <f t="shared" si="1"/>
        <v>797.14285714285711</v>
      </c>
      <c r="E67" s="99">
        <f t="shared" si="2"/>
        <v>56</v>
      </c>
      <c r="F67" s="100">
        <f t="shared" si="4"/>
        <v>724.25</v>
      </c>
      <c r="R67" s="88" t="s">
        <v>761</v>
      </c>
      <c r="V67" s="88" t="s">
        <v>630</v>
      </c>
      <c r="X67" s="88" t="s">
        <v>262</v>
      </c>
      <c r="AB67" s="96"/>
      <c r="AF67" s="102">
        <v>149</v>
      </c>
      <c r="AG67" s="102">
        <v>1</v>
      </c>
      <c r="AH67" s="102">
        <v>2</v>
      </c>
      <c r="AI67" s="102">
        <v>1</v>
      </c>
      <c r="AJ67" s="102">
        <v>20150813</v>
      </c>
      <c r="AK67" s="102">
        <v>203000</v>
      </c>
      <c r="AL67" s="102">
        <v>2600</v>
      </c>
      <c r="AM67" s="102" t="s">
        <v>2480</v>
      </c>
      <c r="AN67" s="102" t="s">
        <v>2534</v>
      </c>
      <c r="AO67" s="103">
        <v>0</v>
      </c>
      <c r="AP67" s="104" t="s">
        <v>109</v>
      </c>
      <c r="AQ67" s="102" t="s">
        <v>628</v>
      </c>
      <c r="AR67" s="105"/>
      <c r="AS67" s="104" t="s">
        <v>110</v>
      </c>
      <c r="AT67" s="102" t="s">
        <v>649</v>
      </c>
      <c r="AU67" s="102" t="s">
        <v>109</v>
      </c>
      <c r="AV67" s="102" t="s">
        <v>117</v>
      </c>
      <c r="AW67" s="107">
        <v>1</v>
      </c>
      <c r="AX67" s="102" t="s">
        <v>990</v>
      </c>
      <c r="AY67" s="102" t="s">
        <v>458</v>
      </c>
      <c r="AZ67" s="102" t="s">
        <v>459</v>
      </c>
      <c r="BA67" s="102" t="s">
        <v>450</v>
      </c>
      <c r="BB67" s="102"/>
      <c r="BC67" s="108" t="s">
        <v>714</v>
      </c>
      <c r="BD67" s="109" t="s">
        <v>2182</v>
      </c>
      <c r="BE67" s="110" t="s">
        <v>2182</v>
      </c>
      <c r="BF67" s="110" t="s">
        <v>2182</v>
      </c>
      <c r="BG67" s="110" t="s">
        <v>2182</v>
      </c>
      <c r="BH67" s="110" t="s">
        <v>2182</v>
      </c>
      <c r="BI67" s="110" t="s">
        <v>2182</v>
      </c>
      <c r="BJ67" s="110" t="s">
        <v>2182</v>
      </c>
      <c r="BK67" s="110" t="s">
        <v>2182</v>
      </c>
      <c r="BL67" s="110" t="s">
        <v>2182</v>
      </c>
      <c r="BM67" s="110" t="s">
        <v>2182</v>
      </c>
      <c r="BN67" s="108"/>
      <c r="BO67" s="111" t="s">
        <v>567</v>
      </c>
      <c r="BP67" s="112" t="s">
        <v>111</v>
      </c>
      <c r="BQ67" s="106" t="s">
        <v>970</v>
      </c>
      <c r="BR67" s="107" t="s">
        <v>970</v>
      </c>
      <c r="BS67" s="107">
        <v>0</v>
      </c>
      <c r="BT67" s="102" t="s">
        <v>978</v>
      </c>
      <c r="BU67" s="113" t="s">
        <v>109</v>
      </c>
      <c r="BV67" s="102" t="s">
        <v>970</v>
      </c>
      <c r="BW67" s="102" t="s">
        <v>970</v>
      </c>
      <c r="BX67" s="102">
        <v>0</v>
      </c>
      <c r="BY67" s="102" t="s">
        <v>978</v>
      </c>
      <c r="BZ67" s="113" t="s">
        <v>110</v>
      </c>
      <c r="CA67" s="102" t="s">
        <v>970</v>
      </c>
      <c r="CB67" s="102" t="s">
        <v>970</v>
      </c>
      <c r="CC67" s="102">
        <v>0</v>
      </c>
      <c r="CD67" s="105" t="s">
        <v>978</v>
      </c>
      <c r="CE67" s="106" t="s">
        <v>2183</v>
      </c>
      <c r="CF67" s="102" t="s">
        <v>112</v>
      </c>
      <c r="CG67" s="102" t="s">
        <v>2182</v>
      </c>
      <c r="CH67" s="102" t="s">
        <v>2182</v>
      </c>
      <c r="CI67" s="108" t="s">
        <v>2182</v>
      </c>
      <c r="CJ67" s="114" t="s">
        <v>991</v>
      </c>
      <c r="CK67" s="102" t="e">
        <f>service_id_b</f>
        <v>#N/A</v>
      </c>
      <c r="CL67" s="115">
        <f>default_first_event_HD</f>
        <v>100</v>
      </c>
      <c r="CM67" s="116">
        <v>9</v>
      </c>
      <c r="CN67" s="102">
        <v>0</v>
      </c>
      <c r="CO67" s="102" t="s">
        <v>956</v>
      </c>
      <c r="CP67" s="117" t="str">
        <f>TEXT(DATE(MID(AJ67,1,4),MID(AJ67,5,2),MID(AJ67,7,2))+20,"eMMDD")</f>
        <v>20150902</v>
      </c>
      <c r="CQ67" s="102">
        <v>1</v>
      </c>
      <c r="CR67" s="102">
        <v>10</v>
      </c>
      <c r="CS67" s="118" t="s">
        <v>2195</v>
      </c>
      <c r="CT67" s="111"/>
      <c r="CU67" s="103"/>
      <c r="CV67" s="106" t="s">
        <v>232</v>
      </c>
      <c r="CW67" s="105" t="s">
        <v>462</v>
      </c>
      <c r="CX67" s="114" t="s">
        <v>109</v>
      </c>
      <c r="CY67" s="102" t="s">
        <v>109</v>
      </c>
      <c r="CZ67" s="102" t="s">
        <v>996</v>
      </c>
      <c r="DA67" s="119" t="s">
        <v>109</v>
      </c>
      <c r="DB67" s="114"/>
      <c r="DC67" s="102"/>
      <c r="DD67" s="102"/>
      <c r="DE67" s="119"/>
      <c r="DF67" s="120"/>
      <c r="EQ67" s="102">
        <v>149</v>
      </c>
      <c r="ER67" s="102">
        <v>1</v>
      </c>
      <c r="ES67" s="102">
        <v>2</v>
      </c>
      <c r="ET67" s="102">
        <v>1</v>
      </c>
      <c r="EU67" s="102">
        <v>20130130</v>
      </c>
      <c r="EV67" s="102">
        <v>203000</v>
      </c>
      <c r="EW67" s="102">
        <v>2600</v>
      </c>
      <c r="EX67" s="113" t="s">
        <v>2278</v>
      </c>
      <c r="EY67" s="113" t="s">
        <v>2332</v>
      </c>
      <c r="EZ67" s="103">
        <v>0</v>
      </c>
      <c r="FA67" s="104" t="s">
        <v>109</v>
      </c>
      <c r="FB67" s="102" t="s">
        <v>628</v>
      </c>
      <c r="FC67" s="105"/>
      <c r="FD67" s="104" t="s">
        <v>110</v>
      </c>
      <c r="FE67" s="102" t="s">
        <v>649</v>
      </c>
      <c r="FF67" s="102">
        <v>0</v>
      </c>
      <c r="FG67" s="102">
        <v>1</v>
      </c>
      <c r="FH67" s="107">
        <v>1</v>
      </c>
      <c r="FI67" s="102" t="s">
        <v>990</v>
      </c>
      <c r="FJ67" s="102" t="s">
        <v>458</v>
      </c>
      <c r="FK67" s="102" t="s">
        <v>459</v>
      </c>
      <c r="FL67" s="102" t="s">
        <v>450</v>
      </c>
      <c r="FM67" s="102"/>
      <c r="FN67" s="108" t="s">
        <v>714</v>
      </c>
      <c r="FO67" s="104" t="s">
        <v>110</v>
      </c>
      <c r="FP67" s="102" t="s">
        <v>649</v>
      </c>
      <c r="FQ67" s="102">
        <v>0</v>
      </c>
      <c r="FR67" s="102">
        <v>1</v>
      </c>
      <c r="FS67" s="107">
        <v>1</v>
      </c>
      <c r="FT67" s="102" t="s">
        <v>990</v>
      </c>
      <c r="FU67" s="102" t="s">
        <v>458</v>
      </c>
      <c r="FV67" s="102" t="s">
        <v>459</v>
      </c>
      <c r="FW67" s="102" t="s">
        <v>450</v>
      </c>
      <c r="FX67" s="102"/>
      <c r="FY67" s="108" t="s">
        <v>714</v>
      </c>
      <c r="FZ67" s="111" t="s">
        <v>567</v>
      </c>
      <c r="GA67" s="112" t="s">
        <v>111</v>
      </c>
      <c r="GB67" s="106" t="s">
        <v>970</v>
      </c>
      <c r="GC67" s="107" t="s">
        <v>970</v>
      </c>
      <c r="GD67" s="107">
        <v>0</v>
      </c>
      <c r="GE67" s="102" t="s">
        <v>978</v>
      </c>
      <c r="GF67" s="113" t="s">
        <v>109</v>
      </c>
      <c r="GG67" s="102" t="s">
        <v>970</v>
      </c>
      <c r="GH67" s="102" t="s">
        <v>970</v>
      </c>
      <c r="GI67" s="102">
        <v>0</v>
      </c>
      <c r="GJ67" s="102" t="s">
        <v>978</v>
      </c>
      <c r="GK67" s="113" t="s">
        <v>110</v>
      </c>
      <c r="GL67" s="102" t="s">
        <v>970</v>
      </c>
      <c r="GM67" s="102" t="s">
        <v>970</v>
      </c>
      <c r="GN67" s="102">
        <v>0</v>
      </c>
      <c r="GO67" s="105" t="s">
        <v>978</v>
      </c>
      <c r="GP67" s="106" t="s">
        <v>2183</v>
      </c>
      <c r="GQ67" s="102" t="s">
        <v>112</v>
      </c>
      <c r="GR67" s="102" t="s">
        <v>2182</v>
      </c>
      <c r="GS67" s="102" t="s">
        <v>2182</v>
      </c>
      <c r="GT67" s="108" t="s">
        <v>2182</v>
      </c>
      <c r="GU67" s="114" t="s">
        <v>991</v>
      </c>
      <c r="GV67" s="102" t="e">
        <f>service_id_c</f>
        <v>#N/A</v>
      </c>
      <c r="GW67" s="115">
        <f>default_first_event_HD</f>
        <v>100</v>
      </c>
      <c r="GX67" s="116">
        <v>9</v>
      </c>
      <c r="GY67" s="102">
        <v>0</v>
      </c>
      <c r="GZ67" s="102" t="s">
        <v>956</v>
      </c>
      <c r="HA67" s="117" t="str">
        <f>TEXT(DATE(MID(EU67,1,4),MID(EU67,5,2),MID(EU67,7,2))+20,"eMMDD")</f>
        <v>20130219</v>
      </c>
      <c r="HB67" s="102">
        <v>1</v>
      </c>
      <c r="HC67" s="102">
        <v>10</v>
      </c>
      <c r="HD67" s="118" t="s">
        <v>2195</v>
      </c>
      <c r="HE67" s="111"/>
      <c r="HF67" s="103"/>
      <c r="HG67" s="106" t="s">
        <v>232</v>
      </c>
      <c r="HH67" s="105" t="s">
        <v>462</v>
      </c>
      <c r="HI67" s="114" t="s">
        <v>109</v>
      </c>
      <c r="HJ67" s="102" t="s">
        <v>109</v>
      </c>
      <c r="HK67" s="102" t="s">
        <v>996</v>
      </c>
      <c r="HL67" s="119" t="s">
        <v>109</v>
      </c>
      <c r="HM67" s="114"/>
      <c r="HN67" s="102"/>
      <c r="HO67" s="102"/>
      <c r="HP67" s="119"/>
      <c r="HQ67" s="120"/>
    </row>
    <row r="68" spans="2:225" ht="12.95" customHeight="1" x14ac:dyDescent="0.2">
      <c r="B68" s="99">
        <f t="shared" si="0"/>
        <v>69</v>
      </c>
      <c r="C68" s="100">
        <f t="shared" si="1"/>
        <v>803.14285714285711</v>
      </c>
      <c r="E68" s="99">
        <f t="shared" si="2"/>
        <v>57</v>
      </c>
      <c r="F68" s="100">
        <f t="shared" si="4"/>
        <v>730.25</v>
      </c>
      <c r="R68" s="88" t="s">
        <v>762</v>
      </c>
      <c r="V68" s="88" t="s">
        <v>631</v>
      </c>
      <c r="X68" s="88" t="s">
        <v>263</v>
      </c>
      <c r="AB68" s="96"/>
      <c r="AF68" s="102">
        <v>150</v>
      </c>
      <c r="AG68" s="102">
        <v>1</v>
      </c>
      <c r="AH68" s="102">
        <v>2</v>
      </c>
      <c r="AI68" s="102">
        <v>1</v>
      </c>
      <c r="AJ68" s="102">
        <v>20150813</v>
      </c>
      <c r="AK68" s="102">
        <v>205600</v>
      </c>
      <c r="AL68" s="102">
        <v>4200</v>
      </c>
      <c r="AM68" s="102" t="s">
        <v>2481</v>
      </c>
      <c r="AN68" s="102" t="s">
        <v>2535</v>
      </c>
      <c r="AO68" s="103">
        <v>0</v>
      </c>
      <c r="AP68" s="104" t="s">
        <v>109</v>
      </c>
      <c r="AQ68" s="102" t="s">
        <v>628</v>
      </c>
      <c r="AR68" s="105"/>
      <c r="AS68" s="104" t="s">
        <v>110</v>
      </c>
      <c r="AT68" s="102" t="s">
        <v>649</v>
      </c>
      <c r="AU68" s="102" t="s">
        <v>109</v>
      </c>
      <c r="AV68" s="102" t="s">
        <v>117</v>
      </c>
      <c r="AW68" s="107">
        <v>1</v>
      </c>
      <c r="AX68" s="102" t="s">
        <v>990</v>
      </c>
      <c r="AY68" s="102" t="s">
        <v>458</v>
      </c>
      <c r="AZ68" s="102" t="s">
        <v>459</v>
      </c>
      <c r="BA68" s="102" t="s">
        <v>450</v>
      </c>
      <c r="BB68" s="102"/>
      <c r="BC68" s="108" t="s">
        <v>714</v>
      </c>
      <c r="BD68" s="109" t="s">
        <v>2182</v>
      </c>
      <c r="BE68" s="110" t="s">
        <v>2182</v>
      </c>
      <c r="BF68" s="110" t="s">
        <v>2182</v>
      </c>
      <c r="BG68" s="110" t="s">
        <v>2182</v>
      </c>
      <c r="BH68" s="110" t="s">
        <v>2182</v>
      </c>
      <c r="BI68" s="110" t="s">
        <v>2182</v>
      </c>
      <c r="BJ68" s="110" t="s">
        <v>2182</v>
      </c>
      <c r="BK68" s="110" t="s">
        <v>2182</v>
      </c>
      <c r="BL68" s="110" t="s">
        <v>2182</v>
      </c>
      <c r="BM68" s="110" t="s">
        <v>2182</v>
      </c>
      <c r="BN68" s="108"/>
      <c r="BO68" s="111" t="s">
        <v>567</v>
      </c>
      <c r="BP68" s="112" t="s">
        <v>111</v>
      </c>
      <c r="BQ68" s="106" t="s">
        <v>970</v>
      </c>
      <c r="BR68" s="107" t="s">
        <v>970</v>
      </c>
      <c r="BS68" s="107">
        <v>0</v>
      </c>
      <c r="BT68" s="102" t="s">
        <v>978</v>
      </c>
      <c r="BU68" s="113" t="s">
        <v>109</v>
      </c>
      <c r="BV68" s="102" t="s">
        <v>970</v>
      </c>
      <c r="BW68" s="102" t="s">
        <v>970</v>
      </c>
      <c r="BX68" s="102">
        <v>0</v>
      </c>
      <c r="BY68" s="102" t="s">
        <v>978</v>
      </c>
      <c r="BZ68" s="113" t="s">
        <v>110</v>
      </c>
      <c r="CA68" s="102" t="s">
        <v>970</v>
      </c>
      <c r="CB68" s="102" t="s">
        <v>970</v>
      </c>
      <c r="CC68" s="102">
        <v>0</v>
      </c>
      <c r="CD68" s="105" t="s">
        <v>978</v>
      </c>
      <c r="CE68" s="106" t="s">
        <v>2183</v>
      </c>
      <c r="CF68" s="102" t="s">
        <v>112</v>
      </c>
      <c r="CG68" s="102" t="s">
        <v>2182</v>
      </c>
      <c r="CH68" s="102" t="s">
        <v>2182</v>
      </c>
      <c r="CI68" s="108" t="s">
        <v>2182</v>
      </c>
      <c r="CJ68" s="114"/>
      <c r="CK68" s="102"/>
      <c r="CL68" s="115"/>
      <c r="CM68" s="116"/>
      <c r="CN68" s="102"/>
      <c r="CO68" s="102"/>
      <c r="CP68" s="102"/>
      <c r="CQ68" s="102"/>
      <c r="CR68" s="102"/>
      <c r="CS68" s="129"/>
      <c r="CT68" s="111"/>
      <c r="CU68" s="103"/>
      <c r="CV68" s="106" t="s">
        <v>232</v>
      </c>
      <c r="CW68" s="105" t="s">
        <v>462</v>
      </c>
      <c r="CX68" s="114" t="s">
        <v>109</v>
      </c>
      <c r="CY68" s="102" t="s">
        <v>109</v>
      </c>
      <c r="CZ68" s="102" t="s">
        <v>996</v>
      </c>
      <c r="DA68" s="119" t="s">
        <v>109</v>
      </c>
      <c r="DB68" s="114"/>
      <c r="DC68" s="102"/>
      <c r="DD68" s="102"/>
      <c r="DE68" s="119"/>
      <c r="DF68" s="120"/>
      <c r="EQ68" s="102">
        <v>150</v>
      </c>
      <c r="ER68" s="102">
        <v>1</v>
      </c>
      <c r="ES68" s="102">
        <v>2</v>
      </c>
      <c r="ET68" s="102">
        <v>1</v>
      </c>
      <c r="EU68" s="102">
        <v>20130130</v>
      </c>
      <c r="EV68" s="102">
        <v>205600</v>
      </c>
      <c r="EW68" s="102">
        <v>4200</v>
      </c>
      <c r="EX68" s="113" t="s">
        <v>2279</v>
      </c>
      <c r="EY68" s="113" t="s">
        <v>2333</v>
      </c>
      <c r="EZ68" s="103">
        <v>0</v>
      </c>
      <c r="FA68" s="104" t="s">
        <v>109</v>
      </c>
      <c r="FB68" s="102" t="s">
        <v>628</v>
      </c>
      <c r="FC68" s="105"/>
      <c r="FD68" s="104" t="s">
        <v>110</v>
      </c>
      <c r="FE68" s="102" t="s">
        <v>649</v>
      </c>
      <c r="FF68" s="102">
        <v>0</v>
      </c>
      <c r="FG68" s="102">
        <v>1</v>
      </c>
      <c r="FH68" s="107">
        <v>1</v>
      </c>
      <c r="FI68" s="102" t="s">
        <v>990</v>
      </c>
      <c r="FJ68" s="102" t="s">
        <v>458</v>
      </c>
      <c r="FK68" s="102" t="s">
        <v>459</v>
      </c>
      <c r="FL68" s="102" t="s">
        <v>450</v>
      </c>
      <c r="FM68" s="102"/>
      <c r="FN68" s="108" t="s">
        <v>714</v>
      </c>
      <c r="FO68" s="104" t="s">
        <v>110</v>
      </c>
      <c r="FP68" s="102" t="s">
        <v>649</v>
      </c>
      <c r="FQ68" s="102">
        <v>0</v>
      </c>
      <c r="FR68" s="102">
        <v>1</v>
      </c>
      <c r="FS68" s="107">
        <v>1</v>
      </c>
      <c r="FT68" s="102" t="s">
        <v>990</v>
      </c>
      <c r="FU68" s="102" t="s">
        <v>458</v>
      </c>
      <c r="FV68" s="102" t="s">
        <v>459</v>
      </c>
      <c r="FW68" s="102" t="s">
        <v>450</v>
      </c>
      <c r="FX68" s="102"/>
      <c r="FY68" s="108" t="s">
        <v>714</v>
      </c>
      <c r="FZ68" s="111" t="s">
        <v>567</v>
      </c>
      <c r="GA68" s="112" t="s">
        <v>111</v>
      </c>
      <c r="GB68" s="106" t="s">
        <v>970</v>
      </c>
      <c r="GC68" s="107" t="s">
        <v>970</v>
      </c>
      <c r="GD68" s="107">
        <v>0</v>
      </c>
      <c r="GE68" s="102" t="s">
        <v>978</v>
      </c>
      <c r="GF68" s="113" t="s">
        <v>109</v>
      </c>
      <c r="GG68" s="102" t="s">
        <v>970</v>
      </c>
      <c r="GH68" s="102" t="s">
        <v>970</v>
      </c>
      <c r="GI68" s="102">
        <v>0</v>
      </c>
      <c r="GJ68" s="102" t="s">
        <v>978</v>
      </c>
      <c r="GK68" s="113" t="s">
        <v>110</v>
      </c>
      <c r="GL68" s="102" t="s">
        <v>970</v>
      </c>
      <c r="GM68" s="102" t="s">
        <v>970</v>
      </c>
      <c r="GN68" s="102">
        <v>0</v>
      </c>
      <c r="GO68" s="105" t="s">
        <v>978</v>
      </c>
      <c r="GP68" s="106" t="s">
        <v>2183</v>
      </c>
      <c r="GQ68" s="102" t="s">
        <v>112</v>
      </c>
      <c r="GR68" s="102" t="s">
        <v>2182</v>
      </c>
      <c r="GS68" s="102" t="s">
        <v>2182</v>
      </c>
      <c r="GT68" s="108" t="s">
        <v>2182</v>
      </c>
      <c r="GU68" s="114"/>
      <c r="GV68" s="102"/>
      <c r="GW68" s="115"/>
      <c r="GX68" s="116"/>
      <c r="GY68" s="102"/>
      <c r="GZ68" s="102"/>
      <c r="HA68" s="102"/>
      <c r="HB68" s="102"/>
      <c r="HC68" s="102"/>
      <c r="HD68" s="129"/>
      <c r="HE68" s="111"/>
      <c r="HF68" s="103"/>
      <c r="HG68" s="106" t="s">
        <v>232</v>
      </c>
      <c r="HH68" s="105" t="s">
        <v>462</v>
      </c>
      <c r="HI68" s="114" t="s">
        <v>109</v>
      </c>
      <c r="HJ68" s="102" t="s">
        <v>109</v>
      </c>
      <c r="HK68" s="102" t="s">
        <v>996</v>
      </c>
      <c r="HL68" s="119" t="s">
        <v>109</v>
      </c>
      <c r="HM68" s="114"/>
      <c r="HN68" s="102"/>
      <c r="HO68" s="102"/>
      <c r="HP68" s="119"/>
      <c r="HQ68" s="120"/>
    </row>
    <row r="69" spans="2:225" ht="12.95" customHeight="1" x14ac:dyDescent="0.2">
      <c r="B69" s="99">
        <f t="shared" si="0"/>
        <v>70</v>
      </c>
      <c r="C69" s="100">
        <f t="shared" si="1"/>
        <v>809.14285714285711</v>
      </c>
      <c r="E69" s="99">
        <f t="shared" si="2"/>
        <v>58</v>
      </c>
      <c r="F69" s="100">
        <f t="shared" si="4"/>
        <v>736.25</v>
      </c>
      <c r="R69" s="88" t="s">
        <v>763</v>
      </c>
      <c r="V69" s="88" t="s">
        <v>632</v>
      </c>
      <c r="X69" s="88" t="s">
        <v>264</v>
      </c>
      <c r="AB69" s="96"/>
      <c r="AF69" s="102">
        <v>151</v>
      </c>
      <c r="AG69" s="102">
        <v>1</v>
      </c>
      <c r="AH69" s="102">
        <v>2</v>
      </c>
      <c r="AI69" s="102">
        <v>1</v>
      </c>
      <c r="AJ69" s="102">
        <v>20150813</v>
      </c>
      <c r="AK69" s="102">
        <v>213800</v>
      </c>
      <c r="AL69" s="102">
        <v>900</v>
      </c>
      <c r="AM69" s="102" t="s">
        <v>2482</v>
      </c>
      <c r="AN69" s="102" t="s">
        <v>2536</v>
      </c>
      <c r="AO69" s="103">
        <v>0</v>
      </c>
      <c r="AP69" s="104" t="s">
        <v>109</v>
      </c>
      <c r="AQ69" s="102" t="s">
        <v>628</v>
      </c>
      <c r="AR69" s="105"/>
      <c r="AS69" s="104" t="s">
        <v>110</v>
      </c>
      <c r="AT69" s="102" t="s">
        <v>649</v>
      </c>
      <c r="AU69" s="102" t="s">
        <v>109</v>
      </c>
      <c r="AV69" s="102" t="s">
        <v>117</v>
      </c>
      <c r="AW69" s="107">
        <v>1</v>
      </c>
      <c r="AX69" s="102" t="s">
        <v>990</v>
      </c>
      <c r="AY69" s="102" t="s">
        <v>458</v>
      </c>
      <c r="AZ69" s="102" t="s">
        <v>459</v>
      </c>
      <c r="BA69" s="102" t="s">
        <v>450</v>
      </c>
      <c r="BB69" s="102"/>
      <c r="BC69" s="108" t="s">
        <v>714</v>
      </c>
      <c r="BD69" s="109" t="s">
        <v>2182</v>
      </c>
      <c r="BE69" s="110" t="s">
        <v>2182</v>
      </c>
      <c r="BF69" s="110" t="s">
        <v>2182</v>
      </c>
      <c r="BG69" s="110" t="s">
        <v>2182</v>
      </c>
      <c r="BH69" s="110" t="s">
        <v>2182</v>
      </c>
      <c r="BI69" s="110" t="s">
        <v>2182</v>
      </c>
      <c r="BJ69" s="110" t="s">
        <v>2182</v>
      </c>
      <c r="BK69" s="110" t="s">
        <v>2182</v>
      </c>
      <c r="BL69" s="110" t="s">
        <v>2182</v>
      </c>
      <c r="BM69" s="110" t="s">
        <v>2182</v>
      </c>
      <c r="BN69" s="108"/>
      <c r="BO69" s="111" t="s">
        <v>567</v>
      </c>
      <c r="BP69" s="112" t="s">
        <v>111</v>
      </c>
      <c r="BQ69" s="106" t="s">
        <v>970</v>
      </c>
      <c r="BR69" s="107" t="s">
        <v>970</v>
      </c>
      <c r="BS69" s="107">
        <v>0</v>
      </c>
      <c r="BT69" s="102" t="s">
        <v>978</v>
      </c>
      <c r="BU69" s="113" t="s">
        <v>109</v>
      </c>
      <c r="BV69" s="102" t="s">
        <v>970</v>
      </c>
      <c r="BW69" s="102" t="s">
        <v>970</v>
      </c>
      <c r="BX69" s="102">
        <v>0</v>
      </c>
      <c r="BY69" s="102" t="s">
        <v>978</v>
      </c>
      <c r="BZ69" s="113" t="s">
        <v>110</v>
      </c>
      <c r="CA69" s="102" t="s">
        <v>970</v>
      </c>
      <c r="CB69" s="102" t="s">
        <v>970</v>
      </c>
      <c r="CC69" s="102">
        <v>0</v>
      </c>
      <c r="CD69" s="105" t="s">
        <v>978</v>
      </c>
      <c r="CE69" s="106" t="s">
        <v>2183</v>
      </c>
      <c r="CF69" s="102" t="s">
        <v>112</v>
      </c>
      <c r="CG69" s="102" t="s">
        <v>2182</v>
      </c>
      <c r="CH69" s="102" t="s">
        <v>2182</v>
      </c>
      <c r="CI69" s="108" t="s">
        <v>2182</v>
      </c>
      <c r="CJ69" s="114"/>
      <c r="CK69" s="102"/>
      <c r="CL69" s="115"/>
      <c r="CM69" s="116"/>
      <c r="CN69" s="102"/>
      <c r="CO69" s="102"/>
      <c r="CP69" s="102"/>
      <c r="CQ69" s="102"/>
      <c r="CR69" s="102"/>
      <c r="CS69" s="129"/>
      <c r="CT69" s="111"/>
      <c r="CU69" s="103"/>
      <c r="CV69" s="106" t="s">
        <v>232</v>
      </c>
      <c r="CW69" s="105" t="s">
        <v>462</v>
      </c>
      <c r="CX69" s="114" t="s">
        <v>109</v>
      </c>
      <c r="CY69" s="102" t="s">
        <v>109</v>
      </c>
      <c r="CZ69" s="102" t="s">
        <v>996</v>
      </c>
      <c r="DA69" s="119" t="s">
        <v>109</v>
      </c>
      <c r="DB69" s="114"/>
      <c r="DC69" s="102"/>
      <c r="DD69" s="102"/>
      <c r="DE69" s="119"/>
      <c r="DF69" s="120"/>
      <c r="EQ69" s="102">
        <v>151</v>
      </c>
      <c r="ER69" s="102">
        <v>1</v>
      </c>
      <c r="ES69" s="102">
        <v>2</v>
      </c>
      <c r="ET69" s="102">
        <v>1</v>
      </c>
      <c r="EU69" s="102">
        <v>20130130</v>
      </c>
      <c r="EV69" s="102">
        <v>213800</v>
      </c>
      <c r="EW69" s="102">
        <v>900</v>
      </c>
      <c r="EX69" s="113" t="s">
        <v>2280</v>
      </c>
      <c r="EY69" s="113" t="s">
        <v>2334</v>
      </c>
      <c r="EZ69" s="103">
        <v>0</v>
      </c>
      <c r="FA69" s="104" t="s">
        <v>109</v>
      </c>
      <c r="FB69" s="102" t="s">
        <v>628</v>
      </c>
      <c r="FC69" s="105"/>
      <c r="FD69" s="104" t="s">
        <v>110</v>
      </c>
      <c r="FE69" s="102" t="s">
        <v>649</v>
      </c>
      <c r="FF69" s="102">
        <v>0</v>
      </c>
      <c r="FG69" s="102">
        <v>1</v>
      </c>
      <c r="FH69" s="107">
        <v>1</v>
      </c>
      <c r="FI69" s="102" t="s">
        <v>990</v>
      </c>
      <c r="FJ69" s="102" t="s">
        <v>458</v>
      </c>
      <c r="FK69" s="102" t="s">
        <v>459</v>
      </c>
      <c r="FL69" s="102" t="s">
        <v>450</v>
      </c>
      <c r="FM69" s="102"/>
      <c r="FN69" s="108" t="s">
        <v>714</v>
      </c>
      <c r="FO69" s="104" t="s">
        <v>110</v>
      </c>
      <c r="FP69" s="102" t="s">
        <v>649</v>
      </c>
      <c r="FQ69" s="102">
        <v>0</v>
      </c>
      <c r="FR69" s="102">
        <v>1</v>
      </c>
      <c r="FS69" s="107">
        <v>1</v>
      </c>
      <c r="FT69" s="102" t="s">
        <v>990</v>
      </c>
      <c r="FU69" s="102" t="s">
        <v>458</v>
      </c>
      <c r="FV69" s="102" t="s">
        <v>459</v>
      </c>
      <c r="FW69" s="102" t="s">
        <v>450</v>
      </c>
      <c r="FX69" s="102"/>
      <c r="FY69" s="108" t="s">
        <v>714</v>
      </c>
      <c r="FZ69" s="111" t="s">
        <v>567</v>
      </c>
      <c r="GA69" s="112" t="s">
        <v>111</v>
      </c>
      <c r="GB69" s="106" t="s">
        <v>970</v>
      </c>
      <c r="GC69" s="107" t="s">
        <v>970</v>
      </c>
      <c r="GD69" s="107">
        <v>0</v>
      </c>
      <c r="GE69" s="102" t="s">
        <v>978</v>
      </c>
      <c r="GF69" s="113" t="s">
        <v>109</v>
      </c>
      <c r="GG69" s="102" t="s">
        <v>970</v>
      </c>
      <c r="GH69" s="102" t="s">
        <v>970</v>
      </c>
      <c r="GI69" s="102">
        <v>0</v>
      </c>
      <c r="GJ69" s="102" t="s">
        <v>978</v>
      </c>
      <c r="GK69" s="113" t="s">
        <v>110</v>
      </c>
      <c r="GL69" s="102" t="s">
        <v>970</v>
      </c>
      <c r="GM69" s="102" t="s">
        <v>970</v>
      </c>
      <c r="GN69" s="102">
        <v>0</v>
      </c>
      <c r="GO69" s="105" t="s">
        <v>978</v>
      </c>
      <c r="GP69" s="106" t="s">
        <v>2183</v>
      </c>
      <c r="GQ69" s="102" t="s">
        <v>112</v>
      </c>
      <c r="GR69" s="102" t="s">
        <v>2182</v>
      </c>
      <c r="GS69" s="102" t="s">
        <v>2182</v>
      </c>
      <c r="GT69" s="108" t="s">
        <v>2182</v>
      </c>
      <c r="GU69" s="114"/>
      <c r="GV69" s="102"/>
      <c r="GW69" s="115"/>
      <c r="GX69" s="116"/>
      <c r="GY69" s="102"/>
      <c r="GZ69" s="102"/>
      <c r="HA69" s="102"/>
      <c r="HB69" s="102"/>
      <c r="HC69" s="102"/>
      <c r="HD69" s="129"/>
      <c r="HE69" s="111"/>
      <c r="HF69" s="103"/>
      <c r="HG69" s="106" t="s">
        <v>232</v>
      </c>
      <c r="HH69" s="105" t="s">
        <v>462</v>
      </c>
      <c r="HI69" s="114" t="s">
        <v>109</v>
      </c>
      <c r="HJ69" s="102" t="s">
        <v>109</v>
      </c>
      <c r="HK69" s="102" t="s">
        <v>996</v>
      </c>
      <c r="HL69" s="119" t="s">
        <v>109</v>
      </c>
      <c r="HM69" s="114"/>
      <c r="HN69" s="102"/>
      <c r="HO69" s="102"/>
      <c r="HP69" s="119"/>
      <c r="HQ69" s="120"/>
    </row>
    <row r="70" spans="2:225" ht="12.95" customHeight="1" x14ac:dyDescent="0.2">
      <c r="B70" s="99">
        <f t="shared" si="0"/>
        <v>71</v>
      </c>
      <c r="C70" s="100">
        <f t="shared" si="1"/>
        <v>815.14285714285711</v>
      </c>
      <c r="E70" s="99">
        <f t="shared" si="2"/>
        <v>59</v>
      </c>
      <c r="F70" s="100">
        <f t="shared" si="4"/>
        <v>742.25</v>
      </c>
      <c r="R70" s="88" t="s">
        <v>764</v>
      </c>
      <c r="V70" s="88" t="s">
        <v>633</v>
      </c>
      <c r="X70" s="88" t="s">
        <v>265</v>
      </c>
      <c r="AB70" s="96"/>
      <c r="AF70" s="102">
        <v>152</v>
      </c>
      <c r="AG70" s="102">
        <v>1</v>
      </c>
      <c r="AH70" s="102">
        <v>2</v>
      </c>
      <c r="AI70" s="102">
        <v>1</v>
      </c>
      <c r="AJ70" s="102">
        <v>20150813</v>
      </c>
      <c r="AK70" s="102">
        <v>214700</v>
      </c>
      <c r="AL70" s="102">
        <v>20800</v>
      </c>
      <c r="AM70" s="102" t="s">
        <v>2483</v>
      </c>
      <c r="AN70" s="102" t="s">
        <v>2537</v>
      </c>
      <c r="AO70" s="103">
        <v>0</v>
      </c>
      <c r="AP70" s="104" t="s">
        <v>109</v>
      </c>
      <c r="AQ70" s="102" t="s">
        <v>628</v>
      </c>
      <c r="AR70" s="105"/>
      <c r="AS70" s="104" t="s">
        <v>110</v>
      </c>
      <c r="AT70" s="102" t="s">
        <v>649</v>
      </c>
      <c r="AU70" s="102" t="s">
        <v>109</v>
      </c>
      <c r="AV70" s="102" t="s">
        <v>117</v>
      </c>
      <c r="AW70" s="107">
        <v>1</v>
      </c>
      <c r="AX70" s="102" t="s">
        <v>990</v>
      </c>
      <c r="AY70" s="102" t="s">
        <v>458</v>
      </c>
      <c r="AZ70" s="102" t="s">
        <v>459</v>
      </c>
      <c r="BA70" s="102" t="s">
        <v>450</v>
      </c>
      <c r="BB70" s="102"/>
      <c r="BC70" s="108" t="s">
        <v>714</v>
      </c>
      <c r="BD70" s="109" t="s">
        <v>2182</v>
      </c>
      <c r="BE70" s="110" t="s">
        <v>2182</v>
      </c>
      <c r="BF70" s="110" t="s">
        <v>2182</v>
      </c>
      <c r="BG70" s="110" t="s">
        <v>2182</v>
      </c>
      <c r="BH70" s="110" t="s">
        <v>2182</v>
      </c>
      <c r="BI70" s="110" t="s">
        <v>2182</v>
      </c>
      <c r="BJ70" s="110" t="s">
        <v>2182</v>
      </c>
      <c r="BK70" s="110" t="s">
        <v>2182</v>
      </c>
      <c r="BL70" s="132" t="s">
        <v>2182</v>
      </c>
      <c r="BM70" s="110" t="s">
        <v>2182</v>
      </c>
      <c r="BN70" s="108"/>
      <c r="BO70" s="111" t="s">
        <v>567</v>
      </c>
      <c r="BP70" s="112" t="s">
        <v>111</v>
      </c>
      <c r="BQ70" s="106" t="s">
        <v>970</v>
      </c>
      <c r="BR70" s="107" t="s">
        <v>970</v>
      </c>
      <c r="BS70" s="107">
        <v>0</v>
      </c>
      <c r="BT70" s="102" t="s">
        <v>978</v>
      </c>
      <c r="BU70" s="113" t="s">
        <v>109</v>
      </c>
      <c r="BV70" s="102" t="s">
        <v>970</v>
      </c>
      <c r="BW70" s="102" t="s">
        <v>970</v>
      </c>
      <c r="BX70" s="102">
        <v>0</v>
      </c>
      <c r="BY70" s="102" t="s">
        <v>978</v>
      </c>
      <c r="BZ70" s="113" t="s">
        <v>110</v>
      </c>
      <c r="CA70" s="102" t="s">
        <v>970</v>
      </c>
      <c r="CB70" s="102" t="s">
        <v>970</v>
      </c>
      <c r="CC70" s="102">
        <v>0</v>
      </c>
      <c r="CD70" s="105" t="s">
        <v>978</v>
      </c>
      <c r="CE70" s="106" t="s">
        <v>2183</v>
      </c>
      <c r="CF70" s="102" t="s">
        <v>112</v>
      </c>
      <c r="CG70" s="102" t="s">
        <v>2182</v>
      </c>
      <c r="CH70" s="102" t="s">
        <v>2182</v>
      </c>
      <c r="CI70" s="108" t="s">
        <v>2182</v>
      </c>
      <c r="CJ70" s="114"/>
      <c r="CK70" s="102"/>
      <c r="CL70" s="115"/>
      <c r="CM70" s="116"/>
      <c r="CN70" s="102"/>
      <c r="CO70" s="102"/>
      <c r="CP70" s="102"/>
      <c r="CQ70" s="102"/>
      <c r="CR70" s="102"/>
      <c r="CS70" s="129"/>
      <c r="CT70" s="111"/>
      <c r="CU70" s="103"/>
      <c r="CV70" s="106" t="s">
        <v>232</v>
      </c>
      <c r="CW70" s="105" t="s">
        <v>462</v>
      </c>
      <c r="CX70" s="114" t="s">
        <v>109</v>
      </c>
      <c r="CY70" s="102" t="s">
        <v>109</v>
      </c>
      <c r="CZ70" s="102" t="s">
        <v>996</v>
      </c>
      <c r="DA70" s="119" t="s">
        <v>109</v>
      </c>
      <c r="DB70" s="114"/>
      <c r="DC70" s="102"/>
      <c r="DD70" s="102"/>
      <c r="DE70" s="119"/>
      <c r="DF70" s="120"/>
      <c r="EQ70" s="102">
        <v>152</v>
      </c>
      <c r="ER70" s="102">
        <v>1</v>
      </c>
      <c r="ES70" s="102">
        <v>2</v>
      </c>
      <c r="ET70" s="102">
        <v>1</v>
      </c>
      <c r="EU70" s="102">
        <v>20130130</v>
      </c>
      <c r="EV70" s="102">
        <v>214700</v>
      </c>
      <c r="EW70" s="102">
        <v>20800</v>
      </c>
      <c r="EX70" s="113" t="s">
        <v>2281</v>
      </c>
      <c r="EY70" s="113" t="s">
        <v>2335</v>
      </c>
      <c r="EZ70" s="103">
        <v>0</v>
      </c>
      <c r="FA70" s="104" t="s">
        <v>109</v>
      </c>
      <c r="FB70" s="102" t="s">
        <v>628</v>
      </c>
      <c r="FC70" s="105"/>
      <c r="FD70" s="104" t="s">
        <v>110</v>
      </c>
      <c r="FE70" s="102" t="s">
        <v>649</v>
      </c>
      <c r="FF70" s="102">
        <v>0</v>
      </c>
      <c r="FG70" s="102">
        <v>1</v>
      </c>
      <c r="FH70" s="107">
        <v>1</v>
      </c>
      <c r="FI70" s="102" t="s">
        <v>990</v>
      </c>
      <c r="FJ70" s="102" t="s">
        <v>458</v>
      </c>
      <c r="FK70" s="102" t="s">
        <v>459</v>
      </c>
      <c r="FL70" s="102" t="s">
        <v>450</v>
      </c>
      <c r="FM70" s="102"/>
      <c r="FN70" s="108" t="s">
        <v>714</v>
      </c>
      <c r="FO70" s="104" t="s">
        <v>110</v>
      </c>
      <c r="FP70" s="102" t="s">
        <v>649</v>
      </c>
      <c r="FQ70" s="102">
        <v>0</v>
      </c>
      <c r="FR70" s="102">
        <v>1</v>
      </c>
      <c r="FS70" s="107">
        <v>1</v>
      </c>
      <c r="FT70" s="102" t="s">
        <v>990</v>
      </c>
      <c r="FU70" s="102" t="s">
        <v>458</v>
      </c>
      <c r="FV70" s="102" t="s">
        <v>459</v>
      </c>
      <c r="FW70" s="102" t="s">
        <v>450</v>
      </c>
      <c r="FX70" s="102"/>
      <c r="FY70" s="108" t="s">
        <v>714</v>
      </c>
      <c r="FZ70" s="111" t="s">
        <v>567</v>
      </c>
      <c r="GA70" s="112" t="s">
        <v>111</v>
      </c>
      <c r="GB70" s="106" t="s">
        <v>970</v>
      </c>
      <c r="GC70" s="107" t="s">
        <v>970</v>
      </c>
      <c r="GD70" s="107">
        <v>0</v>
      </c>
      <c r="GE70" s="102" t="s">
        <v>978</v>
      </c>
      <c r="GF70" s="113" t="s">
        <v>109</v>
      </c>
      <c r="GG70" s="102" t="s">
        <v>970</v>
      </c>
      <c r="GH70" s="102" t="s">
        <v>970</v>
      </c>
      <c r="GI70" s="102">
        <v>0</v>
      </c>
      <c r="GJ70" s="102" t="s">
        <v>978</v>
      </c>
      <c r="GK70" s="113" t="s">
        <v>110</v>
      </c>
      <c r="GL70" s="102" t="s">
        <v>970</v>
      </c>
      <c r="GM70" s="102" t="s">
        <v>970</v>
      </c>
      <c r="GN70" s="102">
        <v>0</v>
      </c>
      <c r="GO70" s="105" t="s">
        <v>978</v>
      </c>
      <c r="GP70" s="106" t="s">
        <v>2183</v>
      </c>
      <c r="GQ70" s="102" t="s">
        <v>112</v>
      </c>
      <c r="GR70" s="102" t="s">
        <v>2182</v>
      </c>
      <c r="GS70" s="102" t="s">
        <v>2182</v>
      </c>
      <c r="GT70" s="108" t="s">
        <v>2182</v>
      </c>
      <c r="GU70" s="114"/>
      <c r="GV70" s="102"/>
      <c r="GW70" s="115"/>
      <c r="GX70" s="116"/>
      <c r="GY70" s="102"/>
      <c r="GZ70" s="102"/>
      <c r="HA70" s="102"/>
      <c r="HB70" s="102"/>
      <c r="HC70" s="102"/>
      <c r="HD70" s="129"/>
      <c r="HE70" s="111"/>
      <c r="HF70" s="103"/>
      <c r="HG70" s="106" t="s">
        <v>232</v>
      </c>
      <c r="HH70" s="105" t="s">
        <v>462</v>
      </c>
      <c r="HI70" s="114" t="s">
        <v>109</v>
      </c>
      <c r="HJ70" s="102" t="s">
        <v>109</v>
      </c>
      <c r="HK70" s="102" t="s">
        <v>996</v>
      </c>
      <c r="HL70" s="119" t="s">
        <v>109</v>
      </c>
      <c r="HM70" s="114"/>
      <c r="HN70" s="102"/>
      <c r="HO70" s="102"/>
      <c r="HP70" s="119"/>
      <c r="HQ70" s="120"/>
    </row>
    <row r="71" spans="2:225" ht="12.95" customHeight="1" x14ac:dyDescent="0.2">
      <c r="B71" s="99">
        <f t="shared" si="0"/>
        <v>72</v>
      </c>
      <c r="C71" s="100">
        <f t="shared" si="1"/>
        <v>821.14285714285711</v>
      </c>
      <c r="E71" s="99">
        <f t="shared" si="2"/>
        <v>60</v>
      </c>
      <c r="F71" s="100">
        <f t="shared" si="4"/>
        <v>748.25</v>
      </c>
      <c r="R71" s="88" t="s">
        <v>765</v>
      </c>
      <c r="V71" s="88" t="s">
        <v>634</v>
      </c>
      <c r="X71" s="88" t="s">
        <v>266</v>
      </c>
      <c r="AB71" s="96"/>
      <c r="AF71" s="102">
        <v>153</v>
      </c>
      <c r="AG71" s="102">
        <v>1</v>
      </c>
      <c r="AH71" s="102">
        <v>2</v>
      </c>
      <c r="AI71" s="102">
        <v>1</v>
      </c>
      <c r="AJ71" s="102">
        <v>20150813</v>
      </c>
      <c r="AK71" s="102">
        <v>235500</v>
      </c>
      <c r="AL71" s="102">
        <v>50200</v>
      </c>
      <c r="AM71" s="102" t="s">
        <v>2484</v>
      </c>
      <c r="AN71" s="102" t="s">
        <v>2538</v>
      </c>
      <c r="AO71" s="103">
        <v>0</v>
      </c>
      <c r="AP71" s="104" t="s">
        <v>109</v>
      </c>
      <c r="AQ71" s="102" t="s">
        <v>628</v>
      </c>
      <c r="AR71" s="105"/>
      <c r="AS71" s="104" t="s">
        <v>110</v>
      </c>
      <c r="AT71" s="102" t="s">
        <v>649</v>
      </c>
      <c r="AU71" s="102" t="s">
        <v>109</v>
      </c>
      <c r="AV71" s="102" t="s">
        <v>117</v>
      </c>
      <c r="AW71" s="107">
        <v>1</v>
      </c>
      <c r="AX71" s="102" t="s">
        <v>990</v>
      </c>
      <c r="AY71" s="102" t="s">
        <v>458</v>
      </c>
      <c r="AZ71" s="102" t="s">
        <v>459</v>
      </c>
      <c r="BA71" s="102" t="s">
        <v>450</v>
      </c>
      <c r="BB71" s="102"/>
      <c r="BC71" s="108" t="s">
        <v>714</v>
      </c>
      <c r="BD71" s="109" t="s">
        <v>2182</v>
      </c>
      <c r="BE71" s="110" t="s">
        <v>2182</v>
      </c>
      <c r="BF71" s="110" t="s">
        <v>2182</v>
      </c>
      <c r="BG71" s="110" t="s">
        <v>2182</v>
      </c>
      <c r="BH71" s="110" t="s">
        <v>2182</v>
      </c>
      <c r="BI71" s="110" t="s">
        <v>2182</v>
      </c>
      <c r="BJ71" s="132" t="s">
        <v>2182</v>
      </c>
      <c r="BK71" s="110" t="s">
        <v>2182</v>
      </c>
      <c r="BL71" s="110" t="s">
        <v>2182</v>
      </c>
      <c r="BM71" s="110" t="s">
        <v>2182</v>
      </c>
      <c r="BN71" s="108"/>
      <c r="BO71" s="111" t="s">
        <v>567</v>
      </c>
      <c r="BP71" s="112" t="s">
        <v>111</v>
      </c>
      <c r="BQ71" s="106" t="s">
        <v>970</v>
      </c>
      <c r="BR71" s="107" t="s">
        <v>970</v>
      </c>
      <c r="BS71" s="107">
        <v>0</v>
      </c>
      <c r="BT71" s="102" t="s">
        <v>978</v>
      </c>
      <c r="BU71" s="113" t="s">
        <v>109</v>
      </c>
      <c r="BV71" s="102" t="s">
        <v>970</v>
      </c>
      <c r="BW71" s="102" t="s">
        <v>970</v>
      </c>
      <c r="BX71" s="102">
        <v>0</v>
      </c>
      <c r="BY71" s="102" t="s">
        <v>978</v>
      </c>
      <c r="BZ71" s="113" t="s">
        <v>110</v>
      </c>
      <c r="CA71" s="102" t="s">
        <v>970</v>
      </c>
      <c r="CB71" s="102" t="s">
        <v>970</v>
      </c>
      <c r="CC71" s="102">
        <v>0</v>
      </c>
      <c r="CD71" s="105" t="s">
        <v>978</v>
      </c>
      <c r="CE71" s="106" t="s">
        <v>2183</v>
      </c>
      <c r="CF71" s="102" t="s">
        <v>112</v>
      </c>
      <c r="CG71" s="102" t="s">
        <v>2182</v>
      </c>
      <c r="CH71" s="102" t="s">
        <v>2182</v>
      </c>
      <c r="CI71" s="108" t="s">
        <v>2182</v>
      </c>
      <c r="CJ71" s="114" t="s">
        <v>995</v>
      </c>
      <c r="CK71" s="102" t="e">
        <f>service_id_b</f>
        <v>#N/A</v>
      </c>
      <c r="CL71" s="115">
        <f>default_first_event_HD</f>
        <v>100</v>
      </c>
      <c r="CM71" s="116"/>
      <c r="CN71" s="102"/>
      <c r="CO71" s="102"/>
      <c r="CP71" s="102"/>
      <c r="CQ71" s="102"/>
      <c r="CR71" s="102"/>
      <c r="CS71" s="129"/>
      <c r="CT71" s="111"/>
      <c r="CU71" s="103"/>
      <c r="CV71" s="106" t="s">
        <v>232</v>
      </c>
      <c r="CW71" s="105" t="s">
        <v>462</v>
      </c>
      <c r="CX71" s="114" t="s">
        <v>109</v>
      </c>
      <c r="CY71" s="102" t="s">
        <v>109</v>
      </c>
      <c r="CZ71" s="102" t="s">
        <v>996</v>
      </c>
      <c r="DA71" s="119" t="s">
        <v>109</v>
      </c>
      <c r="DB71" s="114"/>
      <c r="DC71" s="102"/>
      <c r="DD71" s="102"/>
      <c r="DE71" s="119"/>
      <c r="DF71" s="120"/>
      <c r="EQ71" s="102">
        <v>153</v>
      </c>
      <c r="ER71" s="102">
        <v>1</v>
      </c>
      <c r="ES71" s="102">
        <v>2</v>
      </c>
      <c r="ET71" s="102">
        <v>1</v>
      </c>
      <c r="EU71" s="102">
        <v>20130130</v>
      </c>
      <c r="EV71" s="102">
        <v>235500</v>
      </c>
      <c r="EW71" s="102">
        <v>50200</v>
      </c>
      <c r="EX71" s="113" t="s">
        <v>2282</v>
      </c>
      <c r="EY71" s="113" t="s">
        <v>2336</v>
      </c>
      <c r="EZ71" s="103">
        <v>0</v>
      </c>
      <c r="FA71" s="104" t="s">
        <v>109</v>
      </c>
      <c r="FB71" s="102" t="s">
        <v>628</v>
      </c>
      <c r="FC71" s="105"/>
      <c r="FD71" s="104" t="s">
        <v>110</v>
      </c>
      <c r="FE71" s="102" t="s">
        <v>649</v>
      </c>
      <c r="FF71" s="102">
        <v>0</v>
      </c>
      <c r="FG71" s="102">
        <v>1</v>
      </c>
      <c r="FH71" s="107">
        <v>1</v>
      </c>
      <c r="FI71" s="102" t="s">
        <v>990</v>
      </c>
      <c r="FJ71" s="102" t="s">
        <v>458</v>
      </c>
      <c r="FK71" s="102" t="s">
        <v>459</v>
      </c>
      <c r="FL71" s="102" t="s">
        <v>450</v>
      </c>
      <c r="FM71" s="102"/>
      <c r="FN71" s="108" t="s">
        <v>714</v>
      </c>
      <c r="FO71" s="104" t="s">
        <v>110</v>
      </c>
      <c r="FP71" s="102" t="s">
        <v>649</v>
      </c>
      <c r="FQ71" s="102">
        <v>0</v>
      </c>
      <c r="FR71" s="102">
        <v>1</v>
      </c>
      <c r="FS71" s="107">
        <v>1</v>
      </c>
      <c r="FT71" s="102" t="s">
        <v>990</v>
      </c>
      <c r="FU71" s="102" t="s">
        <v>458</v>
      </c>
      <c r="FV71" s="102" t="s">
        <v>459</v>
      </c>
      <c r="FW71" s="102" t="s">
        <v>450</v>
      </c>
      <c r="FX71" s="102"/>
      <c r="FY71" s="108" t="s">
        <v>714</v>
      </c>
      <c r="FZ71" s="111" t="s">
        <v>567</v>
      </c>
      <c r="GA71" s="112" t="s">
        <v>111</v>
      </c>
      <c r="GB71" s="106" t="s">
        <v>970</v>
      </c>
      <c r="GC71" s="107" t="s">
        <v>970</v>
      </c>
      <c r="GD71" s="107">
        <v>0</v>
      </c>
      <c r="GE71" s="102" t="s">
        <v>978</v>
      </c>
      <c r="GF71" s="113" t="s">
        <v>109</v>
      </c>
      <c r="GG71" s="102" t="s">
        <v>970</v>
      </c>
      <c r="GH71" s="102" t="s">
        <v>970</v>
      </c>
      <c r="GI71" s="102">
        <v>0</v>
      </c>
      <c r="GJ71" s="102" t="s">
        <v>978</v>
      </c>
      <c r="GK71" s="113" t="s">
        <v>110</v>
      </c>
      <c r="GL71" s="102" t="s">
        <v>970</v>
      </c>
      <c r="GM71" s="102" t="s">
        <v>970</v>
      </c>
      <c r="GN71" s="102">
        <v>0</v>
      </c>
      <c r="GO71" s="105" t="s">
        <v>978</v>
      </c>
      <c r="GP71" s="106" t="s">
        <v>2183</v>
      </c>
      <c r="GQ71" s="102" t="s">
        <v>112</v>
      </c>
      <c r="GR71" s="102" t="s">
        <v>2182</v>
      </c>
      <c r="GS71" s="102" t="s">
        <v>2182</v>
      </c>
      <c r="GT71" s="108" t="s">
        <v>2182</v>
      </c>
      <c r="GU71" s="114" t="s">
        <v>995</v>
      </c>
      <c r="GV71" s="102" t="e">
        <f>service_id_c</f>
        <v>#N/A</v>
      </c>
      <c r="GW71" s="115">
        <f>default_first_event_HD</f>
        <v>100</v>
      </c>
      <c r="GX71" s="116"/>
      <c r="GY71" s="102"/>
      <c r="GZ71" s="102"/>
      <c r="HA71" s="102"/>
      <c r="HB71" s="102"/>
      <c r="HC71" s="102"/>
      <c r="HD71" s="129"/>
      <c r="HE71" s="111"/>
      <c r="HF71" s="103"/>
      <c r="HG71" s="106" t="s">
        <v>232</v>
      </c>
      <c r="HH71" s="105" t="s">
        <v>462</v>
      </c>
      <c r="HI71" s="114" t="s">
        <v>109</v>
      </c>
      <c r="HJ71" s="102" t="s">
        <v>109</v>
      </c>
      <c r="HK71" s="102" t="s">
        <v>996</v>
      </c>
      <c r="HL71" s="119" t="s">
        <v>109</v>
      </c>
      <c r="HM71" s="114"/>
      <c r="HN71" s="102"/>
      <c r="HO71" s="102"/>
      <c r="HP71" s="119"/>
      <c r="HQ71" s="120"/>
    </row>
    <row r="72" spans="2:225" ht="12.95" customHeight="1" x14ac:dyDescent="0.2">
      <c r="B72" s="99">
        <f t="shared" si="0"/>
        <v>73</v>
      </c>
      <c r="C72" s="100">
        <f t="shared" si="1"/>
        <v>827.14285714285711</v>
      </c>
      <c r="E72" s="99">
        <f t="shared" si="2"/>
        <v>61</v>
      </c>
      <c r="F72" s="100">
        <f t="shared" si="4"/>
        <v>754.25</v>
      </c>
      <c r="R72" s="88" t="s">
        <v>766</v>
      </c>
      <c r="V72" s="88" t="s">
        <v>635</v>
      </c>
      <c r="X72" s="88" t="s">
        <v>267</v>
      </c>
      <c r="AB72" s="96"/>
    </row>
    <row r="73" spans="2:225" ht="12.95" customHeight="1" x14ac:dyDescent="0.2">
      <c r="B73" s="99">
        <f t="shared" si="0"/>
        <v>74</v>
      </c>
      <c r="C73" s="100">
        <f t="shared" si="1"/>
        <v>833.14285714285711</v>
      </c>
      <c r="E73" s="99">
        <f t="shared" si="2"/>
        <v>62</v>
      </c>
      <c r="F73" s="100">
        <f t="shared" si="4"/>
        <v>760.25</v>
      </c>
      <c r="R73" s="88" t="s">
        <v>767</v>
      </c>
      <c r="V73" s="88" t="s">
        <v>636</v>
      </c>
      <c r="X73" s="88" t="s">
        <v>268</v>
      </c>
      <c r="AB73" s="96"/>
    </row>
    <row r="74" spans="2:225" ht="12.95" customHeight="1" x14ac:dyDescent="0.2">
      <c r="B74" s="99">
        <f t="shared" si="0"/>
        <v>75</v>
      </c>
      <c r="C74" s="100">
        <f t="shared" si="1"/>
        <v>839.14285714285711</v>
      </c>
      <c r="E74" s="99">
        <f t="shared" si="2"/>
        <v>63</v>
      </c>
      <c r="F74" s="100">
        <f t="shared" si="4"/>
        <v>766.25</v>
      </c>
      <c r="R74" s="88" t="s">
        <v>768</v>
      </c>
      <c r="V74" s="88" t="s">
        <v>637</v>
      </c>
      <c r="X74" s="88" t="s">
        <v>269</v>
      </c>
      <c r="AB74" s="96"/>
    </row>
    <row r="75" spans="2:225" ht="12.95" customHeight="1" x14ac:dyDescent="0.2">
      <c r="B75" s="99">
        <f t="shared" si="0"/>
        <v>76</v>
      </c>
      <c r="C75" s="100">
        <f t="shared" si="1"/>
        <v>845.14285714285711</v>
      </c>
      <c r="E75" s="99">
        <f t="shared" si="2"/>
        <v>64</v>
      </c>
      <c r="F75" s="100">
        <f t="shared" si="4"/>
        <v>772.25</v>
      </c>
      <c r="R75" s="88" t="s">
        <v>769</v>
      </c>
      <c r="V75" s="88" t="s">
        <v>638</v>
      </c>
      <c r="X75" s="88" t="s">
        <v>270</v>
      </c>
      <c r="AB75" s="96"/>
    </row>
    <row r="76" spans="2:225" ht="12.95" customHeight="1" x14ac:dyDescent="0.2">
      <c r="B76" s="99">
        <f t="shared" si="0"/>
        <v>77</v>
      </c>
      <c r="C76" s="100">
        <f t="shared" si="1"/>
        <v>851.14285714285711</v>
      </c>
      <c r="E76" s="99">
        <f t="shared" si="2"/>
        <v>65</v>
      </c>
      <c r="F76" s="100">
        <f t="shared" si="4"/>
        <v>778.25</v>
      </c>
      <c r="R76" s="88" t="s">
        <v>770</v>
      </c>
      <c r="V76" s="88" t="s">
        <v>639</v>
      </c>
      <c r="X76" s="88" t="s">
        <v>271</v>
      </c>
      <c r="AB76" s="96"/>
    </row>
    <row r="77" spans="2:225" ht="12.95" customHeight="1" x14ac:dyDescent="0.2">
      <c r="B77" s="99">
        <f t="shared" si="0"/>
        <v>78</v>
      </c>
      <c r="C77" s="100">
        <f t="shared" si="1"/>
        <v>857.14285714285711</v>
      </c>
      <c r="E77" s="99">
        <f t="shared" si="2"/>
        <v>66</v>
      </c>
      <c r="F77" s="100">
        <f t="shared" si="4"/>
        <v>784.25</v>
      </c>
      <c r="R77" s="88" t="s">
        <v>771</v>
      </c>
      <c r="V77" s="88" t="s">
        <v>640</v>
      </c>
      <c r="X77" s="88" t="s">
        <v>272</v>
      </c>
      <c r="AB77" s="96"/>
    </row>
    <row r="78" spans="2:225" ht="12.95" customHeight="1" x14ac:dyDescent="0.2">
      <c r="B78" s="99">
        <f t="shared" si="0"/>
        <v>79</v>
      </c>
      <c r="C78" s="100">
        <f t="shared" si="1"/>
        <v>863.14285714285711</v>
      </c>
      <c r="E78" s="99">
        <f t="shared" si="2"/>
        <v>67</v>
      </c>
      <c r="F78" s="100">
        <f t="shared" si="4"/>
        <v>790.25</v>
      </c>
      <c r="R78" s="88" t="s">
        <v>772</v>
      </c>
      <c r="V78" s="88" t="s">
        <v>641</v>
      </c>
      <c r="X78" s="88" t="s">
        <v>273</v>
      </c>
      <c r="AB78" s="96"/>
    </row>
    <row r="79" spans="2:225" ht="12.95" customHeight="1" x14ac:dyDescent="0.2">
      <c r="B79" s="99">
        <f>B78+1</f>
        <v>80</v>
      </c>
      <c r="C79" s="100">
        <f>C78+6</f>
        <v>869.14285714285711</v>
      </c>
      <c r="E79" s="99">
        <f t="shared" ref="E79:E94" si="5">E78+1</f>
        <v>68</v>
      </c>
      <c r="F79" s="100">
        <f t="shared" si="4"/>
        <v>796.25</v>
      </c>
      <c r="R79" s="88" t="s">
        <v>773</v>
      </c>
      <c r="V79" s="88" t="s">
        <v>642</v>
      </c>
      <c r="X79" s="88" t="s">
        <v>274</v>
      </c>
      <c r="AB79" s="96"/>
    </row>
    <row r="80" spans="2:225" ht="12.95" customHeight="1" x14ac:dyDescent="0.2">
      <c r="B80" s="99">
        <f>B79+1</f>
        <v>81</v>
      </c>
      <c r="C80" s="100">
        <f>C79+6</f>
        <v>875.14285714285711</v>
      </c>
      <c r="E80" s="99">
        <f t="shared" si="5"/>
        <v>69</v>
      </c>
      <c r="F80" s="100">
        <f t="shared" si="4"/>
        <v>802.25</v>
      </c>
      <c r="R80" s="88" t="s">
        <v>774</v>
      </c>
      <c r="V80" s="88" t="s">
        <v>643</v>
      </c>
      <c r="X80" s="88" t="s">
        <v>275</v>
      </c>
      <c r="AB80" s="96"/>
    </row>
    <row r="81" spans="2:28" ht="12.95" customHeight="1" x14ac:dyDescent="0.2">
      <c r="B81" s="99">
        <f>B80+1</f>
        <v>82</v>
      </c>
      <c r="C81" s="100">
        <f>C80+6</f>
        <v>881.14285714285711</v>
      </c>
      <c r="E81" s="99">
        <f t="shared" si="5"/>
        <v>70</v>
      </c>
      <c r="F81" s="100">
        <f t="shared" si="4"/>
        <v>808.25</v>
      </c>
      <c r="R81" s="88" t="s">
        <v>775</v>
      </c>
      <c r="V81" s="88" t="s">
        <v>644</v>
      </c>
      <c r="X81" s="88" t="s">
        <v>276</v>
      </c>
      <c r="AB81" s="96"/>
    </row>
    <row r="82" spans="2:28" ht="12.95" customHeight="1" thickBot="1" x14ac:dyDescent="0.25">
      <c r="B82" s="17">
        <f>B81+1</f>
        <v>83</v>
      </c>
      <c r="C82" s="131">
        <f>C81+6</f>
        <v>887.14285714285711</v>
      </c>
      <c r="E82" s="99">
        <f t="shared" si="5"/>
        <v>71</v>
      </c>
      <c r="F82" s="100">
        <f t="shared" si="4"/>
        <v>814.25</v>
      </c>
      <c r="R82" s="88" t="s">
        <v>776</v>
      </c>
      <c r="V82" s="88" t="s">
        <v>645</v>
      </c>
      <c r="X82" s="88" t="s">
        <v>277</v>
      </c>
      <c r="AB82" s="96"/>
    </row>
    <row r="83" spans="2:28" ht="12.95" customHeight="1" thickBot="1" x14ac:dyDescent="0.25">
      <c r="E83" s="99">
        <f>E82+1</f>
        <v>72</v>
      </c>
      <c r="F83" s="100">
        <f>F82+6</f>
        <v>820.25</v>
      </c>
      <c r="R83" s="88" t="s">
        <v>777</v>
      </c>
      <c r="V83" s="88" t="s">
        <v>646</v>
      </c>
      <c r="X83" s="88" t="s">
        <v>278</v>
      </c>
      <c r="AB83" s="96"/>
    </row>
    <row r="84" spans="2:28" ht="12.95" customHeight="1" thickBot="1" x14ac:dyDescent="0.25">
      <c r="B84" s="212" t="s">
        <v>1031</v>
      </c>
      <c r="C84" s="322"/>
      <c r="E84" s="99">
        <f t="shared" si="5"/>
        <v>73</v>
      </c>
      <c r="F84" s="100">
        <f t="shared" si="4"/>
        <v>826.25</v>
      </c>
      <c r="R84" s="88" t="s">
        <v>778</v>
      </c>
      <c r="V84" s="88" t="s">
        <v>647</v>
      </c>
      <c r="X84" s="88" t="s">
        <v>279</v>
      </c>
      <c r="AB84" s="96"/>
    </row>
    <row r="85" spans="2:28" ht="12.95" customHeight="1" x14ac:dyDescent="0.2">
      <c r="B85" s="134" t="s">
        <v>1032</v>
      </c>
      <c r="C85" s="134">
        <v>1</v>
      </c>
      <c r="E85" s="99">
        <f t="shared" si="5"/>
        <v>74</v>
      </c>
      <c r="F85" s="100">
        <f t="shared" si="4"/>
        <v>832.25</v>
      </c>
      <c r="R85" s="88" t="s">
        <v>779</v>
      </c>
      <c r="V85" s="88" t="s">
        <v>648</v>
      </c>
      <c r="X85" s="88" t="s">
        <v>280</v>
      </c>
      <c r="AB85" s="96"/>
    </row>
    <row r="86" spans="2:28" ht="12.95" customHeight="1" x14ac:dyDescent="0.2">
      <c r="B86" s="135" t="s">
        <v>1033</v>
      </c>
      <c r="C86" s="135">
        <v>2</v>
      </c>
      <c r="E86" s="99">
        <f t="shared" si="5"/>
        <v>75</v>
      </c>
      <c r="F86" s="100">
        <f t="shared" si="4"/>
        <v>838.25</v>
      </c>
      <c r="R86" s="88" t="s">
        <v>780</v>
      </c>
      <c r="V86" s="88" t="s">
        <v>649</v>
      </c>
      <c r="X86" s="88" t="s">
        <v>281</v>
      </c>
      <c r="AB86" s="96"/>
    </row>
    <row r="87" spans="2:28" ht="12.95" customHeight="1" x14ac:dyDescent="0.2">
      <c r="B87" s="135" t="s">
        <v>1034</v>
      </c>
      <c r="C87" s="135">
        <v>3</v>
      </c>
      <c r="E87" s="99">
        <f t="shared" si="5"/>
        <v>76</v>
      </c>
      <c r="F87" s="100">
        <f t="shared" si="4"/>
        <v>844.25</v>
      </c>
      <c r="R87" s="88" t="s">
        <v>781</v>
      </c>
      <c r="V87" s="88" t="s">
        <v>650</v>
      </c>
      <c r="X87" s="88" t="s">
        <v>282</v>
      </c>
      <c r="AB87" s="96"/>
    </row>
    <row r="88" spans="2:28" ht="12.95" customHeight="1" x14ac:dyDescent="0.2">
      <c r="B88" s="135" t="s">
        <v>1035</v>
      </c>
      <c r="C88" s="135">
        <v>4</v>
      </c>
      <c r="E88" s="99">
        <f t="shared" si="5"/>
        <v>77</v>
      </c>
      <c r="F88" s="100">
        <f t="shared" si="4"/>
        <v>850.25</v>
      </c>
      <c r="R88" s="88" t="s">
        <v>782</v>
      </c>
      <c r="V88" s="88" t="s">
        <v>651</v>
      </c>
      <c r="X88" s="88" t="s">
        <v>283</v>
      </c>
      <c r="AB88" s="96"/>
    </row>
    <row r="89" spans="2:28" ht="12.95" customHeight="1" x14ac:dyDescent="0.2">
      <c r="B89" s="135" t="s">
        <v>1036</v>
      </c>
      <c r="C89" s="135">
        <v>5</v>
      </c>
      <c r="E89" s="99">
        <f t="shared" si="5"/>
        <v>78</v>
      </c>
      <c r="F89" s="100">
        <f t="shared" si="4"/>
        <v>856.25</v>
      </c>
      <c r="R89" s="88" t="s">
        <v>783</v>
      </c>
      <c r="V89" s="88" t="s">
        <v>652</v>
      </c>
      <c r="X89" s="88" t="s">
        <v>284</v>
      </c>
      <c r="AB89" s="96"/>
    </row>
    <row r="90" spans="2:28" ht="12.95" customHeight="1" x14ac:dyDescent="0.2">
      <c r="B90" s="135" t="s">
        <v>1037</v>
      </c>
      <c r="C90" s="135">
        <v>6</v>
      </c>
      <c r="E90" s="99">
        <f t="shared" si="5"/>
        <v>79</v>
      </c>
      <c r="F90" s="100">
        <f t="shared" si="4"/>
        <v>862.25</v>
      </c>
      <c r="R90" s="88" t="s">
        <v>784</v>
      </c>
      <c r="V90" s="88" t="s">
        <v>653</v>
      </c>
      <c r="X90" s="88" t="s">
        <v>285</v>
      </c>
      <c r="AB90" s="96"/>
    </row>
    <row r="91" spans="2:28" ht="12.95" customHeight="1" x14ac:dyDescent="0.2">
      <c r="B91" s="135" t="s">
        <v>1038</v>
      </c>
      <c r="C91" s="135">
        <v>7</v>
      </c>
      <c r="E91" s="99">
        <f t="shared" si="5"/>
        <v>80</v>
      </c>
      <c r="F91" s="100">
        <f>F90+6</f>
        <v>868.25</v>
      </c>
      <c r="R91" s="88" t="s">
        <v>785</v>
      </c>
      <c r="V91" s="88" t="s">
        <v>654</v>
      </c>
      <c r="X91" s="88" t="s">
        <v>286</v>
      </c>
      <c r="AB91" s="96"/>
    </row>
    <row r="92" spans="2:28" ht="12.95" customHeight="1" x14ac:dyDescent="0.2">
      <c r="B92" s="135" t="s">
        <v>1039</v>
      </c>
      <c r="C92" s="135">
        <v>8</v>
      </c>
      <c r="E92" s="99">
        <f t="shared" si="5"/>
        <v>81</v>
      </c>
      <c r="F92" s="100">
        <f>F91+6</f>
        <v>874.25</v>
      </c>
      <c r="R92" s="88" t="s">
        <v>786</v>
      </c>
      <c r="V92" s="88" t="s">
        <v>655</v>
      </c>
      <c r="X92" s="88" t="s">
        <v>287</v>
      </c>
      <c r="AB92" s="96"/>
    </row>
    <row r="93" spans="2:28" ht="12.95" customHeight="1" x14ac:dyDescent="0.2">
      <c r="B93" s="135" t="s">
        <v>1040</v>
      </c>
      <c r="C93" s="135">
        <v>9</v>
      </c>
      <c r="E93" s="99">
        <f t="shared" si="5"/>
        <v>82</v>
      </c>
      <c r="F93" s="100">
        <f>F92+6</f>
        <v>880.25</v>
      </c>
      <c r="R93" s="88" t="s">
        <v>787</v>
      </c>
      <c r="V93" s="88" t="s">
        <v>656</v>
      </c>
      <c r="X93" s="88" t="s">
        <v>288</v>
      </c>
      <c r="AB93" s="96"/>
    </row>
    <row r="94" spans="2:28" ht="12.95" customHeight="1" thickBot="1" x14ac:dyDescent="0.25">
      <c r="B94" s="135" t="s">
        <v>1041</v>
      </c>
      <c r="C94" s="135">
        <v>10</v>
      </c>
      <c r="E94" s="17">
        <f t="shared" si="5"/>
        <v>83</v>
      </c>
      <c r="F94" s="131">
        <f>F93+6</f>
        <v>886.25</v>
      </c>
      <c r="R94" s="88" t="s">
        <v>788</v>
      </c>
      <c r="V94" s="88" t="s">
        <v>657</v>
      </c>
      <c r="X94" s="88" t="s">
        <v>289</v>
      </c>
      <c r="AB94" s="96"/>
    </row>
    <row r="95" spans="2:28" ht="12.95" customHeight="1" thickBot="1" x14ac:dyDescent="0.25">
      <c r="B95" s="135" t="s">
        <v>1042</v>
      </c>
      <c r="C95" s="135">
        <v>11</v>
      </c>
      <c r="R95" s="88" t="s">
        <v>789</v>
      </c>
      <c r="V95" s="88" t="s">
        <v>658</v>
      </c>
      <c r="X95" s="88" t="s">
        <v>290</v>
      </c>
      <c r="AB95" s="96"/>
    </row>
    <row r="96" spans="2:28" ht="12.95" customHeight="1" thickBot="1" x14ac:dyDescent="0.25">
      <c r="B96" s="135" t="s">
        <v>1043</v>
      </c>
      <c r="C96" s="135">
        <v>12</v>
      </c>
      <c r="E96" s="232" t="s">
        <v>1022</v>
      </c>
      <c r="F96" s="213"/>
      <c r="R96" s="88" t="s">
        <v>790</v>
      </c>
      <c r="V96" s="88" t="s">
        <v>659</v>
      </c>
      <c r="X96" s="88" t="s">
        <v>291</v>
      </c>
      <c r="AB96" s="96"/>
    </row>
    <row r="97" spans="2:28" ht="12.95" customHeight="1" x14ac:dyDescent="0.2">
      <c r="B97" s="135" t="s">
        <v>1044</v>
      </c>
      <c r="C97" s="135">
        <v>13</v>
      </c>
      <c r="E97" s="12" t="s">
        <v>1023</v>
      </c>
      <c r="F97" s="12">
        <v>0</v>
      </c>
      <c r="R97" s="88" t="s">
        <v>791</v>
      </c>
      <c r="V97" s="88" t="s">
        <v>660</v>
      </c>
      <c r="X97" s="88" t="s">
        <v>292</v>
      </c>
      <c r="AB97" s="96"/>
    </row>
    <row r="98" spans="2:28" ht="12.95" customHeight="1" x14ac:dyDescent="0.2">
      <c r="B98" s="135" t="s">
        <v>1045</v>
      </c>
      <c r="C98" s="135">
        <v>14</v>
      </c>
      <c r="E98" s="13" t="s">
        <v>1024</v>
      </c>
      <c r="F98" s="13">
        <v>1</v>
      </c>
      <c r="R98" s="88" t="s">
        <v>792</v>
      </c>
      <c r="V98" s="88" t="s">
        <v>661</v>
      </c>
      <c r="X98" s="88" t="s">
        <v>293</v>
      </c>
      <c r="AB98" s="96"/>
    </row>
    <row r="99" spans="2:28" ht="12.95" customHeight="1" x14ac:dyDescent="0.2">
      <c r="B99" s="135" t="s">
        <v>1046</v>
      </c>
      <c r="C99" s="135">
        <v>15</v>
      </c>
      <c r="E99" s="13" t="s">
        <v>1025</v>
      </c>
      <c r="F99" s="13">
        <v>2</v>
      </c>
      <c r="R99" s="88" t="s">
        <v>793</v>
      </c>
      <c r="V99" s="88" t="s">
        <v>662</v>
      </c>
      <c r="X99" s="88" t="s">
        <v>294</v>
      </c>
      <c r="AB99" s="96"/>
    </row>
    <row r="100" spans="2:28" ht="12.95" customHeight="1" thickBot="1" x14ac:dyDescent="0.25">
      <c r="B100" s="136" t="s">
        <v>1047</v>
      </c>
      <c r="C100" s="135">
        <v>16</v>
      </c>
      <c r="E100" s="14" t="s">
        <v>1026</v>
      </c>
      <c r="F100" s="14">
        <v>3</v>
      </c>
      <c r="R100" s="88" t="s">
        <v>794</v>
      </c>
      <c r="V100" s="88" t="s">
        <v>663</v>
      </c>
      <c r="X100" s="88" t="s">
        <v>295</v>
      </c>
      <c r="AB100" s="96"/>
    </row>
    <row r="101" spans="2:28" ht="12.95" customHeight="1" thickBot="1" x14ac:dyDescent="0.25">
      <c r="B101" s="136" t="s">
        <v>1048</v>
      </c>
      <c r="C101" s="135">
        <v>17</v>
      </c>
      <c r="R101" s="88" t="s">
        <v>795</v>
      </c>
      <c r="V101" s="88" t="s">
        <v>665</v>
      </c>
      <c r="X101" s="88" t="s">
        <v>296</v>
      </c>
      <c r="AB101" s="96"/>
    </row>
    <row r="102" spans="2:28" ht="12.95" customHeight="1" thickBot="1" x14ac:dyDescent="0.25">
      <c r="B102" s="136" t="s">
        <v>1049</v>
      </c>
      <c r="C102" s="135">
        <v>18</v>
      </c>
      <c r="E102" s="212" t="s">
        <v>1027</v>
      </c>
      <c r="F102" s="233"/>
      <c r="R102" s="88" t="s">
        <v>796</v>
      </c>
      <c r="V102" s="88" t="s">
        <v>664</v>
      </c>
      <c r="X102" s="88" t="s">
        <v>297</v>
      </c>
      <c r="AB102" s="96"/>
    </row>
    <row r="103" spans="2:28" ht="12.95" customHeight="1" x14ac:dyDescent="0.2">
      <c r="B103" s="136" t="s">
        <v>1050</v>
      </c>
      <c r="C103" s="135">
        <v>19</v>
      </c>
      <c r="E103" s="12" t="s">
        <v>1028</v>
      </c>
      <c r="F103" s="12">
        <v>0</v>
      </c>
      <c r="R103" s="88" t="s">
        <v>797</v>
      </c>
      <c r="V103" s="88" t="s">
        <v>666</v>
      </c>
      <c r="X103" s="88" t="s">
        <v>298</v>
      </c>
      <c r="AB103" s="96"/>
    </row>
    <row r="104" spans="2:28" ht="12.95" customHeight="1" x14ac:dyDescent="0.2">
      <c r="B104" s="136" t="s">
        <v>1051</v>
      </c>
      <c r="C104" s="135">
        <v>20</v>
      </c>
      <c r="E104" s="13" t="s">
        <v>1029</v>
      </c>
      <c r="F104" s="13">
        <v>1</v>
      </c>
      <c r="R104" s="89" t="s">
        <v>798</v>
      </c>
      <c r="V104" s="88" t="s">
        <v>667</v>
      </c>
      <c r="X104" s="88" t="s">
        <v>299</v>
      </c>
      <c r="AB104" s="96"/>
    </row>
    <row r="105" spans="2:28" ht="12.95" customHeight="1" thickBot="1" x14ac:dyDescent="0.25">
      <c r="B105" s="136" t="s">
        <v>1052</v>
      </c>
      <c r="C105" s="135">
        <v>21</v>
      </c>
      <c r="E105" s="14" t="s">
        <v>1030</v>
      </c>
      <c r="F105" s="14">
        <v>2</v>
      </c>
      <c r="R105" s="88" t="s">
        <v>799</v>
      </c>
      <c r="V105" s="88" t="s">
        <v>668</v>
      </c>
      <c r="X105" s="88" t="s">
        <v>300</v>
      </c>
      <c r="AB105" s="96"/>
    </row>
    <row r="106" spans="2:28" ht="12.95" customHeight="1" thickBot="1" x14ac:dyDescent="0.25">
      <c r="B106" s="136" t="s">
        <v>1053</v>
      </c>
      <c r="C106" s="135">
        <v>22</v>
      </c>
      <c r="R106" s="88" t="s">
        <v>800</v>
      </c>
      <c r="V106" s="88" t="s">
        <v>669</v>
      </c>
      <c r="X106" s="88" t="s">
        <v>301</v>
      </c>
      <c r="AB106" s="96"/>
    </row>
    <row r="107" spans="2:28" ht="12.95" customHeight="1" thickBot="1" x14ac:dyDescent="0.25">
      <c r="B107" s="136" t="s">
        <v>1054</v>
      </c>
      <c r="C107" s="135">
        <v>23</v>
      </c>
      <c r="E107" s="212" t="s">
        <v>2351</v>
      </c>
      <c r="F107" s="213"/>
      <c r="R107" s="88" t="s">
        <v>801</v>
      </c>
      <c r="V107" s="88" t="s">
        <v>670</v>
      </c>
      <c r="X107" s="88" t="s">
        <v>302</v>
      </c>
      <c r="AB107" s="96"/>
    </row>
    <row r="108" spans="2:28" ht="12.95" customHeight="1" x14ac:dyDescent="0.2">
      <c r="B108" s="136" t="s">
        <v>1055</v>
      </c>
      <c r="C108" s="135">
        <v>24</v>
      </c>
      <c r="E108" s="70" t="s">
        <v>2352</v>
      </c>
      <c r="F108" s="12">
        <v>0</v>
      </c>
      <c r="R108" s="88" t="s">
        <v>802</v>
      </c>
      <c r="V108" s="88" t="s">
        <v>671</v>
      </c>
      <c r="X108" s="88" t="s">
        <v>303</v>
      </c>
      <c r="AB108" s="96"/>
    </row>
    <row r="109" spans="2:28" ht="12.95" customHeight="1" x14ac:dyDescent="0.2">
      <c r="B109" s="136" t="s">
        <v>1056</v>
      </c>
      <c r="C109" s="135">
        <v>25</v>
      </c>
      <c r="E109" s="70" t="s">
        <v>2353</v>
      </c>
      <c r="F109" s="13">
        <v>1</v>
      </c>
      <c r="R109" s="88" t="s">
        <v>803</v>
      </c>
      <c r="V109" s="88" t="s">
        <v>672</v>
      </c>
      <c r="X109" s="88" t="s">
        <v>304</v>
      </c>
      <c r="AB109" s="96"/>
    </row>
    <row r="110" spans="2:28" ht="12.95" customHeight="1" x14ac:dyDescent="0.2">
      <c r="B110" s="136" t="s">
        <v>1057</v>
      </c>
      <c r="C110" s="135">
        <v>26</v>
      </c>
      <c r="E110" s="70" t="s">
        <v>2354</v>
      </c>
      <c r="F110" s="13">
        <v>2</v>
      </c>
      <c r="R110" s="88" t="s">
        <v>804</v>
      </c>
      <c r="V110" s="88" t="s">
        <v>673</v>
      </c>
      <c r="X110" s="88" t="s">
        <v>305</v>
      </c>
      <c r="AB110" s="96"/>
    </row>
    <row r="111" spans="2:28" ht="12.95" customHeight="1" x14ac:dyDescent="0.2">
      <c r="B111" s="136" t="s">
        <v>1058</v>
      </c>
      <c r="C111" s="135">
        <v>27</v>
      </c>
      <c r="E111" s="70" t="s">
        <v>2355</v>
      </c>
      <c r="F111" s="13">
        <v>3</v>
      </c>
      <c r="R111" s="88" t="s">
        <v>805</v>
      </c>
      <c r="V111" s="88" t="s">
        <v>674</v>
      </c>
      <c r="X111" s="88" t="s">
        <v>306</v>
      </c>
      <c r="AB111" s="96"/>
    </row>
    <row r="112" spans="2:28" ht="12.95" customHeight="1" thickBot="1" x14ac:dyDescent="0.25">
      <c r="B112" s="137" t="s">
        <v>1059</v>
      </c>
      <c r="C112" s="138">
        <v>28</v>
      </c>
      <c r="E112" s="71" t="s">
        <v>2356</v>
      </c>
      <c r="F112" s="14">
        <v>4</v>
      </c>
      <c r="R112" s="88" t="s">
        <v>806</v>
      </c>
      <c r="V112" s="88" t="s">
        <v>675</v>
      </c>
      <c r="X112" s="88" t="s">
        <v>307</v>
      </c>
      <c r="AB112" s="96"/>
    </row>
    <row r="113" spans="2:28" ht="12.95" customHeight="1" thickBot="1" x14ac:dyDescent="0.25">
      <c r="B113" s="139"/>
      <c r="R113" s="88" t="s">
        <v>807</v>
      </c>
      <c r="V113" s="88" t="s">
        <v>676</v>
      </c>
      <c r="X113" s="88" t="s">
        <v>308</v>
      </c>
      <c r="AB113" s="96"/>
    </row>
    <row r="114" spans="2:28" ht="12.95" customHeight="1" thickBot="1" x14ac:dyDescent="0.25">
      <c r="B114" s="323" t="s">
        <v>1060</v>
      </c>
      <c r="C114" s="233"/>
      <c r="E114" s="212" t="s">
        <v>2357</v>
      </c>
      <c r="F114" s="213"/>
      <c r="R114" s="88" t="s">
        <v>808</v>
      </c>
      <c r="V114" s="88" t="s">
        <v>677</v>
      </c>
      <c r="X114" s="88" t="s">
        <v>309</v>
      </c>
      <c r="AB114" s="96"/>
    </row>
    <row r="115" spans="2:28" ht="12.95" customHeight="1" thickBot="1" x14ac:dyDescent="0.25">
      <c r="B115" s="140" t="s">
        <v>1061</v>
      </c>
      <c r="C115" s="134" t="s">
        <v>1062</v>
      </c>
      <c r="E115" s="12">
        <v>0</v>
      </c>
      <c r="F115" s="12">
        <v>0</v>
      </c>
      <c r="R115" s="88" t="s">
        <v>809</v>
      </c>
      <c r="V115" s="93" t="s">
        <v>678</v>
      </c>
      <c r="X115" s="88" t="s">
        <v>310</v>
      </c>
      <c r="AB115" s="96"/>
    </row>
    <row r="116" spans="2:28" ht="12.95" customHeight="1" x14ac:dyDescent="0.2">
      <c r="B116" s="136" t="s">
        <v>1063</v>
      </c>
      <c r="C116" s="135" t="s">
        <v>1064</v>
      </c>
      <c r="E116" s="13">
        <v>1</v>
      </c>
      <c r="F116" s="13">
        <v>1</v>
      </c>
      <c r="R116" s="88" t="s">
        <v>810</v>
      </c>
      <c r="X116" s="88" t="s">
        <v>311</v>
      </c>
      <c r="AB116" s="96"/>
    </row>
    <row r="117" spans="2:28" ht="12.95" customHeight="1" thickBot="1" x14ac:dyDescent="0.25">
      <c r="B117" s="136" t="s">
        <v>1065</v>
      </c>
      <c r="C117" s="135" t="s">
        <v>1066</v>
      </c>
      <c r="E117" s="13">
        <v>2</v>
      </c>
      <c r="F117" s="13">
        <v>2</v>
      </c>
      <c r="R117" s="88" t="s">
        <v>811</v>
      </c>
      <c r="V117" s="81" t="s">
        <v>451</v>
      </c>
      <c r="X117" s="88" t="s">
        <v>312</v>
      </c>
      <c r="AB117" s="96"/>
    </row>
    <row r="118" spans="2:28" ht="12.95" customHeight="1" thickBot="1" x14ac:dyDescent="0.25">
      <c r="B118" s="136" t="s">
        <v>1067</v>
      </c>
      <c r="C118" s="135" t="s">
        <v>1068</v>
      </c>
      <c r="E118" s="14">
        <v>4</v>
      </c>
      <c r="F118" s="14">
        <v>3</v>
      </c>
      <c r="R118" s="88" t="s">
        <v>812</v>
      </c>
      <c r="V118" s="84" t="s">
        <v>452</v>
      </c>
      <c r="X118" s="88" t="s">
        <v>313</v>
      </c>
      <c r="AB118" s="96"/>
    </row>
    <row r="119" spans="2:28" ht="12.95" customHeight="1" thickBot="1" x14ac:dyDescent="0.25">
      <c r="B119" s="136" t="s">
        <v>1069</v>
      </c>
      <c r="C119" s="135" t="s">
        <v>1070</v>
      </c>
      <c r="R119" s="88" t="s">
        <v>813</v>
      </c>
      <c r="V119" s="89" t="s">
        <v>961</v>
      </c>
      <c r="X119" s="88" t="s">
        <v>314</v>
      </c>
      <c r="AB119" s="96"/>
    </row>
    <row r="120" spans="2:28" ht="12.95" customHeight="1" thickBot="1" x14ac:dyDescent="0.25">
      <c r="B120" s="136" t="s">
        <v>1071</v>
      </c>
      <c r="C120" s="135" t="s">
        <v>1072</v>
      </c>
      <c r="E120" s="141" t="s">
        <v>2358</v>
      </c>
      <c r="R120" s="88" t="s">
        <v>814</v>
      </c>
      <c r="V120" s="88" t="s">
        <v>982</v>
      </c>
      <c r="X120" s="88" t="s">
        <v>315</v>
      </c>
      <c r="AB120" s="96"/>
    </row>
    <row r="121" spans="2:28" ht="12.95" customHeight="1" x14ac:dyDescent="0.2">
      <c r="B121" s="136" t="s">
        <v>1073</v>
      </c>
      <c r="C121" s="135" t="s">
        <v>1074</v>
      </c>
      <c r="E121" s="134">
        <v>0</v>
      </c>
      <c r="R121" s="88" t="s">
        <v>815</v>
      </c>
      <c r="V121" s="88" t="s">
        <v>983</v>
      </c>
      <c r="X121" s="88" t="s">
        <v>316</v>
      </c>
      <c r="AB121" s="96"/>
    </row>
    <row r="122" spans="2:28" ht="12.95" customHeight="1" thickBot="1" x14ac:dyDescent="0.25">
      <c r="B122" s="136" t="s">
        <v>1075</v>
      </c>
      <c r="C122" s="135" t="s">
        <v>1076</v>
      </c>
      <c r="E122" s="135">
        <v>1</v>
      </c>
      <c r="R122" s="88" t="s">
        <v>816</v>
      </c>
      <c r="V122" s="93" t="s">
        <v>984</v>
      </c>
      <c r="X122" s="88" t="s">
        <v>317</v>
      </c>
      <c r="AB122" s="96"/>
    </row>
    <row r="123" spans="2:28" ht="12.95" customHeight="1" x14ac:dyDescent="0.2">
      <c r="B123" s="136" t="s">
        <v>1077</v>
      </c>
      <c r="C123" s="135" t="s">
        <v>1078</v>
      </c>
      <c r="E123" s="135">
        <v>2</v>
      </c>
      <c r="R123" s="88" t="s">
        <v>817</v>
      </c>
      <c r="X123" s="88" t="s">
        <v>318</v>
      </c>
      <c r="AB123" s="96"/>
    </row>
    <row r="124" spans="2:28" ht="12.95" customHeight="1" thickBot="1" x14ac:dyDescent="0.25">
      <c r="B124" s="136" t="s">
        <v>1079</v>
      </c>
      <c r="C124" s="135" t="s">
        <v>1080</v>
      </c>
      <c r="E124" s="135">
        <v>3</v>
      </c>
      <c r="R124" s="88" t="s">
        <v>818</v>
      </c>
      <c r="V124" s="81" t="s">
        <v>453</v>
      </c>
      <c r="X124" s="88" t="s">
        <v>319</v>
      </c>
      <c r="AB124" s="96"/>
    </row>
    <row r="125" spans="2:28" ht="12.95" customHeight="1" thickBot="1" x14ac:dyDescent="0.25">
      <c r="B125" s="136" t="s">
        <v>1081</v>
      </c>
      <c r="C125" s="135" t="s">
        <v>1082</v>
      </c>
      <c r="E125" s="135">
        <v>4</v>
      </c>
      <c r="R125" s="88" t="s">
        <v>819</v>
      </c>
      <c r="V125" s="84" t="s">
        <v>454</v>
      </c>
      <c r="X125" s="88" t="s">
        <v>320</v>
      </c>
      <c r="AB125" s="96"/>
    </row>
    <row r="126" spans="2:28" ht="12.95" customHeight="1" x14ac:dyDescent="0.2">
      <c r="B126" s="136" t="s">
        <v>1083</v>
      </c>
      <c r="C126" s="135" t="s">
        <v>1084</v>
      </c>
      <c r="E126" s="135">
        <v>5</v>
      </c>
      <c r="R126" s="88" t="s">
        <v>820</v>
      </c>
      <c r="V126" s="89" t="s">
        <v>961</v>
      </c>
      <c r="X126" s="88" t="s">
        <v>321</v>
      </c>
      <c r="AB126" s="96"/>
    </row>
    <row r="127" spans="2:28" ht="12.95" customHeight="1" x14ac:dyDescent="0.2">
      <c r="B127" s="136" t="s">
        <v>1085</v>
      </c>
      <c r="C127" s="135" t="s">
        <v>1086</v>
      </c>
      <c r="E127" s="135">
        <v>6</v>
      </c>
      <c r="R127" s="88" t="s">
        <v>821</v>
      </c>
      <c r="V127" s="88" t="s">
        <v>985</v>
      </c>
      <c r="X127" s="88" t="s">
        <v>322</v>
      </c>
      <c r="AB127" s="96"/>
    </row>
    <row r="128" spans="2:28" ht="12.95" customHeight="1" x14ac:dyDescent="0.2">
      <c r="B128" s="136" t="s">
        <v>1087</v>
      </c>
      <c r="C128" s="135" t="s">
        <v>1088</v>
      </c>
      <c r="E128" s="135">
        <v>7</v>
      </c>
      <c r="R128" s="88" t="s">
        <v>822</v>
      </c>
      <c r="V128" s="88" t="s">
        <v>986</v>
      </c>
      <c r="X128" s="88" t="s">
        <v>323</v>
      </c>
      <c r="AB128" s="96"/>
    </row>
    <row r="129" spans="2:28" ht="12.95" customHeight="1" x14ac:dyDescent="0.2">
      <c r="B129" s="136" t="s">
        <v>1089</v>
      </c>
      <c r="C129" s="135" t="s">
        <v>1090</v>
      </c>
      <c r="E129" s="135">
        <v>8</v>
      </c>
      <c r="R129" s="88" t="s">
        <v>823</v>
      </c>
      <c r="V129" s="88" t="s">
        <v>987</v>
      </c>
      <c r="X129" s="88" t="s">
        <v>324</v>
      </c>
      <c r="AB129" s="96"/>
    </row>
    <row r="130" spans="2:28" ht="12.95" customHeight="1" x14ac:dyDescent="0.2">
      <c r="B130" s="136" t="s">
        <v>1091</v>
      </c>
      <c r="C130" s="135" t="s">
        <v>1092</v>
      </c>
      <c r="E130" s="135">
        <v>9</v>
      </c>
      <c r="R130" s="88" t="s">
        <v>824</v>
      </c>
      <c r="V130" s="88" t="s">
        <v>988</v>
      </c>
      <c r="X130" s="88" t="s">
        <v>325</v>
      </c>
      <c r="AB130" s="96"/>
    </row>
    <row r="131" spans="2:28" ht="12.95" customHeight="1" x14ac:dyDescent="0.2">
      <c r="B131" s="136" t="s">
        <v>1093</v>
      </c>
      <c r="C131" s="135" t="s">
        <v>1094</v>
      </c>
      <c r="E131" s="135">
        <v>10</v>
      </c>
      <c r="R131" s="88" t="s">
        <v>825</v>
      </c>
      <c r="V131" s="88" t="s">
        <v>989</v>
      </c>
      <c r="X131" s="88" t="s">
        <v>326</v>
      </c>
      <c r="AB131" s="96"/>
    </row>
    <row r="132" spans="2:28" ht="12.95" customHeight="1" thickBot="1" x14ac:dyDescent="0.25">
      <c r="B132" s="136" t="s">
        <v>1095</v>
      </c>
      <c r="C132" s="135" t="s">
        <v>1096</v>
      </c>
      <c r="E132" s="135">
        <v>11</v>
      </c>
      <c r="R132" s="88" t="s">
        <v>826</v>
      </c>
      <c r="V132" s="93" t="s">
        <v>990</v>
      </c>
      <c r="X132" s="88" t="s">
        <v>327</v>
      </c>
      <c r="AB132" s="96"/>
    </row>
    <row r="133" spans="2:28" ht="12.95" customHeight="1" thickBot="1" x14ac:dyDescent="0.25">
      <c r="B133" s="136" t="s">
        <v>1097</v>
      </c>
      <c r="C133" s="135" t="s">
        <v>1098</v>
      </c>
      <c r="E133" s="135">
        <v>12</v>
      </c>
      <c r="R133" s="88" t="s">
        <v>827</v>
      </c>
      <c r="X133" s="88" t="s">
        <v>328</v>
      </c>
      <c r="AB133" s="96"/>
    </row>
    <row r="134" spans="2:28" ht="12.95" customHeight="1" thickBot="1" x14ac:dyDescent="0.25">
      <c r="B134" s="136" t="s">
        <v>1099</v>
      </c>
      <c r="C134" s="135" t="s">
        <v>1100</v>
      </c>
      <c r="E134" s="138">
        <v>13</v>
      </c>
      <c r="R134" s="88" t="s">
        <v>828</v>
      </c>
      <c r="V134" s="84" t="s">
        <v>455</v>
      </c>
      <c r="X134" s="88" t="s">
        <v>329</v>
      </c>
      <c r="AB134" s="96"/>
    </row>
    <row r="135" spans="2:28" ht="12.95" customHeight="1" x14ac:dyDescent="0.2">
      <c r="B135" s="136" t="s">
        <v>1101</v>
      </c>
      <c r="C135" s="135" t="s">
        <v>1102</v>
      </c>
      <c r="R135" s="88" t="s">
        <v>829</v>
      </c>
      <c r="V135" s="89" t="s">
        <v>450</v>
      </c>
      <c r="X135" s="88" t="s">
        <v>330</v>
      </c>
      <c r="AB135" s="96"/>
    </row>
    <row r="136" spans="2:28" ht="12.95" customHeight="1" x14ac:dyDescent="0.2">
      <c r="B136" s="136" t="s">
        <v>1103</v>
      </c>
      <c r="C136" s="135" t="s">
        <v>1104</v>
      </c>
      <c r="R136" s="88" t="s">
        <v>830</v>
      </c>
      <c r="V136" s="88" t="s">
        <v>456</v>
      </c>
      <c r="X136" s="88" t="s">
        <v>331</v>
      </c>
      <c r="AB136" s="96"/>
    </row>
    <row r="137" spans="2:28" ht="12.95" customHeight="1" x14ac:dyDescent="0.2">
      <c r="B137" s="136" t="s">
        <v>1105</v>
      </c>
      <c r="C137" s="135" t="s">
        <v>1106</v>
      </c>
      <c r="R137" s="88" t="s">
        <v>831</v>
      </c>
      <c r="X137" s="88" t="s">
        <v>332</v>
      </c>
      <c r="AB137" s="96"/>
    </row>
    <row r="138" spans="2:28" ht="12.95" customHeight="1" x14ac:dyDescent="0.2">
      <c r="B138" s="136" t="s">
        <v>1107</v>
      </c>
      <c r="C138" s="135" t="s">
        <v>1108</v>
      </c>
      <c r="R138" s="88" t="s">
        <v>832</v>
      </c>
      <c r="X138" s="88" t="s">
        <v>333</v>
      </c>
      <c r="AB138" s="96"/>
    </row>
    <row r="139" spans="2:28" ht="12.95" customHeight="1" x14ac:dyDescent="0.2">
      <c r="B139" s="136" t="s">
        <v>1109</v>
      </c>
      <c r="C139" s="135" t="s">
        <v>1110</v>
      </c>
      <c r="R139" s="88" t="s">
        <v>833</v>
      </c>
      <c r="X139" s="88" t="s">
        <v>334</v>
      </c>
      <c r="AB139" s="96"/>
    </row>
    <row r="140" spans="2:28" ht="12.95" customHeight="1" x14ac:dyDescent="0.2">
      <c r="B140" s="136" t="s">
        <v>1111</v>
      </c>
      <c r="C140" s="135" t="s">
        <v>1112</v>
      </c>
      <c r="R140" s="88" t="s">
        <v>834</v>
      </c>
      <c r="X140" s="88" t="s">
        <v>335</v>
      </c>
      <c r="AB140" s="96"/>
    </row>
    <row r="141" spans="2:28" ht="12.95" customHeight="1" x14ac:dyDescent="0.2">
      <c r="B141" s="136" t="s">
        <v>1113</v>
      </c>
      <c r="C141" s="135" t="s">
        <v>1114</v>
      </c>
      <c r="R141" s="88" t="s">
        <v>835</v>
      </c>
      <c r="X141" s="88" t="s">
        <v>336</v>
      </c>
      <c r="AB141" s="96"/>
    </row>
    <row r="142" spans="2:28" ht="12.95" customHeight="1" x14ac:dyDescent="0.2">
      <c r="B142" s="136" t="s">
        <v>1115</v>
      </c>
      <c r="C142" s="135" t="s">
        <v>1116</v>
      </c>
      <c r="R142" s="88" t="s">
        <v>836</v>
      </c>
      <c r="X142" s="88" t="s">
        <v>337</v>
      </c>
      <c r="AB142" s="96"/>
    </row>
    <row r="143" spans="2:28" ht="12.95" customHeight="1" x14ac:dyDescent="0.2">
      <c r="B143" s="136" t="s">
        <v>1037</v>
      </c>
      <c r="C143" s="135" t="s">
        <v>1117</v>
      </c>
      <c r="R143" s="88" t="s">
        <v>837</v>
      </c>
      <c r="X143" s="88" t="s">
        <v>338</v>
      </c>
      <c r="AB143" s="96"/>
    </row>
    <row r="144" spans="2:28" ht="12.95" customHeight="1" x14ac:dyDescent="0.2">
      <c r="B144" s="136" t="s">
        <v>1118</v>
      </c>
      <c r="C144" s="135" t="s">
        <v>1119</v>
      </c>
      <c r="R144" s="88" t="s">
        <v>838</v>
      </c>
      <c r="X144" s="88" t="s">
        <v>339</v>
      </c>
      <c r="AB144" s="96"/>
    </row>
    <row r="145" spans="2:28" ht="12.95" customHeight="1" x14ac:dyDescent="0.2">
      <c r="B145" s="136" t="s">
        <v>1120</v>
      </c>
      <c r="C145" s="135" t="s">
        <v>1121</v>
      </c>
      <c r="R145" s="88" t="s">
        <v>839</v>
      </c>
      <c r="X145" s="88" t="s">
        <v>340</v>
      </c>
      <c r="AB145" s="96"/>
    </row>
    <row r="146" spans="2:28" ht="12.95" customHeight="1" x14ac:dyDescent="0.2">
      <c r="B146" s="136" t="s">
        <v>1122</v>
      </c>
      <c r="C146" s="135" t="s">
        <v>1123</v>
      </c>
      <c r="R146" s="88" t="s">
        <v>840</v>
      </c>
      <c r="X146" s="88" t="s">
        <v>341</v>
      </c>
      <c r="AB146" s="96"/>
    </row>
    <row r="147" spans="2:28" ht="12.95" customHeight="1" x14ac:dyDescent="0.2">
      <c r="B147" s="136" t="s">
        <v>1124</v>
      </c>
      <c r="C147" s="135" t="s">
        <v>1125</v>
      </c>
      <c r="R147" s="88" t="s">
        <v>841</v>
      </c>
      <c r="X147" s="88" t="s">
        <v>342</v>
      </c>
      <c r="AB147" s="96"/>
    </row>
    <row r="148" spans="2:28" ht="12.95" customHeight="1" x14ac:dyDescent="0.2">
      <c r="B148" s="136" t="s">
        <v>1126</v>
      </c>
      <c r="C148" s="135" t="s">
        <v>1127</v>
      </c>
      <c r="R148" s="88" t="s">
        <v>842</v>
      </c>
      <c r="X148" s="88" t="s">
        <v>343</v>
      </c>
      <c r="AB148" s="96"/>
    </row>
    <row r="149" spans="2:28" ht="12.95" customHeight="1" x14ac:dyDescent="0.2">
      <c r="B149" s="136" t="s">
        <v>1128</v>
      </c>
      <c r="C149" s="135" t="s">
        <v>1129</v>
      </c>
      <c r="R149" s="88" t="s">
        <v>843</v>
      </c>
      <c r="X149" s="88" t="s">
        <v>344</v>
      </c>
      <c r="AB149" s="96"/>
    </row>
    <row r="150" spans="2:28" ht="12.95" customHeight="1" x14ac:dyDescent="0.2">
      <c r="B150" s="136" t="s">
        <v>1130</v>
      </c>
      <c r="C150" s="135" t="s">
        <v>1131</v>
      </c>
      <c r="R150" s="88" t="s">
        <v>844</v>
      </c>
      <c r="X150" s="88" t="s">
        <v>345</v>
      </c>
      <c r="AB150" s="96"/>
    </row>
    <row r="151" spans="2:28" ht="12.95" customHeight="1" x14ac:dyDescent="0.2">
      <c r="B151" s="136" t="s">
        <v>1132</v>
      </c>
      <c r="C151" s="135" t="s">
        <v>1133</v>
      </c>
      <c r="R151" s="88" t="s">
        <v>845</v>
      </c>
      <c r="X151" s="88" t="s">
        <v>346</v>
      </c>
      <c r="AB151" s="96"/>
    </row>
    <row r="152" spans="2:28" ht="12.95" customHeight="1" x14ac:dyDescent="0.2">
      <c r="B152" s="136" t="s">
        <v>1134</v>
      </c>
      <c r="C152" s="135" t="s">
        <v>1135</v>
      </c>
      <c r="R152" s="88" t="s">
        <v>846</v>
      </c>
      <c r="X152" s="88" t="s">
        <v>347</v>
      </c>
      <c r="AB152" s="96"/>
    </row>
    <row r="153" spans="2:28" ht="12.95" customHeight="1" x14ac:dyDescent="0.2">
      <c r="B153" s="136" t="s">
        <v>1136</v>
      </c>
      <c r="C153" s="135" t="s">
        <v>1137</v>
      </c>
      <c r="R153" s="89" t="s">
        <v>847</v>
      </c>
      <c r="X153" s="88" t="s">
        <v>348</v>
      </c>
      <c r="AB153" s="96"/>
    </row>
    <row r="154" spans="2:28" ht="12.95" customHeight="1" x14ac:dyDescent="0.2">
      <c r="B154" s="136" t="s">
        <v>1138</v>
      </c>
      <c r="C154" s="135" t="s">
        <v>1139</v>
      </c>
      <c r="R154" s="88" t="s">
        <v>848</v>
      </c>
      <c r="X154" s="88" t="s">
        <v>349</v>
      </c>
      <c r="AB154" s="96"/>
    </row>
    <row r="155" spans="2:28" ht="12.95" customHeight="1" x14ac:dyDescent="0.2">
      <c r="B155" s="136" t="s">
        <v>1140</v>
      </c>
      <c r="C155" s="135" t="s">
        <v>1141</v>
      </c>
      <c r="R155" s="88" t="s">
        <v>849</v>
      </c>
      <c r="X155" s="88" t="s">
        <v>350</v>
      </c>
      <c r="AB155" s="96"/>
    </row>
    <row r="156" spans="2:28" ht="12.95" customHeight="1" x14ac:dyDescent="0.2">
      <c r="B156" s="136" t="s">
        <v>1142</v>
      </c>
      <c r="C156" s="135" t="s">
        <v>1143</v>
      </c>
      <c r="R156" s="88" t="s">
        <v>850</v>
      </c>
      <c r="X156" s="88" t="s">
        <v>351</v>
      </c>
      <c r="AB156" s="96"/>
    </row>
    <row r="157" spans="2:28" ht="12.95" customHeight="1" x14ac:dyDescent="0.2">
      <c r="B157" s="136" t="s">
        <v>1144</v>
      </c>
      <c r="C157" s="135" t="s">
        <v>1145</v>
      </c>
      <c r="R157" s="88" t="s">
        <v>851</v>
      </c>
      <c r="X157" s="88" t="s">
        <v>352</v>
      </c>
      <c r="AB157" s="96"/>
    </row>
    <row r="158" spans="2:28" ht="12.95" customHeight="1" x14ac:dyDescent="0.2">
      <c r="B158" s="136" t="s">
        <v>1146</v>
      </c>
      <c r="C158" s="135" t="s">
        <v>1147</v>
      </c>
      <c r="R158" s="88" t="s">
        <v>852</v>
      </c>
      <c r="X158" s="88" t="s">
        <v>353</v>
      </c>
      <c r="AB158" s="96"/>
    </row>
    <row r="159" spans="2:28" ht="12.95" customHeight="1" x14ac:dyDescent="0.2">
      <c r="B159" s="136" t="s">
        <v>1148</v>
      </c>
      <c r="C159" s="135" t="s">
        <v>1149</v>
      </c>
      <c r="R159" s="88" t="s">
        <v>853</v>
      </c>
      <c r="X159" s="88" t="s">
        <v>354</v>
      </c>
      <c r="AB159" s="96"/>
    </row>
    <row r="160" spans="2:28" ht="12.95" customHeight="1" x14ac:dyDescent="0.2">
      <c r="B160" s="135" t="s">
        <v>1150</v>
      </c>
      <c r="C160" s="135" t="s">
        <v>1151</v>
      </c>
      <c r="R160" s="88" t="s">
        <v>854</v>
      </c>
      <c r="X160" s="88" t="s">
        <v>355</v>
      </c>
      <c r="AB160" s="96"/>
    </row>
    <row r="161" spans="2:28" ht="12.95" customHeight="1" x14ac:dyDescent="0.2">
      <c r="B161" s="135" t="s">
        <v>1152</v>
      </c>
      <c r="C161" s="135" t="s">
        <v>1153</v>
      </c>
      <c r="R161" s="88" t="s">
        <v>855</v>
      </c>
      <c r="X161" s="88" t="s">
        <v>356</v>
      </c>
      <c r="AB161" s="96"/>
    </row>
    <row r="162" spans="2:28" ht="12.95" customHeight="1" x14ac:dyDescent="0.2">
      <c r="B162" s="135" t="s">
        <v>1154</v>
      </c>
      <c r="C162" s="135" t="s">
        <v>1155</v>
      </c>
      <c r="R162" s="88" t="s">
        <v>856</v>
      </c>
      <c r="X162" s="88" t="s">
        <v>357</v>
      </c>
      <c r="AB162" s="96"/>
    </row>
    <row r="163" spans="2:28" ht="12.95" customHeight="1" x14ac:dyDescent="0.2">
      <c r="B163" s="135" t="s">
        <v>1156</v>
      </c>
      <c r="C163" s="135" t="s">
        <v>1157</v>
      </c>
      <c r="R163" s="88" t="s">
        <v>857</v>
      </c>
      <c r="X163" s="88" t="s">
        <v>358</v>
      </c>
      <c r="AB163" s="96"/>
    </row>
    <row r="164" spans="2:28" ht="12.95" customHeight="1" x14ac:dyDescent="0.2">
      <c r="B164" s="135" t="s">
        <v>1158</v>
      </c>
      <c r="C164" s="135" t="s">
        <v>1159</v>
      </c>
      <c r="R164" s="88" t="s">
        <v>858</v>
      </c>
      <c r="X164" s="88" t="s">
        <v>359</v>
      </c>
      <c r="AB164" s="96"/>
    </row>
    <row r="165" spans="2:28" ht="12.95" customHeight="1" x14ac:dyDescent="0.2">
      <c r="B165" s="135" t="s">
        <v>1160</v>
      </c>
      <c r="C165" s="135" t="s">
        <v>1161</v>
      </c>
      <c r="R165" s="88" t="s">
        <v>859</v>
      </c>
      <c r="X165" s="88" t="s">
        <v>360</v>
      </c>
      <c r="AB165" s="96"/>
    </row>
    <row r="166" spans="2:28" ht="12.95" customHeight="1" x14ac:dyDescent="0.2">
      <c r="B166" s="135" t="s">
        <v>1162</v>
      </c>
      <c r="C166" s="135" t="s">
        <v>1163</v>
      </c>
      <c r="R166" s="88" t="s">
        <v>860</v>
      </c>
      <c r="X166" s="88" t="s">
        <v>361</v>
      </c>
      <c r="AB166" s="96"/>
    </row>
    <row r="167" spans="2:28" ht="12.95" customHeight="1" x14ac:dyDescent="0.2">
      <c r="B167" s="135" t="s">
        <v>1164</v>
      </c>
      <c r="C167" s="135" t="s">
        <v>1165</v>
      </c>
      <c r="R167" s="88" t="s">
        <v>861</v>
      </c>
      <c r="X167" s="88" t="s">
        <v>362</v>
      </c>
      <c r="AB167" s="96"/>
    </row>
    <row r="168" spans="2:28" ht="12.95" customHeight="1" x14ac:dyDescent="0.2">
      <c r="B168" s="135" t="s">
        <v>1166</v>
      </c>
      <c r="C168" s="135" t="s">
        <v>1167</v>
      </c>
      <c r="R168" s="88" t="s">
        <v>862</v>
      </c>
      <c r="X168" s="88" t="s">
        <v>363</v>
      </c>
      <c r="AB168" s="96"/>
    </row>
    <row r="169" spans="2:28" ht="12.95" customHeight="1" x14ac:dyDescent="0.2">
      <c r="B169" s="135" t="s">
        <v>1168</v>
      </c>
      <c r="C169" s="135" t="s">
        <v>1169</v>
      </c>
      <c r="R169" s="88" t="s">
        <v>863</v>
      </c>
      <c r="X169" s="88" t="s">
        <v>364</v>
      </c>
      <c r="AB169" s="96"/>
    </row>
    <row r="170" spans="2:28" ht="12.95" customHeight="1" x14ac:dyDescent="0.2">
      <c r="B170" s="135" t="s">
        <v>1170</v>
      </c>
      <c r="C170" s="135" t="s">
        <v>1171</v>
      </c>
      <c r="R170" s="88" t="s">
        <v>864</v>
      </c>
      <c r="X170" s="88" t="s">
        <v>365</v>
      </c>
      <c r="AB170" s="96"/>
    </row>
    <row r="171" spans="2:28" ht="12.95" customHeight="1" x14ac:dyDescent="0.2">
      <c r="B171" s="135" t="s">
        <v>1172</v>
      </c>
      <c r="C171" s="135" t="s">
        <v>1173</v>
      </c>
      <c r="R171" s="88" t="s">
        <v>865</v>
      </c>
      <c r="X171" s="88" t="s">
        <v>366</v>
      </c>
      <c r="AB171" s="96"/>
    </row>
    <row r="172" spans="2:28" ht="12.95" customHeight="1" x14ac:dyDescent="0.2">
      <c r="B172" s="135" t="s">
        <v>1174</v>
      </c>
      <c r="C172" s="135" t="s">
        <v>1175</v>
      </c>
      <c r="R172" s="88" t="s">
        <v>866</v>
      </c>
      <c r="X172" s="88" t="s">
        <v>367</v>
      </c>
      <c r="AB172" s="96"/>
    </row>
    <row r="173" spans="2:28" ht="12.95" customHeight="1" x14ac:dyDescent="0.2">
      <c r="B173" s="135" t="s">
        <v>1176</v>
      </c>
      <c r="C173" s="135" t="s">
        <v>1177</v>
      </c>
      <c r="R173" s="88" t="s">
        <v>867</v>
      </c>
      <c r="X173" s="88" t="s">
        <v>368</v>
      </c>
      <c r="AB173" s="96"/>
    </row>
    <row r="174" spans="2:28" ht="12.95" customHeight="1" x14ac:dyDescent="0.2">
      <c r="B174" s="135" t="s">
        <v>1178</v>
      </c>
      <c r="C174" s="135" t="s">
        <v>1179</v>
      </c>
      <c r="R174" s="88" t="s">
        <v>868</v>
      </c>
      <c r="X174" s="88" t="s">
        <v>369</v>
      </c>
      <c r="AB174" s="96"/>
    </row>
    <row r="175" spans="2:28" ht="12.95" customHeight="1" x14ac:dyDescent="0.2">
      <c r="B175" s="135" t="s">
        <v>1180</v>
      </c>
      <c r="C175" s="135" t="s">
        <v>1181</v>
      </c>
      <c r="R175" s="88" t="s">
        <v>869</v>
      </c>
      <c r="X175" s="88" t="s">
        <v>370</v>
      </c>
      <c r="AB175" s="96"/>
    </row>
    <row r="176" spans="2:28" ht="12.95" customHeight="1" x14ac:dyDescent="0.2">
      <c r="B176" s="135" t="s">
        <v>1182</v>
      </c>
      <c r="C176" s="135" t="s">
        <v>1183</v>
      </c>
      <c r="R176" s="88" t="s">
        <v>870</v>
      </c>
      <c r="X176" s="88" t="s">
        <v>371</v>
      </c>
      <c r="AB176" s="96"/>
    </row>
    <row r="177" spans="2:28" ht="12.95" customHeight="1" x14ac:dyDescent="0.2">
      <c r="B177" s="135" t="s">
        <v>1184</v>
      </c>
      <c r="C177" s="135" t="s">
        <v>1185</v>
      </c>
      <c r="R177" s="88" t="s">
        <v>871</v>
      </c>
      <c r="X177" s="88" t="s">
        <v>372</v>
      </c>
      <c r="AB177" s="96"/>
    </row>
    <row r="178" spans="2:28" ht="12.95" customHeight="1" x14ac:dyDescent="0.2">
      <c r="B178" s="135" t="s">
        <v>1186</v>
      </c>
      <c r="C178" s="135" t="s">
        <v>1187</v>
      </c>
      <c r="R178" s="88" t="s">
        <v>872</v>
      </c>
      <c r="X178" s="88" t="s">
        <v>373</v>
      </c>
      <c r="AB178" s="96"/>
    </row>
    <row r="179" spans="2:28" ht="12.95" customHeight="1" x14ac:dyDescent="0.2">
      <c r="B179" s="135" t="s">
        <v>1188</v>
      </c>
      <c r="C179" s="135" t="s">
        <v>1189</v>
      </c>
      <c r="R179" s="88" t="s">
        <v>873</v>
      </c>
      <c r="X179" s="88" t="s">
        <v>374</v>
      </c>
      <c r="AB179" s="96"/>
    </row>
    <row r="180" spans="2:28" ht="12.95" customHeight="1" x14ac:dyDescent="0.2">
      <c r="B180" s="135" t="s">
        <v>1190</v>
      </c>
      <c r="C180" s="135" t="s">
        <v>1191</v>
      </c>
      <c r="R180" s="88" t="s">
        <v>874</v>
      </c>
      <c r="X180" s="88" t="s">
        <v>375</v>
      </c>
      <c r="AB180" s="96"/>
    </row>
    <row r="181" spans="2:28" ht="12.95" customHeight="1" x14ac:dyDescent="0.2">
      <c r="B181" s="135" t="s">
        <v>1192</v>
      </c>
      <c r="C181" s="135" t="s">
        <v>1193</v>
      </c>
      <c r="R181" s="88" t="s">
        <v>875</v>
      </c>
      <c r="X181" s="88" t="s">
        <v>376</v>
      </c>
      <c r="AB181" s="96"/>
    </row>
    <row r="182" spans="2:28" ht="12.95" customHeight="1" x14ac:dyDescent="0.2">
      <c r="B182" s="135" t="s">
        <v>1194</v>
      </c>
      <c r="C182" s="135" t="s">
        <v>1195</v>
      </c>
      <c r="R182" s="88" t="s">
        <v>876</v>
      </c>
      <c r="X182" s="88" t="s">
        <v>377</v>
      </c>
      <c r="AB182" s="96"/>
    </row>
    <row r="183" spans="2:28" ht="12.95" customHeight="1" x14ac:dyDescent="0.2">
      <c r="B183" s="135" t="s">
        <v>1196</v>
      </c>
      <c r="C183" s="135" t="s">
        <v>1197</v>
      </c>
      <c r="R183" s="88" t="s">
        <v>877</v>
      </c>
      <c r="X183" s="88" t="s">
        <v>378</v>
      </c>
      <c r="AB183" s="96"/>
    </row>
    <row r="184" spans="2:28" ht="12.95" customHeight="1" x14ac:dyDescent="0.2">
      <c r="B184" s="135" t="s">
        <v>1198</v>
      </c>
      <c r="C184" s="135" t="s">
        <v>1199</v>
      </c>
      <c r="R184" s="88" t="s">
        <v>878</v>
      </c>
      <c r="X184" s="88" t="s">
        <v>379</v>
      </c>
      <c r="AB184" s="96"/>
    </row>
    <row r="185" spans="2:28" ht="12.95" customHeight="1" x14ac:dyDescent="0.2">
      <c r="B185" s="135" t="s">
        <v>1200</v>
      </c>
      <c r="C185" s="135" t="s">
        <v>1201</v>
      </c>
      <c r="R185" s="88" t="s">
        <v>879</v>
      </c>
      <c r="X185" s="88" t="s">
        <v>380</v>
      </c>
      <c r="AB185" s="96"/>
    </row>
    <row r="186" spans="2:28" ht="12.95" customHeight="1" x14ac:dyDescent="0.2">
      <c r="B186" s="135" t="s">
        <v>1202</v>
      </c>
      <c r="C186" s="135" t="s">
        <v>1203</v>
      </c>
      <c r="R186" s="88" t="s">
        <v>880</v>
      </c>
      <c r="X186" s="88" t="s">
        <v>381</v>
      </c>
      <c r="AB186" s="96"/>
    </row>
    <row r="187" spans="2:28" ht="12.95" customHeight="1" x14ac:dyDescent="0.2">
      <c r="B187" s="135" t="s">
        <v>1204</v>
      </c>
      <c r="C187" s="135" t="s">
        <v>1205</v>
      </c>
      <c r="R187" s="88" t="s">
        <v>881</v>
      </c>
      <c r="X187" s="88" t="s">
        <v>382</v>
      </c>
      <c r="AB187" s="96"/>
    </row>
    <row r="188" spans="2:28" ht="12.95" customHeight="1" x14ac:dyDescent="0.2">
      <c r="B188" s="135" t="s">
        <v>1206</v>
      </c>
      <c r="C188" s="135" t="s">
        <v>1207</v>
      </c>
      <c r="R188" s="88" t="s">
        <v>882</v>
      </c>
      <c r="X188" s="88" t="s">
        <v>383</v>
      </c>
      <c r="AB188" s="96"/>
    </row>
    <row r="189" spans="2:28" ht="12.95" customHeight="1" x14ac:dyDescent="0.2">
      <c r="B189" s="135" t="s">
        <v>1208</v>
      </c>
      <c r="C189" s="135" t="s">
        <v>1209</v>
      </c>
      <c r="R189" s="88" t="s">
        <v>883</v>
      </c>
      <c r="X189" s="88" t="s">
        <v>384</v>
      </c>
      <c r="AB189" s="96"/>
    </row>
    <row r="190" spans="2:28" ht="12.95" customHeight="1" x14ac:dyDescent="0.2">
      <c r="B190" s="135" t="s">
        <v>1210</v>
      </c>
      <c r="C190" s="135" t="s">
        <v>1211</v>
      </c>
      <c r="R190" s="88" t="s">
        <v>884</v>
      </c>
      <c r="X190" s="88" t="s">
        <v>385</v>
      </c>
      <c r="AB190" s="96"/>
    </row>
    <row r="191" spans="2:28" ht="12.95" customHeight="1" x14ac:dyDescent="0.2">
      <c r="B191" s="135" t="s">
        <v>1212</v>
      </c>
      <c r="C191" s="135" t="s">
        <v>1213</v>
      </c>
      <c r="R191" s="88" t="s">
        <v>885</v>
      </c>
      <c r="X191" s="88" t="s">
        <v>386</v>
      </c>
      <c r="AB191" s="96"/>
    </row>
    <row r="192" spans="2:28" ht="12.95" customHeight="1" x14ac:dyDescent="0.2">
      <c r="B192" s="135" t="s">
        <v>1214</v>
      </c>
      <c r="C192" s="135" t="s">
        <v>1215</v>
      </c>
      <c r="R192" s="88" t="s">
        <v>886</v>
      </c>
      <c r="X192" s="88" t="s">
        <v>387</v>
      </c>
      <c r="AB192" s="96"/>
    </row>
    <row r="193" spans="2:28" ht="12.95" customHeight="1" x14ac:dyDescent="0.2">
      <c r="B193" s="135" t="s">
        <v>1216</v>
      </c>
      <c r="C193" s="135" t="s">
        <v>1217</v>
      </c>
      <c r="R193" s="88" t="s">
        <v>887</v>
      </c>
      <c r="X193" s="88" t="s">
        <v>388</v>
      </c>
      <c r="AB193" s="96"/>
    </row>
    <row r="194" spans="2:28" ht="12.95" customHeight="1" x14ac:dyDescent="0.2">
      <c r="B194" s="135" t="s">
        <v>1218</v>
      </c>
      <c r="C194" s="135" t="s">
        <v>1219</v>
      </c>
      <c r="R194" s="88" t="s">
        <v>888</v>
      </c>
      <c r="X194" s="88" t="s">
        <v>389</v>
      </c>
      <c r="AB194" s="96"/>
    </row>
    <row r="195" spans="2:28" ht="12.95" customHeight="1" x14ac:dyDescent="0.2">
      <c r="B195" s="135" t="s">
        <v>1220</v>
      </c>
      <c r="C195" s="135" t="s">
        <v>1221</v>
      </c>
      <c r="R195" s="88" t="s">
        <v>889</v>
      </c>
      <c r="X195" s="88" t="s">
        <v>390</v>
      </c>
      <c r="AB195" s="96"/>
    </row>
    <row r="196" spans="2:28" ht="12.95" customHeight="1" x14ac:dyDescent="0.2">
      <c r="B196" s="135" t="s">
        <v>1222</v>
      </c>
      <c r="C196" s="135" t="s">
        <v>1223</v>
      </c>
      <c r="R196" s="88" t="s">
        <v>890</v>
      </c>
      <c r="X196" s="88" t="s">
        <v>391</v>
      </c>
      <c r="AB196" s="96"/>
    </row>
    <row r="197" spans="2:28" ht="12.95" customHeight="1" x14ac:dyDescent="0.2">
      <c r="B197" s="135" t="s">
        <v>1224</v>
      </c>
      <c r="C197" s="135" t="s">
        <v>1225</v>
      </c>
      <c r="R197" s="88" t="s">
        <v>891</v>
      </c>
      <c r="X197" s="88" t="s">
        <v>392</v>
      </c>
      <c r="AB197" s="96"/>
    </row>
    <row r="198" spans="2:28" ht="12.95" customHeight="1" x14ac:dyDescent="0.2">
      <c r="B198" s="135" t="s">
        <v>1226</v>
      </c>
      <c r="C198" s="135" t="s">
        <v>1227</v>
      </c>
      <c r="R198" s="88" t="s">
        <v>892</v>
      </c>
      <c r="X198" s="88" t="s">
        <v>393</v>
      </c>
      <c r="AB198" s="96"/>
    </row>
    <row r="199" spans="2:28" ht="12.95" customHeight="1" x14ac:dyDescent="0.2">
      <c r="B199" s="135" t="s">
        <v>1228</v>
      </c>
      <c r="C199" s="135" t="s">
        <v>1229</v>
      </c>
      <c r="R199" s="88" t="s">
        <v>893</v>
      </c>
      <c r="X199" s="88" t="s">
        <v>394</v>
      </c>
      <c r="AB199" s="96"/>
    </row>
    <row r="200" spans="2:28" ht="12.95" customHeight="1" x14ac:dyDescent="0.2">
      <c r="B200" s="135" t="s">
        <v>1230</v>
      </c>
      <c r="C200" s="135" t="s">
        <v>1231</v>
      </c>
      <c r="R200" s="88" t="s">
        <v>894</v>
      </c>
      <c r="X200" s="88" t="s">
        <v>395</v>
      </c>
      <c r="AB200" s="96"/>
    </row>
    <row r="201" spans="2:28" ht="12.95" customHeight="1" x14ac:dyDescent="0.2">
      <c r="B201" s="135" t="s">
        <v>1232</v>
      </c>
      <c r="C201" s="135" t="s">
        <v>1233</v>
      </c>
      <c r="R201" s="88" t="s">
        <v>895</v>
      </c>
      <c r="X201" s="88" t="s">
        <v>396</v>
      </c>
      <c r="AB201" s="96"/>
    </row>
    <row r="202" spans="2:28" ht="12.95" customHeight="1" x14ac:dyDescent="0.2">
      <c r="B202" s="135" t="s">
        <v>1234</v>
      </c>
      <c r="C202" s="135" t="s">
        <v>1235</v>
      </c>
      <c r="R202" s="89" t="s">
        <v>896</v>
      </c>
      <c r="X202" s="88" t="s">
        <v>397</v>
      </c>
      <c r="AB202" s="96"/>
    </row>
    <row r="203" spans="2:28" ht="12.95" customHeight="1" x14ac:dyDescent="0.2">
      <c r="B203" s="135" t="s">
        <v>1236</v>
      </c>
      <c r="C203" s="135" t="s">
        <v>1237</v>
      </c>
      <c r="R203" s="88" t="s">
        <v>897</v>
      </c>
      <c r="X203" s="88" t="s">
        <v>398</v>
      </c>
      <c r="AB203" s="96"/>
    </row>
    <row r="204" spans="2:28" ht="12.95" customHeight="1" x14ac:dyDescent="0.2">
      <c r="B204" s="135" t="s">
        <v>1238</v>
      </c>
      <c r="C204" s="135" t="s">
        <v>1239</v>
      </c>
      <c r="R204" s="88" t="s">
        <v>898</v>
      </c>
      <c r="X204" s="88" t="s">
        <v>399</v>
      </c>
      <c r="AB204" s="96"/>
    </row>
    <row r="205" spans="2:28" ht="12.95" customHeight="1" x14ac:dyDescent="0.2">
      <c r="B205" s="135" t="s">
        <v>1240</v>
      </c>
      <c r="C205" s="135" t="s">
        <v>1241</v>
      </c>
      <c r="R205" s="88" t="s">
        <v>899</v>
      </c>
      <c r="X205" s="88" t="s">
        <v>400</v>
      </c>
      <c r="AB205" s="96"/>
    </row>
    <row r="206" spans="2:28" ht="12.95" customHeight="1" x14ac:dyDescent="0.2">
      <c r="B206" s="135" t="s">
        <v>1242</v>
      </c>
      <c r="C206" s="135" t="s">
        <v>1243</v>
      </c>
      <c r="R206" s="88" t="s">
        <v>900</v>
      </c>
      <c r="X206" s="88" t="s">
        <v>401</v>
      </c>
      <c r="AB206" s="96"/>
    </row>
    <row r="207" spans="2:28" ht="12.95" customHeight="1" x14ac:dyDescent="0.2">
      <c r="B207" s="135" t="s">
        <v>1244</v>
      </c>
      <c r="C207" s="135" t="s">
        <v>1245</v>
      </c>
      <c r="R207" s="88" t="s">
        <v>901</v>
      </c>
      <c r="X207" s="88" t="s">
        <v>402</v>
      </c>
      <c r="AB207" s="96"/>
    </row>
    <row r="208" spans="2:28" ht="12.95" customHeight="1" x14ac:dyDescent="0.2">
      <c r="B208" s="135" t="s">
        <v>1246</v>
      </c>
      <c r="C208" s="135" t="s">
        <v>1247</v>
      </c>
      <c r="R208" s="88" t="s">
        <v>902</v>
      </c>
      <c r="X208" s="88" t="s">
        <v>403</v>
      </c>
      <c r="AB208" s="96"/>
    </row>
    <row r="209" spans="2:29" ht="12.95" customHeight="1" x14ac:dyDescent="0.2">
      <c r="B209" s="135" t="s">
        <v>1248</v>
      </c>
      <c r="C209" s="135" t="s">
        <v>1249</v>
      </c>
      <c r="R209" s="88" t="s">
        <v>903</v>
      </c>
      <c r="X209" s="88" t="s">
        <v>404</v>
      </c>
      <c r="AB209" s="96"/>
    </row>
    <row r="210" spans="2:29" ht="12.95" customHeight="1" x14ac:dyDescent="0.2">
      <c r="B210" s="135" t="s">
        <v>1250</v>
      </c>
      <c r="C210" s="135" t="s">
        <v>1251</v>
      </c>
      <c r="R210" s="88" t="s">
        <v>904</v>
      </c>
      <c r="X210" s="88" t="s">
        <v>405</v>
      </c>
      <c r="AB210" s="96"/>
    </row>
    <row r="211" spans="2:29" ht="12.95" customHeight="1" x14ac:dyDescent="0.2">
      <c r="B211" s="135" t="s">
        <v>1252</v>
      </c>
      <c r="C211" s="135" t="s">
        <v>1253</v>
      </c>
      <c r="R211" s="88" t="s">
        <v>905</v>
      </c>
      <c r="X211" s="88" t="s">
        <v>406</v>
      </c>
      <c r="AB211" s="96"/>
    </row>
    <row r="212" spans="2:29" ht="12.95" customHeight="1" x14ac:dyDescent="0.2">
      <c r="B212" s="135" t="s">
        <v>1254</v>
      </c>
      <c r="C212" s="135" t="s">
        <v>1255</v>
      </c>
      <c r="R212" s="88" t="s">
        <v>906</v>
      </c>
      <c r="X212" s="88" t="s">
        <v>407</v>
      </c>
      <c r="AB212" s="96"/>
    </row>
    <row r="213" spans="2:29" ht="12.95" customHeight="1" x14ac:dyDescent="0.2">
      <c r="B213" s="135" t="s">
        <v>1256</v>
      </c>
      <c r="C213" s="135" t="s">
        <v>1257</v>
      </c>
      <c r="R213" s="88" t="s">
        <v>907</v>
      </c>
      <c r="X213" s="88" t="s">
        <v>408</v>
      </c>
      <c r="AB213" s="96"/>
    </row>
    <row r="214" spans="2:29" ht="12.95" customHeight="1" x14ac:dyDescent="0.2">
      <c r="B214" s="135" t="s">
        <v>1258</v>
      </c>
      <c r="C214" s="135" t="s">
        <v>1259</v>
      </c>
      <c r="R214" s="88" t="s">
        <v>908</v>
      </c>
      <c r="X214" s="88" t="s">
        <v>409</v>
      </c>
      <c r="AB214" s="96"/>
    </row>
    <row r="215" spans="2:29" ht="12.95" customHeight="1" x14ac:dyDescent="0.2">
      <c r="B215" s="135" t="s">
        <v>1260</v>
      </c>
      <c r="C215" s="135" t="s">
        <v>1261</v>
      </c>
      <c r="R215" s="88" t="s">
        <v>909</v>
      </c>
      <c r="X215" s="88" t="s">
        <v>410</v>
      </c>
      <c r="AB215" s="96"/>
    </row>
    <row r="216" spans="2:29" ht="12.95" customHeight="1" x14ac:dyDescent="0.2">
      <c r="B216" s="135" t="s">
        <v>1262</v>
      </c>
      <c r="C216" s="135" t="s">
        <v>1263</v>
      </c>
      <c r="R216" s="88" t="s">
        <v>910</v>
      </c>
      <c r="X216" s="88" t="s">
        <v>411</v>
      </c>
      <c r="AB216" s="96"/>
    </row>
    <row r="217" spans="2:29" ht="12.95" customHeight="1" x14ac:dyDescent="0.2">
      <c r="B217" s="135" t="s">
        <v>1264</v>
      </c>
      <c r="C217" s="135" t="s">
        <v>1265</v>
      </c>
      <c r="R217" s="88" t="s">
        <v>911</v>
      </c>
      <c r="X217" s="88" t="s">
        <v>412</v>
      </c>
      <c r="AB217" s="96"/>
    </row>
    <row r="218" spans="2:29" ht="12.95" customHeight="1" x14ac:dyDescent="0.2">
      <c r="B218" s="135" t="s">
        <v>1266</v>
      </c>
      <c r="C218" s="135" t="s">
        <v>1267</v>
      </c>
      <c r="R218" s="88" t="s">
        <v>912</v>
      </c>
      <c r="X218" s="88" t="s">
        <v>413</v>
      </c>
      <c r="AB218" s="96"/>
    </row>
    <row r="219" spans="2:29" ht="12.95" customHeight="1" x14ac:dyDescent="0.2">
      <c r="B219" s="135" t="s">
        <v>1268</v>
      </c>
      <c r="C219" s="135" t="s">
        <v>1269</v>
      </c>
      <c r="R219" s="88" t="s">
        <v>913</v>
      </c>
      <c r="X219" s="88" t="s">
        <v>414</v>
      </c>
      <c r="AB219" s="96"/>
    </row>
    <row r="220" spans="2:29" ht="12.95" customHeight="1" x14ac:dyDescent="0.2">
      <c r="B220" s="135" t="s">
        <v>1270</v>
      </c>
      <c r="C220" s="135" t="s">
        <v>1271</v>
      </c>
      <c r="R220" s="88" t="s">
        <v>914</v>
      </c>
      <c r="X220" s="88" t="s">
        <v>415</v>
      </c>
      <c r="AB220" s="96"/>
      <c r="AC220" s="96"/>
    </row>
    <row r="221" spans="2:29" ht="12.95" customHeight="1" x14ac:dyDescent="0.2">
      <c r="B221" s="135" t="s">
        <v>1272</v>
      </c>
      <c r="C221" s="135" t="s">
        <v>1273</v>
      </c>
      <c r="R221" s="88" t="s">
        <v>915</v>
      </c>
      <c r="X221" s="88" t="s">
        <v>416</v>
      </c>
      <c r="AB221" s="96"/>
      <c r="AC221" s="96"/>
    </row>
    <row r="222" spans="2:29" ht="12.95" customHeight="1" x14ac:dyDescent="0.2">
      <c r="B222" s="135" t="s">
        <v>1274</v>
      </c>
      <c r="C222" s="135" t="s">
        <v>1275</v>
      </c>
      <c r="R222" s="88" t="s">
        <v>916</v>
      </c>
      <c r="X222" s="88" t="s">
        <v>417</v>
      </c>
      <c r="AB222" s="96"/>
      <c r="AC222" s="96"/>
    </row>
    <row r="223" spans="2:29" ht="12.95" customHeight="1" x14ac:dyDescent="0.2">
      <c r="B223" s="135" t="s">
        <v>1276</v>
      </c>
      <c r="C223" s="135" t="s">
        <v>1277</v>
      </c>
      <c r="R223" s="88" t="s">
        <v>917</v>
      </c>
      <c r="X223" s="88" t="s">
        <v>418</v>
      </c>
      <c r="AB223" s="96"/>
      <c r="AC223" s="96"/>
    </row>
    <row r="224" spans="2:29" ht="12.95" customHeight="1" x14ac:dyDescent="0.2">
      <c r="B224" s="135" t="s">
        <v>1278</v>
      </c>
      <c r="C224" s="135" t="s">
        <v>1279</v>
      </c>
      <c r="R224" s="88" t="s">
        <v>918</v>
      </c>
      <c r="X224" s="88" t="s">
        <v>419</v>
      </c>
      <c r="AB224" s="96"/>
      <c r="AC224" s="96"/>
    </row>
    <row r="225" spans="2:29" ht="12.95" customHeight="1" x14ac:dyDescent="0.2">
      <c r="B225" s="135" t="s">
        <v>1280</v>
      </c>
      <c r="C225" s="135" t="s">
        <v>1281</v>
      </c>
      <c r="R225" s="88" t="s">
        <v>919</v>
      </c>
      <c r="X225" s="88" t="s">
        <v>420</v>
      </c>
      <c r="AB225" s="96"/>
      <c r="AC225" s="96"/>
    </row>
    <row r="226" spans="2:29" ht="12.95" customHeight="1" x14ac:dyDescent="0.2">
      <c r="B226" s="135" t="s">
        <v>1282</v>
      </c>
      <c r="C226" s="135" t="s">
        <v>1283</v>
      </c>
      <c r="R226" s="88" t="s">
        <v>920</v>
      </c>
      <c r="X226" s="88" t="s">
        <v>421</v>
      </c>
      <c r="AB226" s="96"/>
      <c r="AC226" s="96"/>
    </row>
    <row r="227" spans="2:29" ht="12.95" customHeight="1" x14ac:dyDescent="0.2">
      <c r="B227" s="135" t="s">
        <v>1284</v>
      </c>
      <c r="C227" s="135" t="s">
        <v>1285</v>
      </c>
      <c r="R227" s="88" t="s">
        <v>921</v>
      </c>
      <c r="X227" s="88" t="s">
        <v>422</v>
      </c>
      <c r="AB227" s="96"/>
      <c r="AC227" s="96"/>
    </row>
    <row r="228" spans="2:29" ht="12.95" customHeight="1" x14ac:dyDescent="0.2">
      <c r="B228" s="135" t="s">
        <v>1286</v>
      </c>
      <c r="C228" s="135" t="s">
        <v>1287</v>
      </c>
      <c r="R228" s="88" t="s">
        <v>922</v>
      </c>
      <c r="X228" s="88" t="s">
        <v>423</v>
      </c>
      <c r="AB228" s="96"/>
      <c r="AC228" s="96"/>
    </row>
    <row r="229" spans="2:29" ht="12.95" customHeight="1" x14ac:dyDescent="0.2">
      <c r="B229" s="135" t="s">
        <v>1288</v>
      </c>
      <c r="C229" s="135" t="s">
        <v>1289</v>
      </c>
      <c r="R229" s="88" t="s">
        <v>923</v>
      </c>
      <c r="X229" s="88" t="s">
        <v>424</v>
      </c>
      <c r="AB229" s="96"/>
      <c r="AC229" s="96"/>
    </row>
    <row r="230" spans="2:29" ht="12.95" customHeight="1" x14ac:dyDescent="0.2">
      <c r="B230" s="135" t="s">
        <v>1290</v>
      </c>
      <c r="C230" s="135" t="s">
        <v>1291</v>
      </c>
      <c r="R230" s="88" t="s">
        <v>924</v>
      </c>
      <c r="X230" s="88" t="s">
        <v>425</v>
      </c>
      <c r="AB230" s="96"/>
      <c r="AC230" s="96"/>
    </row>
    <row r="231" spans="2:29" ht="12.95" customHeight="1" x14ac:dyDescent="0.2">
      <c r="B231" s="135" t="s">
        <v>1292</v>
      </c>
      <c r="C231" s="135" t="s">
        <v>1293</v>
      </c>
      <c r="R231" s="88" t="s">
        <v>925</v>
      </c>
      <c r="X231" s="88" t="s">
        <v>426</v>
      </c>
      <c r="AB231" s="96"/>
      <c r="AC231" s="96"/>
    </row>
    <row r="232" spans="2:29" ht="12.95" customHeight="1" x14ac:dyDescent="0.2">
      <c r="B232" s="135" t="s">
        <v>1294</v>
      </c>
      <c r="C232" s="135" t="s">
        <v>1295</v>
      </c>
      <c r="R232" s="88" t="s">
        <v>926</v>
      </c>
      <c r="X232" s="88" t="s">
        <v>427</v>
      </c>
      <c r="AB232" s="96"/>
      <c r="AC232" s="96"/>
    </row>
    <row r="233" spans="2:29" ht="12.95" customHeight="1" x14ac:dyDescent="0.2">
      <c r="B233" s="135" t="s">
        <v>1296</v>
      </c>
      <c r="C233" s="135" t="s">
        <v>1297</v>
      </c>
      <c r="R233" s="88" t="s">
        <v>927</v>
      </c>
      <c r="X233" s="88" t="s">
        <v>428</v>
      </c>
      <c r="AB233" s="96"/>
      <c r="AC233" s="96"/>
    </row>
    <row r="234" spans="2:29" ht="12.95" customHeight="1" x14ac:dyDescent="0.2">
      <c r="B234" s="135" t="s">
        <v>1298</v>
      </c>
      <c r="C234" s="135" t="s">
        <v>1299</v>
      </c>
      <c r="R234" s="88" t="s">
        <v>928</v>
      </c>
      <c r="X234" s="88" t="s">
        <v>429</v>
      </c>
      <c r="AB234" s="96"/>
      <c r="AC234" s="96"/>
    </row>
    <row r="235" spans="2:29" ht="12.95" customHeight="1" x14ac:dyDescent="0.2">
      <c r="B235" s="135" t="s">
        <v>1300</v>
      </c>
      <c r="C235" s="135" t="s">
        <v>1301</v>
      </c>
      <c r="R235" s="88" t="s">
        <v>929</v>
      </c>
      <c r="X235" s="88" t="s">
        <v>430</v>
      </c>
      <c r="AB235" s="96"/>
      <c r="AC235" s="96"/>
    </row>
    <row r="236" spans="2:29" ht="12.95" customHeight="1" x14ac:dyDescent="0.2">
      <c r="B236" s="135" t="s">
        <v>1302</v>
      </c>
      <c r="C236" s="135" t="s">
        <v>1303</v>
      </c>
      <c r="R236" s="88" t="s">
        <v>930</v>
      </c>
      <c r="X236" s="88" t="s">
        <v>431</v>
      </c>
      <c r="AB236" s="96"/>
      <c r="AC236" s="96"/>
    </row>
    <row r="237" spans="2:29" ht="12.95" customHeight="1" x14ac:dyDescent="0.2">
      <c r="B237" s="135" t="s">
        <v>1304</v>
      </c>
      <c r="C237" s="135" t="s">
        <v>1305</v>
      </c>
      <c r="R237" s="88" t="s">
        <v>931</v>
      </c>
      <c r="X237" s="88" t="s">
        <v>432</v>
      </c>
      <c r="AB237" s="96"/>
      <c r="AC237" s="96"/>
    </row>
    <row r="238" spans="2:29" ht="12.95" customHeight="1" x14ac:dyDescent="0.2">
      <c r="B238" s="135" t="s">
        <v>1306</v>
      </c>
      <c r="C238" s="135" t="s">
        <v>1307</v>
      </c>
      <c r="R238" s="88" t="s">
        <v>932</v>
      </c>
      <c r="X238" s="88" t="s">
        <v>433</v>
      </c>
      <c r="AB238" s="96"/>
      <c r="AC238" s="96"/>
    </row>
    <row r="239" spans="2:29" ht="12.95" customHeight="1" x14ac:dyDescent="0.2">
      <c r="B239" s="135" t="s">
        <v>1308</v>
      </c>
      <c r="C239" s="135" t="s">
        <v>1309</v>
      </c>
      <c r="R239" s="88" t="s">
        <v>933</v>
      </c>
      <c r="X239" s="88" t="s">
        <v>434</v>
      </c>
      <c r="AB239" s="96"/>
      <c r="AC239" s="96"/>
    </row>
    <row r="240" spans="2:29" ht="12.95" customHeight="1" x14ac:dyDescent="0.2">
      <c r="B240" s="135" t="s">
        <v>1310</v>
      </c>
      <c r="C240" s="135" t="s">
        <v>1311</v>
      </c>
      <c r="R240" s="88" t="s">
        <v>934</v>
      </c>
      <c r="X240" s="88" t="s">
        <v>435</v>
      </c>
      <c r="AB240" s="96"/>
      <c r="AC240" s="96"/>
    </row>
    <row r="241" spans="2:29" ht="12.95" customHeight="1" x14ac:dyDescent="0.2">
      <c r="B241" s="135" t="s">
        <v>1312</v>
      </c>
      <c r="C241" s="135" t="s">
        <v>1313</v>
      </c>
      <c r="R241" s="88" t="s">
        <v>935</v>
      </c>
      <c r="X241" s="88" t="s">
        <v>436</v>
      </c>
      <c r="AB241" s="96"/>
      <c r="AC241" s="96"/>
    </row>
    <row r="242" spans="2:29" ht="12.95" customHeight="1" x14ac:dyDescent="0.2">
      <c r="B242" s="135" t="s">
        <v>1314</v>
      </c>
      <c r="C242" s="135" t="s">
        <v>1315</v>
      </c>
      <c r="R242" s="88" t="s">
        <v>936</v>
      </c>
      <c r="X242" s="88" t="s">
        <v>437</v>
      </c>
      <c r="AB242" s="96"/>
      <c r="AC242" s="96"/>
    </row>
    <row r="243" spans="2:29" ht="12.95" customHeight="1" x14ac:dyDescent="0.2">
      <c r="B243" s="135" t="s">
        <v>1316</v>
      </c>
      <c r="C243" s="135" t="s">
        <v>1317</v>
      </c>
      <c r="R243" s="88" t="s">
        <v>937</v>
      </c>
      <c r="X243" s="88" t="s">
        <v>438</v>
      </c>
      <c r="AB243" s="96"/>
      <c r="AC243" s="96"/>
    </row>
    <row r="244" spans="2:29" ht="12.95" customHeight="1" x14ac:dyDescent="0.2">
      <c r="B244" s="135" t="s">
        <v>1318</v>
      </c>
      <c r="C244" s="135" t="s">
        <v>1319</v>
      </c>
      <c r="R244" s="88" t="s">
        <v>938</v>
      </c>
      <c r="X244" s="88" t="s">
        <v>439</v>
      </c>
      <c r="AB244" s="96"/>
      <c r="AC244" s="96"/>
    </row>
    <row r="245" spans="2:29" ht="12.95" customHeight="1" x14ac:dyDescent="0.2">
      <c r="B245" s="135" t="s">
        <v>1320</v>
      </c>
      <c r="C245" s="135" t="s">
        <v>1321</v>
      </c>
      <c r="R245" s="88" t="s">
        <v>939</v>
      </c>
      <c r="X245" s="88" t="s">
        <v>440</v>
      </c>
      <c r="AB245" s="96"/>
      <c r="AC245" s="96"/>
    </row>
    <row r="246" spans="2:29" ht="12.95" customHeight="1" x14ac:dyDescent="0.2">
      <c r="B246" s="135" t="s">
        <v>1322</v>
      </c>
      <c r="C246" s="135" t="s">
        <v>1323</v>
      </c>
      <c r="R246" s="88" t="s">
        <v>940</v>
      </c>
      <c r="X246" s="88" t="s">
        <v>441</v>
      </c>
      <c r="AB246" s="96"/>
      <c r="AC246" s="96"/>
    </row>
    <row r="247" spans="2:29" ht="12.95" customHeight="1" x14ac:dyDescent="0.2">
      <c r="B247" s="135" t="s">
        <v>1324</v>
      </c>
      <c r="C247" s="135" t="s">
        <v>1325</v>
      </c>
      <c r="R247" s="88" t="s">
        <v>941</v>
      </c>
      <c r="X247" s="88" t="s">
        <v>442</v>
      </c>
      <c r="AB247" s="96"/>
      <c r="AC247" s="96"/>
    </row>
    <row r="248" spans="2:29" ht="12.95" customHeight="1" x14ac:dyDescent="0.2">
      <c r="B248" s="135" t="s">
        <v>1326</v>
      </c>
      <c r="C248" s="135" t="s">
        <v>1327</v>
      </c>
      <c r="R248" s="88" t="s">
        <v>942</v>
      </c>
      <c r="X248" s="88" t="s">
        <v>443</v>
      </c>
      <c r="AB248" s="96"/>
      <c r="AC248" s="96"/>
    </row>
    <row r="249" spans="2:29" ht="12.95" customHeight="1" x14ac:dyDescent="0.2">
      <c r="B249" s="135" t="s">
        <v>1328</v>
      </c>
      <c r="C249" s="135" t="s">
        <v>1329</v>
      </c>
      <c r="R249" s="88" t="s">
        <v>943</v>
      </c>
      <c r="X249" s="88" t="s">
        <v>444</v>
      </c>
      <c r="AB249" s="96"/>
      <c r="AC249" s="96"/>
    </row>
    <row r="250" spans="2:29" ht="12.95" customHeight="1" thickBot="1" x14ac:dyDescent="0.25">
      <c r="B250" s="135" t="s">
        <v>1330</v>
      </c>
      <c r="C250" s="135" t="s">
        <v>1331</v>
      </c>
      <c r="R250" s="88" t="s">
        <v>944</v>
      </c>
      <c r="X250" s="93" t="s">
        <v>445</v>
      </c>
      <c r="AB250" s="96"/>
      <c r="AC250" s="96"/>
    </row>
    <row r="251" spans="2:29" ht="12.95" customHeight="1" thickBot="1" x14ac:dyDescent="0.25">
      <c r="B251" s="135" t="s">
        <v>1332</v>
      </c>
      <c r="C251" s="135" t="s">
        <v>1333</v>
      </c>
      <c r="R251" s="89" t="s">
        <v>945</v>
      </c>
      <c r="AC251" s="96"/>
    </row>
    <row r="252" spans="2:29" ht="12.95" customHeight="1" thickBot="1" x14ac:dyDescent="0.25">
      <c r="B252" s="135" t="s">
        <v>1332</v>
      </c>
      <c r="C252" s="135" t="s">
        <v>1334</v>
      </c>
      <c r="R252" s="88" t="s">
        <v>946</v>
      </c>
      <c r="X252" s="84" t="s">
        <v>457</v>
      </c>
      <c r="AC252" s="96"/>
    </row>
    <row r="253" spans="2:29" ht="12.95" customHeight="1" x14ac:dyDescent="0.2">
      <c r="B253" s="135" t="s">
        <v>1335</v>
      </c>
      <c r="C253" s="135" t="s">
        <v>1336</v>
      </c>
      <c r="R253" s="88" t="s">
        <v>947</v>
      </c>
      <c r="X253" s="89" t="s">
        <v>458</v>
      </c>
      <c r="AC253" s="96"/>
    </row>
    <row r="254" spans="2:29" ht="12.95" customHeight="1" x14ac:dyDescent="0.2">
      <c r="B254" s="135" t="s">
        <v>1337</v>
      </c>
      <c r="C254" s="135" t="s">
        <v>1338</v>
      </c>
      <c r="R254" s="88" t="s">
        <v>948</v>
      </c>
      <c r="X254" s="88" t="s">
        <v>459</v>
      </c>
      <c r="AC254" s="96"/>
    </row>
    <row r="255" spans="2:29" ht="12.95" customHeight="1" x14ac:dyDescent="0.2">
      <c r="B255" s="135" t="s">
        <v>1339</v>
      </c>
      <c r="C255" s="135" t="s">
        <v>1340</v>
      </c>
      <c r="R255" s="88" t="s">
        <v>949</v>
      </c>
      <c r="X255" s="88" t="s">
        <v>460</v>
      </c>
      <c r="AC255" s="96"/>
    </row>
    <row r="256" spans="2:29" ht="12.95" customHeight="1" thickBot="1" x14ac:dyDescent="0.25">
      <c r="B256" s="135" t="s">
        <v>1341</v>
      </c>
      <c r="C256" s="135" t="s">
        <v>1342</v>
      </c>
      <c r="R256" s="88" t="s">
        <v>950</v>
      </c>
      <c r="X256" s="93" t="s">
        <v>461</v>
      </c>
      <c r="AC256" s="96"/>
    </row>
    <row r="257" spans="2:29" ht="12.95" customHeight="1" x14ac:dyDescent="0.2">
      <c r="B257" s="135" t="s">
        <v>1343</v>
      </c>
      <c r="C257" s="135" t="s">
        <v>1344</v>
      </c>
      <c r="R257" s="88" t="s">
        <v>951</v>
      </c>
      <c r="AC257" s="96"/>
    </row>
    <row r="258" spans="2:29" ht="12.95" customHeight="1" x14ac:dyDescent="0.2">
      <c r="B258" s="135" t="s">
        <v>1345</v>
      </c>
      <c r="C258" s="135" t="s">
        <v>1346</v>
      </c>
      <c r="R258" s="88" t="s">
        <v>952</v>
      </c>
      <c r="AC258" s="96"/>
    </row>
    <row r="259" spans="2:29" ht="12.95" customHeight="1" x14ac:dyDescent="0.2">
      <c r="B259" s="135" t="s">
        <v>1347</v>
      </c>
      <c r="C259" s="135" t="s">
        <v>1348</v>
      </c>
      <c r="R259" s="88" t="s">
        <v>953</v>
      </c>
      <c r="AC259" s="96"/>
    </row>
    <row r="260" spans="2:29" ht="12.95" customHeight="1" thickBot="1" x14ac:dyDescent="0.25">
      <c r="B260" s="135" t="s">
        <v>1349</v>
      </c>
      <c r="C260" s="135" t="s">
        <v>1350</v>
      </c>
      <c r="R260" s="93" t="s">
        <v>954</v>
      </c>
      <c r="AC260" s="96"/>
    </row>
    <row r="261" spans="2:29" ht="12.95" customHeight="1" x14ac:dyDescent="0.2">
      <c r="B261" s="135" t="s">
        <v>1351</v>
      </c>
      <c r="C261" s="135" t="s">
        <v>1352</v>
      </c>
      <c r="AC261" s="96"/>
    </row>
    <row r="262" spans="2:29" ht="12.95" customHeight="1" x14ac:dyDescent="0.2">
      <c r="B262" s="135" t="s">
        <v>1353</v>
      </c>
      <c r="C262" s="135" t="s">
        <v>1354</v>
      </c>
      <c r="AC262" s="96"/>
    </row>
    <row r="263" spans="2:29" ht="12.95" customHeight="1" x14ac:dyDescent="0.2">
      <c r="B263" s="135" t="s">
        <v>1355</v>
      </c>
      <c r="C263" s="135" t="s">
        <v>1356</v>
      </c>
      <c r="AC263" s="96"/>
    </row>
    <row r="264" spans="2:29" ht="12.95" customHeight="1" x14ac:dyDescent="0.2">
      <c r="B264" s="135" t="s">
        <v>1357</v>
      </c>
      <c r="C264" s="135" t="s">
        <v>1358</v>
      </c>
      <c r="AC264" s="96"/>
    </row>
    <row r="265" spans="2:29" ht="12.95" customHeight="1" x14ac:dyDescent="0.2">
      <c r="B265" s="135" t="s">
        <v>1359</v>
      </c>
      <c r="C265" s="135" t="s">
        <v>1360</v>
      </c>
      <c r="AC265" s="96"/>
    </row>
    <row r="266" spans="2:29" ht="12.95" customHeight="1" x14ac:dyDescent="0.2">
      <c r="B266" s="135" t="s">
        <v>1361</v>
      </c>
      <c r="C266" s="135" t="s">
        <v>1362</v>
      </c>
      <c r="AC266" s="96"/>
    </row>
    <row r="267" spans="2:29" ht="12.95" customHeight="1" x14ac:dyDescent="0.2">
      <c r="B267" s="135" t="s">
        <v>1363</v>
      </c>
      <c r="C267" s="135" t="s">
        <v>1364</v>
      </c>
      <c r="AC267" s="96"/>
    </row>
    <row r="268" spans="2:29" ht="12.95" customHeight="1" x14ac:dyDescent="0.2">
      <c r="B268" s="135" t="s">
        <v>1365</v>
      </c>
      <c r="C268" s="135" t="s">
        <v>1366</v>
      </c>
      <c r="AC268" s="96"/>
    </row>
    <row r="269" spans="2:29" ht="12.95" customHeight="1" x14ac:dyDescent="0.2">
      <c r="B269" s="135" t="s">
        <v>1367</v>
      </c>
      <c r="C269" s="135" t="s">
        <v>1368</v>
      </c>
      <c r="AC269" s="96"/>
    </row>
    <row r="270" spans="2:29" ht="12.95" customHeight="1" x14ac:dyDescent="0.2">
      <c r="B270" s="135" t="s">
        <v>1369</v>
      </c>
      <c r="C270" s="135" t="s">
        <v>1370</v>
      </c>
      <c r="AC270" s="96"/>
    </row>
    <row r="271" spans="2:29" ht="12.95" customHeight="1" x14ac:dyDescent="0.2">
      <c r="B271" s="135" t="s">
        <v>1371</v>
      </c>
      <c r="C271" s="135" t="s">
        <v>1372</v>
      </c>
      <c r="AC271" s="96"/>
    </row>
    <row r="272" spans="2:29" ht="12.95" customHeight="1" x14ac:dyDescent="0.2">
      <c r="B272" s="135" t="s">
        <v>1373</v>
      </c>
      <c r="C272" s="135" t="s">
        <v>1374</v>
      </c>
      <c r="AC272" s="96"/>
    </row>
    <row r="273" spans="2:29" ht="12.95" customHeight="1" x14ac:dyDescent="0.2">
      <c r="B273" s="135" t="s">
        <v>1375</v>
      </c>
      <c r="C273" s="135" t="s">
        <v>1376</v>
      </c>
      <c r="AC273" s="96"/>
    </row>
    <row r="274" spans="2:29" ht="12.95" customHeight="1" x14ac:dyDescent="0.2">
      <c r="B274" s="135" t="s">
        <v>1377</v>
      </c>
      <c r="C274" s="135" t="s">
        <v>1378</v>
      </c>
      <c r="AC274" s="96"/>
    </row>
    <row r="275" spans="2:29" ht="12.95" customHeight="1" x14ac:dyDescent="0.2">
      <c r="B275" s="135" t="s">
        <v>1379</v>
      </c>
      <c r="C275" s="135" t="s">
        <v>1380</v>
      </c>
      <c r="AC275" s="96"/>
    </row>
    <row r="276" spans="2:29" ht="12.95" customHeight="1" x14ac:dyDescent="0.2">
      <c r="B276" s="135" t="s">
        <v>1381</v>
      </c>
      <c r="C276" s="135" t="s">
        <v>1382</v>
      </c>
      <c r="AC276" s="96"/>
    </row>
    <row r="277" spans="2:29" ht="12.95" customHeight="1" x14ac:dyDescent="0.2">
      <c r="B277" s="135" t="s">
        <v>1383</v>
      </c>
      <c r="C277" s="135" t="s">
        <v>1384</v>
      </c>
      <c r="AC277" s="96"/>
    </row>
    <row r="278" spans="2:29" ht="12.95" customHeight="1" x14ac:dyDescent="0.2">
      <c r="B278" s="135" t="s">
        <v>1385</v>
      </c>
      <c r="C278" s="135" t="s">
        <v>1386</v>
      </c>
      <c r="AC278" s="96"/>
    </row>
    <row r="279" spans="2:29" ht="12.95" customHeight="1" x14ac:dyDescent="0.2">
      <c r="B279" s="135" t="s">
        <v>1387</v>
      </c>
      <c r="C279" s="135" t="s">
        <v>1388</v>
      </c>
      <c r="AC279" s="96"/>
    </row>
    <row r="280" spans="2:29" ht="12.95" customHeight="1" x14ac:dyDescent="0.2">
      <c r="B280" s="135" t="s">
        <v>1389</v>
      </c>
      <c r="C280" s="135" t="s">
        <v>1390</v>
      </c>
      <c r="AC280" s="96"/>
    </row>
    <row r="281" spans="2:29" ht="12.95" customHeight="1" x14ac:dyDescent="0.2">
      <c r="B281" s="135" t="s">
        <v>1391</v>
      </c>
      <c r="C281" s="135" t="s">
        <v>1392</v>
      </c>
      <c r="AC281" s="96"/>
    </row>
    <row r="282" spans="2:29" ht="12.95" customHeight="1" x14ac:dyDescent="0.2">
      <c r="B282" s="135" t="s">
        <v>1393</v>
      </c>
      <c r="C282" s="135" t="s">
        <v>1394</v>
      </c>
      <c r="AC282" s="96"/>
    </row>
    <row r="283" spans="2:29" ht="12.95" customHeight="1" x14ac:dyDescent="0.2">
      <c r="B283" s="135" t="s">
        <v>1395</v>
      </c>
      <c r="C283" s="135" t="s">
        <v>1396</v>
      </c>
      <c r="AC283" s="96"/>
    </row>
    <row r="284" spans="2:29" ht="12.95" customHeight="1" x14ac:dyDescent="0.2">
      <c r="B284" s="135" t="s">
        <v>1397</v>
      </c>
      <c r="C284" s="135" t="s">
        <v>1398</v>
      </c>
      <c r="AC284" s="96"/>
    </row>
    <row r="285" spans="2:29" ht="12.95" customHeight="1" x14ac:dyDescent="0.2">
      <c r="B285" s="135" t="s">
        <v>1399</v>
      </c>
      <c r="C285" s="135" t="s">
        <v>1400</v>
      </c>
      <c r="AC285" s="96"/>
    </row>
    <row r="286" spans="2:29" ht="12.95" customHeight="1" x14ac:dyDescent="0.2">
      <c r="B286" s="135" t="s">
        <v>1401</v>
      </c>
      <c r="C286" s="135" t="s">
        <v>1402</v>
      </c>
      <c r="AC286" s="96"/>
    </row>
    <row r="287" spans="2:29" ht="12.95" customHeight="1" x14ac:dyDescent="0.2">
      <c r="B287" s="135" t="s">
        <v>1403</v>
      </c>
      <c r="C287" s="135" t="s">
        <v>1404</v>
      </c>
      <c r="AC287" s="96"/>
    </row>
    <row r="288" spans="2:29" ht="12.95" customHeight="1" x14ac:dyDescent="0.2">
      <c r="B288" s="135" t="s">
        <v>1405</v>
      </c>
      <c r="C288" s="135" t="s">
        <v>1406</v>
      </c>
      <c r="AC288" s="96"/>
    </row>
    <row r="289" spans="2:29" ht="12.95" customHeight="1" x14ac:dyDescent="0.2">
      <c r="B289" s="135" t="s">
        <v>1407</v>
      </c>
      <c r="C289" s="135" t="s">
        <v>1408</v>
      </c>
      <c r="AC289" s="96"/>
    </row>
    <row r="290" spans="2:29" ht="12.95" customHeight="1" x14ac:dyDescent="0.2">
      <c r="B290" s="135" t="s">
        <v>1409</v>
      </c>
      <c r="C290" s="135" t="s">
        <v>1410</v>
      </c>
      <c r="AC290" s="96"/>
    </row>
    <row r="291" spans="2:29" ht="12.95" customHeight="1" x14ac:dyDescent="0.2">
      <c r="B291" s="135" t="s">
        <v>1411</v>
      </c>
      <c r="C291" s="135" t="s">
        <v>1412</v>
      </c>
      <c r="AC291" s="96"/>
    </row>
    <row r="292" spans="2:29" ht="12.95" customHeight="1" x14ac:dyDescent="0.2">
      <c r="B292" s="135" t="s">
        <v>1413</v>
      </c>
      <c r="C292" s="135" t="s">
        <v>1414</v>
      </c>
      <c r="AC292" s="96"/>
    </row>
    <row r="293" spans="2:29" ht="12.95" customHeight="1" x14ac:dyDescent="0.2">
      <c r="B293" s="135" t="s">
        <v>1415</v>
      </c>
      <c r="C293" s="135" t="s">
        <v>1416</v>
      </c>
      <c r="AC293" s="96"/>
    </row>
    <row r="294" spans="2:29" ht="12.95" customHeight="1" x14ac:dyDescent="0.2">
      <c r="B294" s="135" t="s">
        <v>1417</v>
      </c>
      <c r="C294" s="135" t="s">
        <v>1418</v>
      </c>
      <c r="AC294" s="96"/>
    </row>
    <row r="295" spans="2:29" ht="12.95" customHeight="1" x14ac:dyDescent="0.2">
      <c r="B295" s="135" t="s">
        <v>1419</v>
      </c>
      <c r="C295" s="135" t="s">
        <v>1420</v>
      </c>
      <c r="AC295" s="96"/>
    </row>
    <row r="296" spans="2:29" ht="12.95" customHeight="1" x14ac:dyDescent="0.2">
      <c r="B296" s="135" t="s">
        <v>1421</v>
      </c>
      <c r="C296" s="135" t="s">
        <v>1422</v>
      </c>
      <c r="AC296" s="96"/>
    </row>
    <row r="297" spans="2:29" ht="12.95" customHeight="1" x14ac:dyDescent="0.2">
      <c r="B297" s="135" t="s">
        <v>1423</v>
      </c>
      <c r="C297" s="135" t="s">
        <v>1424</v>
      </c>
      <c r="AC297" s="96"/>
    </row>
    <row r="298" spans="2:29" ht="12.95" customHeight="1" x14ac:dyDescent="0.2">
      <c r="B298" s="135" t="s">
        <v>1425</v>
      </c>
      <c r="C298" s="135" t="s">
        <v>1426</v>
      </c>
      <c r="AC298" s="96"/>
    </row>
    <row r="299" spans="2:29" ht="12.95" customHeight="1" x14ac:dyDescent="0.2">
      <c r="B299" s="135" t="s">
        <v>1427</v>
      </c>
      <c r="C299" s="135" t="s">
        <v>1428</v>
      </c>
      <c r="AC299" s="96"/>
    </row>
    <row r="300" spans="2:29" ht="12.95" customHeight="1" x14ac:dyDescent="0.2">
      <c r="B300" s="135" t="s">
        <v>1429</v>
      </c>
      <c r="C300" s="135" t="s">
        <v>1430</v>
      </c>
      <c r="AC300" s="96"/>
    </row>
    <row r="301" spans="2:29" ht="12.95" customHeight="1" x14ac:dyDescent="0.2">
      <c r="B301" s="135" t="s">
        <v>1431</v>
      </c>
      <c r="C301" s="135" t="s">
        <v>1432</v>
      </c>
      <c r="AC301" s="96"/>
    </row>
    <row r="302" spans="2:29" ht="12.95" customHeight="1" x14ac:dyDescent="0.2">
      <c r="B302" s="135" t="s">
        <v>1433</v>
      </c>
      <c r="C302" s="135" t="s">
        <v>1434</v>
      </c>
      <c r="AC302" s="96"/>
    </row>
    <row r="303" spans="2:29" ht="12.95" customHeight="1" x14ac:dyDescent="0.2">
      <c r="B303" s="135" t="s">
        <v>1435</v>
      </c>
      <c r="C303" s="135" t="s">
        <v>1436</v>
      </c>
      <c r="AC303" s="96"/>
    </row>
    <row r="304" spans="2:29" ht="12.95" customHeight="1" x14ac:dyDescent="0.2">
      <c r="B304" s="135" t="s">
        <v>1437</v>
      </c>
      <c r="C304" s="135" t="s">
        <v>1438</v>
      </c>
      <c r="AC304" s="96"/>
    </row>
    <row r="305" spans="2:29" ht="12.95" customHeight="1" x14ac:dyDescent="0.2">
      <c r="B305" s="135" t="s">
        <v>1439</v>
      </c>
      <c r="C305" s="135" t="s">
        <v>1440</v>
      </c>
      <c r="AC305" s="96"/>
    </row>
    <row r="306" spans="2:29" ht="12.95" customHeight="1" x14ac:dyDescent="0.2">
      <c r="B306" s="135" t="s">
        <v>1441</v>
      </c>
      <c r="C306" s="135" t="s">
        <v>1442</v>
      </c>
      <c r="AC306" s="96"/>
    </row>
    <row r="307" spans="2:29" ht="12.95" customHeight="1" x14ac:dyDescent="0.2">
      <c r="B307" s="135" t="s">
        <v>1443</v>
      </c>
      <c r="C307" s="135" t="s">
        <v>1444</v>
      </c>
      <c r="AC307" s="96"/>
    </row>
    <row r="308" spans="2:29" ht="12.95" customHeight="1" x14ac:dyDescent="0.2">
      <c r="B308" s="135" t="s">
        <v>1445</v>
      </c>
      <c r="C308" s="135" t="s">
        <v>1446</v>
      </c>
      <c r="AC308" s="96"/>
    </row>
    <row r="309" spans="2:29" ht="12.95" customHeight="1" x14ac:dyDescent="0.2">
      <c r="B309" s="135" t="s">
        <v>1447</v>
      </c>
      <c r="C309" s="135" t="s">
        <v>1448</v>
      </c>
      <c r="AC309" s="96"/>
    </row>
    <row r="310" spans="2:29" ht="12.95" customHeight="1" x14ac:dyDescent="0.2">
      <c r="B310" s="135" t="s">
        <v>1449</v>
      </c>
      <c r="C310" s="135" t="s">
        <v>1450</v>
      </c>
      <c r="AC310" s="96"/>
    </row>
    <row r="311" spans="2:29" ht="12.95" customHeight="1" x14ac:dyDescent="0.2">
      <c r="B311" s="135" t="s">
        <v>1451</v>
      </c>
      <c r="C311" s="135" t="s">
        <v>1452</v>
      </c>
      <c r="AC311" s="96"/>
    </row>
    <row r="312" spans="2:29" ht="12.95" customHeight="1" x14ac:dyDescent="0.2">
      <c r="B312" s="135" t="s">
        <v>1453</v>
      </c>
      <c r="C312" s="135" t="s">
        <v>1454</v>
      </c>
      <c r="AC312" s="96"/>
    </row>
    <row r="313" spans="2:29" ht="12.95" customHeight="1" x14ac:dyDescent="0.2">
      <c r="B313" s="135" t="s">
        <v>1455</v>
      </c>
      <c r="C313" s="135" t="s">
        <v>1456</v>
      </c>
      <c r="AC313" s="96"/>
    </row>
    <row r="314" spans="2:29" ht="12.95" customHeight="1" x14ac:dyDescent="0.2">
      <c r="B314" s="135" t="s">
        <v>1457</v>
      </c>
      <c r="C314" s="135" t="s">
        <v>1458</v>
      </c>
      <c r="AC314" s="96"/>
    </row>
    <row r="315" spans="2:29" ht="12.95" customHeight="1" x14ac:dyDescent="0.2">
      <c r="B315" s="135" t="s">
        <v>1459</v>
      </c>
      <c r="C315" s="135" t="s">
        <v>1460</v>
      </c>
      <c r="AC315" s="96"/>
    </row>
    <row r="316" spans="2:29" ht="12.95" customHeight="1" x14ac:dyDescent="0.2">
      <c r="B316" s="135" t="s">
        <v>1461</v>
      </c>
      <c r="C316" s="135" t="s">
        <v>1462</v>
      </c>
      <c r="AC316" s="96"/>
    </row>
    <row r="317" spans="2:29" ht="12.95" customHeight="1" x14ac:dyDescent="0.2">
      <c r="B317" s="135" t="s">
        <v>1463</v>
      </c>
      <c r="C317" s="135" t="s">
        <v>1464</v>
      </c>
      <c r="AC317" s="96"/>
    </row>
    <row r="318" spans="2:29" ht="12.95" customHeight="1" x14ac:dyDescent="0.2">
      <c r="B318" s="135" t="s">
        <v>1465</v>
      </c>
      <c r="C318" s="135" t="s">
        <v>1466</v>
      </c>
      <c r="AC318" s="96"/>
    </row>
    <row r="319" spans="2:29" ht="12.95" customHeight="1" x14ac:dyDescent="0.2">
      <c r="B319" s="135" t="s">
        <v>1467</v>
      </c>
      <c r="C319" s="135" t="s">
        <v>1468</v>
      </c>
      <c r="AC319" s="96"/>
    </row>
    <row r="320" spans="2:29" ht="12.95" customHeight="1" x14ac:dyDescent="0.2">
      <c r="B320" s="135" t="s">
        <v>1469</v>
      </c>
      <c r="C320" s="135" t="s">
        <v>1470</v>
      </c>
      <c r="AC320" s="96"/>
    </row>
    <row r="321" spans="2:29" ht="12.95" customHeight="1" x14ac:dyDescent="0.2">
      <c r="B321" s="135" t="s">
        <v>1471</v>
      </c>
      <c r="C321" s="135" t="s">
        <v>1472</v>
      </c>
      <c r="AC321" s="96"/>
    </row>
    <row r="322" spans="2:29" ht="12.95" customHeight="1" x14ac:dyDescent="0.2">
      <c r="B322" s="135" t="s">
        <v>1473</v>
      </c>
      <c r="C322" s="135" t="s">
        <v>1474</v>
      </c>
      <c r="AC322" s="96"/>
    </row>
    <row r="323" spans="2:29" ht="12.95" customHeight="1" x14ac:dyDescent="0.2">
      <c r="B323" s="135" t="s">
        <v>1475</v>
      </c>
      <c r="C323" s="135" t="s">
        <v>1476</v>
      </c>
      <c r="AC323" s="96"/>
    </row>
    <row r="324" spans="2:29" ht="12.95" customHeight="1" x14ac:dyDescent="0.2">
      <c r="B324" s="135" t="s">
        <v>1477</v>
      </c>
      <c r="C324" s="135" t="s">
        <v>1478</v>
      </c>
      <c r="AC324" s="96"/>
    </row>
    <row r="325" spans="2:29" ht="12.95" customHeight="1" x14ac:dyDescent="0.2">
      <c r="B325" s="135" t="s">
        <v>1479</v>
      </c>
      <c r="C325" s="135" t="s">
        <v>1480</v>
      </c>
      <c r="AC325" s="96"/>
    </row>
    <row r="326" spans="2:29" ht="12.95" customHeight="1" x14ac:dyDescent="0.2">
      <c r="B326" s="135" t="s">
        <v>1481</v>
      </c>
      <c r="C326" s="135" t="s">
        <v>1482</v>
      </c>
      <c r="AC326" s="96"/>
    </row>
    <row r="327" spans="2:29" ht="12.95" customHeight="1" x14ac:dyDescent="0.2">
      <c r="B327" s="135" t="s">
        <v>1483</v>
      </c>
      <c r="C327" s="135" t="s">
        <v>1484</v>
      </c>
      <c r="AC327" s="96"/>
    </row>
    <row r="328" spans="2:29" ht="12.95" customHeight="1" x14ac:dyDescent="0.2">
      <c r="B328" s="135" t="s">
        <v>1485</v>
      </c>
      <c r="C328" s="135" t="s">
        <v>1486</v>
      </c>
      <c r="AC328" s="96"/>
    </row>
    <row r="329" spans="2:29" ht="12.95" customHeight="1" x14ac:dyDescent="0.2">
      <c r="B329" s="135" t="s">
        <v>1487</v>
      </c>
      <c r="C329" s="135" t="s">
        <v>1488</v>
      </c>
      <c r="AC329" s="96"/>
    </row>
    <row r="330" spans="2:29" ht="12.95" customHeight="1" x14ac:dyDescent="0.2">
      <c r="B330" s="135" t="s">
        <v>1489</v>
      </c>
      <c r="C330" s="135" t="s">
        <v>1490</v>
      </c>
      <c r="AC330" s="96"/>
    </row>
    <row r="331" spans="2:29" ht="12.95" customHeight="1" x14ac:dyDescent="0.2">
      <c r="B331" s="135" t="s">
        <v>1491</v>
      </c>
      <c r="C331" s="135" t="s">
        <v>1492</v>
      </c>
      <c r="AC331" s="96"/>
    </row>
    <row r="332" spans="2:29" ht="12.95" customHeight="1" x14ac:dyDescent="0.2">
      <c r="B332" s="135" t="s">
        <v>1493</v>
      </c>
      <c r="C332" s="135" t="s">
        <v>1494</v>
      </c>
      <c r="AC332" s="96"/>
    </row>
    <row r="333" spans="2:29" ht="12.95" customHeight="1" x14ac:dyDescent="0.2">
      <c r="B333" s="135" t="s">
        <v>1495</v>
      </c>
      <c r="C333" s="135" t="s">
        <v>1496</v>
      </c>
      <c r="AC333" s="96"/>
    </row>
    <row r="334" spans="2:29" ht="12.95" customHeight="1" x14ac:dyDescent="0.2">
      <c r="B334" s="135" t="s">
        <v>1497</v>
      </c>
      <c r="C334" s="135" t="s">
        <v>1498</v>
      </c>
      <c r="AC334" s="96"/>
    </row>
    <row r="335" spans="2:29" ht="12.95" customHeight="1" x14ac:dyDescent="0.2">
      <c r="B335" s="135" t="s">
        <v>1499</v>
      </c>
      <c r="C335" s="135" t="s">
        <v>1500</v>
      </c>
      <c r="AC335" s="96"/>
    </row>
    <row r="336" spans="2:29" ht="12.95" customHeight="1" x14ac:dyDescent="0.2">
      <c r="B336" s="135" t="s">
        <v>1501</v>
      </c>
      <c r="C336" s="135" t="s">
        <v>1502</v>
      </c>
      <c r="AC336" s="96"/>
    </row>
    <row r="337" spans="2:29" ht="12.95" customHeight="1" x14ac:dyDescent="0.2">
      <c r="B337" s="135" t="s">
        <v>1503</v>
      </c>
      <c r="C337" s="135" t="s">
        <v>1504</v>
      </c>
      <c r="AC337" s="96"/>
    </row>
    <row r="338" spans="2:29" ht="12.95" customHeight="1" x14ac:dyDescent="0.2">
      <c r="B338" s="135" t="s">
        <v>1505</v>
      </c>
      <c r="C338" s="135" t="s">
        <v>1506</v>
      </c>
      <c r="AC338" s="96"/>
    </row>
    <row r="339" spans="2:29" ht="12.95" customHeight="1" x14ac:dyDescent="0.2">
      <c r="B339" s="135" t="s">
        <v>1507</v>
      </c>
      <c r="C339" s="135" t="s">
        <v>1508</v>
      </c>
      <c r="AC339" s="96"/>
    </row>
    <row r="340" spans="2:29" ht="12.95" customHeight="1" x14ac:dyDescent="0.2">
      <c r="B340" s="135" t="s">
        <v>1509</v>
      </c>
      <c r="C340" s="135" t="s">
        <v>1510</v>
      </c>
      <c r="AC340" s="96"/>
    </row>
    <row r="341" spans="2:29" ht="12.95" customHeight="1" x14ac:dyDescent="0.2">
      <c r="B341" s="135" t="s">
        <v>1511</v>
      </c>
      <c r="C341" s="135" t="s">
        <v>1512</v>
      </c>
      <c r="AC341" s="96"/>
    </row>
    <row r="342" spans="2:29" ht="12.95" customHeight="1" x14ac:dyDescent="0.2">
      <c r="B342" s="135" t="s">
        <v>1513</v>
      </c>
      <c r="C342" s="135" t="s">
        <v>1514</v>
      </c>
      <c r="AC342" s="96"/>
    </row>
    <row r="343" spans="2:29" ht="12.95" customHeight="1" x14ac:dyDescent="0.2">
      <c r="B343" s="135" t="s">
        <v>1513</v>
      </c>
      <c r="C343" s="135" t="s">
        <v>1515</v>
      </c>
      <c r="AC343" s="96"/>
    </row>
    <row r="344" spans="2:29" ht="12.95" customHeight="1" x14ac:dyDescent="0.2">
      <c r="B344" s="135" t="s">
        <v>1516</v>
      </c>
      <c r="C344" s="135" t="s">
        <v>1517</v>
      </c>
      <c r="AC344" s="96"/>
    </row>
    <row r="345" spans="2:29" ht="12.95" customHeight="1" x14ac:dyDescent="0.2">
      <c r="B345" s="135" t="s">
        <v>1518</v>
      </c>
      <c r="C345" s="135" t="s">
        <v>1519</v>
      </c>
      <c r="AC345" s="96"/>
    </row>
    <row r="346" spans="2:29" ht="12.95" customHeight="1" x14ac:dyDescent="0.2">
      <c r="B346" s="135" t="s">
        <v>1520</v>
      </c>
      <c r="C346" s="135" t="s">
        <v>1521</v>
      </c>
      <c r="AC346" s="96"/>
    </row>
    <row r="347" spans="2:29" ht="12.95" customHeight="1" x14ac:dyDescent="0.2">
      <c r="B347" s="135" t="s">
        <v>1522</v>
      </c>
      <c r="C347" s="135" t="s">
        <v>1523</v>
      </c>
      <c r="AC347" s="96"/>
    </row>
    <row r="348" spans="2:29" ht="12.95" customHeight="1" x14ac:dyDescent="0.2">
      <c r="B348" s="135" t="s">
        <v>1524</v>
      </c>
      <c r="C348" s="135" t="s">
        <v>1525</v>
      </c>
      <c r="AC348" s="96"/>
    </row>
    <row r="349" spans="2:29" ht="12.95" customHeight="1" x14ac:dyDescent="0.2">
      <c r="B349" s="135" t="s">
        <v>1526</v>
      </c>
      <c r="C349" s="135" t="s">
        <v>1527</v>
      </c>
      <c r="AC349" s="96"/>
    </row>
    <row r="350" spans="2:29" ht="12.95" customHeight="1" x14ac:dyDescent="0.2">
      <c r="B350" s="135" t="s">
        <v>1528</v>
      </c>
      <c r="C350" s="135" t="s">
        <v>1529</v>
      </c>
      <c r="AC350" s="96"/>
    </row>
    <row r="351" spans="2:29" ht="12.95" customHeight="1" x14ac:dyDescent="0.2">
      <c r="B351" s="135" t="s">
        <v>1530</v>
      </c>
      <c r="C351" s="135" t="s">
        <v>1531</v>
      </c>
      <c r="AC351" s="96"/>
    </row>
    <row r="352" spans="2:29" ht="12.95" customHeight="1" x14ac:dyDescent="0.2">
      <c r="B352" s="135" t="s">
        <v>1532</v>
      </c>
      <c r="C352" s="135" t="s">
        <v>1533</v>
      </c>
      <c r="AC352" s="96"/>
    </row>
    <row r="353" spans="2:29" ht="12.95" customHeight="1" x14ac:dyDescent="0.2">
      <c r="B353" s="135" t="s">
        <v>1534</v>
      </c>
      <c r="C353" s="135" t="s">
        <v>1535</v>
      </c>
      <c r="AC353" s="96"/>
    </row>
    <row r="354" spans="2:29" ht="12.95" customHeight="1" x14ac:dyDescent="0.2">
      <c r="B354" s="135" t="s">
        <v>1536</v>
      </c>
      <c r="C354" s="135" t="s">
        <v>1537</v>
      </c>
      <c r="AC354" s="96"/>
    </row>
    <row r="355" spans="2:29" ht="12.95" customHeight="1" x14ac:dyDescent="0.2">
      <c r="B355" s="135" t="s">
        <v>1538</v>
      </c>
      <c r="C355" s="135" t="s">
        <v>1539</v>
      </c>
      <c r="AC355" s="96"/>
    </row>
    <row r="356" spans="2:29" ht="12.95" customHeight="1" x14ac:dyDescent="0.2">
      <c r="B356" s="135" t="s">
        <v>1540</v>
      </c>
      <c r="C356" s="135" t="s">
        <v>1541</v>
      </c>
      <c r="AC356" s="96"/>
    </row>
    <row r="357" spans="2:29" ht="12.95" customHeight="1" x14ac:dyDescent="0.2">
      <c r="B357" s="135" t="s">
        <v>1542</v>
      </c>
      <c r="C357" s="135" t="s">
        <v>1543</v>
      </c>
      <c r="AC357" s="96"/>
    </row>
    <row r="358" spans="2:29" ht="12.95" customHeight="1" x14ac:dyDescent="0.2">
      <c r="B358" s="135" t="s">
        <v>1544</v>
      </c>
      <c r="C358" s="135" t="s">
        <v>1545</v>
      </c>
      <c r="AC358" s="96"/>
    </row>
    <row r="359" spans="2:29" ht="12.95" customHeight="1" x14ac:dyDescent="0.2">
      <c r="B359" s="135" t="s">
        <v>1546</v>
      </c>
      <c r="C359" s="135" t="s">
        <v>1547</v>
      </c>
      <c r="AC359" s="96"/>
    </row>
    <row r="360" spans="2:29" ht="12.95" customHeight="1" x14ac:dyDescent="0.2">
      <c r="B360" s="135" t="s">
        <v>1548</v>
      </c>
      <c r="C360" s="135" t="s">
        <v>1549</v>
      </c>
      <c r="AC360" s="96"/>
    </row>
    <row r="361" spans="2:29" ht="12.95" customHeight="1" x14ac:dyDescent="0.2">
      <c r="B361" s="135" t="s">
        <v>1550</v>
      </c>
      <c r="C361" s="135" t="s">
        <v>1551</v>
      </c>
      <c r="AC361" s="96"/>
    </row>
    <row r="362" spans="2:29" ht="12.95" customHeight="1" x14ac:dyDescent="0.2">
      <c r="B362" s="135" t="s">
        <v>1552</v>
      </c>
      <c r="C362" s="135" t="s">
        <v>1553</v>
      </c>
      <c r="AC362" s="96"/>
    </row>
    <row r="363" spans="2:29" ht="12.95" customHeight="1" x14ac:dyDescent="0.2">
      <c r="B363" s="135" t="s">
        <v>1554</v>
      </c>
      <c r="C363" s="135" t="s">
        <v>1555</v>
      </c>
      <c r="AC363" s="96"/>
    </row>
    <row r="364" spans="2:29" ht="12.95" customHeight="1" x14ac:dyDescent="0.2">
      <c r="B364" s="135" t="s">
        <v>1556</v>
      </c>
      <c r="C364" s="135" t="s">
        <v>1557</v>
      </c>
      <c r="AC364" s="96"/>
    </row>
    <row r="365" spans="2:29" ht="12.95" customHeight="1" x14ac:dyDescent="0.2">
      <c r="B365" s="135" t="s">
        <v>1558</v>
      </c>
      <c r="C365" s="135" t="s">
        <v>1559</v>
      </c>
      <c r="AC365" s="96"/>
    </row>
    <row r="366" spans="2:29" ht="12.95" customHeight="1" x14ac:dyDescent="0.2">
      <c r="B366" s="135" t="s">
        <v>1560</v>
      </c>
      <c r="C366" s="135" t="s">
        <v>1561</v>
      </c>
      <c r="AC366" s="96"/>
    </row>
    <row r="367" spans="2:29" ht="12.95" customHeight="1" x14ac:dyDescent="0.2">
      <c r="B367" s="135" t="s">
        <v>1562</v>
      </c>
      <c r="C367" s="135" t="s">
        <v>1563</v>
      </c>
      <c r="AC367" s="96"/>
    </row>
    <row r="368" spans="2:29" ht="12.95" customHeight="1" x14ac:dyDescent="0.2">
      <c r="B368" s="135" t="s">
        <v>1564</v>
      </c>
      <c r="C368" s="135" t="s">
        <v>1565</v>
      </c>
      <c r="AC368" s="96"/>
    </row>
    <row r="369" spans="2:29" ht="12.95" customHeight="1" x14ac:dyDescent="0.2">
      <c r="B369" s="135" t="s">
        <v>1566</v>
      </c>
      <c r="C369" s="135" t="s">
        <v>1567</v>
      </c>
      <c r="AC369" s="96"/>
    </row>
    <row r="370" spans="2:29" ht="12.95" customHeight="1" x14ac:dyDescent="0.2">
      <c r="B370" s="135" t="s">
        <v>1568</v>
      </c>
      <c r="C370" s="135" t="s">
        <v>1569</v>
      </c>
      <c r="AC370" s="96"/>
    </row>
    <row r="371" spans="2:29" ht="12.95" customHeight="1" x14ac:dyDescent="0.2">
      <c r="B371" s="135" t="s">
        <v>1570</v>
      </c>
      <c r="C371" s="135" t="s">
        <v>1571</v>
      </c>
      <c r="AC371" s="96"/>
    </row>
    <row r="372" spans="2:29" ht="12.95" customHeight="1" x14ac:dyDescent="0.2">
      <c r="B372" s="135" t="s">
        <v>1572</v>
      </c>
      <c r="C372" s="135" t="s">
        <v>1573</v>
      </c>
      <c r="AC372" s="96"/>
    </row>
    <row r="373" spans="2:29" ht="12.95" customHeight="1" x14ac:dyDescent="0.2">
      <c r="B373" s="135" t="s">
        <v>1574</v>
      </c>
      <c r="C373" s="135" t="s">
        <v>1575</v>
      </c>
      <c r="AC373" s="96"/>
    </row>
    <row r="374" spans="2:29" ht="12.95" customHeight="1" x14ac:dyDescent="0.2">
      <c r="B374" s="135" t="s">
        <v>1576</v>
      </c>
      <c r="C374" s="135" t="s">
        <v>1577</v>
      </c>
      <c r="AC374" s="96"/>
    </row>
    <row r="375" spans="2:29" ht="12.95" customHeight="1" x14ac:dyDescent="0.2">
      <c r="B375" s="135" t="s">
        <v>1578</v>
      </c>
      <c r="C375" s="135" t="s">
        <v>1579</v>
      </c>
      <c r="AC375" s="96"/>
    </row>
    <row r="376" spans="2:29" ht="12.95" customHeight="1" x14ac:dyDescent="0.2">
      <c r="B376" s="135" t="s">
        <v>1580</v>
      </c>
      <c r="C376" s="135" t="s">
        <v>1581</v>
      </c>
      <c r="AC376" s="96"/>
    </row>
    <row r="377" spans="2:29" ht="12.95" customHeight="1" x14ac:dyDescent="0.2">
      <c r="B377" s="135" t="s">
        <v>1582</v>
      </c>
      <c r="C377" s="135" t="s">
        <v>1583</v>
      </c>
      <c r="AC377" s="96"/>
    </row>
    <row r="378" spans="2:29" ht="12.95" customHeight="1" x14ac:dyDescent="0.2">
      <c r="B378" s="135" t="s">
        <v>1584</v>
      </c>
      <c r="C378" s="135" t="s">
        <v>1585</v>
      </c>
      <c r="AC378" s="96"/>
    </row>
    <row r="379" spans="2:29" ht="12.95" customHeight="1" x14ac:dyDescent="0.2">
      <c r="B379" s="135" t="s">
        <v>1586</v>
      </c>
      <c r="C379" s="135" t="s">
        <v>1587</v>
      </c>
      <c r="AC379" s="96"/>
    </row>
    <row r="380" spans="2:29" ht="12.95" customHeight="1" x14ac:dyDescent="0.2">
      <c r="B380" s="135" t="s">
        <v>1588</v>
      </c>
      <c r="C380" s="135" t="s">
        <v>1589</v>
      </c>
      <c r="AC380" s="96"/>
    </row>
    <row r="381" spans="2:29" ht="12.95" customHeight="1" x14ac:dyDescent="0.2">
      <c r="B381" s="135" t="s">
        <v>1590</v>
      </c>
      <c r="C381" s="135" t="s">
        <v>1591</v>
      </c>
      <c r="AC381" s="96"/>
    </row>
    <row r="382" spans="2:29" ht="12.95" customHeight="1" x14ac:dyDescent="0.2">
      <c r="B382" s="135" t="s">
        <v>1592</v>
      </c>
      <c r="C382" s="135" t="s">
        <v>1593</v>
      </c>
      <c r="AC382" s="96"/>
    </row>
    <row r="383" spans="2:29" ht="12.95" customHeight="1" x14ac:dyDescent="0.2">
      <c r="B383" s="135" t="s">
        <v>1594</v>
      </c>
      <c r="C383" s="135" t="s">
        <v>1595</v>
      </c>
      <c r="AC383" s="96"/>
    </row>
    <row r="384" spans="2:29" ht="12.95" customHeight="1" x14ac:dyDescent="0.2">
      <c r="B384" s="135" t="s">
        <v>1596</v>
      </c>
      <c r="C384" s="135" t="s">
        <v>1597</v>
      </c>
      <c r="AC384" s="96"/>
    </row>
    <row r="385" spans="2:29" ht="12.95" customHeight="1" x14ac:dyDescent="0.2">
      <c r="B385" s="135" t="s">
        <v>1598</v>
      </c>
      <c r="C385" s="135" t="s">
        <v>1599</v>
      </c>
      <c r="AC385" s="96"/>
    </row>
    <row r="386" spans="2:29" ht="12.95" customHeight="1" x14ac:dyDescent="0.2">
      <c r="B386" s="135" t="s">
        <v>1600</v>
      </c>
      <c r="C386" s="135" t="s">
        <v>1601</v>
      </c>
      <c r="AC386" s="96"/>
    </row>
    <row r="387" spans="2:29" ht="12.95" customHeight="1" x14ac:dyDescent="0.2">
      <c r="B387" s="135" t="s">
        <v>1602</v>
      </c>
      <c r="C387" s="135" t="s">
        <v>1603</v>
      </c>
      <c r="AC387" s="96"/>
    </row>
    <row r="388" spans="2:29" ht="12.95" customHeight="1" x14ac:dyDescent="0.2">
      <c r="B388" s="135" t="s">
        <v>1604</v>
      </c>
      <c r="C388" s="135" t="s">
        <v>1605</v>
      </c>
      <c r="AC388" s="96"/>
    </row>
    <row r="389" spans="2:29" ht="12.95" customHeight="1" x14ac:dyDescent="0.2">
      <c r="B389" s="135" t="s">
        <v>1606</v>
      </c>
      <c r="C389" s="135" t="s">
        <v>1607</v>
      </c>
      <c r="AC389" s="96"/>
    </row>
    <row r="390" spans="2:29" ht="12.95" customHeight="1" x14ac:dyDescent="0.2">
      <c r="B390" s="135" t="s">
        <v>1608</v>
      </c>
      <c r="C390" s="135" t="s">
        <v>1609</v>
      </c>
      <c r="AC390" s="96"/>
    </row>
    <row r="391" spans="2:29" ht="12.95" customHeight="1" x14ac:dyDescent="0.2">
      <c r="B391" s="135" t="s">
        <v>1610</v>
      </c>
      <c r="C391" s="135" t="s">
        <v>1611</v>
      </c>
      <c r="AC391" s="96"/>
    </row>
    <row r="392" spans="2:29" ht="12.95" customHeight="1" x14ac:dyDescent="0.2">
      <c r="B392" s="135" t="s">
        <v>1612</v>
      </c>
      <c r="C392" s="135" t="s">
        <v>1613</v>
      </c>
      <c r="AC392" s="96"/>
    </row>
    <row r="393" spans="2:29" ht="12.95" customHeight="1" x14ac:dyDescent="0.2">
      <c r="B393" s="135" t="s">
        <v>1614</v>
      </c>
      <c r="C393" s="135" t="s">
        <v>1615</v>
      </c>
      <c r="AC393" s="96"/>
    </row>
    <row r="394" spans="2:29" ht="12.95" customHeight="1" x14ac:dyDescent="0.2">
      <c r="B394" s="135" t="s">
        <v>1616</v>
      </c>
      <c r="C394" s="135" t="s">
        <v>1617</v>
      </c>
      <c r="AC394" s="96"/>
    </row>
    <row r="395" spans="2:29" ht="12.95" customHeight="1" x14ac:dyDescent="0.2">
      <c r="B395" s="135" t="s">
        <v>1618</v>
      </c>
      <c r="C395" s="135" t="s">
        <v>1619</v>
      </c>
      <c r="AC395" s="96"/>
    </row>
    <row r="396" spans="2:29" ht="12.95" customHeight="1" x14ac:dyDescent="0.2">
      <c r="B396" s="135" t="s">
        <v>1620</v>
      </c>
      <c r="C396" s="135" t="s">
        <v>1621</v>
      </c>
      <c r="AC396" s="96"/>
    </row>
    <row r="397" spans="2:29" ht="12.95" customHeight="1" x14ac:dyDescent="0.2">
      <c r="B397" s="135" t="s">
        <v>1622</v>
      </c>
      <c r="C397" s="135" t="s">
        <v>1623</v>
      </c>
      <c r="AC397" s="96"/>
    </row>
    <row r="398" spans="2:29" ht="12.95" customHeight="1" x14ac:dyDescent="0.2">
      <c r="B398" s="135" t="s">
        <v>1624</v>
      </c>
      <c r="C398" s="135" t="s">
        <v>1625</v>
      </c>
      <c r="AC398" s="96"/>
    </row>
    <row r="399" spans="2:29" ht="12.95" customHeight="1" x14ac:dyDescent="0.2">
      <c r="B399" s="135" t="s">
        <v>1626</v>
      </c>
      <c r="C399" s="135" t="s">
        <v>1627</v>
      </c>
      <c r="AC399" s="96"/>
    </row>
    <row r="400" spans="2:29" ht="12.95" customHeight="1" x14ac:dyDescent="0.2">
      <c r="B400" s="135" t="s">
        <v>1628</v>
      </c>
      <c r="C400" s="135" t="s">
        <v>1629</v>
      </c>
      <c r="AC400" s="96"/>
    </row>
    <row r="401" spans="2:29" ht="12.95" customHeight="1" x14ac:dyDescent="0.2">
      <c r="B401" s="135" t="s">
        <v>1630</v>
      </c>
      <c r="C401" s="135" t="s">
        <v>1631</v>
      </c>
      <c r="AC401" s="96"/>
    </row>
    <row r="402" spans="2:29" ht="12.95" customHeight="1" x14ac:dyDescent="0.2">
      <c r="B402" s="135" t="s">
        <v>1632</v>
      </c>
      <c r="C402" s="135" t="s">
        <v>1633</v>
      </c>
      <c r="AC402" s="96"/>
    </row>
    <row r="403" spans="2:29" ht="12.95" customHeight="1" x14ac:dyDescent="0.2">
      <c r="B403" s="135" t="s">
        <v>1634</v>
      </c>
      <c r="C403" s="135" t="s">
        <v>1635</v>
      </c>
      <c r="AC403" s="96"/>
    </row>
    <row r="404" spans="2:29" ht="12.95" customHeight="1" x14ac:dyDescent="0.2">
      <c r="B404" s="135" t="s">
        <v>1636</v>
      </c>
      <c r="C404" s="135" t="s">
        <v>1637</v>
      </c>
      <c r="AC404" s="96"/>
    </row>
    <row r="405" spans="2:29" ht="12.95" customHeight="1" x14ac:dyDescent="0.2">
      <c r="B405" s="135" t="s">
        <v>1638</v>
      </c>
      <c r="C405" s="135" t="s">
        <v>1639</v>
      </c>
      <c r="AC405" s="96"/>
    </row>
    <row r="406" spans="2:29" ht="12.95" customHeight="1" x14ac:dyDescent="0.2">
      <c r="B406" s="135" t="s">
        <v>1640</v>
      </c>
      <c r="C406" s="135" t="s">
        <v>1641</v>
      </c>
      <c r="AC406" s="96"/>
    </row>
    <row r="407" spans="2:29" ht="12.95" customHeight="1" x14ac:dyDescent="0.2">
      <c r="B407" s="135" t="s">
        <v>1642</v>
      </c>
      <c r="C407" s="135" t="s">
        <v>1643</v>
      </c>
      <c r="AC407" s="96"/>
    </row>
    <row r="408" spans="2:29" ht="12.95" customHeight="1" x14ac:dyDescent="0.2">
      <c r="B408" s="135" t="s">
        <v>1644</v>
      </c>
      <c r="C408" s="135" t="s">
        <v>1645</v>
      </c>
      <c r="AC408" s="96"/>
    </row>
    <row r="409" spans="2:29" ht="12.95" customHeight="1" x14ac:dyDescent="0.2">
      <c r="B409" s="135" t="s">
        <v>1646</v>
      </c>
      <c r="C409" s="135" t="s">
        <v>1647</v>
      </c>
      <c r="AC409" s="96"/>
    </row>
    <row r="410" spans="2:29" ht="12.95" customHeight="1" x14ac:dyDescent="0.2">
      <c r="B410" s="135" t="s">
        <v>1648</v>
      </c>
      <c r="C410" s="135" t="s">
        <v>1649</v>
      </c>
      <c r="AC410" s="96"/>
    </row>
    <row r="411" spans="2:29" ht="12.95" customHeight="1" x14ac:dyDescent="0.2">
      <c r="B411" s="135" t="s">
        <v>1650</v>
      </c>
      <c r="C411" s="135" t="s">
        <v>1651</v>
      </c>
      <c r="AC411" s="96"/>
    </row>
    <row r="412" spans="2:29" ht="12.95" customHeight="1" x14ac:dyDescent="0.2">
      <c r="B412" s="135" t="s">
        <v>1652</v>
      </c>
      <c r="C412" s="135" t="s">
        <v>1653</v>
      </c>
      <c r="AC412" s="96"/>
    </row>
    <row r="413" spans="2:29" ht="12.95" customHeight="1" x14ac:dyDescent="0.2">
      <c r="B413" s="135" t="s">
        <v>1654</v>
      </c>
      <c r="C413" s="135" t="s">
        <v>1655</v>
      </c>
      <c r="AC413" s="96"/>
    </row>
    <row r="414" spans="2:29" ht="12.95" customHeight="1" x14ac:dyDescent="0.2">
      <c r="B414" s="135" t="s">
        <v>1656</v>
      </c>
      <c r="C414" s="135" t="s">
        <v>1657</v>
      </c>
      <c r="AC414" s="96"/>
    </row>
    <row r="415" spans="2:29" ht="12.95" customHeight="1" x14ac:dyDescent="0.2">
      <c r="B415" s="135" t="s">
        <v>1658</v>
      </c>
      <c r="C415" s="135" t="s">
        <v>1659</v>
      </c>
      <c r="AC415" s="96"/>
    </row>
    <row r="416" spans="2:29" ht="12.95" customHeight="1" x14ac:dyDescent="0.2">
      <c r="B416" s="135" t="s">
        <v>1660</v>
      </c>
      <c r="C416" s="135" t="s">
        <v>1661</v>
      </c>
      <c r="AC416" s="96"/>
    </row>
    <row r="417" spans="2:29" ht="12.95" customHeight="1" x14ac:dyDescent="0.2">
      <c r="B417" s="135" t="s">
        <v>1662</v>
      </c>
      <c r="C417" s="135" t="s">
        <v>1663</v>
      </c>
      <c r="AC417" s="96"/>
    </row>
    <row r="418" spans="2:29" ht="12.95" customHeight="1" x14ac:dyDescent="0.2">
      <c r="B418" s="135" t="s">
        <v>1664</v>
      </c>
      <c r="C418" s="135" t="s">
        <v>1665</v>
      </c>
      <c r="AC418" s="96"/>
    </row>
    <row r="419" spans="2:29" ht="12.95" customHeight="1" x14ac:dyDescent="0.2">
      <c r="B419" s="135" t="s">
        <v>1666</v>
      </c>
      <c r="C419" s="135" t="s">
        <v>1667</v>
      </c>
      <c r="AC419" s="96"/>
    </row>
    <row r="420" spans="2:29" ht="12.95" customHeight="1" x14ac:dyDescent="0.2">
      <c r="B420" s="135" t="s">
        <v>1668</v>
      </c>
      <c r="C420" s="135" t="s">
        <v>1669</v>
      </c>
      <c r="AC420" s="96"/>
    </row>
    <row r="421" spans="2:29" ht="12.95" customHeight="1" x14ac:dyDescent="0.2">
      <c r="B421" s="135" t="s">
        <v>1670</v>
      </c>
      <c r="C421" s="135" t="s">
        <v>1671</v>
      </c>
      <c r="AC421" s="96"/>
    </row>
    <row r="422" spans="2:29" ht="12.95" customHeight="1" x14ac:dyDescent="0.2">
      <c r="B422" s="135" t="s">
        <v>1670</v>
      </c>
      <c r="C422" s="135" t="s">
        <v>1672</v>
      </c>
      <c r="AC422" s="96"/>
    </row>
    <row r="423" spans="2:29" ht="12.95" customHeight="1" x14ac:dyDescent="0.2">
      <c r="B423" s="135" t="s">
        <v>1673</v>
      </c>
      <c r="C423" s="135" t="s">
        <v>1674</v>
      </c>
      <c r="AC423" s="96"/>
    </row>
    <row r="424" spans="2:29" ht="12.95" customHeight="1" x14ac:dyDescent="0.2">
      <c r="B424" s="135" t="s">
        <v>1675</v>
      </c>
      <c r="C424" s="135" t="s">
        <v>1676</v>
      </c>
      <c r="AC424" s="96"/>
    </row>
    <row r="425" spans="2:29" ht="12.95" customHeight="1" x14ac:dyDescent="0.2">
      <c r="B425" s="135" t="s">
        <v>1677</v>
      </c>
      <c r="C425" s="135" t="s">
        <v>1678</v>
      </c>
      <c r="AC425" s="96"/>
    </row>
    <row r="426" spans="2:29" ht="12.95" customHeight="1" x14ac:dyDescent="0.2">
      <c r="B426" s="135" t="s">
        <v>1679</v>
      </c>
      <c r="C426" s="135" t="s">
        <v>1680</v>
      </c>
      <c r="AC426" s="96"/>
    </row>
    <row r="427" spans="2:29" ht="12.95" customHeight="1" x14ac:dyDescent="0.2">
      <c r="B427" s="135" t="s">
        <v>1681</v>
      </c>
      <c r="C427" s="135" t="s">
        <v>1682</v>
      </c>
      <c r="AC427" s="96"/>
    </row>
    <row r="428" spans="2:29" ht="12.95" customHeight="1" x14ac:dyDescent="0.2">
      <c r="B428" s="135" t="s">
        <v>1683</v>
      </c>
      <c r="C428" s="135" t="s">
        <v>1684</v>
      </c>
      <c r="AC428" s="96"/>
    </row>
    <row r="429" spans="2:29" ht="12.95" customHeight="1" x14ac:dyDescent="0.2">
      <c r="B429" s="135" t="s">
        <v>1685</v>
      </c>
      <c r="C429" s="135" t="s">
        <v>1686</v>
      </c>
      <c r="AC429" s="96"/>
    </row>
    <row r="430" spans="2:29" ht="12.95" customHeight="1" x14ac:dyDescent="0.2">
      <c r="B430" s="135" t="s">
        <v>1687</v>
      </c>
      <c r="C430" s="135" t="s">
        <v>1688</v>
      </c>
      <c r="AC430" s="96"/>
    </row>
    <row r="431" spans="2:29" ht="12.95" customHeight="1" x14ac:dyDescent="0.2">
      <c r="B431" s="135" t="s">
        <v>1689</v>
      </c>
      <c r="C431" s="135" t="s">
        <v>1690</v>
      </c>
      <c r="AC431" s="96"/>
    </row>
    <row r="432" spans="2:29" ht="12.95" customHeight="1" x14ac:dyDescent="0.2">
      <c r="B432" s="135" t="s">
        <v>1691</v>
      </c>
      <c r="C432" s="135" t="s">
        <v>1692</v>
      </c>
      <c r="AC432" s="96"/>
    </row>
    <row r="433" spans="2:29" ht="12.95" customHeight="1" x14ac:dyDescent="0.2">
      <c r="B433" s="135" t="s">
        <v>1693</v>
      </c>
      <c r="C433" s="135" t="s">
        <v>1694</v>
      </c>
      <c r="AC433" s="96"/>
    </row>
    <row r="434" spans="2:29" ht="12.95" customHeight="1" x14ac:dyDescent="0.2">
      <c r="B434" s="135" t="s">
        <v>1695</v>
      </c>
      <c r="C434" s="135" t="s">
        <v>1696</v>
      </c>
      <c r="AC434" s="96"/>
    </row>
    <row r="435" spans="2:29" ht="12.95" customHeight="1" x14ac:dyDescent="0.2">
      <c r="B435" s="135" t="s">
        <v>1697</v>
      </c>
      <c r="C435" s="135" t="s">
        <v>1698</v>
      </c>
      <c r="AC435" s="96"/>
    </row>
    <row r="436" spans="2:29" ht="12.95" customHeight="1" x14ac:dyDescent="0.2">
      <c r="B436" s="135" t="s">
        <v>1699</v>
      </c>
      <c r="C436" s="135" t="s">
        <v>1700</v>
      </c>
      <c r="AC436" s="96"/>
    </row>
    <row r="437" spans="2:29" ht="12.95" customHeight="1" x14ac:dyDescent="0.2">
      <c r="B437" s="135" t="s">
        <v>1701</v>
      </c>
      <c r="C437" s="135" t="s">
        <v>1702</v>
      </c>
      <c r="AC437" s="96"/>
    </row>
    <row r="438" spans="2:29" ht="12.95" customHeight="1" x14ac:dyDescent="0.2">
      <c r="B438" s="135" t="s">
        <v>1703</v>
      </c>
      <c r="C438" s="135" t="s">
        <v>1704</v>
      </c>
      <c r="AC438" s="96"/>
    </row>
    <row r="439" spans="2:29" ht="12.95" customHeight="1" x14ac:dyDescent="0.2">
      <c r="B439" s="135" t="s">
        <v>1705</v>
      </c>
      <c r="C439" s="135" t="s">
        <v>1706</v>
      </c>
      <c r="AC439" s="96"/>
    </row>
    <row r="440" spans="2:29" ht="12.95" customHeight="1" x14ac:dyDescent="0.2">
      <c r="B440" s="135" t="s">
        <v>1707</v>
      </c>
      <c r="C440" s="135" t="s">
        <v>1708</v>
      </c>
      <c r="AC440" s="96"/>
    </row>
    <row r="441" spans="2:29" ht="12.95" customHeight="1" x14ac:dyDescent="0.2">
      <c r="B441" s="135" t="s">
        <v>1709</v>
      </c>
      <c r="C441" s="135" t="s">
        <v>1710</v>
      </c>
      <c r="AC441" s="96"/>
    </row>
    <row r="442" spans="2:29" ht="12.95" customHeight="1" x14ac:dyDescent="0.2">
      <c r="B442" s="135" t="s">
        <v>1711</v>
      </c>
      <c r="C442" s="135" t="s">
        <v>1712</v>
      </c>
      <c r="AC442" s="96"/>
    </row>
    <row r="443" spans="2:29" ht="12.95" customHeight="1" x14ac:dyDescent="0.2">
      <c r="B443" s="135" t="s">
        <v>1713</v>
      </c>
      <c r="C443" s="135" t="s">
        <v>1714</v>
      </c>
      <c r="AC443" s="96"/>
    </row>
    <row r="444" spans="2:29" ht="12.95" customHeight="1" x14ac:dyDescent="0.2">
      <c r="B444" s="135" t="s">
        <v>1715</v>
      </c>
      <c r="C444" s="135" t="s">
        <v>1716</v>
      </c>
      <c r="AC444" s="96"/>
    </row>
    <row r="445" spans="2:29" ht="12.95" customHeight="1" x14ac:dyDescent="0.2">
      <c r="B445" s="135" t="s">
        <v>1717</v>
      </c>
      <c r="C445" s="135" t="s">
        <v>1718</v>
      </c>
      <c r="AC445" s="96"/>
    </row>
    <row r="446" spans="2:29" ht="12.95" customHeight="1" x14ac:dyDescent="0.2">
      <c r="B446" s="135" t="s">
        <v>1719</v>
      </c>
      <c r="C446" s="135" t="s">
        <v>1720</v>
      </c>
      <c r="AC446" s="96"/>
    </row>
    <row r="447" spans="2:29" ht="12.95" customHeight="1" x14ac:dyDescent="0.2">
      <c r="B447" s="135" t="s">
        <v>1721</v>
      </c>
      <c r="C447" s="135" t="s">
        <v>1722</v>
      </c>
      <c r="AC447" s="96"/>
    </row>
    <row r="448" spans="2:29" ht="12.95" customHeight="1" x14ac:dyDescent="0.2">
      <c r="B448" s="135" t="s">
        <v>1723</v>
      </c>
      <c r="C448" s="135" t="s">
        <v>1724</v>
      </c>
      <c r="AC448" s="96"/>
    </row>
    <row r="449" spans="2:29" ht="12.95" customHeight="1" x14ac:dyDescent="0.2">
      <c r="B449" s="135" t="s">
        <v>1725</v>
      </c>
      <c r="C449" s="135" t="s">
        <v>1726</v>
      </c>
      <c r="AC449" s="96"/>
    </row>
    <row r="450" spans="2:29" ht="12.95" customHeight="1" x14ac:dyDescent="0.2">
      <c r="B450" s="135" t="s">
        <v>1727</v>
      </c>
      <c r="C450" s="135" t="s">
        <v>1728</v>
      </c>
      <c r="AC450" s="96"/>
    </row>
    <row r="451" spans="2:29" ht="12.95" customHeight="1" x14ac:dyDescent="0.2">
      <c r="B451" s="135" t="s">
        <v>1729</v>
      </c>
      <c r="C451" s="135" t="s">
        <v>1730</v>
      </c>
      <c r="AC451" s="96"/>
    </row>
    <row r="452" spans="2:29" ht="12.95" customHeight="1" x14ac:dyDescent="0.2">
      <c r="B452" s="135" t="s">
        <v>1731</v>
      </c>
      <c r="C452" s="135" t="s">
        <v>1732</v>
      </c>
      <c r="AC452" s="96"/>
    </row>
    <row r="453" spans="2:29" ht="12.95" customHeight="1" x14ac:dyDescent="0.2">
      <c r="B453" s="135" t="s">
        <v>1733</v>
      </c>
      <c r="C453" s="135" t="s">
        <v>1734</v>
      </c>
      <c r="AC453" s="96"/>
    </row>
    <row r="454" spans="2:29" ht="12.95" customHeight="1" x14ac:dyDescent="0.2">
      <c r="B454" s="135" t="s">
        <v>1735</v>
      </c>
      <c r="C454" s="135" t="s">
        <v>1736</v>
      </c>
      <c r="AC454" s="96"/>
    </row>
    <row r="455" spans="2:29" ht="12.95" customHeight="1" x14ac:dyDescent="0.2">
      <c r="B455" s="135" t="s">
        <v>1737</v>
      </c>
      <c r="C455" s="135" t="s">
        <v>1738</v>
      </c>
      <c r="AC455" s="96"/>
    </row>
    <row r="456" spans="2:29" ht="12.95" customHeight="1" x14ac:dyDescent="0.2">
      <c r="B456" s="135" t="s">
        <v>1739</v>
      </c>
      <c r="C456" s="135" t="s">
        <v>1740</v>
      </c>
      <c r="AC456" s="96"/>
    </row>
    <row r="457" spans="2:29" ht="12.95" customHeight="1" x14ac:dyDescent="0.2">
      <c r="B457" s="135" t="s">
        <v>1741</v>
      </c>
      <c r="C457" s="135" t="s">
        <v>1742</v>
      </c>
    </row>
    <row r="458" spans="2:29" ht="12.95" customHeight="1" x14ac:dyDescent="0.2">
      <c r="B458" s="135" t="s">
        <v>1743</v>
      </c>
      <c r="C458" s="135" t="s">
        <v>1744</v>
      </c>
    </row>
    <row r="459" spans="2:29" ht="12.95" customHeight="1" x14ac:dyDescent="0.2">
      <c r="B459" s="135" t="s">
        <v>1745</v>
      </c>
      <c r="C459" s="135" t="s">
        <v>1746</v>
      </c>
    </row>
    <row r="460" spans="2:29" ht="12.95" customHeight="1" x14ac:dyDescent="0.2">
      <c r="B460" s="135" t="s">
        <v>1747</v>
      </c>
      <c r="C460" s="135" t="s">
        <v>1748</v>
      </c>
    </row>
    <row r="461" spans="2:29" ht="12.95" customHeight="1" x14ac:dyDescent="0.2">
      <c r="B461" s="135" t="s">
        <v>1749</v>
      </c>
      <c r="C461" s="135" t="s">
        <v>1750</v>
      </c>
    </row>
    <row r="462" spans="2:29" ht="12.95" customHeight="1" x14ac:dyDescent="0.2">
      <c r="B462" s="135" t="s">
        <v>1751</v>
      </c>
      <c r="C462" s="135" t="s">
        <v>1752</v>
      </c>
    </row>
    <row r="463" spans="2:29" ht="12.95" customHeight="1" x14ac:dyDescent="0.2">
      <c r="B463" s="135" t="s">
        <v>1753</v>
      </c>
      <c r="C463" s="135" t="s">
        <v>1754</v>
      </c>
    </row>
    <row r="464" spans="2:29" ht="12.95" customHeight="1" x14ac:dyDescent="0.2">
      <c r="B464" s="135" t="s">
        <v>1755</v>
      </c>
      <c r="C464" s="135" t="s">
        <v>1756</v>
      </c>
    </row>
    <row r="465" spans="2:3" ht="12.95" customHeight="1" x14ac:dyDescent="0.2">
      <c r="B465" s="135" t="s">
        <v>1757</v>
      </c>
      <c r="C465" s="135" t="s">
        <v>1758</v>
      </c>
    </row>
    <row r="466" spans="2:3" ht="12.95" customHeight="1" x14ac:dyDescent="0.2">
      <c r="B466" s="135" t="s">
        <v>1759</v>
      </c>
      <c r="C466" s="135" t="s">
        <v>1760</v>
      </c>
    </row>
    <row r="467" spans="2:3" ht="12.95" customHeight="1" x14ac:dyDescent="0.2">
      <c r="B467" s="135" t="s">
        <v>1761</v>
      </c>
      <c r="C467" s="135" t="s">
        <v>1762</v>
      </c>
    </row>
    <row r="468" spans="2:3" ht="12.95" customHeight="1" x14ac:dyDescent="0.2">
      <c r="B468" s="135" t="s">
        <v>1763</v>
      </c>
      <c r="C468" s="135" t="s">
        <v>1764</v>
      </c>
    </row>
    <row r="469" spans="2:3" ht="12.95" customHeight="1" x14ac:dyDescent="0.2">
      <c r="B469" s="135" t="s">
        <v>1765</v>
      </c>
      <c r="C469" s="135" t="s">
        <v>1766</v>
      </c>
    </row>
    <row r="470" spans="2:3" ht="12.95" customHeight="1" x14ac:dyDescent="0.2">
      <c r="B470" s="135" t="s">
        <v>1767</v>
      </c>
      <c r="C470" s="135" t="s">
        <v>1768</v>
      </c>
    </row>
    <row r="471" spans="2:3" ht="12.95" customHeight="1" x14ac:dyDescent="0.2">
      <c r="B471" s="135" t="s">
        <v>1769</v>
      </c>
      <c r="C471" s="135" t="s">
        <v>1770</v>
      </c>
    </row>
    <row r="472" spans="2:3" ht="12.95" customHeight="1" x14ac:dyDescent="0.2">
      <c r="B472" s="135" t="s">
        <v>1771</v>
      </c>
      <c r="C472" s="135" t="s">
        <v>1772</v>
      </c>
    </row>
    <row r="473" spans="2:3" ht="12.95" customHeight="1" x14ac:dyDescent="0.2">
      <c r="B473" s="135" t="s">
        <v>1773</v>
      </c>
      <c r="C473" s="135" t="s">
        <v>1774</v>
      </c>
    </row>
    <row r="474" spans="2:3" ht="12.95" customHeight="1" x14ac:dyDescent="0.2">
      <c r="B474" s="135" t="s">
        <v>1775</v>
      </c>
      <c r="C474" s="135" t="s">
        <v>1776</v>
      </c>
    </row>
    <row r="475" spans="2:3" ht="12.95" customHeight="1" x14ac:dyDescent="0.2">
      <c r="B475" s="135" t="s">
        <v>1777</v>
      </c>
      <c r="C475" s="135" t="s">
        <v>1778</v>
      </c>
    </row>
    <row r="476" spans="2:3" ht="12.95" customHeight="1" x14ac:dyDescent="0.2">
      <c r="B476" s="135" t="s">
        <v>1779</v>
      </c>
      <c r="C476" s="135" t="s">
        <v>1780</v>
      </c>
    </row>
    <row r="477" spans="2:3" ht="12.95" customHeight="1" x14ac:dyDescent="0.2">
      <c r="B477" s="135" t="s">
        <v>1781</v>
      </c>
      <c r="C477" s="135" t="s">
        <v>1782</v>
      </c>
    </row>
    <row r="478" spans="2:3" ht="12.95" customHeight="1" x14ac:dyDescent="0.2">
      <c r="B478" s="135" t="s">
        <v>1783</v>
      </c>
      <c r="C478" s="135" t="s">
        <v>1784</v>
      </c>
    </row>
    <row r="479" spans="2:3" ht="12.95" customHeight="1" x14ac:dyDescent="0.2">
      <c r="B479" s="135" t="s">
        <v>1785</v>
      </c>
      <c r="C479" s="135" t="s">
        <v>1786</v>
      </c>
    </row>
    <row r="480" spans="2:3" ht="12.95" customHeight="1" x14ac:dyDescent="0.2">
      <c r="B480" s="135" t="s">
        <v>1787</v>
      </c>
      <c r="C480" s="135" t="s">
        <v>1788</v>
      </c>
    </row>
    <row r="481" spans="2:3" ht="12.95" customHeight="1" x14ac:dyDescent="0.2">
      <c r="B481" s="135" t="s">
        <v>1789</v>
      </c>
      <c r="C481" s="135" t="s">
        <v>1790</v>
      </c>
    </row>
    <row r="482" spans="2:3" ht="12.95" customHeight="1" x14ac:dyDescent="0.2">
      <c r="B482" s="135" t="s">
        <v>1791</v>
      </c>
      <c r="C482" s="135" t="s">
        <v>1792</v>
      </c>
    </row>
    <row r="483" spans="2:3" ht="12.95" customHeight="1" x14ac:dyDescent="0.2">
      <c r="B483" s="135" t="s">
        <v>1793</v>
      </c>
      <c r="C483" s="135" t="s">
        <v>1794</v>
      </c>
    </row>
    <row r="484" spans="2:3" ht="12.95" customHeight="1" x14ac:dyDescent="0.2">
      <c r="B484" s="135" t="s">
        <v>1795</v>
      </c>
      <c r="C484" s="135" t="s">
        <v>1796</v>
      </c>
    </row>
    <row r="485" spans="2:3" ht="12.95" customHeight="1" x14ac:dyDescent="0.2">
      <c r="B485" s="135" t="s">
        <v>1797</v>
      </c>
      <c r="C485" s="135" t="s">
        <v>1798</v>
      </c>
    </row>
    <row r="486" spans="2:3" ht="12.95" customHeight="1" x14ac:dyDescent="0.2">
      <c r="B486" s="135" t="s">
        <v>1799</v>
      </c>
      <c r="C486" s="135" t="s">
        <v>1800</v>
      </c>
    </row>
    <row r="487" spans="2:3" ht="12.95" customHeight="1" x14ac:dyDescent="0.2">
      <c r="B487" s="135" t="s">
        <v>1801</v>
      </c>
      <c r="C487" s="135" t="s">
        <v>1802</v>
      </c>
    </row>
    <row r="488" spans="2:3" ht="12.95" customHeight="1" x14ac:dyDescent="0.2">
      <c r="B488" s="135" t="s">
        <v>1803</v>
      </c>
      <c r="C488" s="135" t="s">
        <v>1804</v>
      </c>
    </row>
    <row r="489" spans="2:3" ht="12.95" customHeight="1" x14ac:dyDescent="0.2">
      <c r="B489" s="135" t="s">
        <v>1805</v>
      </c>
      <c r="C489" s="135" t="s">
        <v>1806</v>
      </c>
    </row>
    <row r="490" spans="2:3" ht="12.95" customHeight="1" x14ac:dyDescent="0.2">
      <c r="B490" s="135" t="s">
        <v>1807</v>
      </c>
      <c r="C490" s="135" t="s">
        <v>1808</v>
      </c>
    </row>
    <row r="491" spans="2:3" ht="12.95" customHeight="1" x14ac:dyDescent="0.2">
      <c r="B491" s="135" t="s">
        <v>1809</v>
      </c>
      <c r="C491" s="135" t="s">
        <v>1810</v>
      </c>
    </row>
    <row r="492" spans="2:3" ht="12.95" customHeight="1" x14ac:dyDescent="0.2">
      <c r="B492" s="135" t="s">
        <v>1811</v>
      </c>
      <c r="C492" s="135" t="s">
        <v>1812</v>
      </c>
    </row>
    <row r="493" spans="2:3" ht="12.95" customHeight="1" x14ac:dyDescent="0.2">
      <c r="B493" s="135" t="s">
        <v>1813</v>
      </c>
      <c r="C493" s="135" t="s">
        <v>1814</v>
      </c>
    </row>
    <row r="494" spans="2:3" ht="12.95" customHeight="1" x14ac:dyDescent="0.2">
      <c r="B494" s="135" t="s">
        <v>1815</v>
      </c>
      <c r="C494" s="135" t="s">
        <v>1816</v>
      </c>
    </row>
    <row r="495" spans="2:3" ht="12.95" customHeight="1" x14ac:dyDescent="0.2">
      <c r="B495" s="135" t="s">
        <v>1817</v>
      </c>
      <c r="C495" s="135" t="s">
        <v>1818</v>
      </c>
    </row>
    <row r="496" spans="2:3" ht="12.95" customHeight="1" x14ac:dyDescent="0.2">
      <c r="B496" s="135" t="s">
        <v>1819</v>
      </c>
      <c r="C496" s="135" t="s">
        <v>1820</v>
      </c>
    </row>
    <row r="497" spans="2:3" ht="12.95" customHeight="1" x14ac:dyDescent="0.2">
      <c r="B497" s="135" t="s">
        <v>1821</v>
      </c>
      <c r="C497" s="135" t="s">
        <v>1822</v>
      </c>
    </row>
    <row r="498" spans="2:3" ht="12.95" customHeight="1" x14ac:dyDescent="0.2">
      <c r="B498" s="135" t="s">
        <v>1823</v>
      </c>
      <c r="C498" s="135" t="s">
        <v>1824</v>
      </c>
    </row>
    <row r="499" spans="2:3" ht="12.95" customHeight="1" x14ac:dyDescent="0.2">
      <c r="B499" s="135" t="s">
        <v>1825</v>
      </c>
      <c r="C499" s="135" t="s">
        <v>1826</v>
      </c>
    </row>
    <row r="500" spans="2:3" ht="12.95" customHeight="1" x14ac:dyDescent="0.2">
      <c r="B500" s="135" t="s">
        <v>1827</v>
      </c>
      <c r="C500" s="135" t="s">
        <v>1828</v>
      </c>
    </row>
    <row r="501" spans="2:3" ht="12.95" customHeight="1" x14ac:dyDescent="0.2">
      <c r="B501" s="135" t="s">
        <v>1829</v>
      </c>
      <c r="C501" s="135" t="s">
        <v>1830</v>
      </c>
    </row>
    <row r="502" spans="2:3" ht="12.95" customHeight="1" x14ac:dyDescent="0.2">
      <c r="B502" s="135" t="s">
        <v>1831</v>
      </c>
      <c r="C502" s="135" t="s">
        <v>1832</v>
      </c>
    </row>
    <row r="503" spans="2:3" ht="12.95" customHeight="1" x14ac:dyDescent="0.2">
      <c r="B503" s="135" t="s">
        <v>1833</v>
      </c>
      <c r="C503" s="135" t="s">
        <v>1834</v>
      </c>
    </row>
    <row r="504" spans="2:3" ht="12.95" customHeight="1" x14ac:dyDescent="0.2">
      <c r="B504" s="135" t="s">
        <v>1835</v>
      </c>
      <c r="C504" s="135" t="s">
        <v>1836</v>
      </c>
    </row>
    <row r="505" spans="2:3" ht="12.95" customHeight="1" x14ac:dyDescent="0.2">
      <c r="B505" s="135" t="s">
        <v>1837</v>
      </c>
      <c r="C505" s="135" t="s">
        <v>1838</v>
      </c>
    </row>
    <row r="506" spans="2:3" ht="12.95" customHeight="1" x14ac:dyDescent="0.2">
      <c r="B506" s="135" t="s">
        <v>1839</v>
      </c>
      <c r="C506" s="135" t="s">
        <v>1840</v>
      </c>
    </row>
    <row r="507" spans="2:3" ht="12.95" customHeight="1" x14ac:dyDescent="0.2">
      <c r="B507" s="135" t="s">
        <v>1841</v>
      </c>
      <c r="C507" s="135" t="s">
        <v>1842</v>
      </c>
    </row>
    <row r="508" spans="2:3" ht="12.95" customHeight="1" x14ac:dyDescent="0.2">
      <c r="B508" s="135" t="s">
        <v>1843</v>
      </c>
      <c r="C508" s="135" t="s">
        <v>1844</v>
      </c>
    </row>
    <row r="509" spans="2:3" ht="12.95" customHeight="1" x14ac:dyDescent="0.2">
      <c r="B509" s="135" t="s">
        <v>1845</v>
      </c>
      <c r="C509" s="135" t="s">
        <v>1846</v>
      </c>
    </row>
    <row r="510" spans="2:3" ht="12.95" customHeight="1" x14ac:dyDescent="0.2">
      <c r="B510" s="135" t="s">
        <v>1847</v>
      </c>
      <c r="C510" s="135" t="s">
        <v>1848</v>
      </c>
    </row>
    <row r="511" spans="2:3" ht="12.95" customHeight="1" x14ac:dyDescent="0.2">
      <c r="B511" s="135" t="s">
        <v>1849</v>
      </c>
      <c r="C511" s="135" t="s">
        <v>1850</v>
      </c>
    </row>
    <row r="512" spans="2:3" ht="12.95" customHeight="1" x14ac:dyDescent="0.2">
      <c r="B512" s="135" t="s">
        <v>1851</v>
      </c>
      <c r="C512" s="135" t="s">
        <v>1852</v>
      </c>
    </row>
    <row r="513" spans="2:3" ht="12.95" customHeight="1" x14ac:dyDescent="0.2">
      <c r="B513" s="135" t="s">
        <v>1853</v>
      </c>
      <c r="C513" s="135" t="s">
        <v>1854</v>
      </c>
    </row>
    <row r="514" spans="2:3" ht="12.95" customHeight="1" x14ac:dyDescent="0.2">
      <c r="B514" s="135" t="s">
        <v>1855</v>
      </c>
      <c r="C514" s="135" t="s">
        <v>1856</v>
      </c>
    </row>
    <row r="515" spans="2:3" ht="12.95" customHeight="1" x14ac:dyDescent="0.2">
      <c r="B515" s="135" t="s">
        <v>1857</v>
      </c>
      <c r="C515" s="135" t="s">
        <v>1858</v>
      </c>
    </row>
    <row r="516" spans="2:3" ht="12.95" customHeight="1" x14ac:dyDescent="0.2">
      <c r="B516" s="135" t="s">
        <v>1859</v>
      </c>
      <c r="C516" s="135" t="s">
        <v>1860</v>
      </c>
    </row>
    <row r="517" spans="2:3" ht="12.95" customHeight="1" x14ac:dyDescent="0.2">
      <c r="B517" s="135" t="s">
        <v>1861</v>
      </c>
      <c r="C517" s="135" t="s">
        <v>1862</v>
      </c>
    </row>
    <row r="518" spans="2:3" ht="12.95" customHeight="1" x14ac:dyDescent="0.2">
      <c r="B518" s="135" t="s">
        <v>1863</v>
      </c>
      <c r="C518" s="135" t="s">
        <v>1864</v>
      </c>
    </row>
    <row r="519" spans="2:3" ht="12.95" customHeight="1" x14ac:dyDescent="0.2">
      <c r="B519" s="135" t="s">
        <v>1865</v>
      </c>
      <c r="C519" s="135" t="s">
        <v>1866</v>
      </c>
    </row>
    <row r="520" spans="2:3" ht="12.95" customHeight="1" x14ac:dyDescent="0.2">
      <c r="B520" s="135" t="s">
        <v>1867</v>
      </c>
      <c r="C520" s="135" t="s">
        <v>1868</v>
      </c>
    </row>
    <row r="521" spans="2:3" ht="12.95" customHeight="1" x14ac:dyDescent="0.2">
      <c r="B521" s="135" t="s">
        <v>1869</v>
      </c>
      <c r="C521" s="135" t="s">
        <v>1870</v>
      </c>
    </row>
    <row r="522" spans="2:3" ht="12.95" customHeight="1" x14ac:dyDescent="0.2">
      <c r="B522" s="135" t="s">
        <v>1871</v>
      </c>
      <c r="C522" s="135" t="s">
        <v>1872</v>
      </c>
    </row>
    <row r="523" spans="2:3" ht="12.95" customHeight="1" x14ac:dyDescent="0.2">
      <c r="B523" s="135" t="s">
        <v>1873</v>
      </c>
      <c r="C523" s="135" t="s">
        <v>1874</v>
      </c>
    </row>
    <row r="524" spans="2:3" ht="12.95" customHeight="1" x14ac:dyDescent="0.2">
      <c r="B524" s="135" t="s">
        <v>1875</v>
      </c>
      <c r="C524" s="135" t="s">
        <v>1876</v>
      </c>
    </row>
    <row r="525" spans="2:3" ht="12.95" customHeight="1" x14ac:dyDescent="0.2">
      <c r="B525" s="135" t="s">
        <v>1877</v>
      </c>
      <c r="C525" s="135" t="s">
        <v>1878</v>
      </c>
    </row>
    <row r="526" spans="2:3" ht="12.95" customHeight="1" x14ac:dyDescent="0.2">
      <c r="B526" s="135" t="s">
        <v>1879</v>
      </c>
      <c r="C526" s="135" t="s">
        <v>1880</v>
      </c>
    </row>
    <row r="527" spans="2:3" ht="12.95" customHeight="1" x14ac:dyDescent="0.2">
      <c r="B527" s="135" t="s">
        <v>1881</v>
      </c>
      <c r="C527" s="135" t="s">
        <v>1882</v>
      </c>
    </row>
    <row r="528" spans="2:3" ht="12.95" customHeight="1" x14ac:dyDescent="0.2">
      <c r="B528" s="135" t="s">
        <v>1883</v>
      </c>
      <c r="C528" s="135" t="s">
        <v>1884</v>
      </c>
    </row>
    <row r="529" spans="2:3" ht="12.95" customHeight="1" x14ac:dyDescent="0.2">
      <c r="B529" s="135" t="s">
        <v>1885</v>
      </c>
      <c r="C529" s="135" t="s">
        <v>1886</v>
      </c>
    </row>
    <row r="530" spans="2:3" ht="12.95" customHeight="1" x14ac:dyDescent="0.2">
      <c r="B530" s="135" t="s">
        <v>1887</v>
      </c>
      <c r="C530" s="135" t="s">
        <v>1888</v>
      </c>
    </row>
    <row r="531" spans="2:3" ht="12.95" customHeight="1" x14ac:dyDescent="0.2">
      <c r="B531" s="135" t="s">
        <v>1889</v>
      </c>
      <c r="C531" s="135" t="s">
        <v>1890</v>
      </c>
    </row>
    <row r="532" spans="2:3" ht="12.95" customHeight="1" x14ac:dyDescent="0.2">
      <c r="B532" s="135" t="s">
        <v>1891</v>
      </c>
      <c r="C532" s="135" t="s">
        <v>1892</v>
      </c>
    </row>
    <row r="533" spans="2:3" ht="12.95" customHeight="1" x14ac:dyDescent="0.2">
      <c r="B533" s="135" t="s">
        <v>1893</v>
      </c>
      <c r="C533" s="135" t="s">
        <v>1894</v>
      </c>
    </row>
    <row r="534" spans="2:3" ht="12.95" customHeight="1" x14ac:dyDescent="0.2">
      <c r="B534" s="135" t="s">
        <v>1895</v>
      </c>
      <c r="C534" s="135" t="s">
        <v>1896</v>
      </c>
    </row>
    <row r="535" spans="2:3" ht="12.95" customHeight="1" x14ac:dyDescent="0.2">
      <c r="B535" s="135" t="s">
        <v>1897</v>
      </c>
      <c r="C535" s="135" t="s">
        <v>1898</v>
      </c>
    </row>
    <row r="536" spans="2:3" ht="12.95" customHeight="1" x14ac:dyDescent="0.2">
      <c r="B536" s="135" t="s">
        <v>1899</v>
      </c>
      <c r="C536" s="135" t="s">
        <v>1900</v>
      </c>
    </row>
    <row r="537" spans="2:3" ht="12.95" customHeight="1" x14ac:dyDescent="0.2">
      <c r="B537" s="135" t="s">
        <v>1901</v>
      </c>
      <c r="C537" s="135" t="s">
        <v>1902</v>
      </c>
    </row>
    <row r="538" spans="2:3" ht="12.95" customHeight="1" x14ac:dyDescent="0.2">
      <c r="B538" s="135" t="s">
        <v>1903</v>
      </c>
      <c r="C538" s="135" t="s">
        <v>1904</v>
      </c>
    </row>
    <row r="539" spans="2:3" ht="12.95" customHeight="1" x14ac:dyDescent="0.2">
      <c r="B539" s="135" t="s">
        <v>1905</v>
      </c>
      <c r="C539" s="135" t="s">
        <v>1906</v>
      </c>
    </row>
    <row r="540" spans="2:3" ht="12.95" customHeight="1" x14ac:dyDescent="0.2">
      <c r="B540" s="135" t="s">
        <v>1907</v>
      </c>
      <c r="C540" s="135" t="s">
        <v>1908</v>
      </c>
    </row>
    <row r="541" spans="2:3" ht="12.95" customHeight="1" x14ac:dyDescent="0.2">
      <c r="B541" s="135" t="s">
        <v>1909</v>
      </c>
      <c r="C541" s="135" t="s">
        <v>1910</v>
      </c>
    </row>
    <row r="542" spans="2:3" ht="12.95" customHeight="1" x14ac:dyDescent="0.2">
      <c r="B542" s="135" t="s">
        <v>1911</v>
      </c>
      <c r="C542" s="135" t="s">
        <v>1912</v>
      </c>
    </row>
    <row r="543" spans="2:3" ht="12.95" customHeight="1" x14ac:dyDescent="0.2">
      <c r="B543" s="135" t="s">
        <v>1050</v>
      </c>
      <c r="C543" s="135" t="s">
        <v>1913</v>
      </c>
    </row>
    <row r="544" spans="2:3" ht="12.95" customHeight="1" x14ac:dyDescent="0.2">
      <c r="B544" s="135" t="s">
        <v>1914</v>
      </c>
      <c r="C544" s="135" t="s">
        <v>1915</v>
      </c>
    </row>
    <row r="545" spans="2:3" ht="12.95" customHeight="1" x14ac:dyDescent="0.2">
      <c r="B545" s="135" t="s">
        <v>1916</v>
      </c>
      <c r="C545" s="135" t="s">
        <v>1917</v>
      </c>
    </row>
    <row r="546" spans="2:3" ht="12.95" customHeight="1" x14ac:dyDescent="0.2">
      <c r="B546" s="135" t="s">
        <v>1918</v>
      </c>
      <c r="C546" s="135" t="s">
        <v>1919</v>
      </c>
    </row>
    <row r="547" spans="2:3" ht="12.95" customHeight="1" x14ac:dyDescent="0.2">
      <c r="B547" s="135" t="s">
        <v>1918</v>
      </c>
      <c r="C547" s="135" t="s">
        <v>1920</v>
      </c>
    </row>
    <row r="548" spans="2:3" ht="12.95" customHeight="1" x14ac:dyDescent="0.2">
      <c r="B548" s="135" t="s">
        <v>1921</v>
      </c>
      <c r="C548" s="135" t="s">
        <v>1922</v>
      </c>
    </row>
    <row r="549" spans="2:3" ht="12.95" customHeight="1" x14ac:dyDescent="0.2">
      <c r="B549" s="135" t="s">
        <v>1923</v>
      </c>
      <c r="C549" s="135" t="s">
        <v>1924</v>
      </c>
    </row>
    <row r="550" spans="2:3" ht="12.95" customHeight="1" x14ac:dyDescent="0.2">
      <c r="B550" s="135" t="s">
        <v>1925</v>
      </c>
      <c r="C550" s="135" t="s">
        <v>1926</v>
      </c>
    </row>
    <row r="551" spans="2:3" ht="12.95" customHeight="1" x14ac:dyDescent="0.2">
      <c r="B551" s="135" t="s">
        <v>1927</v>
      </c>
      <c r="C551" s="135" t="s">
        <v>1928</v>
      </c>
    </row>
    <row r="552" spans="2:3" ht="12.95" customHeight="1" x14ac:dyDescent="0.2">
      <c r="B552" s="135" t="s">
        <v>1929</v>
      </c>
      <c r="C552" s="135" t="s">
        <v>1930</v>
      </c>
    </row>
    <row r="553" spans="2:3" ht="12.95" customHeight="1" x14ac:dyDescent="0.2">
      <c r="B553" s="135" t="s">
        <v>1931</v>
      </c>
      <c r="C553" s="135" t="s">
        <v>1932</v>
      </c>
    </row>
    <row r="554" spans="2:3" ht="12.95" customHeight="1" x14ac:dyDescent="0.2">
      <c r="B554" s="135" t="s">
        <v>1933</v>
      </c>
      <c r="C554" s="135" t="s">
        <v>1934</v>
      </c>
    </row>
    <row r="555" spans="2:3" ht="12.95" customHeight="1" x14ac:dyDescent="0.2">
      <c r="B555" s="135" t="s">
        <v>1935</v>
      </c>
      <c r="C555" s="135" t="s">
        <v>1936</v>
      </c>
    </row>
    <row r="556" spans="2:3" ht="12.95" customHeight="1" x14ac:dyDescent="0.2">
      <c r="B556" s="135" t="s">
        <v>1937</v>
      </c>
      <c r="C556" s="135" t="s">
        <v>1938</v>
      </c>
    </row>
    <row r="557" spans="2:3" ht="12.95" customHeight="1" x14ac:dyDescent="0.2">
      <c r="B557" s="135" t="s">
        <v>1939</v>
      </c>
      <c r="C557" s="135" t="s">
        <v>1940</v>
      </c>
    </row>
    <row r="558" spans="2:3" ht="12.95" customHeight="1" x14ac:dyDescent="0.2">
      <c r="B558" s="135" t="s">
        <v>1941</v>
      </c>
      <c r="C558" s="135" t="s">
        <v>1942</v>
      </c>
    </row>
    <row r="559" spans="2:3" ht="12.95" customHeight="1" x14ac:dyDescent="0.2">
      <c r="B559" s="135" t="s">
        <v>1943</v>
      </c>
      <c r="C559" s="135" t="s">
        <v>1944</v>
      </c>
    </row>
    <row r="560" spans="2:3" ht="12.95" customHeight="1" x14ac:dyDescent="0.2">
      <c r="B560" s="135" t="s">
        <v>1945</v>
      </c>
      <c r="C560" s="135" t="s">
        <v>1946</v>
      </c>
    </row>
    <row r="561" spans="2:3" ht="12.95" customHeight="1" x14ac:dyDescent="0.2">
      <c r="B561" s="135" t="s">
        <v>1947</v>
      </c>
      <c r="C561" s="135" t="s">
        <v>1948</v>
      </c>
    </row>
    <row r="562" spans="2:3" ht="12.95" customHeight="1" x14ac:dyDescent="0.2">
      <c r="B562" s="135" t="s">
        <v>1949</v>
      </c>
      <c r="C562" s="135" t="s">
        <v>1950</v>
      </c>
    </row>
    <row r="563" spans="2:3" ht="12.95" customHeight="1" x14ac:dyDescent="0.2">
      <c r="B563" s="135" t="s">
        <v>1951</v>
      </c>
      <c r="C563" s="135" t="s">
        <v>1952</v>
      </c>
    </row>
    <row r="564" spans="2:3" ht="12.95" customHeight="1" x14ac:dyDescent="0.2">
      <c r="B564" s="135" t="s">
        <v>1953</v>
      </c>
      <c r="C564" s="135" t="s">
        <v>1954</v>
      </c>
    </row>
    <row r="565" spans="2:3" ht="12.95" customHeight="1" x14ac:dyDescent="0.2">
      <c r="B565" s="135" t="s">
        <v>1955</v>
      </c>
      <c r="C565" s="135" t="s">
        <v>1956</v>
      </c>
    </row>
    <row r="566" spans="2:3" ht="12.95" customHeight="1" x14ac:dyDescent="0.2">
      <c r="B566" s="135" t="s">
        <v>1957</v>
      </c>
      <c r="C566" s="135" t="s">
        <v>1958</v>
      </c>
    </row>
    <row r="567" spans="2:3" ht="12.95" customHeight="1" x14ac:dyDescent="0.2">
      <c r="B567" s="135" t="s">
        <v>1959</v>
      </c>
      <c r="C567" s="135" t="s">
        <v>1960</v>
      </c>
    </row>
    <row r="568" spans="2:3" ht="12.95" customHeight="1" x14ac:dyDescent="0.2">
      <c r="B568" s="135" t="s">
        <v>1961</v>
      </c>
      <c r="C568" s="135" t="s">
        <v>1962</v>
      </c>
    </row>
    <row r="569" spans="2:3" ht="12.95" customHeight="1" x14ac:dyDescent="0.2">
      <c r="B569" s="135" t="s">
        <v>1963</v>
      </c>
      <c r="C569" s="135" t="s">
        <v>1964</v>
      </c>
    </row>
    <row r="570" spans="2:3" ht="12.95" customHeight="1" x14ac:dyDescent="0.2">
      <c r="B570" s="135" t="s">
        <v>1965</v>
      </c>
      <c r="C570" s="135" t="s">
        <v>1966</v>
      </c>
    </row>
    <row r="571" spans="2:3" ht="12.95" customHeight="1" x14ac:dyDescent="0.2">
      <c r="B571" s="135" t="s">
        <v>1967</v>
      </c>
      <c r="C571" s="135" t="s">
        <v>1968</v>
      </c>
    </row>
    <row r="572" spans="2:3" ht="12.95" customHeight="1" x14ac:dyDescent="0.2">
      <c r="B572" s="135" t="s">
        <v>1969</v>
      </c>
      <c r="C572" s="135" t="s">
        <v>1970</v>
      </c>
    </row>
    <row r="573" spans="2:3" ht="12.95" customHeight="1" x14ac:dyDescent="0.2">
      <c r="B573" s="135" t="s">
        <v>1971</v>
      </c>
      <c r="C573" s="135" t="s">
        <v>1972</v>
      </c>
    </row>
    <row r="574" spans="2:3" ht="12.95" customHeight="1" x14ac:dyDescent="0.2">
      <c r="B574" s="135" t="s">
        <v>1973</v>
      </c>
      <c r="C574" s="135" t="s">
        <v>1974</v>
      </c>
    </row>
    <row r="575" spans="2:3" ht="12.95" customHeight="1" x14ac:dyDescent="0.2">
      <c r="B575" s="135" t="s">
        <v>1975</v>
      </c>
      <c r="C575" s="135" t="s">
        <v>1976</v>
      </c>
    </row>
    <row r="576" spans="2:3" ht="12.95" customHeight="1" x14ac:dyDescent="0.2">
      <c r="B576" s="135" t="s">
        <v>1977</v>
      </c>
      <c r="C576" s="135" t="s">
        <v>1978</v>
      </c>
    </row>
    <row r="577" spans="2:3" ht="12.95" customHeight="1" x14ac:dyDescent="0.2">
      <c r="B577" s="135" t="s">
        <v>1979</v>
      </c>
      <c r="C577" s="135" t="s">
        <v>1980</v>
      </c>
    </row>
    <row r="578" spans="2:3" ht="12.95" customHeight="1" x14ac:dyDescent="0.2">
      <c r="B578" s="135" t="s">
        <v>1981</v>
      </c>
      <c r="C578" s="135" t="s">
        <v>1982</v>
      </c>
    </row>
    <row r="579" spans="2:3" ht="12.95" customHeight="1" x14ac:dyDescent="0.2">
      <c r="B579" s="135" t="s">
        <v>1983</v>
      </c>
      <c r="C579" s="135" t="s">
        <v>1984</v>
      </c>
    </row>
    <row r="580" spans="2:3" ht="12.95" customHeight="1" x14ac:dyDescent="0.2">
      <c r="B580" s="135" t="s">
        <v>1985</v>
      </c>
      <c r="C580" s="135" t="s">
        <v>1986</v>
      </c>
    </row>
    <row r="581" spans="2:3" ht="12.95" customHeight="1" x14ac:dyDescent="0.2">
      <c r="B581" s="135" t="s">
        <v>1987</v>
      </c>
      <c r="C581" s="135" t="s">
        <v>1988</v>
      </c>
    </row>
    <row r="582" spans="2:3" ht="12.95" customHeight="1" x14ac:dyDescent="0.2">
      <c r="B582" s="135" t="s">
        <v>1989</v>
      </c>
      <c r="C582" s="135" t="s">
        <v>1990</v>
      </c>
    </row>
    <row r="583" spans="2:3" ht="12.95" customHeight="1" x14ac:dyDescent="0.2">
      <c r="B583" s="135" t="s">
        <v>1991</v>
      </c>
      <c r="C583" s="135" t="s">
        <v>1992</v>
      </c>
    </row>
    <row r="584" spans="2:3" ht="12.95" customHeight="1" x14ac:dyDescent="0.2">
      <c r="B584" s="135" t="s">
        <v>1993</v>
      </c>
      <c r="C584" s="135" t="s">
        <v>1994</v>
      </c>
    </row>
    <row r="585" spans="2:3" ht="12.95" customHeight="1" x14ac:dyDescent="0.2">
      <c r="B585" s="135" t="s">
        <v>1995</v>
      </c>
      <c r="C585" s="135" t="s">
        <v>1996</v>
      </c>
    </row>
    <row r="586" spans="2:3" ht="12.95" customHeight="1" x14ac:dyDescent="0.2">
      <c r="B586" s="135" t="s">
        <v>1997</v>
      </c>
      <c r="C586" s="135" t="s">
        <v>1998</v>
      </c>
    </row>
    <row r="587" spans="2:3" ht="12.95" customHeight="1" x14ac:dyDescent="0.2">
      <c r="B587" s="135" t="s">
        <v>1999</v>
      </c>
      <c r="C587" s="135" t="s">
        <v>2000</v>
      </c>
    </row>
    <row r="588" spans="2:3" ht="12.95" customHeight="1" x14ac:dyDescent="0.2">
      <c r="B588" s="135" t="s">
        <v>1051</v>
      </c>
      <c r="C588" s="135" t="s">
        <v>2001</v>
      </c>
    </row>
    <row r="589" spans="2:3" ht="12.95" customHeight="1" x14ac:dyDescent="0.2">
      <c r="B589" s="135" t="s">
        <v>2002</v>
      </c>
      <c r="C589" s="135" t="s">
        <v>2003</v>
      </c>
    </row>
    <row r="590" spans="2:3" ht="12.95" customHeight="1" x14ac:dyDescent="0.2">
      <c r="B590" s="135" t="s">
        <v>2004</v>
      </c>
      <c r="C590" s="135" t="s">
        <v>2005</v>
      </c>
    </row>
    <row r="591" spans="2:3" ht="12.95" customHeight="1" x14ac:dyDescent="0.2">
      <c r="B591" s="135" t="s">
        <v>2006</v>
      </c>
      <c r="C591" s="135" t="s">
        <v>2007</v>
      </c>
    </row>
    <row r="592" spans="2:3" ht="12.95" customHeight="1" x14ac:dyDescent="0.2">
      <c r="B592" s="135" t="s">
        <v>2008</v>
      </c>
      <c r="C592" s="135" t="s">
        <v>2009</v>
      </c>
    </row>
    <row r="593" spans="2:3" ht="12.95" customHeight="1" x14ac:dyDescent="0.2">
      <c r="B593" s="135" t="s">
        <v>2010</v>
      </c>
      <c r="C593" s="135" t="s">
        <v>2011</v>
      </c>
    </row>
    <row r="594" spans="2:3" ht="12.95" customHeight="1" x14ac:dyDescent="0.2">
      <c r="B594" s="135" t="s">
        <v>2012</v>
      </c>
      <c r="C594" s="135" t="s">
        <v>2013</v>
      </c>
    </row>
    <row r="595" spans="2:3" ht="12.95" customHeight="1" x14ac:dyDescent="0.2">
      <c r="B595" s="135" t="s">
        <v>2014</v>
      </c>
      <c r="C595" s="135" t="s">
        <v>2015</v>
      </c>
    </row>
    <row r="596" spans="2:3" ht="12.95" customHeight="1" x14ac:dyDescent="0.2">
      <c r="B596" s="135" t="s">
        <v>2016</v>
      </c>
      <c r="C596" s="135" t="s">
        <v>2017</v>
      </c>
    </row>
    <row r="597" spans="2:3" ht="12.95" customHeight="1" x14ac:dyDescent="0.2">
      <c r="B597" s="135" t="s">
        <v>2018</v>
      </c>
      <c r="C597" s="135" t="s">
        <v>2019</v>
      </c>
    </row>
    <row r="598" spans="2:3" ht="12.95" customHeight="1" x14ac:dyDescent="0.2">
      <c r="B598" s="135" t="s">
        <v>2020</v>
      </c>
      <c r="C598" s="135" t="s">
        <v>2021</v>
      </c>
    </row>
    <row r="599" spans="2:3" ht="12.95" customHeight="1" x14ac:dyDescent="0.2">
      <c r="B599" s="135" t="s">
        <v>2022</v>
      </c>
      <c r="C599" s="135" t="s">
        <v>2023</v>
      </c>
    </row>
    <row r="600" spans="2:3" ht="12.95" customHeight="1" x14ac:dyDescent="0.2">
      <c r="B600" s="135" t="s">
        <v>2024</v>
      </c>
      <c r="C600" s="135" t="s">
        <v>2025</v>
      </c>
    </row>
    <row r="601" spans="2:3" ht="12.95" customHeight="1" x14ac:dyDescent="0.2">
      <c r="B601" s="135" t="s">
        <v>2026</v>
      </c>
      <c r="C601" s="135" t="s">
        <v>2027</v>
      </c>
    </row>
    <row r="602" spans="2:3" ht="12.95" customHeight="1" x14ac:dyDescent="0.2">
      <c r="B602" s="135" t="s">
        <v>2028</v>
      </c>
      <c r="C602" s="135" t="s">
        <v>2029</v>
      </c>
    </row>
    <row r="603" spans="2:3" ht="12.95" customHeight="1" x14ac:dyDescent="0.2">
      <c r="B603" s="135" t="s">
        <v>2030</v>
      </c>
      <c r="C603" s="135" t="s">
        <v>2031</v>
      </c>
    </row>
    <row r="604" spans="2:3" ht="12.95" customHeight="1" x14ac:dyDescent="0.2">
      <c r="B604" s="135" t="s">
        <v>2032</v>
      </c>
      <c r="C604" s="135" t="s">
        <v>2033</v>
      </c>
    </row>
    <row r="605" spans="2:3" ht="12.95" customHeight="1" x14ac:dyDescent="0.2">
      <c r="B605" s="135" t="s">
        <v>2034</v>
      </c>
      <c r="C605" s="135" t="s">
        <v>2035</v>
      </c>
    </row>
    <row r="606" spans="2:3" ht="12.95" customHeight="1" x14ac:dyDescent="0.2">
      <c r="B606" s="135" t="s">
        <v>2036</v>
      </c>
      <c r="C606" s="135" t="s">
        <v>2037</v>
      </c>
    </row>
    <row r="607" spans="2:3" ht="12.95" customHeight="1" x14ac:dyDescent="0.2">
      <c r="B607" s="135" t="s">
        <v>2038</v>
      </c>
      <c r="C607" s="135" t="s">
        <v>2039</v>
      </c>
    </row>
    <row r="608" spans="2:3" ht="12.95" customHeight="1" x14ac:dyDescent="0.2">
      <c r="B608" s="135" t="s">
        <v>2040</v>
      </c>
      <c r="C608" s="135" t="s">
        <v>2041</v>
      </c>
    </row>
    <row r="609" spans="2:3" ht="12.95" customHeight="1" x14ac:dyDescent="0.2">
      <c r="B609" s="135" t="s">
        <v>2042</v>
      </c>
      <c r="C609" s="135" t="s">
        <v>2043</v>
      </c>
    </row>
    <row r="610" spans="2:3" ht="12.95" customHeight="1" x14ac:dyDescent="0.2">
      <c r="B610" s="135" t="s">
        <v>2044</v>
      </c>
      <c r="C610" s="135" t="s">
        <v>2045</v>
      </c>
    </row>
    <row r="611" spans="2:3" ht="12.95" customHeight="1" x14ac:dyDescent="0.2">
      <c r="B611" s="135" t="s">
        <v>2046</v>
      </c>
      <c r="C611" s="135" t="s">
        <v>2047</v>
      </c>
    </row>
    <row r="612" spans="2:3" ht="12.95" customHeight="1" x14ac:dyDescent="0.2">
      <c r="B612" s="135" t="s">
        <v>2048</v>
      </c>
      <c r="C612" s="135" t="s">
        <v>2049</v>
      </c>
    </row>
    <row r="613" spans="2:3" ht="12.95" customHeight="1" x14ac:dyDescent="0.2">
      <c r="B613" s="135" t="s">
        <v>2050</v>
      </c>
      <c r="C613" s="135" t="s">
        <v>2051</v>
      </c>
    </row>
    <row r="614" spans="2:3" ht="12.95" customHeight="1" x14ac:dyDescent="0.2">
      <c r="B614" s="135" t="s">
        <v>2052</v>
      </c>
      <c r="C614" s="135" t="s">
        <v>2053</v>
      </c>
    </row>
    <row r="615" spans="2:3" ht="12.95" customHeight="1" x14ac:dyDescent="0.2">
      <c r="B615" s="135" t="s">
        <v>2054</v>
      </c>
      <c r="C615" s="135" t="s">
        <v>2055</v>
      </c>
    </row>
    <row r="616" spans="2:3" ht="12.95" customHeight="1" x14ac:dyDescent="0.2">
      <c r="B616" s="135" t="s">
        <v>2056</v>
      </c>
      <c r="C616" s="135" t="s">
        <v>2057</v>
      </c>
    </row>
    <row r="617" spans="2:3" ht="12.95" customHeight="1" x14ac:dyDescent="0.2">
      <c r="B617" s="135" t="s">
        <v>2058</v>
      </c>
      <c r="C617" s="135" t="s">
        <v>2059</v>
      </c>
    </row>
    <row r="618" spans="2:3" ht="12.95" customHeight="1" x14ac:dyDescent="0.2">
      <c r="B618" s="135" t="s">
        <v>2060</v>
      </c>
      <c r="C618" s="135" t="s">
        <v>2061</v>
      </c>
    </row>
    <row r="619" spans="2:3" ht="12.95" customHeight="1" x14ac:dyDescent="0.2">
      <c r="B619" s="135" t="s">
        <v>2062</v>
      </c>
      <c r="C619" s="135" t="s">
        <v>2063</v>
      </c>
    </row>
    <row r="620" spans="2:3" ht="12.95" customHeight="1" x14ac:dyDescent="0.2">
      <c r="B620" s="135" t="s">
        <v>2064</v>
      </c>
      <c r="C620" s="135" t="s">
        <v>2065</v>
      </c>
    </row>
    <row r="621" spans="2:3" ht="12.95" customHeight="1" x14ac:dyDescent="0.2">
      <c r="B621" s="135" t="s">
        <v>2066</v>
      </c>
      <c r="C621" s="135" t="s">
        <v>2067</v>
      </c>
    </row>
    <row r="622" spans="2:3" ht="12.95" customHeight="1" x14ac:dyDescent="0.2">
      <c r="B622" s="135" t="s">
        <v>2068</v>
      </c>
      <c r="C622" s="135" t="s">
        <v>2069</v>
      </c>
    </row>
    <row r="623" spans="2:3" ht="12.95" customHeight="1" x14ac:dyDescent="0.2">
      <c r="B623" s="135" t="s">
        <v>2070</v>
      </c>
      <c r="C623" s="135" t="s">
        <v>2071</v>
      </c>
    </row>
    <row r="624" spans="2:3" ht="12.95" customHeight="1" x14ac:dyDescent="0.2">
      <c r="B624" s="135" t="s">
        <v>2072</v>
      </c>
      <c r="C624" s="135" t="s">
        <v>2073</v>
      </c>
    </row>
    <row r="625" spans="2:3" ht="12.95" customHeight="1" x14ac:dyDescent="0.2">
      <c r="B625" s="135" t="s">
        <v>2074</v>
      </c>
      <c r="C625" s="135" t="s">
        <v>2075</v>
      </c>
    </row>
    <row r="626" spans="2:3" ht="12.95" customHeight="1" x14ac:dyDescent="0.2">
      <c r="B626" s="135" t="s">
        <v>2076</v>
      </c>
      <c r="C626" s="135" t="s">
        <v>2077</v>
      </c>
    </row>
    <row r="627" spans="2:3" ht="12.95" customHeight="1" x14ac:dyDescent="0.2">
      <c r="B627" s="135" t="s">
        <v>2078</v>
      </c>
      <c r="C627" s="135" t="s">
        <v>2079</v>
      </c>
    </row>
    <row r="628" spans="2:3" ht="12.95" customHeight="1" x14ac:dyDescent="0.2">
      <c r="B628" s="135" t="s">
        <v>2080</v>
      </c>
      <c r="C628" s="135" t="s">
        <v>2081</v>
      </c>
    </row>
    <row r="629" spans="2:3" ht="12.95" customHeight="1" x14ac:dyDescent="0.2">
      <c r="B629" s="135" t="s">
        <v>2082</v>
      </c>
      <c r="C629" s="135" t="s">
        <v>2083</v>
      </c>
    </row>
    <row r="630" spans="2:3" ht="12.95" customHeight="1" x14ac:dyDescent="0.2">
      <c r="B630" s="135" t="s">
        <v>2084</v>
      </c>
      <c r="C630" s="135" t="s">
        <v>2085</v>
      </c>
    </row>
    <row r="631" spans="2:3" ht="12.95" customHeight="1" x14ac:dyDescent="0.2">
      <c r="B631" s="135" t="s">
        <v>2086</v>
      </c>
      <c r="C631" s="135" t="s">
        <v>2087</v>
      </c>
    </row>
    <row r="632" spans="2:3" ht="12.95" customHeight="1" x14ac:dyDescent="0.2">
      <c r="B632" s="135" t="s">
        <v>2088</v>
      </c>
      <c r="C632" s="135" t="s">
        <v>2089</v>
      </c>
    </row>
    <row r="633" spans="2:3" ht="12.95" customHeight="1" x14ac:dyDescent="0.2">
      <c r="B633" s="135" t="s">
        <v>2090</v>
      </c>
      <c r="C633" s="135" t="s">
        <v>2091</v>
      </c>
    </row>
    <row r="634" spans="2:3" ht="12.95" customHeight="1" x14ac:dyDescent="0.2">
      <c r="B634" s="135" t="s">
        <v>2092</v>
      </c>
      <c r="C634" s="135" t="s">
        <v>2093</v>
      </c>
    </row>
    <row r="635" spans="2:3" ht="12.95" customHeight="1" x14ac:dyDescent="0.2">
      <c r="B635" s="135" t="s">
        <v>2094</v>
      </c>
      <c r="C635" s="135" t="s">
        <v>2095</v>
      </c>
    </row>
    <row r="636" spans="2:3" ht="12.95" customHeight="1" x14ac:dyDescent="0.2">
      <c r="B636" s="135" t="s">
        <v>2096</v>
      </c>
      <c r="C636" s="135" t="s">
        <v>2097</v>
      </c>
    </row>
    <row r="637" spans="2:3" ht="12.95" customHeight="1" x14ac:dyDescent="0.2">
      <c r="B637" s="135" t="s">
        <v>2098</v>
      </c>
      <c r="C637" s="135" t="s">
        <v>2099</v>
      </c>
    </row>
    <row r="638" spans="2:3" ht="12.95" customHeight="1" x14ac:dyDescent="0.2">
      <c r="B638" s="135" t="s">
        <v>2100</v>
      </c>
      <c r="C638" s="135" t="s">
        <v>2101</v>
      </c>
    </row>
    <row r="639" spans="2:3" ht="12.95" customHeight="1" x14ac:dyDescent="0.2">
      <c r="B639" s="135" t="s">
        <v>2102</v>
      </c>
      <c r="C639" s="135" t="s">
        <v>2103</v>
      </c>
    </row>
    <row r="640" spans="2:3" ht="12.95" customHeight="1" x14ac:dyDescent="0.2">
      <c r="B640" s="135" t="s">
        <v>2104</v>
      </c>
      <c r="C640" s="135" t="s">
        <v>2105</v>
      </c>
    </row>
    <row r="641" spans="2:3" ht="12.95" customHeight="1" x14ac:dyDescent="0.2">
      <c r="B641" s="135" t="s">
        <v>2106</v>
      </c>
      <c r="C641" s="135" t="s">
        <v>2107</v>
      </c>
    </row>
    <row r="642" spans="2:3" ht="12.95" customHeight="1" x14ac:dyDescent="0.2">
      <c r="B642" s="135" t="s">
        <v>2108</v>
      </c>
      <c r="C642" s="135" t="s">
        <v>2109</v>
      </c>
    </row>
    <row r="643" spans="2:3" ht="12.95" customHeight="1" x14ac:dyDescent="0.2">
      <c r="B643" s="135" t="s">
        <v>2110</v>
      </c>
      <c r="C643" s="135" t="s">
        <v>2111</v>
      </c>
    </row>
    <row r="644" spans="2:3" ht="12.95" customHeight="1" x14ac:dyDescent="0.2">
      <c r="B644" s="135" t="s">
        <v>2112</v>
      </c>
      <c r="C644" s="135" t="s">
        <v>2113</v>
      </c>
    </row>
    <row r="645" spans="2:3" ht="12.95" customHeight="1" x14ac:dyDescent="0.2">
      <c r="B645" s="135" t="s">
        <v>2114</v>
      </c>
      <c r="C645" s="135" t="s">
        <v>2115</v>
      </c>
    </row>
    <row r="646" spans="2:3" ht="12.95" customHeight="1" x14ac:dyDescent="0.2">
      <c r="B646" s="135" t="s">
        <v>2116</v>
      </c>
      <c r="C646" s="135" t="s">
        <v>2117</v>
      </c>
    </row>
    <row r="647" spans="2:3" ht="12.95" customHeight="1" x14ac:dyDescent="0.2">
      <c r="B647" s="135" t="s">
        <v>2118</v>
      </c>
      <c r="C647" s="135" t="s">
        <v>2119</v>
      </c>
    </row>
    <row r="648" spans="2:3" ht="12.95" customHeight="1" x14ac:dyDescent="0.2">
      <c r="B648" s="135" t="s">
        <v>2120</v>
      </c>
      <c r="C648" s="135" t="s">
        <v>2121</v>
      </c>
    </row>
    <row r="649" spans="2:3" ht="12.95" customHeight="1" x14ac:dyDescent="0.2">
      <c r="B649" s="135" t="s">
        <v>2122</v>
      </c>
      <c r="C649" s="135" t="s">
        <v>2123</v>
      </c>
    </row>
    <row r="650" spans="2:3" ht="12.95" customHeight="1" x14ac:dyDescent="0.2">
      <c r="B650" s="135" t="s">
        <v>2124</v>
      </c>
      <c r="C650" s="135" t="s">
        <v>2125</v>
      </c>
    </row>
    <row r="651" spans="2:3" ht="12.95" customHeight="1" x14ac:dyDescent="0.2">
      <c r="B651" s="135" t="s">
        <v>2126</v>
      </c>
      <c r="C651" s="135" t="s">
        <v>2127</v>
      </c>
    </row>
    <row r="652" spans="2:3" ht="12.95" customHeight="1" x14ac:dyDescent="0.2">
      <c r="B652" s="135" t="s">
        <v>2128</v>
      </c>
      <c r="C652" s="135" t="s">
        <v>2129</v>
      </c>
    </row>
    <row r="653" spans="2:3" ht="12.95" customHeight="1" x14ac:dyDescent="0.2">
      <c r="B653" s="135" t="s">
        <v>2130</v>
      </c>
      <c r="C653" s="135" t="s">
        <v>2131</v>
      </c>
    </row>
    <row r="654" spans="2:3" ht="12.95" customHeight="1" x14ac:dyDescent="0.2">
      <c r="B654" s="135" t="s">
        <v>2132</v>
      </c>
      <c r="C654" s="135" t="s">
        <v>2133</v>
      </c>
    </row>
    <row r="655" spans="2:3" ht="12.95" customHeight="1" x14ac:dyDescent="0.2">
      <c r="B655" s="135" t="s">
        <v>2134</v>
      </c>
      <c r="C655" s="135" t="s">
        <v>2135</v>
      </c>
    </row>
    <row r="656" spans="2:3" ht="12.95" customHeight="1" x14ac:dyDescent="0.2">
      <c r="B656" s="135" t="s">
        <v>2136</v>
      </c>
      <c r="C656" s="135" t="s">
        <v>2137</v>
      </c>
    </row>
    <row r="657" spans="2:3" ht="12.95" customHeight="1" x14ac:dyDescent="0.2">
      <c r="B657" s="135" t="s">
        <v>2138</v>
      </c>
      <c r="C657" s="135" t="s">
        <v>2139</v>
      </c>
    </row>
    <row r="658" spans="2:3" ht="12.95" customHeight="1" x14ac:dyDescent="0.2">
      <c r="B658" s="135" t="s">
        <v>2140</v>
      </c>
      <c r="C658" s="135" t="s">
        <v>2141</v>
      </c>
    </row>
    <row r="659" spans="2:3" ht="12.95" customHeight="1" x14ac:dyDescent="0.2">
      <c r="B659" s="135" t="s">
        <v>2142</v>
      </c>
      <c r="C659" s="135" t="s">
        <v>2143</v>
      </c>
    </row>
    <row r="660" spans="2:3" ht="12.95" customHeight="1" x14ac:dyDescent="0.2">
      <c r="B660" s="135" t="s">
        <v>2144</v>
      </c>
      <c r="C660" s="135" t="s">
        <v>2145</v>
      </c>
    </row>
    <row r="661" spans="2:3" ht="12.95" customHeight="1" x14ac:dyDescent="0.2">
      <c r="B661" s="135" t="s">
        <v>2146</v>
      </c>
      <c r="C661" s="135" t="s">
        <v>2147</v>
      </c>
    </row>
    <row r="662" spans="2:3" ht="12.95" customHeight="1" x14ac:dyDescent="0.2">
      <c r="B662" s="135" t="s">
        <v>2148</v>
      </c>
      <c r="C662" s="135" t="s">
        <v>2149</v>
      </c>
    </row>
    <row r="663" spans="2:3" ht="12.95" customHeight="1" x14ac:dyDescent="0.2">
      <c r="B663" s="135" t="s">
        <v>2150</v>
      </c>
      <c r="C663" s="135" t="s">
        <v>2151</v>
      </c>
    </row>
    <row r="664" spans="2:3" ht="12.95" customHeight="1" x14ac:dyDescent="0.2">
      <c r="B664" s="135" t="s">
        <v>2152</v>
      </c>
      <c r="C664" s="135" t="s">
        <v>2153</v>
      </c>
    </row>
    <row r="665" spans="2:3" ht="12.95" customHeight="1" x14ac:dyDescent="0.2">
      <c r="B665" s="135" t="s">
        <v>2154</v>
      </c>
      <c r="C665" s="135" t="s">
        <v>2155</v>
      </c>
    </row>
    <row r="666" spans="2:3" ht="12.95" customHeight="1" x14ac:dyDescent="0.2">
      <c r="B666" s="135" t="s">
        <v>2156</v>
      </c>
      <c r="C666" s="135" t="s">
        <v>2157</v>
      </c>
    </row>
    <row r="667" spans="2:3" ht="12.95" customHeight="1" x14ac:dyDescent="0.2">
      <c r="B667" s="135" t="s">
        <v>2158</v>
      </c>
      <c r="C667" s="135" t="s">
        <v>2159</v>
      </c>
    </row>
    <row r="668" spans="2:3" ht="12.95" customHeight="1" x14ac:dyDescent="0.2">
      <c r="B668" s="135" t="s">
        <v>2160</v>
      </c>
      <c r="C668" s="135" t="s">
        <v>2161</v>
      </c>
    </row>
    <row r="669" spans="2:3" ht="12.95" customHeight="1" x14ac:dyDescent="0.2">
      <c r="B669" s="135" t="s">
        <v>2162</v>
      </c>
      <c r="C669" s="135" t="s">
        <v>2163</v>
      </c>
    </row>
    <row r="670" spans="2:3" ht="12.95" customHeight="1" x14ac:dyDescent="0.2">
      <c r="B670" s="135" t="s">
        <v>2164</v>
      </c>
      <c r="C670" s="135" t="s">
        <v>2165</v>
      </c>
    </row>
    <row r="671" spans="2:3" ht="12.95" customHeight="1" x14ac:dyDescent="0.2">
      <c r="B671" s="135" t="s">
        <v>2166</v>
      </c>
      <c r="C671" s="135" t="s">
        <v>2167</v>
      </c>
    </row>
    <row r="672" spans="2:3" ht="12.95" customHeight="1" thickBot="1" x14ac:dyDescent="0.25">
      <c r="B672" s="138" t="s">
        <v>2168</v>
      </c>
      <c r="C672" s="138" t="s">
        <v>2169</v>
      </c>
    </row>
    <row r="673" ht="12.95" customHeight="1" x14ac:dyDescent="0.2"/>
  </sheetData>
  <sheetProtection selectLockedCells="1"/>
  <mergeCells count="233">
    <mergeCell ref="B84:C84"/>
    <mergeCell ref="B114:C114"/>
    <mergeCell ref="EL15:EL17"/>
    <mergeCell ref="EM15:EM17"/>
    <mergeCell ref="EN15:EN17"/>
    <mergeCell ref="EO15:EO17"/>
    <mergeCell ref="DS11:DT14"/>
    <mergeCell ref="DU11:EH14"/>
    <mergeCell ref="EI11:EJ14"/>
    <mergeCell ref="EK11:EN14"/>
    <mergeCell ref="EO11:EO14"/>
    <mergeCell ref="EG15:EG17"/>
    <mergeCell ref="EH15:EH17"/>
    <mergeCell ref="EI15:EI17"/>
    <mergeCell ref="EJ15:EJ17"/>
    <mergeCell ref="EK15:EK17"/>
    <mergeCell ref="EB15:EB17"/>
    <mergeCell ref="EC15:EC17"/>
    <mergeCell ref="ED15:ED17"/>
    <mergeCell ref="EE15:EE17"/>
    <mergeCell ref="EF15:EF17"/>
    <mergeCell ref="DW15:DW17"/>
    <mergeCell ref="DX15:DX17"/>
    <mergeCell ref="DY15:DY17"/>
    <mergeCell ref="DZ15:DZ17"/>
    <mergeCell ref="EA15:EA17"/>
    <mergeCell ref="DR15:DR17"/>
    <mergeCell ref="DS15:DS17"/>
    <mergeCell ref="DT15:DT17"/>
    <mergeCell ref="DU15:DU17"/>
    <mergeCell ref="DV15:DV17"/>
    <mergeCell ref="DM15:DM17"/>
    <mergeCell ref="DN15:DN17"/>
    <mergeCell ref="DO15:DO17"/>
    <mergeCell ref="DP15:DP17"/>
    <mergeCell ref="DQ15:DQ17"/>
    <mergeCell ref="DH15:DH17"/>
    <mergeCell ref="DI15:DI17"/>
    <mergeCell ref="DJ15:DJ17"/>
    <mergeCell ref="DK15:DK17"/>
    <mergeCell ref="DL15:DL17"/>
    <mergeCell ref="DD15:DD17"/>
    <mergeCell ref="DE15:DE17"/>
    <mergeCell ref="DF15:DF17"/>
    <mergeCell ref="AP11:AR14"/>
    <mergeCell ref="AS11:BC14"/>
    <mergeCell ref="BO11:BP14"/>
    <mergeCell ref="BQ11:CD14"/>
    <mergeCell ref="CE11:CI14"/>
    <mergeCell ref="CJ11:CL14"/>
    <mergeCell ref="CM11:CS14"/>
    <mergeCell ref="CV11:CW14"/>
    <mergeCell ref="CX11:DA14"/>
    <mergeCell ref="DB11:DE14"/>
    <mergeCell ref="DF11:DF14"/>
    <mergeCell ref="CY15:CY17"/>
    <mergeCell ref="CZ15:CZ17"/>
    <mergeCell ref="DA15:DA17"/>
    <mergeCell ref="DB15:DB17"/>
    <mergeCell ref="DC15:DC17"/>
    <mergeCell ref="CT15:CT17"/>
    <mergeCell ref="CU15:CU17"/>
    <mergeCell ref="CV15:CV17"/>
    <mergeCell ref="CW15:CW17"/>
    <mergeCell ref="CX15:CX17"/>
    <mergeCell ref="CO15:CO17"/>
    <mergeCell ref="CP15:CP17"/>
    <mergeCell ref="CQ15:CQ17"/>
    <mergeCell ref="CR15:CR17"/>
    <mergeCell ref="CS15:CS17"/>
    <mergeCell ref="CJ15:CJ17"/>
    <mergeCell ref="CK15:CK17"/>
    <mergeCell ref="CL15:CL17"/>
    <mergeCell ref="CM15:CM17"/>
    <mergeCell ref="CN15:CN17"/>
    <mergeCell ref="CE15:CE17"/>
    <mergeCell ref="CF15:CF17"/>
    <mergeCell ref="CG15:CG17"/>
    <mergeCell ref="CH15:CH17"/>
    <mergeCell ref="CI15:CI17"/>
    <mergeCell ref="BZ15:BZ17"/>
    <mergeCell ref="CA15:CA17"/>
    <mergeCell ref="CB15:CB17"/>
    <mergeCell ref="CC15:CC17"/>
    <mergeCell ref="CD15:CD17"/>
    <mergeCell ref="BU15:BU17"/>
    <mergeCell ref="BV15:BV17"/>
    <mergeCell ref="BW15:BW17"/>
    <mergeCell ref="BX15:BX17"/>
    <mergeCell ref="BY15:BY17"/>
    <mergeCell ref="BQ15:BQ17"/>
    <mergeCell ref="BR15:BR17"/>
    <mergeCell ref="BS15:BS17"/>
    <mergeCell ref="BT15:BT17"/>
    <mergeCell ref="BP15:BP17"/>
    <mergeCell ref="AN15:AN17"/>
    <mergeCell ref="AO15:AO17"/>
    <mergeCell ref="AF15:AF17"/>
    <mergeCell ref="AG15:AG17"/>
    <mergeCell ref="AH15:AH17"/>
    <mergeCell ref="AI15:AI17"/>
    <mergeCell ref="AJ15:AJ17"/>
    <mergeCell ref="AU15:AU17"/>
    <mergeCell ref="AV15:AV17"/>
    <mergeCell ref="AZ15:AZ17"/>
    <mergeCell ref="BA15:BA17"/>
    <mergeCell ref="BB15:BB17"/>
    <mergeCell ref="BC15:BC17"/>
    <mergeCell ref="BO15:BO17"/>
    <mergeCell ref="AW15:AW17"/>
    <mergeCell ref="AX15:AX17"/>
    <mergeCell ref="AY15:AY17"/>
    <mergeCell ref="AP15:AP17"/>
    <mergeCell ref="AQ15:AQ17"/>
    <mergeCell ref="R4:T4"/>
    <mergeCell ref="H3:K3"/>
    <mergeCell ref="B11:C11"/>
    <mergeCell ref="E11:F11"/>
    <mergeCell ref="O4:P4"/>
    <mergeCell ref="M4:N4"/>
    <mergeCell ref="AK15:AK17"/>
    <mergeCell ref="AL15:AL17"/>
    <mergeCell ref="AM15:AM17"/>
    <mergeCell ref="FA11:FC14"/>
    <mergeCell ref="FD11:FN14"/>
    <mergeCell ref="FZ11:GA14"/>
    <mergeCell ref="GB11:GO14"/>
    <mergeCell ref="GP11:GT14"/>
    <mergeCell ref="GU11:GW14"/>
    <mergeCell ref="GX11:HD14"/>
    <mergeCell ref="HG11:HH14"/>
    <mergeCell ref="HI11:HL14"/>
    <mergeCell ref="FO11:FY14"/>
    <mergeCell ref="HM11:HP14"/>
    <mergeCell ref="HQ11:HQ14"/>
    <mergeCell ref="EQ15:EQ17"/>
    <mergeCell ref="ER15:ER17"/>
    <mergeCell ref="ES15:ES17"/>
    <mergeCell ref="ET15:ET17"/>
    <mergeCell ref="EU15:EU17"/>
    <mergeCell ref="EV15:EV17"/>
    <mergeCell ref="EW15:EW17"/>
    <mergeCell ref="EX15:EX17"/>
    <mergeCell ref="EY15:EY17"/>
    <mergeCell ref="EZ15:EZ17"/>
    <mergeCell ref="FA15:FA17"/>
    <mergeCell ref="FB15:FB17"/>
    <mergeCell ref="FC15:FC17"/>
    <mergeCell ref="FD15:FD17"/>
    <mergeCell ref="FE15:FE17"/>
    <mergeCell ref="FF15:FF17"/>
    <mergeCell ref="FG15:FG17"/>
    <mergeCell ref="FH15:FH17"/>
    <mergeCell ref="FI15:FI17"/>
    <mergeCell ref="FJ15:FJ17"/>
    <mergeCell ref="FK15:FK17"/>
    <mergeCell ref="FL15:FL17"/>
    <mergeCell ref="FM15:FM17"/>
    <mergeCell ref="FN15:FN17"/>
    <mergeCell ref="FZ15:FZ17"/>
    <mergeCell ref="GA15:GA17"/>
    <mergeCell ref="GB15:GB17"/>
    <mergeCell ref="GC15:GC17"/>
    <mergeCell ref="GD15:GD17"/>
    <mergeCell ref="GE15:GE17"/>
    <mergeCell ref="GF15:GF17"/>
    <mergeCell ref="FO15:FO17"/>
    <mergeCell ref="FP15:FP17"/>
    <mergeCell ref="FQ15:FQ17"/>
    <mergeCell ref="FR15:FR17"/>
    <mergeCell ref="FS15:FS17"/>
    <mergeCell ref="FT15:FT17"/>
    <mergeCell ref="FU15:FU17"/>
    <mergeCell ref="FV15:FV17"/>
    <mergeCell ref="FW15:FW17"/>
    <mergeCell ref="FX15:FX17"/>
    <mergeCell ref="FY15:FY17"/>
    <mergeCell ref="GG15:GG17"/>
    <mergeCell ref="GH15:GH17"/>
    <mergeCell ref="GI15:GI17"/>
    <mergeCell ref="GJ15:GJ17"/>
    <mergeCell ref="GK15:GK17"/>
    <mergeCell ref="GL15:GL17"/>
    <mergeCell ref="GM15:GM17"/>
    <mergeCell ref="GN15:GN17"/>
    <mergeCell ref="GO15:GO17"/>
    <mergeCell ref="GP15:GP17"/>
    <mergeCell ref="GQ15:GQ17"/>
    <mergeCell ref="GR15:GR17"/>
    <mergeCell ref="GS15:GS17"/>
    <mergeCell ref="GT15:GT17"/>
    <mergeCell ref="GU15:GU17"/>
    <mergeCell ref="GV15:GV17"/>
    <mergeCell ref="GW15:GW17"/>
    <mergeCell ref="GX15:GX17"/>
    <mergeCell ref="GY15:GY17"/>
    <mergeCell ref="GZ15:GZ17"/>
    <mergeCell ref="HA15:HA17"/>
    <mergeCell ref="HB15:HB17"/>
    <mergeCell ref="HC15:HC17"/>
    <mergeCell ref="HD15:HD17"/>
    <mergeCell ref="HE15:HE17"/>
    <mergeCell ref="HF15:HF17"/>
    <mergeCell ref="HG15:HG17"/>
    <mergeCell ref="HQ15:HQ17"/>
    <mergeCell ref="HH15:HH17"/>
    <mergeCell ref="HI15:HI17"/>
    <mergeCell ref="HJ15:HJ17"/>
    <mergeCell ref="HK15:HK17"/>
    <mergeCell ref="HL15:HL17"/>
    <mergeCell ref="HM15:HM17"/>
    <mergeCell ref="HN15:HN17"/>
    <mergeCell ref="HO15:HO17"/>
    <mergeCell ref="HP15:HP17"/>
    <mergeCell ref="E107:F107"/>
    <mergeCell ref="E114:F114"/>
    <mergeCell ref="BD11:BN14"/>
    <mergeCell ref="BD15:BD17"/>
    <mergeCell ref="BE15:BE17"/>
    <mergeCell ref="BF15:BF17"/>
    <mergeCell ref="BG15:BG17"/>
    <mergeCell ref="BH15:BH17"/>
    <mergeCell ref="BI15:BI17"/>
    <mergeCell ref="BJ15:BJ17"/>
    <mergeCell ref="BK15:BK17"/>
    <mergeCell ref="BL15:BL17"/>
    <mergeCell ref="BM15:BM17"/>
    <mergeCell ref="BN15:BN17"/>
    <mergeCell ref="E96:F96"/>
    <mergeCell ref="E102:F102"/>
    <mergeCell ref="AR15:AR17"/>
    <mergeCell ref="AS15:AS17"/>
    <mergeCell ref="AT15:AT17"/>
  </mergeCells>
  <phoneticPr fontId="1" type="noConversion"/>
  <dataValidations disablePrompts="1" count="18">
    <dataValidation type="list" allowBlank="1" showInputMessage="1" showErrorMessage="1" sqref="BN18:BN71 BC18:BC71 FN18:FN71 FY18:FY71">
      <formula1>stream_type</formula1>
    </dataValidation>
    <dataValidation type="list" allowBlank="1" showInputMessage="1" showErrorMessage="1" sqref="HP18:HP71 DA18:DA71 DE18:DE71 HL18:HL71">
      <formula1>linkage_type_tab</formula1>
    </dataValidation>
    <dataValidation type="list" allowBlank="1" showInputMessage="1" showErrorMessage="1" sqref="EM18:EM44">
      <formula1>retention_state_tab</formula1>
    </dataValidation>
    <dataValidation type="list" allowBlank="1" showInputMessage="1" showErrorMessage="1" sqref="CO18:CO71 GZ18:GZ71">
      <formula1>program_pattern_tab</formula1>
    </dataValidation>
    <dataValidation type="list" allowBlank="1" showInputMessage="1" showErrorMessage="1" sqref="CJ18:CJ71 GU18:GU71">
      <formula1>group_type_tab</formula1>
    </dataValidation>
    <dataValidation type="list" allowBlank="1" showInputMessage="1" showErrorMessage="1" sqref="DR18:DR44 AY18:AZ71 FJ18:FK71 FU18:FV71 BJ18:BK71">
      <formula1>language_code</formula1>
    </dataValidation>
    <dataValidation type="list" allowBlank="1" showInputMessage="1" showErrorMessage="1" sqref="FL18:FL71 BA18:BA71 FW18:FW71 BL18:BL71">
      <formula1>audio_text</formula1>
    </dataValidation>
    <dataValidation type="list" allowBlank="1" showInputMessage="1" showErrorMessage="1" sqref="AX18:AX71 FI18:FI71 FT18:FT71 BI18:BI71">
      <formula1>sampling_rate</formula1>
    </dataValidation>
    <dataValidation type="list" allowBlank="1" showInputMessage="1" showErrorMessage="1" sqref="FH18:FH71 AW18:AW71 FS18:FS71 BH18:BH71">
      <formula1>quality_indicator</formula1>
    </dataValidation>
    <dataValidation type="list" allowBlank="1" showInputMessage="1" showErrorMessage="1" sqref="FE18:FE71 AT18:AT71 FP18:FP71 BE18:BE71">
      <formula1>audio_component_type</formula1>
    </dataValidation>
    <dataValidation type="list" allowBlank="1" showInputMessage="1" showErrorMessage="1" sqref="EA18:EA44 CB18:CB71 GM18:GM71 GC18:GC71 EF18:EF44 BW18:BW71 BR18:BR71 GH18:GH71 DV18:DV44">
      <formula1>aps_control_data</formula1>
    </dataValidation>
    <dataValidation type="list" allowBlank="1" showInputMessage="1" showErrorMessage="1" sqref="DZ18:DZ44 DU18:DU44 GL18:GL71 EE18:EE44 GB18:GB71 BV18:BV71 GG18:GG71 BQ18:BQ71 CA18:CA71">
      <formula1>dig_rec_ctrl_data</formula1>
    </dataValidation>
    <dataValidation type="list" allowBlank="1" showInputMessage="1" showErrorMessage="1" sqref="EC18:EC44 CD18:CD71 GO18:GO71 GE18:GE71 EH18:EH44 BY18:BY71 BT18:BT71 GJ18:GJ71 DX18:DX44">
      <formula1>copy_control_type_info</formula1>
    </dataValidation>
    <dataValidation type="list" allowBlank="1" showInputMessage="1" showErrorMessage="1" sqref="EI18:EI44 CV18:CV71 HG18:HG71">
      <formula1>country</formula1>
    </dataValidation>
    <dataValidation type="list" allowBlank="1" showInputMessage="1" showErrorMessage="1" sqref="EK18:EL44 DQ18:DQ44 AU18:AV71 EZ18:EZ71 FQ18:FR71 EN18:EN44 FF18:FG71 AO18:AO71 BF18:BG71">
      <formula1>flag</formula1>
    </dataValidation>
    <dataValidation type="list" allowBlank="1" showInputMessage="1" showErrorMessage="1" sqref="FB18:FB71 AQ18:AQ71">
      <formula1>stream_content_component_type</formula1>
    </dataValidation>
    <dataValidation type="list" allowBlank="1" showInputMessage="1" showErrorMessage="1" sqref="DS18:DS44 BO18:BO71 FZ18:FZ71">
      <formula1>GENERO</formula1>
    </dataValidation>
    <dataValidation type="list" errorStyle="information" allowBlank="1" sqref="EJ18:EJ44 CW18:CW71 HH18:HH71">
      <formula1>RATING_CONTENT</formula1>
    </dataValidation>
  </dataValidations>
  <pageMargins left="0.75" right="0.75" top="1" bottom="1" header="0.49212598499999999" footer="0.49212598499999999"/>
  <pageSetup paperSize="9" orientation="portrait" r:id="rId1"/>
  <headerFooter alignWithMargins="0"/>
  <ignoredErrors>
    <ignoredError sqref="F16" formula="1"/>
    <ignoredError sqref="P5:P9 N5:N9 N10:N12 P10:P12" numberStoredAsText="1"/>
    <ignoredError sqref="CK18:CL71 CP19:CP25 CP53:CP54 GV18:GW71 CP27:CP34 CP36:CP37 CP39:CP46 CP56:CP63 CP65:CP66" unlockedFormula="1"/>
    <ignoredError sqref="E97" twoDigitTextYea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G112"/>
  <sheetViews>
    <sheetView showGridLines="0" workbookViewId="0">
      <selection activeCell="B2" sqref="B2"/>
    </sheetView>
  </sheetViews>
  <sheetFormatPr defaultRowHeight="12.75" x14ac:dyDescent="0.2"/>
  <cols>
    <col min="1" max="1" width="23.140625" style="5" bestFit="1" customWidth="1"/>
    <col min="2" max="3" width="12.7109375" customWidth="1"/>
    <col min="5" max="5" width="23.140625" style="5" bestFit="1" customWidth="1"/>
    <col min="6" max="7" width="12.7109375" customWidth="1"/>
    <col min="9" max="9" width="23.140625" style="5" bestFit="1" customWidth="1"/>
    <col min="10" max="11" width="12.7109375" customWidth="1"/>
    <col min="13" max="13" width="23.140625" style="5" bestFit="1" customWidth="1"/>
    <col min="14" max="15" width="12.7109375" customWidth="1"/>
    <col min="17" max="17" width="23.140625" style="5" bestFit="1" customWidth="1"/>
    <col min="18" max="19" width="12.7109375" customWidth="1"/>
    <col min="21" max="21" width="23.140625" style="5" bestFit="1" customWidth="1"/>
    <col min="22" max="23" width="12.7109375" customWidth="1"/>
    <col min="25" max="25" width="23.140625" style="5" bestFit="1" customWidth="1"/>
    <col min="26" max="27" width="12.7109375" customWidth="1"/>
    <col min="29" max="29" width="23.140625" style="5" bestFit="1" customWidth="1"/>
    <col min="30" max="31" width="12.7109375" customWidth="1"/>
    <col min="33" max="33" width="23.140625" style="5" bestFit="1" customWidth="1"/>
    <col min="34" max="35" width="12.7109375" customWidth="1"/>
    <col min="37" max="37" width="23.140625" style="5" bestFit="1" customWidth="1"/>
    <col min="38" max="39" width="12.7109375" customWidth="1"/>
    <col min="41" max="41" width="23.140625" style="5" bestFit="1" customWidth="1"/>
    <col min="42" max="43" width="12.7109375" customWidth="1"/>
    <col min="45" max="45" width="23.140625" style="5" bestFit="1" customWidth="1"/>
    <col min="46" max="47" width="12.7109375" customWidth="1"/>
    <col min="49" max="49" width="23.140625" style="5" bestFit="1" customWidth="1"/>
    <col min="50" max="51" width="12.7109375" customWidth="1"/>
    <col min="53" max="53" width="23.140625" style="5" bestFit="1" customWidth="1"/>
    <col min="54" max="55" width="12.7109375" customWidth="1"/>
    <col min="57" max="57" width="23.140625" style="5" bestFit="1" customWidth="1"/>
    <col min="58" max="59" width="12.7109375" customWidth="1"/>
  </cols>
  <sheetData>
    <row r="1" spans="1:59" x14ac:dyDescent="0.2">
      <c r="A1" s="5" t="s">
        <v>739</v>
      </c>
      <c r="E1" s="5" t="s">
        <v>740</v>
      </c>
      <c r="I1" s="5" t="s">
        <v>741</v>
      </c>
      <c r="M1" s="5" t="s">
        <v>742</v>
      </c>
      <c r="Q1" s="5" t="s">
        <v>743</v>
      </c>
      <c r="U1" s="5" t="s">
        <v>2204</v>
      </c>
      <c r="Y1" s="5" t="s">
        <v>2205</v>
      </c>
      <c r="AC1" s="5" t="s">
        <v>2206</v>
      </c>
      <c r="AG1" s="5" t="s">
        <v>2207</v>
      </c>
      <c r="AK1" s="5" t="s">
        <v>2208</v>
      </c>
      <c r="AO1" s="5" t="s">
        <v>2214</v>
      </c>
      <c r="AS1" s="5" t="s">
        <v>2215</v>
      </c>
      <c r="AW1" s="5" t="s">
        <v>2216</v>
      </c>
      <c r="BA1" s="5" t="s">
        <v>2217</v>
      </c>
      <c r="BE1" s="5" t="s">
        <v>2218</v>
      </c>
    </row>
    <row r="2" spans="1:59" x14ac:dyDescent="0.2">
      <c r="A2" s="8">
        <v>1</v>
      </c>
      <c r="B2">
        <v>1</v>
      </c>
    </row>
    <row r="3" spans="1:59" ht="13.5" x14ac:dyDescent="0.25">
      <c r="A3" s="2" t="s">
        <v>4</v>
      </c>
      <c r="B3" s="324"/>
      <c r="C3" s="324"/>
      <c r="E3" s="2" t="s">
        <v>4</v>
      </c>
      <c r="F3" s="324"/>
      <c r="G3" s="324"/>
      <c r="I3" s="2" t="s">
        <v>4</v>
      </c>
      <c r="J3" s="324"/>
      <c r="K3" s="324"/>
      <c r="M3" s="2" t="s">
        <v>4</v>
      </c>
      <c r="N3" s="324"/>
      <c r="O3" s="324"/>
      <c r="Q3" s="2" t="s">
        <v>4</v>
      </c>
      <c r="R3" s="324"/>
      <c r="S3" s="324"/>
      <c r="U3" s="2" t="s">
        <v>4</v>
      </c>
      <c r="V3" s="324"/>
      <c r="W3" s="324"/>
      <c r="Y3" s="2" t="s">
        <v>4</v>
      </c>
      <c r="Z3" s="324"/>
      <c r="AA3" s="324"/>
      <c r="AC3" s="2" t="s">
        <v>4</v>
      </c>
      <c r="AD3" s="324"/>
      <c r="AE3" s="324"/>
      <c r="AG3" s="2" t="s">
        <v>4</v>
      </c>
      <c r="AH3" s="324"/>
      <c r="AI3" s="324"/>
      <c r="AK3" s="2" t="s">
        <v>4</v>
      </c>
      <c r="AL3" s="324"/>
      <c r="AM3" s="324"/>
      <c r="AO3" s="2" t="s">
        <v>4</v>
      </c>
      <c r="AP3" s="324"/>
      <c r="AQ3" s="324"/>
      <c r="AS3" s="2" t="s">
        <v>4</v>
      </c>
      <c r="AT3" s="324"/>
      <c r="AU3" s="324"/>
      <c r="AW3" s="2" t="s">
        <v>4</v>
      </c>
      <c r="AX3" s="324"/>
      <c r="AY3" s="324"/>
      <c r="BA3" s="2" t="s">
        <v>4</v>
      </c>
      <c r="BB3" s="324"/>
      <c r="BC3" s="324"/>
      <c r="BE3" s="2" t="s">
        <v>4</v>
      </c>
      <c r="BF3" s="324"/>
      <c r="BG3" s="324"/>
    </row>
    <row r="4" spans="1:59" ht="13.5" x14ac:dyDescent="0.25">
      <c r="A4" s="2" t="s">
        <v>14</v>
      </c>
      <c r="B4" s="3"/>
      <c r="C4" s="4"/>
      <c r="E4" s="2" t="s">
        <v>14</v>
      </c>
      <c r="F4" s="3"/>
      <c r="G4" s="4"/>
      <c r="I4" s="2" t="s">
        <v>14</v>
      </c>
      <c r="J4" s="3"/>
      <c r="K4" s="4"/>
      <c r="M4" s="2" t="s">
        <v>14</v>
      </c>
      <c r="N4" s="3"/>
      <c r="O4" s="4"/>
      <c r="Q4" s="2" t="s">
        <v>14</v>
      </c>
      <c r="R4" s="3"/>
      <c r="S4" s="4"/>
      <c r="U4" s="2" t="s">
        <v>14</v>
      </c>
      <c r="V4" s="3"/>
      <c r="W4" s="4"/>
      <c r="Y4" s="2" t="s">
        <v>14</v>
      </c>
      <c r="Z4" s="3"/>
      <c r="AA4" s="4"/>
      <c r="AC4" s="2" t="s">
        <v>14</v>
      </c>
      <c r="AD4" s="3"/>
      <c r="AE4" s="4"/>
      <c r="AG4" s="2" t="s">
        <v>14</v>
      </c>
      <c r="AH4" s="3"/>
      <c r="AI4" s="4"/>
      <c r="AK4" s="2" t="s">
        <v>14</v>
      </c>
      <c r="AL4" s="3"/>
      <c r="AM4" s="4"/>
      <c r="AO4" s="2" t="s">
        <v>14</v>
      </c>
      <c r="AP4" s="3"/>
      <c r="AQ4" s="4"/>
      <c r="AS4" s="2" t="s">
        <v>14</v>
      </c>
      <c r="AT4" s="3"/>
      <c r="AU4" s="4"/>
      <c r="AW4" s="2" t="s">
        <v>14</v>
      </c>
      <c r="AX4" s="3"/>
      <c r="AY4" s="4"/>
      <c r="BA4" s="2" t="s">
        <v>14</v>
      </c>
      <c r="BB4" s="3"/>
      <c r="BC4" s="4"/>
      <c r="BE4" s="2" t="s">
        <v>14</v>
      </c>
      <c r="BF4" s="3"/>
      <c r="BG4" s="4"/>
    </row>
    <row r="5" spans="1:59" ht="13.5" x14ac:dyDescent="0.25">
      <c r="A5" s="2" t="s">
        <v>10</v>
      </c>
      <c r="B5" s="330"/>
      <c r="C5" s="331"/>
      <c r="E5" s="2" t="s">
        <v>10</v>
      </c>
      <c r="F5" s="330"/>
      <c r="G5" s="331"/>
      <c r="I5" s="2" t="s">
        <v>10</v>
      </c>
      <c r="J5" s="330"/>
      <c r="K5" s="331"/>
      <c r="M5" s="2" t="s">
        <v>10</v>
      </c>
      <c r="N5" s="330"/>
      <c r="O5" s="331"/>
      <c r="Q5" s="2" t="s">
        <v>10</v>
      </c>
      <c r="R5" s="330"/>
      <c r="S5" s="331"/>
      <c r="U5" s="2" t="s">
        <v>10</v>
      </c>
      <c r="V5" s="330"/>
      <c r="W5" s="331"/>
      <c r="Y5" s="2" t="s">
        <v>10</v>
      </c>
      <c r="Z5" s="330"/>
      <c r="AA5" s="331"/>
      <c r="AC5" s="2" t="s">
        <v>10</v>
      </c>
      <c r="AD5" s="330"/>
      <c r="AE5" s="331"/>
      <c r="AG5" s="2" t="s">
        <v>10</v>
      </c>
      <c r="AH5" s="330"/>
      <c r="AI5" s="331"/>
      <c r="AK5" s="2" t="s">
        <v>10</v>
      </c>
      <c r="AL5" s="330"/>
      <c r="AM5" s="331"/>
      <c r="AO5" s="2" t="s">
        <v>10</v>
      </c>
      <c r="AP5" s="330"/>
      <c r="AQ5" s="331"/>
      <c r="AS5" s="2" t="s">
        <v>10</v>
      </c>
      <c r="AT5" s="330"/>
      <c r="AU5" s="331"/>
      <c r="AW5" s="2" t="s">
        <v>10</v>
      </c>
      <c r="AX5" s="330"/>
      <c r="AY5" s="331"/>
      <c r="BA5" s="2" t="s">
        <v>10</v>
      </c>
      <c r="BB5" s="330"/>
      <c r="BC5" s="331"/>
      <c r="BE5" s="2" t="s">
        <v>10</v>
      </c>
      <c r="BF5" s="330"/>
      <c r="BG5" s="331"/>
    </row>
    <row r="6" spans="1:59" ht="13.5" x14ac:dyDescent="0.25">
      <c r="A6" s="2" t="s">
        <v>11</v>
      </c>
      <c r="B6" s="330"/>
      <c r="C6" s="331"/>
      <c r="E6" s="2" t="s">
        <v>11</v>
      </c>
      <c r="F6" s="330"/>
      <c r="G6" s="331"/>
      <c r="I6" s="2" t="s">
        <v>11</v>
      </c>
      <c r="J6" s="330"/>
      <c r="K6" s="331"/>
      <c r="M6" s="2" t="s">
        <v>11</v>
      </c>
      <c r="N6" s="330"/>
      <c r="O6" s="331"/>
      <c r="Q6" s="2" t="s">
        <v>11</v>
      </c>
      <c r="R6" s="330"/>
      <c r="S6" s="331"/>
      <c r="U6" s="2" t="s">
        <v>11</v>
      </c>
      <c r="V6" s="330"/>
      <c r="W6" s="331"/>
      <c r="Y6" s="2" t="s">
        <v>11</v>
      </c>
      <c r="Z6" s="330"/>
      <c r="AA6" s="331"/>
      <c r="AC6" s="2" t="s">
        <v>11</v>
      </c>
      <c r="AD6" s="330"/>
      <c r="AE6" s="331"/>
      <c r="AG6" s="2" t="s">
        <v>11</v>
      </c>
      <c r="AH6" s="330"/>
      <c r="AI6" s="331"/>
      <c r="AK6" s="2" t="s">
        <v>11</v>
      </c>
      <c r="AL6" s="330"/>
      <c r="AM6" s="331"/>
      <c r="AO6" s="2" t="s">
        <v>11</v>
      </c>
      <c r="AP6" s="330"/>
      <c r="AQ6" s="331"/>
      <c r="AS6" s="2" t="s">
        <v>11</v>
      </c>
      <c r="AT6" s="330"/>
      <c r="AU6" s="331"/>
      <c r="AW6" s="2" t="s">
        <v>11</v>
      </c>
      <c r="AX6" s="330"/>
      <c r="AY6" s="331"/>
      <c r="BA6" s="2" t="s">
        <v>11</v>
      </c>
      <c r="BB6" s="330"/>
      <c r="BC6" s="331"/>
      <c r="BE6" s="2" t="s">
        <v>11</v>
      </c>
      <c r="BF6" s="330"/>
      <c r="BG6" s="331"/>
    </row>
    <row r="7" spans="1:59" ht="13.5" x14ac:dyDescent="0.25">
      <c r="A7" s="2" t="s">
        <v>2376</v>
      </c>
      <c r="B7" s="324"/>
      <c r="C7" s="324"/>
      <c r="E7" s="2" t="s">
        <v>2376</v>
      </c>
      <c r="F7" s="324"/>
      <c r="G7" s="324"/>
      <c r="I7" s="2" t="s">
        <v>2376</v>
      </c>
      <c r="J7" s="324"/>
      <c r="K7" s="324"/>
      <c r="M7" s="2" t="s">
        <v>2376</v>
      </c>
      <c r="N7" s="324"/>
      <c r="O7" s="324"/>
      <c r="Q7" s="2" t="s">
        <v>2376</v>
      </c>
      <c r="R7" s="324"/>
      <c r="S7" s="324"/>
      <c r="U7" s="2" t="s">
        <v>2376</v>
      </c>
      <c r="V7" s="324"/>
      <c r="W7" s="324"/>
      <c r="Y7" s="2" t="s">
        <v>2376</v>
      </c>
      <c r="Z7" s="324"/>
      <c r="AA7" s="324"/>
      <c r="AC7" s="2" t="s">
        <v>2376</v>
      </c>
      <c r="AD7" s="324"/>
      <c r="AE7" s="324"/>
      <c r="AG7" s="2" t="s">
        <v>2376</v>
      </c>
      <c r="AH7" s="324"/>
      <c r="AI7" s="324"/>
      <c r="AK7" s="2" t="s">
        <v>2376</v>
      </c>
      <c r="AL7" s="324"/>
      <c r="AM7" s="324"/>
      <c r="AO7" s="2" t="s">
        <v>2376</v>
      </c>
      <c r="AP7" s="324"/>
      <c r="AQ7" s="324"/>
      <c r="AS7" s="2" t="s">
        <v>2376</v>
      </c>
      <c r="AT7" s="324"/>
      <c r="AU7" s="324"/>
      <c r="AW7" s="2" t="s">
        <v>2376</v>
      </c>
      <c r="AX7" s="324"/>
      <c r="AY7" s="324"/>
      <c r="BA7" s="2" t="s">
        <v>2376</v>
      </c>
      <c r="BB7" s="324"/>
      <c r="BC7" s="324"/>
      <c r="BE7" s="2" t="s">
        <v>2376</v>
      </c>
      <c r="BF7" s="324"/>
      <c r="BG7" s="324"/>
    </row>
    <row r="8" spans="1:59" ht="13.5" x14ac:dyDescent="0.25">
      <c r="A8" s="2" t="s">
        <v>88</v>
      </c>
      <c r="B8" s="324"/>
      <c r="C8" s="324"/>
      <c r="E8" s="2" t="s">
        <v>88</v>
      </c>
      <c r="F8" s="324"/>
      <c r="G8" s="324"/>
      <c r="I8" s="2" t="s">
        <v>88</v>
      </c>
      <c r="J8" s="324"/>
      <c r="K8" s="324"/>
      <c r="M8" s="2" t="s">
        <v>88</v>
      </c>
      <c r="N8" s="324"/>
      <c r="O8" s="324"/>
      <c r="Q8" s="2" t="s">
        <v>88</v>
      </c>
      <c r="R8" s="324"/>
      <c r="S8" s="324"/>
      <c r="U8" s="2" t="s">
        <v>88</v>
      </c>
      <c r="V8" s="324"/>
      <c r="W8" s="324"/>
      <c r="Y8" s="2" t="s">
        <v>88</v>
      </c>
      <c r="Z8" s="324"/>
      <c r="AA8" s="324"/>
      <c r="AC8" s="2" t="s">
        <v>88</v>
      </c>
      <c r="AD8" s="324"/>
      <c r="AE8" s="324"/>
      <c r="AG8" s="2" t="s">
        <v>88</v>
      </c>
      <c r="AH8" s="324"/>
      <c r="AI8" s="324"/>
      <c r="AK8" s="2" t="s">
        <v>88</v>
      </c>
      <c r="AL8" s="324"/>
      <c r="AM8" s="324"/>
      <c r="AO8" s="2" t="s">
        <v>88</v>
      </c>
      <c r="AP8" s="324"/>
      <c r="AQ8" s="324"/>
      <c r="AS8" s="2" t="s">
        <v>88</v>
      </c>
      <c r="AT8" s="324"/>
      <c r="AU8" s="324"/>
      <c r="AW8" s="2" t="s">
        <v>88</v>
      </c>
      <c r="AX8" s="324"/>
      <c r="AY8" s="324"/>
      <c r="BA8" s="2" t="s">
        <v>88</v>
      </c>
      <c r="BB8" s="324"/>
      <c r="BC8" s="324"/>
      <c r="BE8" s="2" t="s">
        <v>88</v>
      </c>
      <c r="BF8" s="324"/>
      <c r="BG8" s="324"/>
    </row>
    <row r="9" spans="1:59" ht="13.5" x14ac:dyDescent="0.25">
      <c r="A9" s="2"/>
      <c r="E9" s="2"/>
      <c r="I9" s="2"/>
      <c r="M9" s="2"/>
      <c r="Q9" s="2"/>
      <c r="U9" s="2"/>
      <c r="Y9" s="2"/>
      <c r="AC9" s="2"/>
      <c r="AG9" s="2"/>
      <c r="AK9" s="2"/>
      <c r="AO9" s="2"/>
      <c r="AS9" s="2"/>
      <c r="AW9" s="2"/>
      <c r="BA9" s="2"/>
      <c r="BE9" s="2"/>
    </row>
    <row r="10" spans="1:59" ht="13.5" x14ac:dyDescent="0.25">
      <c r="A10" s="2" t="s">
        <v>16</v>
      </c>
      <c r="B10" s="333" t="b">
        <v>0</v>
      </c>
      <c r="C10" s="332"/>
      <c r="E10" s="2" t="s">
        <v>16</v>
      </c>
      <c r="F10" s="332" t="b">
        <v>0</v>
      </c>
      <c r="G10" s="332"/>
      <c r="I10" s="2" t="s">
        <v>16</v>
      </c>
      <c r="J10" s="332" t="b">
        <v>0</v>
      </c>
      <c r="K10" s="332"/>
      <c r="M10" s="2" t="s">
        <v>16</v>
      </c>
      <c r="N10" s="332" t="b">
        <v>0</v>
      </c>
      <c r="O10" s="332"/>
      <c r="Q10" s="2" t="s">
        <v>16</v>
      </c>
      <c r="R10" s="332" t="b">
        <v>0</v>
      </c>
      <c r="S10" s="332"/>
      <c r="U10" s="2" t="s">
        <v>16</v>
      </c>
      <c r="V10" s="332" t="b">
        <v>0</v>
      </c>
      <c r="W10" s="332"/>
      <c r="Y10" s="2" t="s">
        <v>16</v>
      </c>
      <c r="Z10" s="332" t="b">
        <v>0</v>
      </c>
      <c r="AA10" s="332"/>
      <c r="AC10" s="2" t="s">
        <v>16</v>
      </c>
      <c r="AD10" s="332" t="b">
        <v>0</v>
      </c>
      <c r="AE10" s="332"/>
      <c r="AG10" s="2" t="s">
        <v>16</v>
      </c>
      <c r="AH10" s="332" t="b">
        <v>0</v>
      </c>
      <c r="AI10" s="332"/>
      <c r="AK10" s="2" t="s">
        <v>16</v>
      </c>
      <c r="AL10" s="332" t="b">
        <v>0</v>
      </c>
      <c r="AM10" s="332"/>
      <c r="AO10" s="2" t="s">
        <v>16</v>
      </c>
      <c r="AP10" s="332" t="b">
        <v>0</v>
      </c>
      <c r="AQ10" s="332"/>
      <c r="AS10" s="2" t="s">
        <v>16</v>
      </c>
      <c r="AT10" s="332" t="b">
        <v>0</v>
      </c>
      <c r="AU10" s="332"/>
      <c r="AW10" s="2" t="s">
        <v>16</v>
      </c>
      <c r="AX10" s="332" t="b">
        <v>0</v>
      </c>
      <c r="AY10" s="332"/>
      <c r="BA10" s="2" t="s">
        <v>16</v>
      </c>
      <c r="BB10" s="332" t="b">
        <v>0</v>
      </c>
      <c r="BC10" s="332"/>
      <c r="BE10" s="2" t="s">
        <v>16</v>
      </c>
      <c r="BF10" s="332" t="b">
        <v>0</v>
      </c>
      <c r="BG10" s="332"/>
    </row>
    <row r="11" spans="1:59" ht="13.5" x14ac:dyDescent="0.25">
      <c r="A11" s="2" t="s">
        <v>30</v>
      </c>
      <c r="B11" s="332"/>
      <c r="C11" s="332"/>
      <c r="E11" s="2" t="s">
        <v>30</v>
      </c>
      <c r="F11" s="332"/>
      <c r="G11" s="332"/>
      <c r="I11" s="2" t="s">
        <v>30</v>
      </c>
      <c r="J11" s="332"/>
      <c r="K11" s="332"/>
      <c r="M11" s="2" t="s">
        <v>30</v>
      </c>
      <c r="N11" s="332"/>
      <c r="O11" s="332"/>
      <c r="Q11" s="2" t="s">
        <v>30</v>
      </c>
      <c r="R11" s="332"/>
      <c r="S11" s="332"/>
      <c r="U11" s="2" t="s">
        <v>30</v>
      </c>
      <c r="V11" s="332"/>
      <c r="W11" s="332"/>
      <c r="Y11" s="2" t="s">
        <v>30</v>
      </c>
      <c r="Z11" s="332"/>
      <c r="AA11" s="332"/>
      <c r="AC11" s="2" t="s">
        <v>30</v>
      </c>
      <c r="AD11" s="332"/>
      <c r="AE11" s="332"/>
      <c r="AG11" s="2" t="s">
        <v>30</v>
      </c>
      <c r="AH11" s="332"/>
      <c r="AI11" s="332"/>
      <c r="AK11" s="2" t="s">
        <v>30</v>
      </c>
      <c r="AL11" s="332"/>
      <c r="AM11" s="332"/>
      <c r="AO11" s="2" t="s">
        <v>30</v>
      </c>
      <c r="AP11" s="332"/>
      <c r="AQ11" s="332"/>
      <c r="AS11" s="2" t="s">
        <v>30</v>
      </c>
      <c r="AT11" s="332"/>
      <c r="AU11" s="332"/>
      <c r="AW11" s="2" t="s">
        <v>30</v>
      </c>
      <c r="AX11" s="332"/>
      <c r="AY11" s="332"/>
      <c r="BA11" s="2" t="s">
        <v>30</v>
      </c>
      <c r="BB11" s="332"/>
      <c r="BC11" s="332"/>
      <c r="BE11" s="2" t="s">
        <v>30</v>
      </c>
      <c r="BF11" s="332"/>
      <c r="BG11" s="332"/>
    </row>
    <row r="12" spans="1:59" ht="13.5" x14ac:dyDescent="0.25">
      <c r="A12" s="2" t="s">
        <v>25</v>
      </c>
      <c r="B12" s="324"/>
      <c r="C12" s="325"/>
      <c r="E12" s="2" t="s">
        <v>25</v>
      </c>
      <c r="F12" s="324"/>
      <c r="G12" s="325"/>
      <c r="I12" s="2" t="s">
        <v>25</v>
      </c>
      <c r="J12" s="324"/>
      <c r="K12" s="325"/>
      <c r="M12" s="2" t="s">
        <v>25</v>
      </c>
      <c r="N12" s="324"/>
      <c r="O12" s="325"/>
      <c r="Q12" s="2" t="s">
        <v>25</v>
      </c>
      <c r="R12" s="324"/>
      <c r="S12" s="325"/>
      <c r="U12" s="2" t="s">
        <v>25</v>
      </c>
      <c r="V12" s="324"/>
      <c r="W12" s="325"/>
      <c r="Y12" s="2" t="s">
        <v>25</v>
      </c>
      <c r="Z12" s="324"/>
      <c r="AA12" s="325"/>
      <c r="AC12" s="2" t="s">
        <v>25</v>
      </c>
      <c r="AD12" s="324"/>
      <c r="AE12" s="325"/>
      <c r="AG12" s="2" t="s">
        <v>25</v>
      </c>
      <c r="AH12" s="324"/>
      <c r="AI12" s="325"/>
      <c r="AK12" s="2" t="s">
        <v>25</v>
      </c>
      <c r="AL12" s="324"/>
      <c r="AM12" s="325"/>
      <c r="AO12" s="2" t="s">
        <v>25</v>
      </c>
      <c r="AP12" s="324"/>
      <c r="AQ12" s="325"/>
      <c r="AS12" s="2" t="s">
        <v>25</v>
      </c>
      <c r="AT12" s="324"/>
      <c r="AU12" s="325"/>
      <c r="AW12" s="2" t="s">
        <v>25</v>
      </c>
      <c r="AX12" s="324"/>
      <c r="AY12" s="325"/>
      <c r="BA12" s="2" t="s">
        <v>25</v>
      </c>
      <c r="BB12" s="324"/>
      <c r="BC12" s="325"/>
      <c r="BE12" s="2" t="s">
        <v>25</v>
      </c>
      <c r="BF12" s="324"/>
      <c r="BG12" s="325"/>
    </row>
    <row r="13" spans="1:59" ht="13.5" x14ac:dyDescent="0.25">
      <c r="A13" s="2" t="s">
        <v>26</v>
      </c>
      <c r="B13" s="324"/>
      <c r="C13" s="325"/>
      <c r="E13" s="2" t="s">
        <v>26</v>
      </c>
      <c r="F13" s="324"/>
      <c r="G13" s="325"/>
      <c r="I13" s="2" t="s">
        <v>26</v>
      </c>
      <c r="J13" s="324"/>
      <c r="K13" s="325"/>
      <c r="M13" s="2" t="s">
        <v>26</v>
      </c>
      <c r="N13" s="324"/>
      <c r="O13" s="325"/>
      <c r="Q13" s="2" t="s">
        <v>26</v>
      </c>
      <c r="R13" s="324"/>
      <c r="S13" s="325"/>
      <c r="U13" s="2" t="s">
        <v>26</v>
      </c>
      <c r="V13" s="324"/>
      <c r="W13" s="325"/>
      <c r="Y13" s="2" t="s">
        <v>26</v>
      </c>
      <c r="Z13" s="324"/>
      <c r="AA13" s="325"/>
      <c r="AC13" s="2" t="s">
        <v>26</v>
      </c>
      <c r="AD13" s="324"/>
      <c r="AE13" s="325"/>
      <c r="AG13" s="2" t="s">
        <v>26</v>
      </c>
      <c r="AH13" s="324"/>
      <c r="AI13" s="325"/>
      <c r="AK13" s="2" t="s">
        <v>26</v>
      </c>
      <c r="AL13" s="324"/>
      <c r="AM13" s="325"/>
      <c r="AO13" s="2" t="s">
        <v>26</v>
      </c>
      <c r="AP13" s="324"/>
      <c r="AQ13" s="325"/>
      <c r="AS13" s="2" t="s">
        <v>26</v>
      </c>
      <c r="AT13" s="324"/>
      <c r="AU13" s="325"/>
      <c r="AW13" s="2" t="s">
        <v>26</v>
      </c>
      <c r="AX13" s="324"/>
      <c r="AY13" s="325"/>
      <c r="BA13" s="2" t="s">
        <v>26</v>
      </c>
      <c r="BB13" s="324"/>
      <c r="BC13" s="325"/>
      <c r="BE13" s="2" t="s">
        <v>26</v>
      </c>
      <c r="BF13" s="324"/>
      <c r="BG13" s="325"/>
    </row>
    <row r="14" spans="1:59" ht="13.5" x14ac:dyDescent="0.25">
      <c r="A14" s="2" t="s">
        <v>15</v>
      </c>
      <c r="B14" s="327"/>
      <c r="C14" s="327"/>
      <c r="E14" s="2" t="s">
        <v>15</v>
      </c>
      <c r="F14" s="327"/>
      <c r="G14" s="327"/>
      <c r="I14" s="2" t="s">
        <v>15</v>
      </c>
      <c r="J14" s="327"/>
      <c r="K14" s="327"/>
      <c r="M14" s="2" t="s">
        <v>15</v>
      </c>
      <c r="N14" s="327"/>
      <c r="O14" s="327"/>
      <c r="Q14" s="2" t="s">
        <v>15</v>
      </c>
      <c r="R14" s="327"/>
      <c r="S14" s="327"/>
      <c r="U14" s="2" t="s">
        <v>15</v>
      </c>
      <c r="V14" s="327"/>
      <c r="W14" s="327"/>
      <c r="Y14" s="2"/>
      <c r="Z14" s="327"/>
      <c r="AA14" s="327"/>
      <c r="AC14" s="2" t="s">
        <v>15</v>
      </c>
      <c r="AD14" s="327"/>
      <c r="AE14" s="327"/>
      <c r="AG14" s="2" t="s">
        <v>15</v>
      </c>
      <c r="AH14" s="327"/>
      <c r="AI14" s="327"/>
      <c r="AK14" s="2" t="s">
        <v>15</v>
      </c>
      <c r="AL14" s="327"/>
      <c r="AM14" s="327"/>
      <c r="AO14" s="2" t="s">
        <v>15</v>
      </c>
      <c r="AP14" s="327"/>
      <c r="AQ14" s="327"/>
      <c r="AS14" s="2" t="s">
        <v>15</v>
      </c>
      <c r="AT14" s="327"/>
      <c r="AU14" s="327"/>
      <c r="AW14" s="2" t="s">
        <v>15</v>
      </c>
      <c r="AX14" s="327"/>
      <c r="AY14" s="327"/>
      <c r="BA14" s="2" t="s">
        <v>15</v>
      </c>
      <c r="BB14" s="327"/>
      <c r="BC14" s="327"/>
      <c r="BE14" s="2" t="s">
        <v>15</v>
      </c>
      <c r="BF14" s="327"/>
      <c r="BG14" s="327"/>
    </row>
    <row r="15" spans="1:59" ht="13.5" x14ac:dyDescent="0.25">
      <c r="A15" s="2" t="s">
        <v>29</v>
      </c>
      <c r="B15" s="327"/>
      <c r="C15" s="327"/>
      <c r="E15" s="2" t="s">
        <v>29</v>
      </c>
      <c r="F15" s="327"/>
      <c r="G15" s="327"/>
      <c r="I15" s="2" t="s">
        <v>29</v>
      </c>
      <c r="J15" s="327"/>
      <c r="K15" s="327"/>
      <c r="M15" s="2" t="s">
        <v>29</v>
      </c>
      <c r="N15" s="327"/>
      <c r="O15" s="327"/>
      <c r="Q15" s="2" t="s">
        <v>29</v>
      </c>
      <c r="R15" s="327"/>
      <c r="S15" s="327"/>
      <c r="U15" s="2" t="s">
        <v>29</v>
      </c>
      <c r="V15" s="327"/>
      <c r="W15" s="327"/>
      <c r="Y15" s="2" t="s">
        <v>29</v>
      </c>
      <c r="Z15" s="327"/>
      <c r="AA15" s="327"/>
      <c r="AC15" s="2" t="s">
        <v>29</v>
      </c>
      <c r="AD15" s="327"/>
      <c r="AE15" s="327"/>
      <c r="AG15" s="2" t="s">
        <v>29</v>
      </c>
      <c r="AH15" s="327"/>
      <c r="AI15" s="327"/>
      <c r="AK15" s="2" t="s">
        <v>29</v>
      </c>
      <c r="AL15" s="327"/>
      <c r="AM15" s="327"/>
      <c r="AO15" s="2" t="s">
        <v>29</v>
      </c>
      <c r="AP15" s="327"/>
      <c r="AQ15" s="327"/>
      <c r="AS15" s="2" t="s">
        <v>29</v>
      </c>
      <c r="AT15" s="327"/>
      <c r="AU15" s="327"/>
      <c r="AW15" s="2" t="s">
        <v>29</v>
      </c>
      <c r="AX15" s="327"/>
      <c r="AY15" s="327"/>
      <c r="BA15" s="2" t="s">
        <v>29</v>
      </c>
      <c r="BB15" s="327"/>
      <c r="BC15" s="327"/>
      <c r="BE15" s="2" t="s">
        <v>29</v>
      </c>
      <c r="BF15" s="327"/>
      <c r="BG15" s="327"/>
    </row>
    <row r="16" spans="1:59" ht="13.5" x14ac:dyDescent="0.25">
      <c r="A16" s="2" t="s">
        <v>1008</v>
      </c>
      <c r="B16" s="328"/>
      <c r="C16" s="328"/>
      <c r="E16" s="2" t="s">
        <v>1008</v>
      </c>
      <c r="F16" s="328"/>
      <c r="G16" s="328"/>
      <c r="I16" s="2" t="s">
        <v>1008</v>
      </c>
      <c r="J16" s="328"/>
      <c r="K16" s="328"/>
      <c r="M16" s="2" t="s">
        <v>1008</v>
      </c>
      <c r="N16" s="328"/>
      <c r="O16" s="328"/>
      <c r="Q16" s="2" t="s">
        <v>1008</v>
      </c>
      <c r="R16" s="328"/>
      <c r="S16" s="328"/>
      <c r="U16" s="2" t="s">
        <v>1008</v>
      </c>
      <c r="V16" s="328"/>
      <c r="W16" s="328"/>
      <c r="Y16" s="2" t="s">
        <v>1008</v>
      </c>
      <c r="Z16" s="328"/>
      <c r="AA16" s="328"/>
      <c r="AC16" s="2" t="s">
        <v>1008</v>
      </c>
      <c r="AD16" s="328"/>
      <c r="AE16" s="328"/>
      <c r="AG16" s="2" t="s">
        <v>1008</v>
      </c>
      <c r="AH16" s="328"/>
      <c r="AI16" s="328"/>
      <c r="AK16" s="2" t="s">
        <v>1008</v>
      </c>
      <c r="AL16" s="328"/>
      <c r="AM16" s="328"/>
      <c r="AO16" s="2" t="s">
        <v>1008</v>
      </c>
      <c r="AP16" s="328"/>
      <c r="AQ16" s="328"/>
      <c r="AS16" s="2" t="s">
        <v>1008</v>
      </c>
      <c r="AT16" s="328"/>
      <c r="AU16" s="328"/>
      <c r="AW16" s="2" t="s">
        <v>1008</v>
      </c>
      <c r="AX16" s="328"/>
      <c r="AY16" s="328"/>
      <c r="BA16" s="2" t="s">
        <v>1008</v>
      </c>
      <c r="BB16" s="328"/>
      <c r="BC16" s="328"/>
      <c r="BE16" s="2" t="s">
        <v>1008</v>
      </c>
      <c r="BF16" s="328"/>
      <c r="BG16" s="328"/>
    </row>
    <row r="17" spans="1:59" ht="13.5" x14ac:dyDescent="0.25">
      <c r="A17" s="2" t="s">
        <v>1009</v>
      </c>
      <c r="B17" s="329"/>
      <c r="C17" s="329"/>
      <c r="E17" s="2" t="s">
        <v>1009</v>
      </c>
      <c r="F17" s="329"/>
      <c r="G17" s="329"/>
      <c r="I17" s="2" t="s">
        <v>1009</v>
      </c>
      <c r="J17" s="329"/>
      <c r="K17" s="329"/>
      <c r="M17" s="2" t="s">
        <v>1009</v>
      </c>
      <c r="N17" s="329"/>
      <c r="O17" s="329"/>
      <c r="Q17" s="2" t="s">
        <v>1009</v>
      </c>
      <c r="R17" s="329"/>
      <c r="S17" s="329"/>
      <c r="U17" s="2" t="s">
        <v>1009</v>
      </c>
      <c r="V17" s="329"/>
      <c r="W17" s="329"/>
      <c r="Y17" s="2" t="s">
        <v>1009</v>
      </c>
      <c r="Z17" s="329"/>
      <c r="AA17" s="329"/>
      <c r="AC17" s="2" t="s">
        <v>1009</v>
      </c>
      <c r="AD17" s="329"/>
      <c r="AE17" s="329"/>
      <c r="AG17" s="2" t="s">
        <v>1009</v>
      </c>
      <c r="AH17" s="329"/>
      <c r="AI17" s="329"/>
      <c r="AK17" s="2" t="s">
        <v>1009</v>
      </c>
      <c r="AL17" s="329"/>
      <c r="AM17" s="329"/>
      <c r="AO17" s="2" t="s">
        <v>1009</v>
      </c>
      <c r="AP17" s="329"/>
      <c r="AQ17" s="329"/>
      <c r="AS17" s="2" t="s">
        <v>1009</v>
      </c>
      <c r="AT17" s="329"/>
      <c r="AU17" s="329"/>
      <c r="AW17" s="2" t="s">
        <v>1009</v>
      </c>
      <c r="AX17" s="329"/>
      <c r="AY17" s="329"/>
      <c r="BA17" s="2" t="s">
        <v>1009</v>
      </c>
      <c r="BB17" s="329"/>
      <c r="BC17" s="329"/>
      <c r="BE17" s="2" t="s">
        <v>1009</v>
      </c>
      <c r="BF17" s="329"/>
      <c r="BG17" s="329"/>
    </row>
    <row r="18" spans="1:59" ht="13.5" x14ac:dyDescent="0.25">
      <c r="A18" s="2" t="s">
        <v>27</v>
      </c>
      <c r="B18" s="327"/>
      <c r="C18" s="327"/>
      <c r="E18" s="2" t="s">
        <v>27</v>
      </c>
      <c r="F18" s="327"/>
      <c r="G18" s="327"/>
      <c r="I18" s="2" t="s">
        <v>27</v>
      </c>
      <c r="J18" s="327"/>
      <c r="K18" s="327"/>
      <c r="M18" s="2" t="s">
        <v>27</v>
      </c>
      <c r="N18" s="327"/>
      <c r="O18" s="327"/>
      <c r="Q18" s="2" t="s">
        <v>27</v>
      </c>
      <c r="R18" s="327"/>
      <c r="S18" s="327"/>
      <c r="U18" s="2" t="s">
        <v>27</v>
      </c>
      <c r="V18" s="327"/>
      <c r="W18" s="327"/>
      <c r="Y18" s="2" t="s">
        <v>27</v>
      </c>
      <c r="Z18" s="327"/>
      <c r="AA18" s="327"/>
      <c r="AC18" s="2" t="s">
        <v>27</v>
      </c>
      <c r="AD18" s="327"/>
      <c r="AE18" s="327"/>
      <c r="AG18" s="2" t="s">
        <v>27</v>
      </c>
      <c r="AH18" s="327"/>
      <c r="AI18" s="327"/>
      <c r="AK18" s="2" t="s">
        <v>27</v>
      </c>
      <c r="AL18" s="327"/>
      <c r="AM18" s="327"/>
      <c r="AO18" s="2" t="s">
        <v>27</v>
      </c>
      <c r="AP18" s="327"/>
      <c r="AQ18" s="327"/>
      <c r="AS18" s="2" t="s">
        <v>27</v>
      </c>
      <c r="AT18" s="327"/>
      <c r="AU18" s="327"/>
      <c r="AW18" s="2" t="s">
        <v>27</v>
      </c>
      <c r="AX18" s="327"/>
      <c r="AY18" s="327"/>
      <c r="BA18" s="2" t="s">
        <v>27</v>
      </c>
      <c r="BB18" s="327"/>
      <c r="BC18" s="327"/>
      <c r="BE18" s="2" t="s">
        <v>27</v>
      </c>
      <c r="BF18" s="327"/>
      <c r="BG18" s="327"/>
    </row>
    <row r="19" spans="1:59" ht="13.5" x14ac:dyDescent="0.25">
      <c r="A19" s="2"/>
      <c r="E19" s="2"/>
      <c r="I19" s="2"/>
      <c r="M19" s="2"/>
      <c r="Q19" s="2"/>
      <c r="U19" s="2"/>
      <c r="Y19" s="2"/>
      <c r="AC19" s="2"/>
      <c r="AG19" s="2"/>
      <c r="AK19" s="2"/>
      <c r="AO19" s="2"/>
      <c r="AS19" s="2"/>
      <c r="AW19" s="2"/>
      <c r="BA19" s="2"/>
      <c r="BE19" s="2"/>
    </row>
    <row r="20" spans="1:59" ht="13.5" x14ac:dyDescent="0.25">
      <c r="A20" s="2" t="s">
        <v>17</v>
      </c>
      <c r="E20" s="2" t="s">
        <v>17</v>
      </c>
      <c r="I20" s="2" t="s">
        <v>17</v>
      </c>
      <c r="M20" s="2" t="s">
        <v>17</v>
      </c>
      <c r="Q20" s="2" t="s">
        <v>17</v>
      </c>
      <c r="U20" s="2" t="s">
        <v>17</v>
      </c>
      <c r="Y20" s="2" t="s">
        <v>17</v>
      </c>
      <c r="AC20" s="2" t="s">
        <v>17</v>
      </c>
      <c r="AG20" s="2" t="s">
        <v>17</v>
      </c>
      <c r="AK20" s="2" t="s">
        <v>17</v>
      </c>
      <c r="AO20" s="2" t="s">
        <v>17</v>
      </c>
      <c r="AS20" s="2" t="s">
        <v>17</v>
      </c>
      <c r="AW20" s="2" t="s">
        <v>17</v>
      </c>
      <c r="BA20" s="2" t="s">
        <v>17</v>
      </c>
      <c r="BE20" s="2" t="s">
        <v>17</v>
      </c>
    </row>
    <row r="21" spans="1:59" ht="13.5" x14ac:dyDescent="0.25">
      <c r="A21" s="2" t="s">
        <v>30</v>
      </c>
      <c r="B21" s="324"/>
      <c r="C21" s="324"/>
      <c r="E21" s="2" t="s">
        <v>30</v>
      </c>
      <c r="F21" s="324"/>
      <c r="G21" s="324"/>
      <c r="I21" s="2" t="s">
        <v>30</v>
      </c>
      <c r="J21" s="324"/>
      <c r="K21" s="324"/>
      <c r="M21" s="2" t="s">
        <v>30</v>
      </c>
      <c r="N21" s="324"/>
      <c r="O21" s="324"/>
      <c r="Q21" s="2" t="s">
        <v>30</v>
      </c>
      <c r="R21" s="324"/>
      <c r="S21" s="324"/>
      <c r="U21" s="2" t="s">
        <v>30</v>
      </c>
      <c r="V21" s="324"/>
      <c r="W21" s="324"/>
      <c r="Y21" s="2" t="s">
        <v>30</v>
      </c>
      <c r="Z21" s="324"/>
      <c r="AA21" s="324"/>
      <c r="AC21" s="2" t="s">
        <v>30</v>
      </c>
      <c r="AD21" s="324"/>
      <c r="AE21" s="324"/>
      <c r="AG21" s="2" t="s">
        <v>30</v>
      </c>
      <c r="AH21" s="324"/>
      <c r="AI21" s="324"/>
      <c r="AK21" s="2" t="s">
        <v>30</v>
      </c>
      <c r="AL21" s="324"/>
      <c r="AM21" s="324"/>
      <c r="AO21" s="2" t="s">
        <v>30</v>
      </c>
      <c r="AP21" s="324"/>
      <c r="AQ21" s="324"/>
      <c r="AS21" s="2" t="s">
        <v>30</v>
      </c>
      <c r="AT21" s="324"/>
      <c r="AU21" s="324"/>
      <c r="AW21" s="2" t="s">
        <v>30</v>
      </c>
      <c r="AX21" s="324"/>
      <c r="AY21" s="324"/>
      <c r="BA21" s="2" t="s">
        <v>30</v>
      </c>
      <c r="BB21" s="324"/>
      <c r="BC21" s="324"/>
      <c r="BE21" s="2" t="s">
        <v>30</v>
      </c>
      <c r="BF21" s="324"/>
      <c r="BG21" s="324"/>
    </row>
    <row r="22" spans="1:59" ht="13.5" x14ac:dyDescent="0.25">
      <c r="A22" s="2" t="s">
        <v>25</v>
      </c>
      <c r="B22" s="324"/>
      <c r="C22" s="325"/>
      <c r="E22" s="2" t="s">
        <v>25</v>
      </c>
      <c r="F22" s="324"/>
      <c r="G22" s="325"/>
      <c r="I22" s="2" t="s">
        <v>25</v>
      </c>
      <c r="J22" s="324"/>
      <c r="K22" s="325"/>
      <c r="M22" s="2" t="s">
        <v>25</v>
      </c>
      <c r="N22" s="324"/>
      <c r="O22" s="325"/>
      <c r="Q22" s="2" t="s">
        <v>25</v>
      </c>
      <c r="R22" s="324"/>
      <c r="S22" s="325"/>
      <c r="U22" s="2" t="s">
        <v>25</v>
      </c>
      <c r="V22" s="324"/>
      <c r="W22" s="325"/>
      <c r="Y22" s="2" t="s">
        <v>25</v>
      </c>
      <c r="Z22" s="324"/>
      <c r="AA22" s="325"/>
      <c r="AC22" s="2" t="s">
        <v>25</v>
      </c>
      <c r="AD22" s="324"/>
      <c r="AE22" s="325"/>
      <c r="AG22" s="2" t="s">
        <v>25</v>
      </c>
      <c r="AH22" s="324"/>
      <c r="AI22" s="325"/>
      <c r="AK22" s="2" t="s">
        <v>25</v>
      </c>
      <c r="AL22" s="324"/>
      <c r="AM22" s="325"/>
      <c r="AO22" s="2" t="s">
        <v>25</v>
      </c>
      <c r="AP22" s="324"/>
      <c r="AQ22" s="325"/>
      <c r="AS22" s="2" t="s">
        <v>25</v>
      </c>
      <c r="AT22" s="324"/>
      <c r="AU22" s="325"/>
      <c r="AW22" s="2" t="s">
        <v>25</v>
      </c>
      <c r="AX22" s="324"/>
      <c r="AY22" s="325"/>
      <c r="BA22" s="2" t="s">
        <v>25</v>
      </c>
      <c r="BB22" s="324"/>
      <c r="BC22" s="325"/>
      <c r="BE22" s="2" t="s">
        <v>25</v>
      </c>
      <c r="BF22" s="324"/>
      <c r="BG22" s="325"/>
    </row>
    <row r="23" spans="1:59" ht="13.5" x14ac:dyDescent="0.25">
      <c r="A23" s="2" t="s">
        <v>26</v>
      </c>
      <c r="B23" s="324"/>
      <c r="C23" s="325"/>
      <c r="E23" s="2" t="s">
        <v>26</v>
      </c>
      <c r="F23" s="324"/>
      <c r="G23" s="325"/>
      <c r="I23" s="2" t="s">
        <v>26</v>
      </c>
      <c r="J23" s="324"/>
      <c r="K23" s="325"/>
      <c r="M23" s="2" t="s">
        <v>26</v>
      </c>
      <c r="N23" s="324"/>
      <c r="O23" s="325"/>
      <c r="Q23" s="2" t="s">
        <v>26</v>
      </c>
      <c r="R23" s="324"/>
      <c r="S23" s="325"/>
      <c r="U23" s="2" t="s">
        <v>26</v>
      </c>
      <c r="V23" s="324"/>
      <c r="W23" s="325"/>
      <c r="Y23" s="2" t="s">
        <v>26</v>
      </c>
      <c r="Z23" s="324"/>
      <c r="AA23" s="325"/>
      <c r="AC23" s="2" t="s">
        <v>26</v>
      </c>
      <c r="AD23" s="324"/>
      <c r="AE23" s="325"/>
      <c r="AG23" s="2" t="s">
        <v>26</v>
      </c>
      <c r="AH23" s="324"/>
      <c r="AI23" s="325"/>
      <c r="AK23" s="2" t="s">
        <v>26</v>
      </c>
      <c r="AL23" s="324"/>
      <c r="AM23" s="325"/>
      <c r="AO23" s="2" t="s">
        <v>26</v>
      </c>
      <c r="AP23" s="324"/>
      <c r="AQ23" s="325"/>
      <c r="AS23" s="2" t="s">
        <v>26</v>
      </c>
      <c r="AT23" s="324"/>
      <c r="AU23" s="325"/>
      <c r="AW23" s="2" t="s">
        <v>26</v>
      </c>
      <c r="AX23" s="324"/>
      <c r="AY23" s="325"/>
      <c r="BA23" s="2" t="s">
        <v>26</v>
      </c>
      <c r="BB23" s="324"/>
      <c r="BC23" s="325"/>
      <c r="BE23" s="2" t="s">
        <v>26</v>
      </c>
      <c r="BF23" s="324"/>
      <c r="BG23" s="325"/>
    </row>
    <row r="24" spans="1:59" ht="13.5" x14ac:dyDescent="0.25">
      <c r="A24" s="2" t="s">
        <v>15</v>
      </c>
      <c r="B24" s="326"/>
      <c r="C24" s="326"/>
      <c r="E24" s="2" t="s">
        <v>15</v>
      </c>
      <c r="F24" s="326"/>
      <c r="G24" s="326"/>
      <c r="I24" s="2" t="s">
        <v>15</v>
      </c>
      <c r="J24" s="326"/>
      <c r="K24" s="326"/>
      <c r="M24" s="2" t="s">
        <v>15</v>
      </c>
      <c r="N24" s="326"/>
      <c r="O24" s="326"/>
      <c r="Q24" s="2" t="s">
        <v>15</v>
      </c>
      <c r="R24" s="326"/>
      <c r="S24" s="326"/>
      <c r="U24" s="2" t="s">
        <v>15</v>
      </c>
      <c r="V24" s="326"/>
      <c r="W24" s="326"/>
      <c r="Y24" s="2" t="s">
        <v>15</v>
      </c>
      <c r="Z24" s="326"/>
      <c r="AA24" s="326"/>
      <c r="AC24" s="2" t="s">
        <v>15</v>
      </c>
      <c r="AD24" s="326"/>
      <c r="AE24" s="326"/>
      <c r="AG24" s="2" t="s">
        <v>15</v>
      </c>
      <c r="AH24" s="326"/>
      <c r="AI24" s="326"/>
      <c r="AK24" s="2" t="s">
        <v>15</v>
      </c>
      <c r="AL24" s="326"/>
      <c r="AM24" s="326"/>
      <c r="AO24" s="2" t="s">
        <v>15</v>
      </c>
      <c r="AP24" s="326"/>
      <c r="AQ24" s="326"/>
      <c r="AS24" s="2" t="s">
        <v>15</v>
      </c>
      <c r="AT24" s="326"/>
      <c r="AU24" s="326"/>
      <c r="AW24" s="2" t="s">
        <v>15</v>
      </c>
      <c r="AX24" s="326"/>
      <c r="AY24" s="326"/>
      <c r="BA24" s="2" t="s">
        <v>15</v>
      </c>
      <c r="BB24" s="326"/>
      <c r="BC24" s="326"/>
      <c r="BE24" s="2" t="s">
        <v>15</v>
      </c>
      <c r="BF24" s="326"/>
      <c r="BG24" s="326"/>
    </row>
    <row r="25" spans="1:59" ht="13.5" x14ac:dyDescent="0.25">
      <c r="A25" s="2" t="s">
        <v>29</v>
      </c>
      <c r="B25" s="327"/>
      <c r="C25" s="327"/>
      <c r="E25" s="2" t="s">
        <v>29</v>
      </c>
      <c r="F25" s="327"/>
      <c r="G25" s="327"/>
      <c r="I25" s="2" t="s">
        <v>29</v>
      </c>
      <c r="J25" s="327"/>
      <c r="K25" s="327"/>
      <c r="M25" s="2" t="s">
        <v>29</v>
      </c>
      <c r="N25" s="327"/>
      <c r="O25" s="327"/>
      <c r="Q25" s="2" t="s">
        <v>29</v>
      </c>
      <c r="R25" s="327"/>
      <c r="S25" s="327"/>
      <c r="U25" s="2" t="s">
        <v>29</v>
      </c>
      <c r="V25" s="327"/>
      <c r="W25" s="327"/>
      <c r="Y25" s="2" t="s">
        <v>29</v>
      </c>
      <c r="Z25" s="327"/>
      <c r="AA25" s="327"/>
      <c r="AC25" s="2" t="s">
        <v>29</v>
      </c>
      <c r="AD25" s="327"/>
      <c r="AE25" s="327"/>
      <c r="AG25" s="2" t="s">
        <v>29</v>
      </c>
      <c r="AH25" s="327"/>
      <c r="AI25" s="327"/>
      <c r="AK25" s="2" t="s">
        <v>29</v>
      </c>
      <c r="AL25" s="327"/>
      <c r="AM25" s="327"/>
      <c r="AO25" s="2" t="s">
        <v>29</v>
      </c>
      <c r="AP25" s="327"/>
      <c r="AQ25" s="327"/>
      <c r="AS25" s="2" t="s">
        <v>29</v>
      </c>
      <c r="AT25" s="327"/>
      <c r="AU25" s="327"/>
      <c r="AW25" s="2" t="s">
        <v>29</v>
      </c>
      <c r="AX25" s="327"/>
      <c r="AY25" s="327"/>
      <c r="BA25" s="2" t="s">
        <v>29</v>
      </c>
      <c r="BB25" s="327"/>
      <c r="BC25" s="327"/>
      <c r="BE25" s="2" t="s">
        <v>29</v>
      </c>
      <c r="BF25" s="327"/>
      <c r="BG25" s="327"/>
    </row>
    <row r="26" spans="1:59" ht="13.5" x14ac:dyDescent="0.25">
      <c r="A26" s="2" t="s">
        <v>1008</v>
      </c>
      <c r="B26" s="328"/>
      <c r="C26" s="328"/>
      <c r="E26" s="2" t="s">
        <v>1008</v>
      </c>
      <c r="F26" s="328"/>
      <c r="G26" s="328"/>
      <c r="I26" s="2" t="s">
        <v>1008</v>
      </c>
      <c r="J26" s="328"/>
      <c r="K26" s="328"/>
      <c r="M26" s="2" t="s">
        <v>1008</v>
      </c>
      <c r="N26" s="328"/>
      <c r="O26" s="328"/>
      <c r="Q26" s="2" t="s">
        <v>1008</v>
      </c>
      <c r="R26" s="328"/>
      <c r="S26" s="328"/>
      <c r="U26" s="2" t="s">
        <v>1008</v>
      </c>
      <c r="V26" s="328"/>
      <c r="W26" s="328"/>
      <c r="Y26" s="2" t="s">
        <v>1008</v>
      </c>
      <c r="Z26" s="328"/>
      <c r="AA26" s="328"/>
      <c r="AC26" s="2" t="s">
        <v>1008</v>
      </c>
      <c r="AD26" s="328"/>
      <c r="AE26" s="328"/>
      <c r="AG26" s="2" t="s">
        <v>1008</v>
      </c>
      <c r="AH26" s="328"/>
      <c r="AI26" s="328"/>
      <c r="AK26" s="2" t="s">
        <v>1008</v>
      </c>
      <c r="AL26" s="328"/>
      <c r="AM26" s="328"/>
      <c r="AO26" s="2" t="s">
        <v>1008</v>
      </c>
      <c r="AP26" s="328"/>
      <c r="AQ26" s="328"/>
      <c r="AS26" s="2" t="s">
        <v>1008</v>
      </c>
      <c r="AT26" s="328"/>
      <c r="AU26" s="328"/>
      <c r="AW26" s="2" t="s">
        <v>1008</v>
      </c>
      <c r="AX26" s="328"/>
      <c r="AY26" s="328"/>
      <c r="BA26" s="2" t="s">
        <v>1008</v>
      </c>
      <c r="BB26" s="328"/>
      <c r="BC26" s="328"/>
      <c r="BE26" s="2" t="s">
        <v>1008</v>
      </c>
      <c r="BF26" s="328"/>
      <c r="BG26" s="328"/>
    </row>
    <row r="27" spans="1:59" ht="13.5" x14ac:dyDescent="0.25">
      <c r="A27" s="2" t="s">
        <v>1009</v>
      </c>
      <c r="B27" s="329"/>
      <c r="C27" s="329"/>
      <c r="E27" s="2" t="s">
        <v>1009</v>
      </c>
      <c r="F27" s="329"/>
      <c r="G27" s="329"/>
      <c r="I27" s="2" t="s">
        <v>1009</v>
      </c>
      <c r="J27" s="329"/>
      <c r="K27" s="329"/>
      <c r="M27" s="2" t="s">
        <v>1009</v>
      </c>
      <c r="N27" s="329"/>
      <c r="O27" s="329"/>
      <c r="Q27" s="2" t="s">
        <v>1009</v>
      </c>
      <c r="R27" s="329"/>
      <c r="S27" s="329"/>
      <c r="U27" s="2" t="s">
        <v>1009</v>
      </c>
      <c r="V27" s="329"/>
      <c r="W27" s="329"/>
      <c r="Y27" s="2" t="s">
        <v>1009</v>
      </c>
      <c r="Z27" s="329"/>
      <c r="AA27" s="329"/>
      <c r="AC27" s="2" t="s">
        <v>1009</v>
      </c>
      <c r="AD27" s="329"/>
      <c r="AE27" s="329"/>
      <c r="AG27" s="2" t="s">
        <v>1009</v>
      </c>
      <c r="AH27" s="329"/>
      <c r="AI27" s="329"/>
      <c r="AK27" s="2" t="s">
        <v>1009</v>
      </c>
      <c r="AL27" s="329"/>
      <c r="AM27" s="329"/>
      <c r="AO27" s="2" t="s">
        <v>1009</v>
      </c>
      <c r="AP27" s="329"/>
      <c r="AQ27" s="329"/>
      <c r="AS27" s="2" t="s">
        <v>1009</v>
      </c>
      <c r="AT27" s="329"/>
      <c r="AU27" s="329"/>
      <c r="AW27" s="2" t="s">
        <v>1009</v>
      </c>
      <c r="AX27" s="329"/>
      <c r="AY27" s="329"/>
      <c r="BA27" s="2" t="s">
        <v>1009</v>
      </c>
      <c r="BB27" s="329"/>
      <c r="BC27" s="329"/>
      <c r="BE27" s="2" t="s">
        <v>1009</v>
      </c>
      <c r="BF27" s="329"/>
      <c r="BG27" s="329"/>
    </row>
    <row r="28" spans="1:59" ht="13.5" x14ac:dyDescent="0.25">
      <c r="A28" s="2" t="s">
        <v>27</v>
      </c>
      <c r="B28" s="327"/>
      <c r="C28" s="327"/>
      <c r="E28" s="2" t="s">
        <v>27</v>
      </c>
      <c r="F28" s="327"/>
      <c r="G28" s="327"/>
      <c r="I28" s="2" t="s">
        <v>27</v>
      </c>
      <c r="J28" s="327"/>
      <c r="K28" s="327"/>
      <c r="M28" s="2" t="s">
        <v>27</v>
      </c>
      <c r="N28" s="327"/>
      <c r="O28" s="327"/>
      <c r="Q28" s="2" t="s">
        <v>27</v>
      </c>
      <c r="R28" s="327"/>
      <c r="S28" s="327"/>
      <c r="U28" s="2" t="s">
        <v>27</v>
      </c>
      <c r="V28" s="327"/>
      <c r="W28" s="327"/>
      <c r="Y28" s="2" t="s">
        <v>27</v>
      </c>
      <c r="Z28" s="327"/>
      <c r="AA28" s="327"/>
      <c r="AC28" s="2" t="s">
        <v>27</v>
      </c>
      <c r="AD28" s="327"/>
      <c r="AE28" s="327"/>
      <c r="AG28" s="2" t="s">
        <v>27</v>
      </c>
      <c r="AH28" s="327"/>
      <c r="AI28" s="327"/>
      <c r="AK28" s="2" t="s">
        <v>27</v>
      </c>
      <c r="AL28" s="327"/>
      <c r="AM28" s="327"/>
      <c r="AO28" s="2" t="s">
        <v>27</v>
      </c>
      <c r="AP28" s="327"/>
      <c r="AQ28" s="327"/>
      <c r="AS28" s="2" t="s">
        <v>27</v>
      </c>
      <c r="AT28" s="327"/>
      <c r="AU28" s="327"/>
      <c r="AW28" s="2" t="s">
        <v>27</v>
      </c>
      <c r="AX28" s="327"/>
      <c r="AY28" s="327"/>
      <c r="BA28" s="2" t="s">
        <v>27</v>
      </c>
      <c r="BB28" s="327"/>
      <c r="BC28" s="327"/>
      <c r="BE28" s="2" t="s">
        <v>27</v>
      </c>
      <c r="BF28" s="327"/>
      <c r="BG28" s="327"/>
    </row>
    <row r="29" spans="1:59" ht="13.5" x14ac:dyDescent="0.25">
      <c r="A29" s="2"/>
      <c r="E29" s="2"/>
      <c r="I29" s="2"/>
      <c r="M29" s="2"/>
      <c r="Q29" s="2"/>
      <c r="U29" s="2"/>
      <c r="Y29" s="2"/>
      <c r="AC29" s="2"/>
      <c r="AG29" s="2"/>
      <c r="AK29" s="2"/>
      <c r="AO29" s="2"/>
      <c r="AS29" s="2"/>
      <c r="AW29" s="2"/>
      <c r="BA29" s="2"/>
      <c r="BE29" s="2"/>
    </row>
    <row r="30" spans="1:59" ht="13.5" x14ac:dyDescent="0.25">
      <c r="A30" s="2"/>
      <c r="B30" s="324"/>
      <c r="C30" s="324"/>
      <c r="E30" s="2"/>
      <c r="F30" s="324"/>
      <c r="G30" s="324"/>
      <c r="I30" s="2"/>
      <c r="J30" s="324"/>
      <c r="K30" s="324"/>
      <c r="M30" s="2"/>
      <c r="N30" s="324"/>
      <c r="O30" s="324"/>
      <c r="Q30" s="2"/>
      <c r="R30" s="324"/>
      <c r="S30" s="324"/>
      <c r="U30" s="2"/>
      <c r="V30" s="324"/>
      <c r="W30" s="324"/>
      <c r="Y30" s="2"/>
      <c r="Z30" s="324"/>
      <c r="AA30" s="324"/>
      <c r="AC30" s="2"/>
      <c r="AD30" s="324"/>
      <c r="AE30" s="324"/>
      <c r="AG30" s="2"/>
      <c r="AH30" s="324"/>
      <c r="AI30" s="324"/>
      <c r="AK30" s="2"/>
      <c r="AL30" s="324"/>
      <c r="AM30" s="324"/>
      <c r="AO30" s="2"/>
      <c r="AP30" s="324"/>
      <c r="AQ30" s="324"/>
      <c r="AS30" s="2"/>
      <c r="AT30" s="324"/>
      <c r="AU30" s="324"/>
      <c r="AW30" s="2"/>
      <c r="AX30" s="324"/>
      <c r="AY30" s="324"/>
      <c r="BA30" s="2"/>
      <c r="BB30" s="324"/>
      <c r="BC30" s="324"/>
      <c r="BE30" s="2"/>
      <c r="BF30" s="324"/>
      <c r="BG30" s="324"/>
    </row>
    <row r="31" spans="1:59" ht="13.5" x14ac:dyDescent="0.25">
      <c r="A31" s="2" t="s">
        <v>30</v>
      </c>
      <c r="B31" s="324"/>
      <c r="C31" s="324"/>
      <c r="E31" s="2" t="s">
        <v>30</v>
      </c>
      <c r="F31" s="324"/>
      <c r="G31" s="324"/>
      <c r="I31" s="2" t="s">
        <v>30</v>
      </c>
      <c r="J31" s="324"/>
      <c r="K31" s="324"/>
      <c r="M31" s="2" t="s">
        <v>30</v>
      </c>
      <c r="N31" s="324"/>
      <c r="O31" s="324"/>
      <c r="Q31" s="2" t="s">
        <v>30</v>
      </c>
      <c r="R31" s="324"/>
      <c r="S31" s="324"/>
      <c r="U31" s="2" t="s">
        <v>30</v>
      </c>
      <c r="V31" s="324"/>
      <c r="W31" s="324"/>
      <c r="Y31" s="2" t="s">
        <v>30</v>
      </c>
      <c r="Z31" s="324"/>
      <c r="AA31" s="324"/>
      <c r="AC31" s="2" t="s">
        <v>30</v>
      </c>
      <c r="AD31" s="324"/>
      <c r="AE31" s="324"/>
      <c r="AG31" s="2" t="s">
        <v>30</v>
      </c>
      <c r="AH31" s="324"/>
      <c r="AI31" s="324"/>
      <c r="AK31" s="2" t="s">
        <v>30</v>
      </c>
      <c r="AL31" s="324"/>
      <c r="AM31" s="324"/>
      <c r="AO31" s="2" t="s">
        <v>30</v>
      </c>
      <c r="AP31" s="324"/>
      <c r="AQ31" s="324"/>
      <c r="AS31" s="2" t="s">
        <v>30</v>
      </c>
      <c r="AT31" s="324"/>
      <c r="AU31" s="324"/>
      <c r="AW31" s="2" t="s">
        <v>30</v>
      </c>
      <c r="AX31" s="324"/>
      <c r="AY31" s="324"/>
      <c r="BA31" s="2" t="s">
        <v>30</v>
      </c>
      <c r="BB31" s="324"/>
      <c r="BC31" s="324"/>
      <c r="BE31" s="2" t="s">
        <v>30</v>
      </c>
      <c r="BF31" s="324"/>
      <c r="BG31" s="324"/>
    </row>
    <row r="32" spans="1:59" ht="13.5" x14ac:dyDescent="0.25">
      <c r="A32" s="2" t="s">
        <v>25</v>
      </c>
      <c r="B32" s="324"/>
      <c r="C32" s="325"/>
      <c r="E32" s="2" t="s">
        <v>25</v>
      </c>
      <c r="F32" s="324"/>
      <c r="G32" s="325"/>
      <c r="I32" s="2" t="s">
        <v>25</v>
      </c>
      <c r="J32" s="324"/>
      <c r="K32" s="325"/>
      <c r="M32" s="2" t="s">
        <v>25</v>
      </c>
      <c r="N32" s="324"/>
      <c r="O32" s="325"/>
      <c r="Q32" s="2" t="s">
        <v>25</v>
      </c>
      <c r="R32" s="324"/>
      <c r="S32" s="325"/>
      <c r="U32" s="2" t="s">
        <v>25</v>
      </c>
      <c r="V32" s="324"/>
      <c r="W32" s="325"/>
      <c r="Y32" s="2" t="s">
        <v>25</v>
      </c>
      <c r="Z32" s="324"/>
      <c r="AA32" s="325"/>
      <c r="AC32" s="2" t="s">
        <v>25</v>
      </c>
      <c r="AD32" s="324"/>
      <c r="AE32" s="325"/>
      <c r="AG32" s="2" t="s">
        <v>25</v>
      </c>
      <c r="AH32" s="324"/>
      <c r="AI32" s="325"/>
      <c r="AK32" s="2" t="s">
        <v>25</v>
      </c>
      <c r="AL32" s="324"/>
      <c r="AM32" s="325"/>
      <c r="AO32" s="2" t="s">
        <v>25</v>
      </c>
      <c r="AP32" s="324"/>
      <c r="AQ32" s="325"/>
      <c r="AS32" s="2" t="s">
        <v>25</v>
      </c>
      <c r="AT32" s="324"/>
      <c r="AU32" s="325"/>
      <c r="AW32" s="2" t="s">
        <v>25</v>
      </c>
      <c r="AX32" s="324"/>
      <c r="AY32" s="325"/>
      <c r="BA32" s="2" t="s">
        <v>25</v>
      </c>
      <c r="BB32" s="324"/>
      <c r="BC32" s="325"/>
      <c r="BE32" s="2" t="s">
        <v>25</v>
      </c>
      <c r="BF32" s="324"/>
      <c r="BG32" s="325"/>
    </row>
    <row r="33" spans="1:59" ht="13.5" x14ac:dyDescent="0.25">
      <c r="A33" s="2" t="s">
        <v>26</v>
      </c>
      <c r="B33" s="324"/>
      <c r="C33" s="325"/>
      <c r="E33" s="2" t="s">
        <v>26</v>
      </c>
      <c r="F33" s="324"/>
      <c r="G33" s="325"/>
      <c r="I33" s="2" t="s">
        <v>26</v>
      </c>
      <c r="J33" s="324"/>
      <c r="K33" s="325"/>
      <c r="M33" s="2" t="s">
        <v>26</v>
      </c>
      <c r="N33" s="324"/>
      <c r="O33" s="325"/>
      <c r="Q33" s="2" t="s">
        <v>26</v>
      </c>
      <c r="R33" s="324"/>
      <c r="S33" s="325"/>
      <c r="U33" s="2" t="s">
        <v>26</v>
      </c>
      <c r="V33" s="324"/>
      <c r="W33" s="325"/>
      <c r="Y33" s="2" t="s">
        <v>26</v>
      </c>
      <c r="Z33" s="324"/>
      <c r="AA33" s="325"/>
      <c r="AC33" s="2" t="s">
        <v>26</v>
      </c>
      <c r="AD33" s="324"/>
      <c r="AE33" s="325"/>
      <c r="AG33" s="2" t="s">
        <v>26</v>
      </c>
      <c r="AH33" s="324"/>
      <c r="AI33" s="325"/>
      <c r="AK33" s="2" t="s">
        <v>26</v>
      </c>
      <c r="AL33" s="324"/>
      <c r="AM33" s="325"/>
      <c r="AO33" s="2" t="s">
        <v>26</v>
      </c>
      <c r="AP33" s="324"/>
      <c r="AQ33" s="325"/>
      <c r="AS33" s="2" t="s">
        <v>26</v>
      </c>
      <c r="AT33" s="324"/>
      <c r="AU33" s="325"/>
      <c r="AW33" s="2" t="s">
        <v>26</v>
      </c>
      <c r="AX33" s="324"/>
      <c r="AY33" s="325"/>
      <c r="BA33" s="2" t="s">
        <v>26</v>
      </c>
      <c r="BB33" s="324"/>
      <c r="BC33" s="325"/>
      <c r="BE33" s="2" t="s">
        <v>26</v>
      </c>
      <c r="BF33" s="324"/>
      <c r="BG33" s="325"/>
    </row>
    <row r="34" spans="1:59" ht="13.5" x14ac:dyDescent="0.25">
      <c r="A34" s="2" t="s">
        <v>15</v>
      </c>
      <c r="B34" s="326"/>
      <c r="C34" s="326"/>
      <c r="E34" s="2" t="s">
        <v>15</v>
      </c>
      <c r="F34" s="326"/>
      <c r="G34" s="326"/>
      <c r="I34" s="2" t="s">
        <v>15</v>
      </c>
      <c r="J34" s="326"/>
      <c r="K34" s="326"/>
      <c r="M34" s="2" t="s">
        <v>15</v>
      </c>
      <c r="N34" s="326"/>
      <c r="O34" s="326"/>
      <c r="Q34" s="2" t="s">
        <v>15</v>
      </c>
      <c r="R34" s="326"/>
      <c r="S34" s="326"/>
      <c r="U34" s="2" t="s">
        <v>15</v>
      </c>
      <c r="V34" s="326"/>
      <c r="W34" s="326"/>
      <c r="Y34" s="2" t="s">
        <v>15</v>
      </c>
      <c r="Z34" s="326"/>
      <c r="AA34" s="326"/>
      <c r="AC34" s="2" t="s">
        <v>15</v>
      </c>
      <c r="AD34" s="326"/>
      <c r="AE34" s="326"/>
      <c r="AG34" s="2" t="s">
        <v>15</v>
      </c>
      <c r="AH34" s="326"/>
      <c r="AI34" s="326"/>
      <c r="AK34" s="2" t="s">
        <v>15</v>
      </c>
      <c r="AL34" s="326"/>
      <c r="AM34" s="326"/>
      <c r="AO34" s="2" t="s">
        <v>15</v>
      </c>
      <c r="AP34" s="326"/>
      <c r="AQ34" s="326"/>
      <c r="AS34" s="2" t="s">
        <v>15</v>
      </c>
      <c r="AT34" s="326"/>
      <c r="AU34" s="326"/>
      <c r="AW34" s="2" t="s">
        <v>15</v>
      </c>
      <c r="AX34" s="326"/>
      <c r="AY34" s="326"/>
      <c r="BA34" s="2" t="s">
        <v>15</v>
      </c>
      <c r="BB34" s="326"/>
      <c r="BC34" s="326"/>
      <c r="BE34" s="2" t="s">
        <v>15</v>
      </c>
      <c r="BF34" s="326"/>
      <c r="BG34" s="326"/>
    </row>
    <row r="35" spans="1:59" ht="13.5" x14ac:dyDescent="0.25">
      <c r="A35" s="2" t="s">
        <v>29</v>
      </c>
      <c r="B35" s="327"/>
      <c r="C35" s="327"/>
      <c r="E35" s="2" t="s">
        <v>29</v>
      </c>
      <c r="F35" s="327"/>
      <c r="G35" s="327"/>
      <c r="I35" s="2" t="s">
        <v>29</v>
      </c>
      <c r="J35" s="327"/>
      <c r="K35" s="327"/>
      <c r="M35" s="2" t="s">
        <v>29</v>
      </c>
      <c r="N35" s="327"/>
      <c r="O35" s="327"/>
      <c r="Q35" s="2" t="s">
        <v>29</v>
      </c>
      <c r="R35" s="327"/>
      <c r="S35" s="327"/>
      <c r="U35" s="2" t="s">
        <v>29</v>
      </c>
      <c r="V35" s="327"/>
      <c r="W35" s="327"/>
      <c r="Y35" s="2" t="s">
        <v>29</v>
      </c>
      <c r="Z35" s="327"/>
      <c r="AA35" s="327"/>
      <c r="AC35" s="2" t="s">
        <v>29</v>
      </c>
      <c r="AD35" s="327"/>
      <c r="AE35" s="327"/>
      <c r="AG35" s="2" t="s">
        <v>29</v>
      </c>
      <c r="AH35" s="327"/>
      <c r="AI35" s="327"/>
      <c r="AK35" s="2" t="s">
        <v>29</v>
      </c>
      <c r="AL35" s="327"/>
      <c r="AM35" s="327"/>
      <c r="AO35" s="2" t="s">
        <v>29</v>
      </c>
      <c r="AP35" s="327"/>
      <c r="AQ35" s="327"/>
      <c r="AS35" s="2" t="s">
        <v>29</v>
      </c>
      <c r="AT35" s="327"/>
      <c r="AU35" s="327"/>
      <c r="AW35" s="2" t="s">
        <v>29</v>
      </c>
      <c r="AX35" s="327"/>
      <c r="AY35" s="327"/>
      <c r="BA35" s="2" t="s">
        <v>29</v>
      </c>
      <c r="BB35" s="327"/>
      <c r="BC35" s="327"/>
      <c r="BE35" s="2" t="s">
        <v>29</v>
      </c>
      <c r="BF35" s="327"/>
      <c r="BG35" s="327"/>
    </row>
    <row r="36" spans="1:59" ht="13.5" x14ac:dyDescent="0.25">
      <c r="A36" s="2" t="s">
        <v>1008</v>
      </c>
      <c r="B36" s="328"/>
      <c r="C36" s="328"/>
      <c r="E36" s="2" t="s">
        <v>1008</v>
      </c>
      <c r="F36" s="328"/>
      <c r="G36" s="328"/>
      <c r="I36" s="2" t="s">
        <v>1008</v>
      </c>
      <c r="J36" s="328"/>
      <c r="K36" s="328"/>
      <c r="M36" s="2" t="s">
        <v>1008</v>
      </c>
      <c r="N36" s="328"/>
      <c r="O36" s="328"/>
      <c r="Q36" s="2" t="s">
        <v>1008</v>
      </c>
      <c r="R36" s="328"/>
      <c r="S36" s="328"/>
      <c r="U36" s="2" t="s">
        <v>1008</v>
      </c>
      <c r="V36" s="328"/>
      <c r="W36" s="328"/>
      <c r="Y36" s="2" t="s">
        <v>1008</v>
      </c>
      <c r="Z36" s="328"/>
      <c r="AA36" s="328"/>
      <c r="AC36" s="2" t="s">
        <v>1008</v>
      </c>
      <c r="AD36" s="328"/>
      <c r="AE36" s="328"/>
      <c r="AG36" s="2" t="s">
        <v>1008</v>
      </c>
      <c r="AH36" s="328"/>
      <c r="AI36" s="328"/>
      <c r="AK36" s="2" t="s">
        <v>1008</v>
      </c>
      <c r="AL36" s="328"/>
      <c r="AM36" s="328"/>
      <c r="AO36" s="2" t="s">
        <v>1008</v>
      </c>
      <c r="AP36" s="328"/>
      <c r="AQ36" s="328"/>
      <c r="AS36" s="2" t="s">
        <v>1008</v>
      </c>
      <c r="AT36" s="328"/>
      <c r="AU36" s="328"/>
      <c r="AW36" s="2" t="s">
        <v>1008</v>
      </c>
      <c r="AX36" s="328"/>
      <c r="AY36" s="328"/>
      <c r="BA36" s="2" t="s">
        <v>1008</v>
      </c>
      <c r="BB36" s="328"/>
      <c r="BC36" s="328"/>
      <c r="BE36" s="2" t="s">
        <v>1008</v>
      </c>
      <c r="BF36" s="328"/>
      <c r="BG36" s="328"/>
    </row>
    <row r="37" spans="1:59" ht="13.5" x14ac:dyDescent="0.25">
      <c r="A37" s="2" t="s">
        <v>1009</v>
      </c>
      <c r="B37" s="329"/>
      <c r="C37" s="329"/>
      <c r="E37" s="2" t="s">
        <v>1009</v>
      </c>
      <c r="F37" s="329"/>
      <c r="G37" s="329"/>
      <c r="I37" s="2" t="s">
        <v>1009</v>
      </c>
      <c r="J37" s="329"/>
      <c r="K37" s="329"/>
      <c r="M37" s="2" t="s">
        <v>1009</v>
      </c>
      <c r="N37" s="329"/>
      <c r="O37" s="329"/>
      <c r="Q37" s="2" t="s">
        <v>1009</v>
      </c>
      <c r="R37" s="329"/>
      <c r="S37" s="329"/>
      <c r="U37" s="2" t="s">
        <v>1009</v>
      </c>
      <c r="V37" s="329"/>
      <c r="W37" s="329"/>
      <c r="Y37" s="2" t="s">
        <v>1009</v>
      </c>
      <c r="Z37" s="329"/>
      <c r="AA37" s="329"/>
      <c r="AC37" s="2" t="s">
        <v>1009</v>
      </c>
      <c r="AD37" s="329"/>
      <c r="AE37" s="329"/>
      <c r="AG37" s="2" t="s">
        <v>1009</v>
      </c>
      <c r="AH37" s="329"/>
      <c r="AI37" s="329"/>
      <c r="AK37" s="2" t="s">
        <v>1009</v>
      </c>
      <c r="AL37" s="329"/>
      <c r="AM37" s="329"/>
      <c r="AO37" s="2" t="s">
        <v>1009</v>
      </c>
      <c r="AP37" s="329"/>
      <c r="AQ37" s="329"/>
      <c r="AS37" s="2" t="s">
        <v>1009</v>
      </c>
      <c r="AT37" s="329"/>
      <c r="AU37" s="329"/>
      <c r="AW37" s="2" t="s">
        <v>1009</v>
      </c>
      <c r="AX37" s="329"/>
      <c r="AY37" s="329"/>
      <c r="BA37" s="2" t="s">
        <v>1009</v>
      </c>
      <c r="BB37" s="329"/>
      <c r="BC37" s="329"/>
      <c r="BE37" s="2" t="s">
        <v>1009</v>
      </c>
      <c r="BF37" s="329"/>
      <c r="BG37" s="329"/>
    </row>
    <row r="38" spans="1:59" ht="13.5" x14ac:dyDescent="0.25">
      <c r="A38" s="2" t="s">
        <v>27</v>
      </c>
      <c r="B38" s="327"/>
      <c r="C38" s="327"/>
      <c r="E38" s="2" t="s">
        <v>27</v>
      </c>
      <c r="F38" s="327"/>
      <c r="G38" s="327"/>
      <c r="I38" s="2" t="s">
        <v>27</v>
      </c>
      <c r="J38" s="327"/>
      <c r="K38" s="327"/>
      <c r="M38" s="2" t="s">
        <v>27</v>
      </c>
      <c r="N38" s="327"/>
      <c r="O38" s="327"/>
      <c r="Q38" s="2" t="s">
        <v>27</v>
      </c>
      <c r="R38" s="327"/>
      <c r="S38" s="327"/>
      <c r="U38" s="2" t="s">
        <v>27</v>
      </c>
      <c r="V38" s="327"/>
      <c r="W38" s="327"/>
      <c r="Y38" s="2" t="s">
        <v>27</v>
      </c>
      <c r="Z38" s="327"/>
      <c r="AA38" s="327"/>
      <c r="AC38" s="2" t="s">
        <v>27</v>
      </c>
      <c r="AD38" s="327"/>
      <c r="AE38" s="327"/>
      <c r="AG38" s="2" t="s">
        <v>27</v>
      </c>
      <c r="AH38" s="327"/>
      <c r="AI38" s="327"/>
      <c r="AK38" s="2" t="s">
        <v>27</v>
      </c>
      <c r="AL38" s="327"/>
      <c r="AM38" s="327"/>
      <c r="AO38" s="2" t="s">
        <v>27</v>
      </c>
      <c r="AP38" s="327"/>
      <c r="AQ38" s="327"/>
      <c r="AS38" s="2" t="s">
        <v>27</v>
      </c>
      <c r="AT38" s="327"/>
      <c r="AU38" s="327"/>
      <c r="AW38" s="2" t="s">
        <v>27</v>
      </c>
      <c r="AX38" s="327"/>
      <c r="AY38" s="327"/>
      <c r="BA38" s="2" t="s">
        <v>27</v>
      </c>
      <c r="BB38" s="327"/>
      <c r="BC38" s="327"/>
      <c r="BE38" s="2" t="s">
        <v>27</v>
      </c>
      <c r="BF38" s="327"/>
      <c r="BG38" s="327"/>
    </row>
    <row r="39" spans="1:59" ht="13.5" x14ac:dyDescent="0.25">
      <c r="A39" s="2" t="s">
        <v>2202</v>
      </c>
      <c r="B39" s="324"/>
      <c r="C39" s="324"/>
      <c r="E39" s="2" t="s">
        <v>2202</v>
      </c>
      <c r="F39" s="324"/>
      <c r="G39" s="324"/>
      <c r="I39" s="2" t="s">
        <v>2202</v>
      </c>
      <c r="J39" s="324"/>
      <c r="K39" s="324"/>
      <c r="M39" s="2" t="s">
        <v>2202</v>
      </c>
      <c r="N39" s="324"/>
      <c r="O39" s="324"/>
      <c r="Q39" s="2" t="s">
        <v>2202</v>
      </c>
      <c r="R39" s="324"/>
      <c r="S39" s="324"/>
      <c r="U39" s="2" t="s">
        <v>2202</v>
      </c>
      <c r="V39" s="324"/>
      <c r="W39" s="324"/>
      <c r="Y39" s="2" t="s">
        <v>2202</v>
      </c>
      <c r="Z39" s="324"/>
      <c r="AA39" s="324"/>
      <c r="AC39" s="2" t="s">
        <v>2202</v>
      </c>
      <c r="AD39" s="324"/>
      <c r="AE39" s="324"/>
      <c r="AG39" s="2" t="s">
        <v>2202</v>
      </c>
      <c r="AH39" s="324"/>
      <c r="AI39" s="324"/>
      <c r="AK39" s="2" t="s">
        <v>2202</v>
      </c>
      <c r="AL39" s="324"/>
      <c r="AM39" s="324"/>
      <c r="AO39" s="2" t="s">
        <v>2202</v>
      </c>
      <c r="AP39" s="324"/>
      <c r="AQ39" s="324"/>
      <c r="AS39" s="2" t="s">
        <v>2202</v>
      </c>
      <c r="AT39" s="324"/>
      <c r="AU39" s="324"/>
      <c r="AW39" s="2" t="s">
        <v>2202</v>
      </c>
      <c r="AX39" s="324"/>
      <c r="AY39" s="324"/>
      <c r="BA39" s="2" t="s">
        <v>2202</v>
      </c>
      <c r="BB39" s="324"/>
      <c r="BC39" s="324"/>
      <c r="BE39" s="2" t="s">
        <v>2202</v>
      </c>
      <c r="BF39" s="324"/>
      <c r="BG39" s="324"/>
    </row>
    <row r="40" spans="1:59" ht="13.5" x14ac:dyDescent="0.25">
      <c r="A40" s="2" t="s">
        <v>2201</v>
      </c>
      <c r="B40" s="324" t="s">
        <v>2370</v>
      </c>
      <c r="C40" s="324"/>
      <c r="E40" s="2" t="s">
        <v>2201</v>
      </c>
      <c r="F40" s="324" t="s">
        <v>2370</v>
      </c>
      <c r="G40" s="324"/>
      <c r="I40" s="2" t="s">
        <v>2201</v>
      </c>
      <c r="J40" s="324" t="s">
        <v>2370</v>
      </c>
      <c r="K40" s="324"/>
      <c r="M40" s="2" t="s">
        <v>2201</v>
      </c>
      <c r="N40" s="324" t="s">
        <v>2370</v>
      </c>
      <c r="O40" s="324"/>
      <c r="Q40" s="2" t="s">
        <v>2201</v>
      </c>
      <c r="R40" s="324" t="s">
        <v>2370</v>
      </c>
      <c r="S40" s="324"/>
      <c r="U40" s="2" t="s">
        <v>2201</v>
      </c>
      <c r="V40" s="324" t="s">
        <v>2370</v>
      </c>
      <c r="W40" s="324"/>
      <c r="Y40" s="2" t="s">
        <v>2201</v>
      </c>
      <c r="Z40" s="324" t="s">
        <v>2370</v>
      </c>
      <c r="AA40" s="324"/>
      <c r="AC40" s="2" t="s">
        <v>2201</v>
      </c>
      <c r="AD40" s="324" t="s">
        <v>2370</v>
      </c>
      <c r="AE40" s="324"/>
      <c r="AG40" s="2" t="s">
        <v>2201</v>
      </c>
      <c r="AH40" s="324" t="s">
        <v>2370</v>
      </c>
      <c r="AI40" s="324"/>
      <c r="AK40" s="2" t="s">
        <v>2201</v>
      </c>
      <c r="AL40" s="324" t="s">
        <v>2370</v>
      </c>
      <c r="AM40" s="324"/>
      <c r="AO40" s="2" t="s">
        <v>2201</v>
      </c>
      <c r="AP40" s="324" t="s">
        <v>2370</v>
      </c>
      <c r="AQ40" s="324"/>
      <c r="AS40" s="2" t="s">
        <v>2201</v>
      </c>
      <c r="AT40" s="324" t="s">
        <v>2370</v>
      </c>
      <c r="AU40" s="324"/>
      <c r="AW40" s="2" t="s">
        <v>2201</v>
      </c>
      <c r="AX40" s="324" t="s">
        <v>2370</v>
      </c>
      <c r="AY40" s="324"/>
      <c r="BA40" s="2" t="s">
        <v>2201</v>
      </c>
      <c r="BB40" s="324" t="s">
        <v>2370</v>
      </c>
      <c r="BC40" s="324"/>
      <c r="BE40" s="2" t="s">
        <v>2201</v>
      </c>
      <c r="BF40" s="324" t="s">
        <v>2370</v>
      </c>
      <c r="BG40" s="324"/>
    </row>
    <row r="41" spans="1:59" ht="13.5" x14ac:dyDescent="0.25">
      <c r="A41" s="2" t="s">
        <v>162</v>
      </c>
      <c r="B41" s="324"/>
      <c r="C41" s="324"/>
      <c r="E41" s="2" t="s">
        <v>162</v>
      </c>
      <c r="F41" s="324"/>
      <c r="G41" s="324"/>
      <c r="I41" s="2" t="s">
        <v>162</v>
      </c>
      <c r="J41" s="324"/>
      <c r="K41" s="324"/>
      <c r="M41" s="2" t="s">
        <v>162</v>
      </c>
      <c r="N41" s="324"/>
      <c r="O41" s="324"/>
      <c r="Q41" s="2" t="s">
        <v>162</v>
      </c>
      <c r="R41" s="324"/>
      <c r="S41" s="324"/>
      <c r="U41" s="2" t="s">
        <v>162</v>
      </c>
      <c r="V41" s="324"/>
      <c r="W41" s="324"/>
      <c r="Y41" s="2" t="s">
        <v>162</v>
      </c>
      <c r="Z41" s="324"/>
      <c r="AA41" s="324"/>
      <c r="AC41" s="2" t="s">
        <v>162</v>
      </c>
      <c r="AD41" s="324"/>
      <c r="AE41" s="324"/>
      <c r="AG41" s="2" t="s">
        <v>162</v>
      </c>
      <c r="AH41" s="324"/>
      <c r="AI41" s="324"/>
      <c r="AK41" s="2" t="s">
        <v>162</v>
      </c>
      <c r="AL41" s="324"/>
      <c r="AM41" s="324"/>
      <c r="AO41" s="2" t="s">
        <v>162</v>
      </c>
      <c r="AP41" s="324"/>
      <c r="AQ41" s="324"/>
      <c r="AS41" s="2" t="s">
        <v>162</v>
      </c>
      <c r="AT41" s="324"/>
      <c r="AU41" s="324"/>
      <c r="AW41" s="2" t="s">
        <v>162</v>
      </c>
      <c r="AX41" s="324"/>
      <c r="AY41" s="324"/>
      <c r="BA41" s="2" t="s">
        <v>162</v>
      </c>
      <c r="BB41" s="324"/>
      <c r="BC41" s="324"/>
      <c r="BE41" s="2" t="s">
        <v>162</v>
      </c>
      <c r="BF41" s="324"/>
      <c r="BG41" s="324"/>
    </row>
    <row r="42" spans="1:59" ht="13.5" x14ac:dyDescent="0.25">
      <c r="A42" s="2" t="s">
        <v>164</v>
      </c>
      <c r="B42" s="324"/>
      <c r="C42" s="324"/>
      <c r="E42" s="2" t="s">
        <v>164</v>
      </c>
      <c r="F42" s="324"/>
      <c r="G42" s="324"/>
      <c r="I42" s="2" t="s">
        <v>164</v>
      </c>
      <c r="J42" s="324"/>
      <c r="K42" s="324"/>
      <c r="M42" s="2" t="s">
        <v>164</v>
      </c>
      <c r="N42" s="324"/>
      <c r="O42" s="324"/>
      <c r="Q42" s="2" t="s">
        <v>164</v>
      </c>
      <c r="R42" s="324"/>
      <c r="S42" s="324"/>
      <c r="U42" s="2" t="s">
        <v>164</v>
      </c>
      <c r="V42" s="324"/>
      <c r="W42" s="324"/>
      <c r="Y42" s="2" t="s">
        <v>164</v>
      </c>
      <c r="Z42" s="324"/>
      <c r="AA42" s="324"/>
      <c r="AC42" s="2" t="s">
        <v>164</v>
      </c>
      <c r="AD42" s="324"/>
      <c r="AE42" s="324"/>
      <c r="AG42" s="2" t="s">
        <v>164</v>
      </c>
      <c r="AH42" s="324"/>
      <c r="AI42" s="324"/>
      <c r="AK42" s="2" t="s">
        <v>164</v>
      </c>
      <c r="AL42" s="324"/>
      <c r="AM42" s="324"/>
      <c r="AO42" s="2" t="s">
        <v>164</v>
      </c>
      <c r="AP42" s="324"/>
      <c r="AQ42" s="324"/>
      <c r="AS42" s="2" t="s">
        <v>164</v>
      </c>
      <c r="AT42" s="324"/>
      <c r="AU42" s="324"/>
      <c r="AW42" s="2" t="s">
        <v>164</v>
      </c>
      <c r="AX42" s="324"/>
      <c r="AY42" s="324"/>
      <c r="BA42" s="2" t="s">
        <v>164</v>
      </c>
      <c r="BB42" s="324"/>
      <c r="BC42" s="324"/>
      <c r="BE42" s="2" t="s">
        <v>164</v>
      </c>
      <c r="BF42" s="324"/>
      <c r="BG42" s="324"/>
    </row>
    <row r="43" spans="1:59" ht="13.5" x14ac:dyDescent="0.25">
      <c r="A43" s="2" t="s">
        <v>163</v>
      </c>
      <c r="B43" s="324"/>
      <c r="C43" s="324"/>
      <c r="E43" s="2" t="s">
        <v>163</v>
      </c>
      <c r="F43" s="324"/>
      <c r="G43" s="324"/>
      <c r="I43" s="2" t="s">
        <v>163</v>
      </c>
      <c r="J43" s="324"/>
      <c r="K43" s="324"/>
      <c r="M43" s="2" t="s">
        <v>163</v>
      </c>
      <c r="N43" s="324"/>
      <c r="O43" s="324"/>
      <c r="Q43" s="2" t="s">
        <v>163</v>
      </c>
      <c r="R43" s="324"/>
      <c r="S43" s="324"/>
      <c r="U43" s="2" t="s">
        <v>163</v>
      </c>
      <c r="V43" s="324"/>
      <c r="W43" s="324"/>
      <c r="Y43" s="2" t="s">
        <v>163</v>
      </c>
      <c r="Z43" s="324"/>
      <c r="AA43" s="324"/>
      <c r="AC43" s="2" t="s">
        <v>163</v>
      </c>
      <c r="AD43" s="324"/>
      <c r="AE43" s="324"/>
      <c r="AG43" s="2" t="s">
        <v>163</v>
      </c>
      <c r="AH43" s="324"/>
      <c r="AI43" s="324"/>
      <c r="AK43" s="2" t="s">
        <v>163</v>
      </c>
      <c r="AL43" s="324"/>
      <c r="AM43" s="324"/>
      <c r="AO43" s="2" t="s">
        <v>163</v>
      </c>
      <c r="AP43" s="324"/>
      <c r="AQ43" s="324"/>
      <c r="AS43" s="2" t="s">
        <v>163</v>
      </c>
      <c r="AT43" s="324"/>
      <c r="AU43" s="324"/>
      <c r="AW43" s="2" t="s">
        <v>163</v>
      </c>
      <c r="AX43" s="324"/>
      <c r="AY43" s="324"/>
      <c r="BA43" s="2" t="s">
        <v>163</v>
      </c>
      <c r="BB43" s="324"/>
      <c r="BC43" s="324"/>
      <c r="BE43" s="2" t="s">
        <v>163</v>
      </c>
      <c r="BF43" s="324"/>
      <c r="BG43" s="324"/>
    </row>
    <row r="44" spans="1:59" ht="13.5" x14ac:dyDescent="0.25">
      <c r="A44" s="2" t="s">
        <v>732</v>
      </c>
      <c r="B44" s="324"/>
      <c r="C44" s="324"/>
      <c r="E44" s="2" t="s">
        <v>732</v>
      </c>
      <c r="F44" s="324"/>
      <c r="G44" s="324"/>
      <c r="I44" s="2" t="s">
        <v>732</v>
      </c>
      <c r="J44" s="324"/>
      <c r="K44" s="324"/>
      <c r="M44" s="2" t="s">
        <v>732</v>
      </c>
      <c r="N44" s="324"/>
      <c r="O44" s="324"/>
      <c r="Q44" s="2" t="s">
        <v>732</v>
      </c>
      <c r="R44" s="324"/>
      <c r="S44" s="324"/>
      <c r="U44" s="2" t="s">
        <v>732</v>
      </c>
      <c r="V44" s="324"/>
      <c r="W44" s="324"/>
      <c r="Y44" s="2" t="s">
        <v>732</v>
      </c>
      <c r="Z44" s="324"/>
      <c r="AA44" s="324"/>
      <c r="AC44" s="2" t="s">
        <v>732</v>
      </c>
      <c r="AD44" s="324"/>
      <c r="AE44" s="324"/>
      <c r="AG44" s="2" t="s">
        <v>732</v>
      </c>
      <c r="AH44" s="324"/>
      <c r="AI44" s="324"/>
      <c r="AK44" s="2" t="s">
        <v>732</v>
      </c>
      <c r="AL44" s="324"/>
      <c r="AM44" s="324"/>
      <c r="AO44" s="2" t="s">
        <v>732</v>
      </c>
      <c r="AP44" s="324"/>
      <c r="AQ44" s="324"/>
      <c r="AS44" s="2" t="s">
        <v>732</v>
      </c>
      <c r="AT44" s="324"/>
      <c r="AU44" s="324"/>
      <c r="AW44" s="2" t="s">
        <v>732</v>
      </c>
      <c r="AX44" s="324"/>
      <c r="AY44" s="324"/>
      <c r="BA44" s="2" t="s">
        <v>732</v>
      </c>
      <c r="BB44" s="324"/>
      <c r="BC44" s="324"/>
      <c r="BE44" s="2" t="s">
        <v>732</v>
      </c>
      <c r="BF44" s="324"/>
      <c r="BG44" s="324"/>
    </row>
    <row r="45" spans="1:59" ht="13.5" x14ac:dyDescent="0.25">
      <c r="A45" s="2" t="s">
        <v>2203</v>
      </c>
      <c r="B45" s="324"/>
      <c r="C45" s="324"/>
      <c r="E45" s="2" t="s">
        <v>2203</v>
      </c>
      <c r="F45" s="324"/>
      <c r="G45" s="324"/>
      <c r="I45" s="2" t="s">
        <v>2203</v>
      </c>
      <c r="J45" s="324"/>
      <c r="K45" s="324"/>
      <c r="M45" s="2" t="s">
        <v>2203</v>
      </c>
      <c r="N45" s="324"/>
      <c r="O45" s="324"/>
      <c r="Q45" s="2" t="s">
        <v>2203</v>
      </c>
      <c r="R45" s="324"/>
      <c r="S45" s="324"/>
      <c r="U45" s="2" t="s">
        <v>2203</v>
      </c>
      <c r="V45" s="324"/>
      <c r="W45" s="324"/>
      <c r="Y45" s="2" t="s">
        <v>2203</v>
      </c>
      <c r="Z45" s="324"/>
      <c r="AA45" s="324"/>
      <c r="AC45" s="2" t="s">
        <v>2203</v>
      </c>
      <c r="AD45" s="324"/>
      <c r="AE45" s="324"/>
      <c r="AG45" s="2" t="s">
        <v>2203</v>
      </c>
      <c r="AH45" s="324"/>
      <c r="AI45" s="324"/>
      <c r="AK45" s="2" t="s">
        <v>2203</v>
      </c>
      <c r="AL45" s="324"/>
      <c r="AM45" s="324"/>
      <c r="AO45" s="2" t="s">
        <v>2203</v>
      </c>
      <c r="AP45" s="324"/>
      <c r="AQ45" s="324"/>
      <c r="AS45" s="2" t="s">
        <v>2203</v>
      </c>
      <c r="AT45" s="324"/>
      <c r="AU45" s="324"/>
      <c r="AW45" s="2" t="s">
        <v>2203</v>
      </c>
      <c r="AX45" s="324"/>
      <c r="AY45" s="324"/>
      <c r="BA45" s="2" t="s">
        <v>2203</v>
      </c>
      <c r="BB45" s="324"/>
      <c r="BC45" s="324"/>
      <c r="BE45" s="2" t="s">
        <v>2203</v>
      </c>
      <c r="BF45" s="324"/>
      <c r="BG45" s="324"/>
    </row>
    <row r="46" spans="1:59" ht="13.5" x14ac:dyDescent="0.25">
      <c r="A46" s="2" t="s">
        <v>2201</v>
      </c>
      <c r="B46" s="324" t="s">
        <v>2370</v>
      </c>
      <c r="C46" s="324"/>
      <c r="E46" s="2" t="s">
        <v>2201</v>
      </c>
      <c r="F46" s="324" t="s">
        <v>2370</v>
      </c>
      <c r="G46" s="324"/>
      <c r="I46" s="2" t="s">
        <v>2201</v>
      </c>
      <c r="J46" s="324" t="s">
        <v>2370</v>
      </c>
      <c r="K46" s="324"/>
      <c r="M46" s="2" t="s">
        <v>2201</v>
      </c>
      <c r="N46" s="324" t="s">
        <v>2370</v>
      </c>
      <c r="O46" s="324"/>
      <c r="Q46" s="2" t="s">
        <v>2201</v>
      </c>
      <c r="R46" s="324" t="s">
        <v>2370</v>
      </c>
      <c r="S46" s="324"/>
      <c r="U46" s="2" t="s">
        <v>2201</v>
      </c>
      <c r="V46" s="324" t="s">
        <v>2370</v>
      </c>
      <c r="W46" s="324"/>
      <c r="Y46" s="2" t="s">
        <v>2201</v>
      </c>
      <c r="Z46" s="324" t="s">
        <v>2370</v>
      </c>
      <c r="AA46" s="324"/>
      <c r="AC46" s="2" t="s">
        <v>2201</v>
      </c>
      <c r="AD46" s="324" t="s">
        <v>2370</v>
      </c>
      <c r="AE46" s="324"/>
      <c r="AG46" s="2" t="s">
        <v>2201</v>
      </c>
      <c r="AH46" s="324" t="s">
        <v>2370</v>
      </c>
      <c r="AI46" s="324"/>
      <c r="AK46" s="2" t="s">
        <v>2201</v>
      </c>
      <c r="AL46" s="324" t="s">
        <v>2370</v>
      </c>
      <c r="AM46" s="324"/>
      <c r="AO46" s="2" t="s">
        <v>2201</v>
      </c>
      <c r="AP46" s="324" t="s">
        <v>2370</v>
      </c>
      <c r="AQ46" s="324"/>
      <c r="AS46" s="2" t="s">
        <v>2201</v>
      </c>
      <c r="AT46" s="324" t="s">
        <v>2370</v>
      </c>
      <c r="AU46" s="324"/>
      <c r="AW46" s="2" t="s">
        <v>2201</v>
      </c>
      <c r="AX46" s="324" t="s">
        <v>2370</v>
      </c>
      <c r="AY46" s="324"/>
      <c r="BA46" s="2" t="s">
        <v>2201</v>
      </c>
      <c r="BB46" s="324" t="s">
        <v>2370</v>
      </c>
      <c r="BC46" s="324"/>
      <c r="BE46" s="2" t="s">
        <v>2201</v>
      </c>
      <c r="BF46" s="324" t="s">
        <v>2370</v>
      </c>
      <c r="BG46" s="324"/>
    </row>
    <row r="47" spans="1:59" ht="13.5" x14ac:dyDescent="0.25">
      <c r="A47" s="2" t="s">
        <v>162</v>
      </c>
      <c r="B47" s="324"/>
      <c r="C47" s="324"/>
      <c r="E47" s="2" t="s">
        <v>162</v>
      </c>
      <c r="F47" s="324"/>
      <c r="G47" s="324"/>
      <c r="I47" s="2" t="s">
        <v>162</v>
      </c>
      <c r="J47" s="324"/>
      <c r="K47" s="324"/>
      <c r="M47" s="2" t="s">
        <v>162</v>
      </c>
      <c r="N47" s="324"/>
      <c r="O47" s="324"/>
      <c r="Q47" s="2" t="s">
        <v>162</v>
      </c>
      <c r="R47" s="324"/>
      <c r="S47" s="324"/>
      <c r="U47" s="2" t="s">
        <v>162</v>
      </c>
      <c r="V47" s="324"/>
      <c r="W47" s="324"/>
      <c r="Y47" s="2" t="s">
        <v>162</v>
      </c>
      <c r="Z47" s="324"/>
      <c r="AA47" s="324"/>
      <c r="AC47" s="2" t="s">
        <v>162</v>
      </c>
      <c r="AD47" s="324"/>
      <c r="AE47" s="324"/>
      <c r="AG47" s="2" t="s">
        <v>162</v>
      </c>
      <c r="AH47" s="324"/>
      <c r="AI47" s="324"/>
      <c r="AK47" s="2" t="s">
        <v>162</v>
      </c>
      <c r="AL47" s="324"/>
      <c r="AM47" s="324"/>
      <c r="AO47" s="2" t="s">
        <v>162</v>
      </c>
      <c r="AP47" s="324"/>
      <c r="AQ47" s="324"/>
      <c r="AS47" s="2" t="s">
        <v>162</v>
      </c>
      <c r="AT47" s="324"/>
      <c r="AU47" s="324"/>
      <c r="AW47" s="2" t="s">
        <v>162</v>
      </c>
      <c r="AX47" s="324"/>
      <c r="AY47" s="324"/>
      <c r="BA47" s="2" t="s">
        <v>162</v>
      </c>
      <c r="BB47" s="324"/>
      <c r="BC47" s="324"/>
      <c r="BE47" s="2" t="s">
        <v>162</v>
      </c>
      <c r="BF47" s="324"/>
      <c r="BG47" s="324"/>
    </row>
    <row r="48" spans="1:59" ht="13.5" x14ac:dyDescent="0.25">
      <c r="A48" s="2" t="s">
        <v>164</v>
      </c>
      <c r="B48" s="324"/>
      <c r="C48" s="324"/>
      <c r="E48" s="2" t="s">
        <v>164</v>
      </c>
      <c r="F48" s="324"/>
      <c r="G48" s="324"/>
      <c r="I48" s="2" t="s">
        <v>164</v>
      </c>
      <c r="J48" s="324"/>
      <c r="K48" s="324"/>
      <c r="M48" s="2" t="s">
        <v>164</v>
      </c>
      <c r="N48" s="324"/>
      <c r="O48" s="324"/>
      <c r="Q48" s="2" t="s">
        <v>164</v>
      </c>
      <c r="R48" s="324"/>
      <c r="S48" s="324"/>
      <c r="U48" s="2" t="s">
        <v>164</v>
      </c>
      <c r="V48" s="324"/>
      <c r="W48" s="324"/>
      <c r="Y48" s="2" t="s">
        <v>164</v>
      </c>
      <c r="Z48" s="324"/>
      <c r="AA48" s="324"/>
      <c r="AC48" s="2" t="s">
        <v>164</v>
      </c>
      <c r="AD48" s="324"/>
      <c r="AE48" s="324"/>
      <c r="AG48" s="2" t="s">
        <v>164</v>
      </c>
      <c r="AH48" s="324"/>
      <c r="AI48" s="324"/>
      <c r="AK48" s="2" t="s">
        <v>164</v>
      </c>
      <c r="AL48" s="324"/>
      <c r="AM48" s="324"/>
      <c r="AO48" s="2" t="s">
        <v>164</v>
      </c>
      <c r="AP48" s="324"/>
      <c r="AQ48" s="324"/>
      <c r="AS48" s="2" t="s">
        <v>164</v>
      </c>
      <c r="AT48" s="324"/>
      <c r="AU48" s="324"/>
      <c r="AW48" s="2" t="s">
        <v>164</v>
      </c>
      <c r="AX48" s="324"/>
      <c r="AY48" s="324"/>
      <c r="BA48" s="2" t="s">
        <v>164</v>
      </c>
      <c r="BB48" s="324"/>
      <c r="BC48" s="324"/>
      <c r="BE48" s="2" t="s">
        <v>164</v>
      </c>
      <c r="BF48" s="324"/>
      <c r="BG48" s="324"/>
    </row>
    <row r="49" spans="1:59" ht="13.5" x14ac:dyDescent="0.25">
      <c r="A49" s="2" t="s">
        <v>163</v>
      </c>
      <c r="B49" s="324"/>
      <c r="C49" s="324"/>
      <c r="E49" s="2" t="s">
        <v>163</v>
      </c>
      <c r="F49" s="324"/>
      <c r="G49" s="324"/>
      <c r="I49" s="2" t="s">
        <v>163</v>
      </c>
      <c r="J49" s="324"/>
      <c r="K49" s="324"/>
      <c r="M49" s="2" t="s">
        <v>163</v>
      </c>
      <c r="N49" s="324"/>
      <c r="O49" s="324"/>
      <c r="Q49" s="2" t="s">
        <v>163</v>
      </c>
      <c r="R49" s="324"/>
      <c r="S49" s="324"/>
      <c r="U49" s="2" t="s">
        <v>163</v>
      </c>
      <c r="V49" s="324"/>
      <c r="W49" s="324"/>
      <c r="Y49" s="2" t="s">
        <v>163</v>
      </c>
      <c r="Z49" s="324"/>
      <c r="AA49" s="324"/>
      <c r="AC49" s="2" t="s">
        <v>163</v>
      </c>
      <c r="AD49" s="324"/>
      <c r="AE49" s="324"/>
      <c r="AG49" s="2" t="s">
        <v>163</v>
      </c>
      <c r="AH49" s="324"/>
      <c r="AI49" s="324"/>
      <c r="AK49" s="2" t="s">
        <v>163</v>
      </c>
      <c r="AL49" s="324"/>
      <c r="AM49" s="324"/>
      <c r="AO49" s="2" t="s">
        <v>163</v>
      </c>
      <c r="AP49" s="324"/>
      <c r="AQ49" s="324"/>
      <c r="AS49" s="2" t="s">
        <v>163</v>
      </c>
      <c r="AT49" s="324"/>
      <c r="AU49" s="324"/>
      <c r="AW49" s="2" t="s">
        <v>163</v>
      </c>
      <c r="AX49" s="324"/>
      <c r="AY49" s="324"/>
      <c r="BA49" s="2" t="s">
        <v>163</v>
      </c>
      <c r="BB49" s="324"/>
      <c r="BC49" s="324"/>
      <c r="BE49" s="2" t="s">
        <v>163</v>
      </c>
      <c r="BF49" s="324"/>
      <c r="BG49" s="324"/>
    </row>
    <row r="50" spans="1:59" ht="13.5" x14ac:dyDescent="0.25">
      <c r="A50" s="2" t="s">
        <v>732</v>
      </c>
      <c r="B50" s="324"/>
      <c r="C50" s="324"/>
      <c r="E50" s="2" t="s">
        <v>732</v>
      </c>
      <c r="F50" s="324"/>
      <c r="G50" s="324"/>
      <c r="I50" s="2" t="s">
        <v>732</v>
      </c>
      <c r="J50" s="324"/>
      <c r="K50" s="324"/>
      <c r="M50" s="2" t="s">
        <v>732</v>
      </c>
      <c r="N50" s="324"/>
      <c r="O50" s="324"/>
      <c r="Q50" s="2" t="s">
        <v>732</v>
      </c>
      <c r="R50" s="324"/>
      <c r="S50" s="324"/>
      <c r="U50" s="2" t="s">
        <v>732</v>
      </c>
      <c r="V50" s="324"/>
      <c r="W50" s="324"/>
      <c r="Y50" s="2" t="s">
        <v>732</v>
      </c>
      <c r="Z50" s="324"/>
      <c r="AA50" s="324"/>
      <c r="AC50" s="2" t="s">
        <v>732</v>
      </c>
      <c r="AD50" s="324"/>
      <c r="AE50" s="324"/>
      <c r="AG50" s="2" t="s">
        <v>732</v>
      </c>
      <c r="AH50" s="324"/>
      <c r="AI50" s="324"/>
      <c r="AK50" s="2" t="s">
        <v>732</v>
      </c>
      <c r="AL50" s="324"/>
      <c r="AM50" s="324"/>
      <c r="AO50" s="2" t="s">
        <v>732</v>
      </c>
      <c r="AP50" s="324"/>
      <c r="AQ50" s="324"/>
      <c r="AS50" s="2" t="s">
        <v>732</v>
      </c>
      <c r="AT50" s="324"/>
      <c r="AU50" s="324"/>
      <c r="AW50" s="2" t="s">
        <v>732</v>
      </c>
      <c r="AX50" s="324"/>
      <c r="AY50" s="324"/>
      <c r="BA50" s="2" t="s">
        <v>732</v>
      </c>
      <c r="BB50" s="324"/>
      <c r="BC50" s="324"/>
      <c r="BE50" s="2" t="s">
        <v>732</v>
      </c>
      <c r="BF50" s="324"/>
      <c r="BG50" s="324"/>
    </row>
    <row r="52" spans="1:59" ht="13.5" x14ac:dyDescent="0.25">
      <c r="A52" s="6" t="s">
        <v>744</v>
      </c>
      <c r="E52" s="6" t="s">
        <v>745</v>
      </c>
      <c r="I52" s="6" t="s">
        <v>748</v>
      </c>
      <c r="M52" s="6" t="s">
        <v>747</v>
      </c>
      <c r="Q52" s="6" t="s">
        <v>746</v>
      </c>
      <c r="U52" s="6" t="s">
        <v>2209</v>
      </c>
      <c r="Y52" s="6" t="s">
        <v>2210</v>
      </c>
      <c r="AC52" s="6" t="s">
        <v>2211</v>
      </c>
      <c r="AG52" s="6" t="s">
        <v>2212</v>
      </c>
      <c r="AK52" s="6" t="s">
        <v>2213</v>
      </c>
      <c r="AO52" s="6" t="s">
        <v>2219</v>
      </c>
      <c r="AS52" s="6" t="s">
        <v>2220</v>
      </c>
      <c r="AW52" s="6" t="s">
        <v>2221</v>
      </c>
      <c r="BA52" s="6" t="s">
        <v>2222</v>
      </c>
      <c r="BE52" s="6" t="s">
        <v>2223</v>
      </c>
    </row>
    <row r="53" spans="1:59" x14ac:dyDescent="0.2">
      <c r="A53" s="7"/>
      <c r="E53" s="7"/>
      <c r="I53" s="7"/>
      <c r="M53" s="7"/>
      <c r="Q53" s="7"/>
      <c r="U53" s="7"/>
      <c r="Y53" s="7"/>
      <c r="AC53" s="7"/>
      <c r="AG53" s="7"/>
      <c r="AK53" s="7"/>
      <c r="AO53" s="7"/>
      <c r="AS53" s="7"/>
      <c r="AW53" s="7"/>
      <c r="BA53" s="7"/>
      <c r="BE53" s="7"/>
    </row>
    <row r="54" spans="1:59" x14ac:dyDescent="0.2">
      <c r="A54" s="7"/>
      <c r="E54" s="7"/>
      <c r="I54" s="7"/>
      <c r="M54" s="7"/>
      <c r="Q54" s="7"/>
      <c r="U54" s="7"/>
      <c r="Y54" s="7"/>
      <c r="AC54" s="7"/>
      <c r="AG54" s="7"/>
      <c r="AK54" s="7"/>
      <c r="AO54" s="7"/>
      <c r="AS54" s="7"/>
      <c r="AW54" s="7"/>
      <c r="BA54" s="7"/>
      <c r="BE54" s="7"/>
    </row>
    <row r="55" spans="1:59" x14ac:dyDescent="0.2">
      <c r="A55" s="7"/>
      <c r="E55" s="7"/>
      <c r="I55" s="7"/>
      <c r="M55" s="7"/>
      <c r="Q55" s="7"/>
      <c r="U55" s="7"/>
      <c r="Y55" s="7"/>
      <c r="AC55" s="7"/>
      <c r="AG55" s="7"/>
      <c r="AK55" s="7"/>
      <c r="AO55" s="7"/>
      <c r="AS55" s="7"/>
      <c r="AW55" s="7"/>
      <c r="BA55" s="7"/>
      <c r="BE55" s="7"/>
    </row>
    <row r="56" spans="1:59" x14ac:dyDescent="0.2">
      <c r="A56" s="7"/>
      <c r="E56" s="7"/>
      <c r="I56" s="7"/>
      <c r="M56" s="7"/>
      <c r="Q56" s="7"/>
      <c r="U56" s="7"/>
      <c r="Y56" s="7"/>
      <c r="AC56" s="7"/>
      <c r="AG56" s="7"/>
      <c r="AK56" s="7"/>
      <c r="AO56" s="7"/>
      <c r="AS56" s="7"/>
      <c r="AW56" s="7"/>
      <c r="BA56" s="7"/>
      <c r="BE56" s="7"/>
    </row>
    <row r="57" spans="1:59" x14ac:dyDescent="0.2">
      <c r="A57" s="7"/>
      <c r="E57" s="7"/>
      <c r="I57" s="7"/>
      <c r="M57" s="7"/>
      <c r="Q57" s="7"/>
      <c r="U57" s="7"/>
      <c r="Y57" s="7"/>
      <c r="AC57" s="7"/>
      <c r="AG57" s="7"/>
      <c r="AK57" s="7"/>
      <c r="AO57" s="7"/>
      <c r="AS57" s="7"/>
      <c r="AW57" s="7"/>
      <c r="BA57" s="7"/>
      <c r="BE57" s="7"/>
    </row>
    <row r="58" spans="1:59" x14ac:dyDescent="0.2">
      <c r="A58" s="7"/>
      <c r="E58" s="7"/>
      <c r="I58" s="7"/>
      <c r="M58" s="7"/>
      <c r="Q58" s="7"/>
      <c r="U58" s="7"/>
      <c r="Y58" s="7"/>
      <c r="AC58" s="7"/>
      <c r="AG58" s="7"/>
      <c r="AK58" s="7"/>
      <c r="AO58" s="7"/>
      <c r="AS58" s="7"/>
      <c r="AW58" s="7"/>
      <c r="BA58" s="7"/>
      <c r="BE58" s="7"/>
    </row>
    <row r="59" spans="1:59" x14ac:dyDescent="0.2">
      <c r="A59" s="7"/>
      <c r="E59" s="7"/>
      <c r="I59" s="7"/>
      <c r="M59" s="7"/>
      <c r="Q59" s="7"/>
      <c r="U59" s="7"/>
      <c r="Y59" s="7"/>
      <c r="AC59" s="7"/>
      <c r="AG59" s="7"/>
      <c r="AK59" s="7"/>
      <c r="AO59" s="7"/>
      <c r="AS59" s="7"/>
      <c r="AW59" s="7"/>
      <c r="BA59" s="7"/>
      <c r="BE59" s="7"/>
    </row>
    <row r="60" spans="1:59" x14ac:dyDescent="0.2">
      <c r="A60" s="7"/>
      <c r="E60" s="7"/>
      <c r="I60" s="7"/>
      <c r="M60" s="7"/>
      <c r="Q60" s="7"/>
      <c r="U60" s="7"/>
      <c r="Y60" s="7"/>
      <c r="AC60" s="7"/>
      <c r="AG60" s="7"/>
      <c r="AK60" s="7"/>
      <c r="AO60" s="7"/>
      <c r="AS60" s="7"/>
      <c r="AW60" s="7"/>
      <c r="BA60" s="7"/>
      <c r="BE60" s="7"/>
    </row>
    <row r="61" spans="1:59" x14ac:dyDescent="0.2">
      <c r="A61" s="7"/>
      <c r="E61" s="7"/>
      <c r="I61" s="7"/>
      <c r="M61" s="7"/>
      <c r="Q61" s="7"/>
      <c r="U61" s="7"/>
      <c r="Y61" s="7"/>
      <c r="AC61" s="7"/>
      <c r="AG61" s="7"/>
      <c r="AK61" s="7"/>
      <c r="AO61" s="7"/>
      <c r="AS61" s="7"/>
      <c r="AW61" s="7"/>
      <c r="BA61" s="7"/>
      <c r="BE61" s="7"/>
    </row>
    <row r="62" spans="1:59" x14ac:dyDescent="0.2">
      <c r="A62" s="7"/>
      <c r="E62" s="7"/>
      <c r="I62" s="7"/>
      <c r="M62" s="7"/>
      <c r="Q62" s="7"/>
      <c r="U62" s="7"/>
      <c r="Y62" s="7"/>
      <c r="AC62" s="7"/>
      <c r="AG62" s="7"/>
      <c r="AK62" s="7"/>
      <c r="AO62" s="7"/>
      <c r="AS62" s="7"/>
      <c r="AW62" s="7"/>
      <c r="BA62" s="7"/>
      <c r="BE62" s="7"/>
    </row>
    <row r="63" spans="1:59" x14ac:dyDescent="0.2">
      <c r="A63" s="7"/>
      <c r="E63" s="7"/>
      <c r="I63" s="7"/>
      <c r="M63" s="7"/>
      <c r="Q63" s="7"/>
      <c r="U63" s="7"/>
      <c r="Y63" s="7"/>
      <c r="AC63" s="7"/>
      <c r="AG63" s="7"/>
      <c r="AK63" s="7"/>
      <c r="AO63" s="7"/>
      <c r="AS63" s="7"/>
      <c r="AW63" s="7"/>
      <c r="BA63" s="7"/>
      <c r="BE63" s="7"/>
    </row>
    <row r="64" spans="1:59" x14ac:dyDescent="0.2">
      <c r="A64" s="7"/>
      <c r="E64" s="7"/>
      <c r="I64" s="7"/>
      <c r="M64" s="7"/>
      <c r="Q64" s="7"/>
      <c r="U64" s="7"/>
      <c r="Y64" s="7"/>
      <c r="AC64" s="7"/>
      <c r="AG64" s="7"/>
      <c r="AK64" s="7"/>
      <c r="AO64" s="7"/>
      <c r="AS64" s="7"/>
      <c r="AW64" s="7"/>
      <c r="BA64" s="7"/>
      <c r="BE64" s="7"/>
    </row>
    <row r="65" spans="1:57" x14ac:dyDescent="0.2">
      <c r="A65" s="7"/>
      <c r="E65" s="7"/>
      <c r="I65" s="7"/>
      <c r="M65" s="7"/>
      <c r="Q65" s="7"/>
      <c r="U65" s="7"/>
      <c r="Y65" s="7"/>
      <c r="AC65" s="7"/>
      <c r="AG65" s="7"/>
      <c r="AK65" s="7"/>
      <c r="AO65" s="7"/>
      <c r="AS65" s="7"/>
      <c r="AW65" s="7"/>
      <c r="BA65" s="7"/>
      <c r="BE65" s="7"/>
    </row>
    <row r="66" spans="1:57" x14ac:dyDescent="0.2">
      <c r="A66" s="7"/>
      <c r="E66" s="7"/>
      <c r="I66" s="7"/>
      <c r="M66" s="7"/>
      <c r="Q66" s="7"/>
      <c r="U66" s="7"/>
      <c r="Y66" s="7"/>
      <c r="AC66" s="7"/>
      <c r="AG66" s="7"/>
      <c r="AK66" s="7"/>
      <c r="AO66" s="7"/>
      <c r="AS66" s="7"/>
      <c r="AW66" s="7"/>
      <c r="BA66" s="7"/>
      <c r="BE66" s="7"/>
    </row>
    <row r="67" spans="1:57" x14ac:dyDescent="0.2">
      <c r="A67" s="7"/>
      <c r="E67" s="7"/>
      <c r="I67" s="7"/>
      <c r="M67" s="7"/>
      <c r="Q67" s="7"/>
      <c r="U67" s="7"/>
      <c r="Y67" s="7"/>
      <c r="AC67" s="7"/>
      <c r="AG67" s="7"/>
      <c r="AK67" s="7"/>
      <c r="AO67" s="7"/>
      <c r="AS67" s="7"/>
      <c r="AW67" s="7"/>
      <c r="BA67" s="7"/>
      <c r="BE67" s="7"/>
    </row>
    <row r="68" spans="1:57" x14ac:dyDescent="0.2">
      <c r="A68" s="7"/>
      <c r="E68" s="7"/>
      <c r="I68" s="7"/>
      <c r="M68" s="7"/>
      <c r="Q68" s="7"/>
      <c r="U68" s="7"/>
      <c r="Y68" s="7"/>
      <c r="AC68" s="7"/>
      <c r="AG68" s="7"/>
      <c r="AK68" s="7"/>
      <c r="AO68" s="7"/>
      <c r="AS68" s="7"/>
      <c r="AW68" s="7"/>
      <c r="BA68" s="7"/>
      <c r="BE68" s="7"/>
    </row>
    <row r="69" spans="1:57" x14ac:dyDescent="0.2">
      <c r="A69" s="7"/>
      <c r="E69" s="7"/>
      <c r="I69" s="7"/>
      <c r="M69" s="7"/>
      <c r="Q69" s="7"/>
      <c r="U69" s="7"/>
      <c r="Y69" s="7"/>
      <c r="AC69" s="7"/>
      <c r="AG69" s="7"/>
      <c r="AK69" s="7"/>
      <c r="AO69" s="7"/>
      <c r="AS69" s="7"/>
      <c r="AW69" s="7"/>
      <c r="BA69" s="7"/>
      <c r="BE69" s="7"/>
    </row>
    <row r="70" spans="1:57" x14ac:dyDescent="0.2">
      <c r="A70" s="7"/>
      <c r="E70" s="7"/>
      <c r="I70" s="7"/>
      <c r="M70" s="7"/>
      <c r="Q70" s="7"/>
      <c r="U70" s="7"/>
      <c r="Y70" s="7"/>
      <c r="AC70" s="7"/>
      <c r="AG70" s="7"/>
      <c r="AK70" s="7"/>
      <c r="AO70" s="7"/>
      <c r="AS70" s="7"/>
      <c r="AW70" s="7"/>
      <c r="BA70" s="7"/>
      <c r="BE70" s="7"/>
    </row>
    <row r="71" spans="1:57" x14ac:dyDescent="0.2">
      <c r="A71" s="7"/>
      <c r="E71" s="7"/>
      <c r="I71" s="7"/>
      <c r="M71" s="7"/>
      <c r="Q71" s="7"/>
      <c r="U71" s="7"/>
      <c r="Y71" s="7"/>
      <c r="AC71" s="7"/>
      <c r="AG71" s="7"/>
      <c r="AK71" s="7"/>
      <c r="AO71" s="7"/>
      <c r="AS71" s="7"/>
      <c r="AW71" s="7"/>
      <c r="BA71" s="7"/>
      <c r="BE71" s="7"/>
    </row>
    <row r="72" spans="1:57" x14ac:dyDescent="0.2">
      <c r="A72" s="7"/>
      <c r="E72" s="7"/>
      <c r="I72" s="7"/>
      <c r="M72" s="7"/>
      <c r="Q72" s="7"/>
      <c r="U72" s="7"/>
      <c r="Y72" s="7"/>
      <c r="AC72" s="7"/>
      <c r="AG72" s="7"/>
      <c r="AK72" s="7"/>
      <c r="AO72" s="7"/>
      <c r="AS72" s="7"/>
      <c r="AW72" s="7"/>
      <c r="BA72" s="7"/>
      <c r="BE72" s="7"/>
    </row>
    <row r="73" spans="1:57" x14ac:dyDescent="0.2">
      <c r="A73" s="7"/>
      <c r="E73" s="7"/>
      <c r="I73" s="7"/>
      <c r="M73" s="7"/>
      <c r="Q73" s="7"/>
      <c r="U73" s="7"/>
      <c r="Y73" s="7"/>
      <c r="AC73" s="7"/>
      <c r="AG73" s="7"/>
      <c r="AK73" s="7"/>
      <c r="AO73" s="7"/>
      <c r="AS73" s="7"/>
      <c r="AW73" s="7"/>
      <c r="BA73" s="7"/>
      <c r="BE73" s="7"/>
    </row>
    <row r="74" spans="1:57" x14ac:dyDescent="0.2">
      <c r="A74" s="7"/>
      <c r="E74" s="7"/>
      <c r="I74" s="7"/>
      <c r="M74" s="7"/>
      <c r="Q74" s="7"/>
      <c r="U74" s="7"/>
      <c r="Y74" s="7"/>
      <c r="AC74" s="7"/>
      <c r="AG74" s="7"/>
      <c r="AK74" s="7"/>
      <c r="AO74" s="7"/>
      <c r="AS74" s="7"/>
      <c r="AW74" s="7"/>
      <c r="BA74" s="7"/>
      <c r="BE74" s="7"/>
    </row>
    <row r="75" spans="1:57" x14ac:dyDescent="0.2">
      <c r="A75" s="7"/>
      <c r="E75" s="7"/>
      <c r="I75" s="7"/>
      <c r="M75" s="7"/>
      <c r="Q75" s="7"/>
      <c r="U75" s="7"/>
      <c r="Y75" s="7"/>
      <c r="AC75" s="7"/>
      <c r="AG75" s="7"/>
      <c r="AK75" s="7"/>
      <c r="AO75" s="7"/>
      <c r="AS75" s="7"/>
      <c r="AW75" s="7"/>
      <c r="BA75" s="7"/>
      <c r="BE75" s="7"/>
    </row>
    <row r="76" spans="1:57" x14ac:dyDescent="0.2">
      <c r="A76" s="7"/>
      <c r="E76" s="7"/>
      <c r="I76" s="7"/>
      <c r="M76" s="7"/>
      <c r="Q76" s="7"/>
      <c r="U76" s="7"/>
      <c r="Y76" s="7"/>
      <c r="AC76" s="7"/>
      <c r="AG76" s="7"/>
      <c r="AK76" s="7"/>
      <c r="AO76" s="7"/>
      <c r="AS76" s="7"/>
      <c r="AW76" s="7"/>
      <c r="BA76" s="7"/>
      <c r="BE76" s="7"/>
    </row>
    <row r="77" spans="1:57" x14ac:dyDescent="0.2">
      <c r="A77" s="7"/>
      <c r="E77" s="7"/>
      <c r="I77" s="7"/>
      <c r="M77" s="7"/>
      <c r="Q77" s="7"/>
      <c r="U77" s="7"/>
      <c r="Y77" s="7"/>
      <c r="AC77" s="7"/>
      <c r="AG77" s="7"/>
      <c r="AK77" s="7"/>
      <c r="AO77" s="7"/>
      <c r="AS77" s="7"/>
      <c r="AW77" s="7"/>
      <c r="BA77" s="7"/>
      <c r="BE77" s="7"/>
    </row>
    <row r="78" spans="1:57" x14ac:dyDescent="0.2">
      <c r="A78" s="7"/>
      <c r="E78" s="7"/>
      <c r="I78" s="7"/>
      <c r="M78" s="7"/>
      <c r="Q78" s="7"/>
      <c r="U78" s="7"/>
      <c r="Y78" s="7"/>
      <c r="AC78" s="7"/>
      <c r="AG78" s="7"/>
      <c r="AK78" s="7"/>
      <c r="AO78" s="7"/>
      <c r="AS78" s="7"/>
      <c r="AW78" s="7"/>
      <c r="BA78" s="7"/>
      <c r="BE78" s="7"/>
    </row>
    <row r="79" spans="1:57" x14ac:dyDescent="0.2">
      <c r="A79" s="7"/>
      <c r="E79" s="7"/>
      <c r="I79" s="7"/>
      <c r="M79" s="7"/>
      <c r="Q79" s="7"/>
      <c r="U79" s="7"/>
      <c r="Y79" s="7"/>
      <c r="AC79" s="7"/>
      <c r="AG79" s="7"/>
      <c r="AK79" s="7"/>
      <c r="AO79" s="7"/>
      <c r="AS79" s="7"/>
      <c r="AW79" s="7"/>
      <c r="BA79" s="7"/>
      <c r="BE79" s="7"/>
    </row>
    <row r="80" spans="1:57" x14ac:dyDescent="0.2">
      <c r="A80" s="7"/>
      <c r="E80" s="7"/>
      <c r="I80" s="7"/>
      <c r="M80" s="7"/>
      <c r="Q80" s="7"/>
      <c r="U80" s="7"/>
      <c r="Y80" s="7"/>
      <c r="AC80" s="7"/>
      <c r="AG80" s="7"/>
      <c r="AK80" s="7"/>
      <c r="AO80" s="7"/>
      <c r="AS80" s="7"/>
      <c r="AW80" s="7"/>
      <c r="BA80" s="7"/>
      <c r="BE80" s="7"/>
    </row>
    <row r="81" spans="1:57" x14ac:dyDescent="0.2">
      <c r="A81" s="7"/>
      <c r="E81" s="7"/>
      <c r="I81" s="7"/>
      <c r="M81" s="7"/>
      <c r="Q81" s="7"/>
      <c r="U81" s="7"/>
      <c r="Y81" s="7"/>
      <c r="AC81" s="7"/>
      <c r="AG81" s="7"/>
      <c r="AK81" s="7"/>
      <c r="AO81" s="7"/>
      <c r="AS81" s="7"/>
      <c r="AW81" s="7"/>
      <c r="BA81" s="7"/>
      <c r="BE81" s="7"/>
    </row>
    <row r="82" spans="1:57" x14ac:dyDescent="0.2">
      <c r="A82" s="7"/>
      <c r="E82" s="7"/>
      <c r="I82" s="7"/>
      <c r="M82" s="7"/>
      <c r="Q82" s="7"/>
      <c r="U82" s="7"/>
      <c r="Y82" s="7"/>
      <c r="AC82" s="7"/>
      <c r="AG82" s="7"/>
      <c r="AK82" s="7"/>
      <c r="AO82" s="7"/>
      <c r="AS82" s="7"/>
      <c r="AW82" s="7"/>
      <c r="BA82" s="7"/>
      <c r="BE82" s="7"/>
    </row>
    <row r="83" spans="1:57" x14ac:dyDescent="0.2">
      <c r="A83" s="7"/>
      <c r="E83" s="7"/>
      <c r="I83" s="7"/>
      <c r="M83" s="7"/>
      <c r="Q83" s="7"/>
      <c r="U83" s="7"/>
      <c r="Y83" s="7"/>
      <c r="AC83" s="7"/>
      <c r="AG83" s="7"/>
      <c r="AK83" s="7"/>
      <c r="AO83" s="7"/>
      <c r="AS83" s="7"/>
      <c r="AW83" s="7"/>
      <c r="BA83" s="7"/>
      <c r="BE83" s="7"/>
    </row>
    <row r="84" spans="1:57" x14ac:dyDescent="0.2">
      <c r="A84" s="7"/>
      <c r="E84" s="7"/>
      <c r="I84" s="7"/>
      <c r="M84" s="7"/>
      <c r="Q84" s="7"/>
      <c r="U84" s="7"/>
      <c r="Y84" s="7"/>
      <c r="AC84" s="7"/>
      <c r="AG84" s="7"/>
      <c r="AK84" s="7"/>
      <c r="AO84" s="7"/>
      <c r="AS84" s="7"/>
      <c r="AW84" s="7"/>
      <c r="BA84" s="7"/>
      <c r="BE84" s="7"/>
    </row>
    <row r="85" spans="1:57" x14ac:dyDescent="0.2">
      <c r="A85" s="7"/>
      <c r="E85" s="7"/>
      <c r="I85" s="7"/>
      <c r="M85" s="7"/>
      <c r="Q85" s="7"/>
      <c r="U85" s="7"/>
      <c r="Y85" s="7"/>
      <c r="AC85" s="7"/>
      <c r="AG85" s="7"/>
      <c r="AK85" s="7"/>
      <c r="AO85" s="7"/>
      <c r="AS85" s="7"/>
      <c r="AW85" s="7"/>
      <c r="BA85" s="7"/>
      <c r="BE85" s="7"/>
    </row>
    <row r="86" spans="1:57" x14ac:dyDescent="0.2">
      <c r="A86" s="7"/>
      <c r="E86" s="7"/>
      <c r="I86" s="7"/>
      <c r="M86" s="7"/>
      <c r="Q86" s="7"/>
      <c r="U86" s="7"/>
      <c r="Y86" s="7"/>
      <c r="AC86" s="7"/>
      <c r="AG86" s="7"/>
      <c r="AK86" s="7"/>
      <c r="AO86" s="7"/>
      <c r="AS86" s="7"/>
      <c r="AW86" s="7"/>
      <c r="BA86" s="7"/>
      <c r="BE86" s="7"/>
    </row>
    <row r="87" spans="1:57" x14ac:dyDescent="0.2">
      <c r="A87" s="7"/>
      <c r="E87" s="7"/>
      <c r="I87" s="7"/>
      <c r="M87" s="7"/>
      <c r="Q87" s="7"/>
      <c r="U87" s="7"/>
      <c r="Y87" s="7"/>
      <c r="AC87" s="7"/>
      <c r="AG87" s="7"/>
      <c r="AK87" s="7"/>
      <c r="AO87" s="7"/>
      <c r="AS87" s="7"/>
      <c r="AW87" s="7"/>
      <c r="BA87" s="7"/>
      <c r="BE87" s="7"/>
    </row>
    <row r="88" spans="1:57" x14ac:dyDescent="0.2">
      <c r="A88" s="7"/>
      <c r="E88" s="7"/>
      <c r="I88" s="7"/>
      <c r="M88" s="7"/>
      <c r="Q88" s="7"/>
      <c r="U88" s="7"/>
      <c r="Y88" s="7"/>
      <c r="AC88" s="7"/>
      <c r="AG88" s="7"/>
      <c r="AK88" s="7"/>
      <c r="AO88" s="7"/>
      <c r="AS88" s="7"/>
      <c r="AW88" s="7"/>
      <c r="BA88" s="7"/>
      <c r="BE88" s="7"/>
    </row>
    <row r="89" spans="1:57" x14ac:dyDescent="0.2">
      <c r="A89" s="7"/>
      <c r="E89" s="7"/>
      <c r="I89" s="7"/>
      <c r="M89" s="7"/>
      <c r="Q89" s="7"/>
      <c r="U89" s="7"/>
      <c r="Y89" s="7"/>
      <c r="AC89" s="7"/>
      <c r="AG89" s="7"/>
      <c r="AK89" s="7"/>
      <c r="AO89" s="7"/>
      <c r="AS89" s="7"/>
      <c r="AW89" s="7"/>
      <c r="BA89" s="7"/>
      <c r="BE89" s="7"/>
    </row>
    <row r="90" spans="1:57" x14ac:dyDescent="0.2">
      <c r="A90" s="7"/>
      <c r="E90" s="7"/>
      <c r="I90" s="7"/>
      <c r="M90" s="7"/>
      <c r="Q90" s="7"/>
      <c r="U90" s="7"/>
      <c r="Y90" s="7"/>
      <c r="AC90" s="7"/>
      <c r="AG90" s="7"/>
      <c r="AK90" s="7"/>
      <c r="AO90" s="7"/>
      <c r="AS90" s="7"/>
      <c r="AW90" s="7"/>
      <c r="BA90" s="7"/>
      <c r="BE90" s="7"/>
    </row>
    <row r="91" spans="1:57" x14ac:dyDescent="0.2">
      <c r="A91" s="7"/>
      <c r="E91" s="7"/>
      <c r="I91" s="7"/>
      <c r="M91" s="7"/>
      <c r="Q91" s="7"/>
      <c r="U91" s="7"/>
      <c r="Y91" s="7"/>
      <c r="AC91" s="7"/>
      <c r="AG91" s="7"/>
      <c r="AK91" s="7"/>
      <c r="AO91" s="7"/>
      <c r="AS91" s="7"/>
      <c r="AW91" s="7"/>
      <c r="BA91" s="7"/>
      <c r="BE91" s="7"/>
    </row>
    <row r="92" spans="1:57" x14ac:dyDescent="0.2">
      <c r="A92" s="7"/>
      <c r="E92" s="7"/>
      <c r="I92" s="7"/>
      <c r="M92" s="7"/>
      <c r="Q92" s="7"/>
      <c r="U92" s="7"/>
      <c r="Y92" s="7"/>
      <c r="AC92" s="7"/>
      <c r="AG92" s="7"/>
      <c r="AK92" s="7"/>
      <c r="AO92" s="7"/>
      <c r="AS92" s="7"/>
      <c r="AW92" s="7"/>
      <c r="BA92" s="7"/>
      <c r="BE92" s="7"/>
    </row>
    <row r="93" spans="1:57" x14ac:dyDescent="0.2">
      <c r="A93" s="7"/>
      <c r="E93" s="7"/>
      <c r="I93" s="7"/>
      <c r="M93" s="7"/>
      <c r="Q93" s="7"/>
      <c r="U93" s="7"/>
      <c r="Y93" s="7"/>
      <c r="AC93" s="7"/>
      <c r="AG93" s="7"/>
      <c r="AK93" s="7"/>
      <c r="AO93" s="7"/>
      <c r="AS93" s="7"/>
      <c r="AW93" s="7"/>
      <c r="BA93" s="7"/>
      <c r="BE93" s="7"/>
    </row>
    <row r="94" spans="1:57" x14ac:dyDescent="0.2">
      <c r="A94" s="7"/>
      <c r="E94" s="7"/>
      <c r="I94" s="7"/>
      <c r="M94" s="7"/>
      <c r="Q94" s="7"/>
      <c r="U94" s="7"/>
      <c r="Y94" s="7"/>
      <c r="AC94" s="7"/>
      <c r="AG94" s="7"/>
      <c r="AK94" s="7"/>
      <c r="AO94" s="7"/>
      <c r="AS94" s="7"/>
      <c r="AW94" s="7"/>
      <c r="BA94" s="7"/>
      <c r="BE94" s="7"/>
    </row>
    <row r="95" spans="1:57" x14ac:dyDescent="0.2">
      <c r="A95" s="7"/>
      <c r="E95" s="7"/>
      <c r="I95" s="7"/>
      <c r="M95" s="7"/>
      <c r="Q95" s="7"/>
      <c r="U95" s="7"/>
      <c r="Y95" s="7"/>
      <c r="AC95" s="7"/>
      <c r="AG95" s="7"/>
      <c r="AK95" s="7"/>
      <c r="AO95" s="7"/>
      <c r="AS95" s="7"/>
      <c r="AW95" s="7"/>
      <c r="BA95" s="7"/>
      <c r="BE95" s="7"/>
    </row>
    <row r="96" spans="1:57" x14ac:dyDescent="0.2">
      <c r="A96" s="7"/>
      <c r="E96" s="7"/>
      <c r="I96" s="7"/>
      <c r="M96" s="7"/>
      <c r="Q96" s="7"/>
      <c r="U96" s="7"/>
      <c r="Y96" s="7"/>
      <c r="AC96" s="7"/>
      <c r="AG96" s="7"/>
      <c r="AK96" s="7"/>
      <c r="AO96" s="7"/>
      <c r="AS96" s="7"/>
      <c r="AW96" s="7"/>
      <c r="BA96" s="7"/>
      <c r="BE96" s="7"/>
    </row>
    <row r="97" spans="1:57" x14ac:dyDescent="0.2">
      <c r="A97" s="7"/>
      <c r="E97" s="7"/>
      <c r="I97" s="7"/>
      <c r="M97" s="7"/>
      <c r="Q97" s="7"/>
      <c r="U97" s="7"/>
      <c r="Y97" s="7"/>
      <c r="AC97" s="7"/>
      <c r="AG97" s="7"/>
      <c r="AK97" s="7"/>
      <c r="AO97" s="7"/>
      <c r="AS97" s="7"/>
      <c r="AW97" s="7"/>
      <c r="BA97" s="7"/>
      <c r="BE97" s="7"/>
    </row>
    <row r="98" spans="1:57" x14ac:dyDescent="0.2">
      <c r="A98" s="7"/>
      <c r="E98" s="7"/>
      <c r="I98" s="7"/>
      <c r="M98" s="7"/>
      <c r="Q98" s="7"/>
      <c r="U98" s="7"/>
      <c r="Y98" s="7"/>
      <c r="AC98" s="7"/>
      <c r="AG98" s="7"/>
      <c r="AK98" s="7"/>
      <c r="AO98" s="7"/>
      <c r="AS98" s="7"/>
      <c r="AW98" s="7"/>
      <c r="BA98" s="7"/>
      <c r="BE98" s="7"/>
    </row>
    <row r="99" spans="1:57" x14ac:dyDescent="0.2">
      <c r="A99" s="7"/>
      <c r="E99" s="7"/>
      <c r="I99" s="7"/>
      <c r="M99" s="7"/>
      <c r="Q99" s="7"/>
      <c r="U99" s="7"/>
      <c r="Y99" s="7"/>
      <c r="AC99" s="7"/>
      <c r="AG99" s="7"/>
      <c r="AK99" s="7"/>
      <c r="AO99" s="7"/>
      <c r="AS99" s="7"/>
      <c r="AW99" s="7"/>
      <c r="BA99" s="7"/>
      <c r="BE99" s="7"/>
    </row>
    <row r="100" spans="1:57" x14ac:dyDescent="0.2">
      <c r="A100" s="7"/>
      <c r="E100" s="7"/>
      <c r="I100" s="7"/>
      <c r="M100" s="7"/>
      <c r="Q100" s="7"/>
      <c r="U100" s="7"/>
      <c r="Y100" s="7"/>
      <c r="AC100" s="7"/>
      <c r="AG100" s="7"/>
      <c r="AK100" s="7"/>
      <c r="AO100" s="7"/>
      <c r="AS100" s="7"/>
      <c r="AW100" s="7"/>
      <c r="BA100" s="7"/>
      <c r="BE100" s="7"/>
    </row>
    <row r="101" spans="1:57" x14ac:dyDescent="0.2">
      <c r="A101" s="7"/>
      <c r="E101" s="7"/>
      <c r="I101" s="7"/>
      <c r="M101" s="7"/>
      <c r="Q101" s="7"/>
      <c r="U101" s="7"/>
      <c r="Y101" s="7"/>
      <c r="AC101" s="7"/>
      <c r="AG101" s="7"/>
      <c r="AK101" s="7"/>
      <c r="AO101" s="7"/>
      <c r="AS101" s="7"/>
      <c r="AW101" s="7"/>
      <c r="BA101" s="7"/>
      <c r="BE101" s="7"/>
    </row>
    <row r="102" spans="1:57" x14ac:dyDescent="0.2">
      <c r="A102" s="7"/>
      <c r="E102" s="7"/>
      <c r="I102" s="7"/>
      <c r="M102" s="7"/>
      <c r="Q102" s="7"/>
      <c r="U102" s="7"/>
      <c r="Y102" s="7"/>
      <c r="AC102" s="7"/>
      <c r="AG102" s="7"/>
      <c r="AK102" s="7"/>
      <c r="AO102" s="7"/>
      <c r="AS102" s="7"/>
      <c r="AW102" s="7"/>
      <c r="BA102" s="7"/>
      <c r="BE102" s="7"/>
    </row>
    <row r="103" spans="1:57" x14ac:dyDescent="0.2">
      <c r="A103" s="7"/>
      <c r="E103" s="7"/>
      <c r="I103" s="7"/>
      <c r="M103" s="7"/>
      <c r="Q103" s="7"/>
      <c r="U103" s="7"/>
      <c r="Y103" s="7"/>
      <c r="AC103" s="7"/>
      <c r="AG103" s="7"/>
      <c r="AK103" s="7"/>
      <c r="AO103" s="7"/>
      <c r="AS103" s="7"/>
      <c r="AW103" s="7"/>
      <c r="BA103" s="7"/>
      <c r="BE103" s="7"/>
    </row>
    <row r="104" spans="1:57" x14ac:dyDescent="0.2">
      <c r="A104" s="7"/>
      <c r="E104" s="7"/>
      <c r="I104" s="7"/>
      <c r="M104" s="7"/>
      <c r="Q104" s="7"/>
      <c r="U104" s="7"/>
      <c r="Y104" s="7"/>
      <c r="AC104" s="7"/>
      <c r="AG104" s="7"/>
      <c r="AK104" s="7"/>
      <c r="AO104" s="7"/>
      <c r="AS104" s="7"/>
      <c r="AW104" s="7"/>
      <c r="BA104" s="7"/>
      <c r="BE104" s="7"/>
    </row>
    <row r="105" spans="1:57" x14ac:dyDescent="0.2">
      <c r="A105" s="7"/>
      <c r="E105" s="7"/>
      <c r="I105" s="7"/>
      <c r="M105" s="7"/>
      <c r="Q105" s="7"/>
      <c r="U105" s="7"/>
      <c r="Y105" s="7"/>
      <c r="AC105" s="7"/>
      <c r="AG105" s="7"/>
      <c r="AK105" s="7"/>
      <c r="AO105" s="7"/>
      <c r="AS105" s="7"/>
      <c r="AW105" s="7"/>
      <c r="BA105" s="7"/>
      <c r="BE105" s="7"/>
    </row>
    <row r="106" spans="1:57" x14ac:dyDescent="0.2">
      <c r="A106" s="7"/>
      <c r="E106" s="7"/>
      <c r="I106" s="7"/>
      <c r="M106" s="7"/>
      <c r="Q106" s="7"/>
      <c r="U106" s="7"/>
      <c r="Y106" s="7"/>
      <c r="AC106" s="7"/>
      <c r="AG106" s="7"/>
      <c r="AK106" s="7"/>
      <c r="AO106" s="7"/>
      <c r="AS106" s="7"/>
      <c r="AW106" s="7"/>
      <c r="BA106" s="7"/>
      <c r="BE106" s="7"/>
    </row>
    <row r="107" spans="1:57" x14ac:dyDescent="0.2">
      <c r="A107" s="7"/>
      <c r="E107" s="7"/>
      <c r="I107" s="7"/>
      <c r="M107" s="7"/>
      <c r="Q107" s="7"/>
      <c r="U107" s="7"/>
      <c r="Y107" s="7"/>
      <c r="AC107" s="7"/>
      <c r="AG107" s="7"/>
      <c r="AK107" s="7"/>
      <c r="AO107" s="7"/>
      <c r="AS107" s="7"/>
      <c r="AW107" s="7"/>
      <c r="BA107" s="7"/>
      <c r="BE107" s="7"/>
    </row>
    <row r="108" spans="1:57" x14ac:dyDescent="0.2">
      <c r="A108" s="7"/>
      <c r="E108" s="7"/>
      <c r="I108" s="7"/>
      <c r="M108" s="7"/>
      <c r="Q108" s="7"/>
      <c r="U108" s="7"/>
      <c r="Y108" s="7"/>
      <c r="AC108" s="7"/>
      <c r="AG108" s="7"/>
      <c r="AK108" s="7"/>
      <c r="AO108" s="7"/>
      <c r="AS108" s="7"/>
      <c r="AW108" s="7"/>
      <c r="BA108" s="7"/>
      <c r="BE108" s="7"/>
    </row>
    <row r="109" spans="1:57" x14ac:dyDescent="0.2">
      <c r="A109" s="7"/>
      <c r="E109" s="7"/>
      <c r="I109" s="7"/>
      <c r="M109" s="7"/>
      <c r="Q109" s="7"/>
      <c r="U109" s="7"/>
      <c r="Y109" s="7"/>
      <c r="AC109" s="7"/>
      <c r="AG109" s="7"/>
      <c r="AK109" s="7"/>
      <c r="AO109" s="7"/>
      <c r="AS109" s="7"/>
      <c r="AW109" s="7"/>
      <c r="BA109" s="7"/>
      <c r="BE109" s="7"/>
    </row>
    <row r="110" spans="1:57" x14ac:dyDescent="0.2">
      <c r="A110" s="7"/>
      <c r="E110" s="7"/>
      <c r="I110" s="7"/>
      <c r="M110" s="7"/>
      <c r="Q110" s="7"/>
      <c r="U110" s="7"/>
      <c r="Y110" s="7"/>
      <c r="AC110" s="7"/>
      <c r="AG110" s="7"/>
      <c r="AK110" s="7"/>
      <c r="AO110" s="7"/>
      <c r="AS110" s="7"/>
      <c r="AW110" s="7"/>
      <c r="BA110" s="7"/>
      <c r="BE110" s="7"/>
    </row>
    <row r="111" spans="1:57" x14ac:dyDescent="0.2">
      <c r="A111" s="7"/>
      <c r="E111" s="7"/>
      <c r="I111" s="7"/>
      <c r="M111" s="7"/>
      <c r="Q111" s="7"/>
      <c r="U111" s="7"/>
      <c r="Y111" s="7"/>
      <c r="AC111" s="7"/>
      <c r="AG111" s="7"/>
      <c r="AK111" s="7"/>
      <c r="AO111" s="7"/>
      <c r="AS111" s="7"/>
      <c r="AW111" s="7"/>
      <c r="BA111" s="7"/>
      <c r="BE111" s="7"/>
    </row>
    <row r="112" spans="1:57" x14ac:dyDescent="0.2">
      <c r="A112" s="7"/>
      <c r="E112" s="7"/>
      <c r="I112" s="7"/>
      <c r="M112" s="7"/>
      <c r="Q112" s="7"/>
      <c r="U112" s="7"/>
      <c r="Y112" s="7"/>
      <c r="AC112" s="7"/>
      <c r="AG112" s="7"/>
      <c r="AK112" s="7"/>
      <c r="AO112" s="7"/>
      <c r="AS112" s="7"/>
      <c r="AW112" s="7"/>
      <c r="BA112" s="7"/>
      <c r="BE112" s="7"/>
    </row>
  </sheetData>
  <protectedRanges>
    <protectedRange password="CC3D" sqref="B10:C13 F10:G13 J10:K13 N10:O13 R10:S13 V10:W13 Z10:AA13 AD10:AE13 AH10:AI13 AL10:AM13 AP10:AQ13 AT10:AU13 AX10:AY13 BB10:BC13 BF10:BG13" name="Range1_1"/>
    <protectedRange password="CC3D" sqref="B21:C23 F21:G23 N21:O23 J21:K23 R21:S23 V21:W23 Z21:AA23 AD21:AE23 AH21:AI23 AL21:AM23 AP21:AQ23 AT21:AU23 AX21:AY23 BB21:BC23 BF21:BG23" name="Range1_4"/>
    <protectedRange password="CC3D" sqref="B30:C33 F30:G33 J30:K33 N30:O33 R30:S33 V30:W33 Z30:AA33 AD30:AE33 AH30:AI33 AL30:AM33 AP30:AQ33 AT30:AU33 AX30:AY33 BB30:BC33 BF30:BG33" name="Range1_5"/>
    <protectedRange password="CC3D" sqref="B17:C17 B27:C27 B37:C37 F17:G17 J17:K17 N17:O17 R17:S17 F27:G27 J27:K27 N27:O27 R27:S27 F37:G37 J37:K37 N37:O37 R37:S37 V17:W17 V27:W27 V37:W37 Z17:AA17 Z27:AA27 Z37:AA37 AD17:AE17 AD27:AE27 AD37:AE37 AH17:AI17 AH27:AI27 AH37:AI37 AL17:AM17 AL27:AM27 AL37:AM37 AP17:AQ17 AP27:AQ27 AP37:AQ37 AT17:AU17 AT27:AU27 AT37:AU37 AX17:AY17 AX27:AY27 AX37:AY37 BB17:BC17 BB27:BC27 BB37:BC37 BF17:BG17 BF27:BG27 BF37:BG37" name="Range1"/>
  </protectedRanges>
  <mergeCells count="645">
    <mergeCell ref="AT10:AU10"/>
    <mergeCell ref="AX10:AY10"/>
    <mergeCell ref="BB10:BC10"/>
    <mergeCell ref="BF10:BG10"/>
    <mergeCell ref="F10:G10"/>
    <mergeCell ref="J10:K10"/>
    <mergeCell ref="N10:O10"/>
    <mergeCell ref="R10:S10"/>
    <mergeCell ref="V10:W10"/>
    <mergeCell ref="Z10:AA10"/>
    <mergeCell ref="AD10:AE10"/>
    <mergeCell ref="AH10:AI10"/>
    <mergeCell ref="AL10:AM10"/>
    <mergeCell ref="N50:O50"/>
    <mergeCell ref="N43:O43"/>
    <mergeCell ref="N44:O44"/>
    <mergeCell ref="R18:S18"/>
    <mergeCell ref="R21:S21"/>
    <mergeCell ref="R46:S46"/>
    <mergeCell ref="R47:S47"/>
    <mergeCell ref="R48:S48"/>
    <mergeCell ref="R49:S49"/>
    <mergeCell ref="R50:S50"/>
    <mergeCell ref="N47:O47"/>
    <mergeCell ref="N48:O48"/>
    <mergeCell ref="N49:O49"/>
    <mergeCell ref="N46:O46"/>
    <mergeCell ref="N23:O23"/>
    <mergeCell ref="N32:O32"/>
    <mergeCell ref="N33:O33"/>
    <mergeCell ref="N34:O34"/>
    <mergeCell ref="N35:O35"/>
    <mergeCell ref="N36:O36"/>
    <mergeCell ref="N38:O38"/>
    <mergeCell ref="N24:O24"/>
    <mergeCell ref="N25:O25"/>
    <mergeCell ref="N26:O26"/>
    <mergeCell ref="N28:O28"/>
    <mergeCell ref="N31:O31"/>
    <mergeCell ref="R38:S38"/>
    <mergeCell ref="R40:S40"/>
    <mergeCell ref="R41:S41"/>
    <mergeCell ref="R42:S42"/>
    <mergeCell ref="R43:S43"/>
    <mergeCell ref="R44:S44"/>
    <mergeCell ref="R31:S31"/>
    <mergeCell ref="R32:S32"/>
    <mergeCell ref="R33:S33"/>
    <mergeCell ref="R34:S34"/>
    <mergeCell ref="R35:S35"/>
    <mergeCell ref="R36:S36"/>
    <mergeCell ref="N30:O30"/>
    <mergeCell ref="R30:S30"/>
    <mergeCell ref="R3:S3"/>
    <mergeCell ref="R5:S5"/>
    <mergeCell ref="R6:S6"/>
    <mergeCell ref="R8:S8"/>
    <mergeCell ref="R11:S11"/>
    <mergeCell ref="R12:S12"/>
    <mergeCell ref="N40:O40"/>
    <mergeCell ref="N41:O41"/>
    <mergeCell ref="N42:O42"/>
    <mergeCell ref="N14:O14"/>
    <mergeCell ref="N15:O15"/>
    <mergeCell ref="N16:O16"/>
    <mergeCell ref="N18:O18"/>
    <mergeCell ref="N21:O21"/>
    <mergeCell ref="N22:O22"/>
    <mergeCell ref="R22:S22"/>
    <mergeCell ref="R23:S23"/>
    <mergeCell ref="R24:S24"/>
    <mergeCell ref="R25:S25"/>
    <mergeCell ref="R26:S26"/>
    <mergeCell ref="R28:S28"/>
    <mergeCell ref="R13:S13"/>
    <mergeCell ref="R14:S14"/>
    <mergeCell ref="R15:S15"/>
    <mergeCell ref="J48:K48"/>
    <mergeCell ref="J49:K49"/>
    <mergeCell ref="J50:K50"/>
    <mergeCell ref="N3:O3"/>
    <mergeCell ref="N5:O5"/>
    <mergeCell ref="N6:O6"/>
    <mergeCell ref="N8:O8"/>
    <mergeCell ref="N11:O11"/>
    <mergeCell ref="N12:O12"/>
    <mergeCell ref="N13:O13"/>
    <mergeCell ref="J41:K41"/>
    <mergeCell ref="J42:K42"/>
    <mergeCell ref="J43:K43"/>
    <mergeCell ref="J44:K44"/>
    <mergeCell ref="J46:K46"/>
    <mergeCell ref="J47:K47"/>
    <mergeCell ref="J33:K33"/>
    <mergeCell ref="J34:K34"/>
    <mergeCell ref="J35:K35"/>
    <mergeCell ref="J36:K36"/>
    <mergeCell ref="J38:K38"/>
    <mergeCell ref="J40:K40"/>
    <mergeCell ref="J24:K24"/>
    <mergeCell ref="J25:K25"/>
    <mergeCell ref="J26:K26"/>
    <mergeCell ref="J28:K28"/>
    <mergeCell ref="J31:K31"/>
    <mergeCell ref="J32:K32"/>
    <mergeCell ref="J15:K15"/>
    <mergeCell ref="J16:K16"/>
    <mergeCell ref="J18:K18"/>
    <mergeCell ref="J21:K21"/>
    <mergeCell ref="J22:K22"/>
    <mergeCell ref="J23:K23"/>
    <mergeCell ref="J30:K30"/>
    <mergeCell ref="F49:G49"/>
    <mergeCell ref="F50:G50"/>
    <mergeCell ref="J3:K3"/>
    <mergeCell ref="J5:K5"/>
    <mergeCell ref="J6:K6"/>
    <mergeCell ref="J8:K8"/>
    <mergeCell ref="J11:K11"/>
    <mergeCell ref="J12:K12"/>
    <mergeCell ref="J13:K13"/>
    <mergeCell ref="J14:K14"/>
    <mergeCell ref="F42:G42"/>
    <mergeCell ref="F43:G43"/>
    <mergeCell ref="F44:G44"/>
    <mergeCell ref="F46:G46"/>
    <mergeCell ref="F47:G47"/>
    <mergeCell ref="F48:G48"/>
    <mergeCell ref="F34:G34"/>
    <mergeCell ref="F35:G35"/>
    <mergeCell ref="F36:G36"/>
    <mergeCell ref="F38:G38"/>
    <mergeCell ref="F40:G40"/>
    <mergeCell ref="F41:G41"/>
    <mergeCell ref="F25:G25"/>
    <mergeCell ref="F26:G26"/>
    <mergeCell ref="B32:C32"/>
    <mergeCell ref="F28:G28"/>
    <mergeCell ref="F31:G31"/>
    <mergeCell ref="F32:G32"/>
    <mergeCell ref="F33:G33"/>
    <mergeCell ref="F18:G18"/>
    <mergeCell ref="F21:G21"/>
    <mergeCell ref="F22:G22"/>
    <mergeCell ref="F23:G23"/>
    <mergeCell ref="F24:G24"/>
    <mergeCell ref="B27:C27"/>
    <mergeCell ref="B30:C30"/>
    <mergeCell ref="F30:G30"/>
    <mergeCell ref="B50:C50"/>
    <mergeCell ref="F3:G3"/>
    <mergeCell ref="F5:G5"/>
    <mergeCell ref="F6:G6"/>
    <mergeCell ref="F8:G8"/>
    <mergeCell ref="F11:G11"/>
    <mergeCell ref="F12:G12"/>
    <mergeCell ref="F13:G13"/>
    <mergeCell ref="F14:G14"/>
    <mergeCell ref="F15:G15"/>
    <mergeCell ref="B40:C40"/>
    <mergeCell ref="B46:C46"/>
    <mergeCell ref="B47:C47"/>
    <mergeCell ref="B48:C48"/>
    <mergeCell ref="B49:C49"/>
    <mergeCell ref="B36:C36"/>
    <mergeCell ref="B38:C38"/>
    <mergeCell ref="B41:C41"/>
    <mergeCell ref="B42:C42"/>
    <mergeCell ref="B43:C43"/>
    <mergeCell ref="B44:C44"/>
    <mergeCell ref="B28:C28"/>
    <mergeCell ref="B31:C31"/>
    <mergeCell ref="B13:C13"/>
    <mergeCell ref="B14:C14"/>
    <mergeCell ref="B15:C15"/>
    <mergeCell ref="B16:C16"/>
    <mergeCell ref="B18:C18"/>
    <mergeCell ref="B3:C3"/>
    <mergeCell ref="B5:C5"/>
    <mergeCell ref="B6:C6"/>
    <mergeCell ref="B8:C8"/>
    <mergeCell ref="B11:C11"/>
    <mergeCell ref="B12:C12"/>
    <mergeCell ref="B17:C17"/>
    <mergeCell ref="B10:C10"/>
    <mergeCell ref="B7:C7"/>
    <mergeCell ref="B37:C37"/>
    <mergeCell ref="F16:G16"/>
    <mergeCell ref="F17:G17"/>
    <mergeCell ref="J17:K17"/>
    <mergeCell ref="N17:O17"/>
    <mergeCell ref="R16:S16"/>
    <mergeCell ref="R17:S17"/>
    <mergeCell ref="F27:G27"/>
    <mergeCell ref="J27:K27"/>
    <mergeCell ref="N27:O27"/>
    <mergeCell ref="R27:S27"/>
    <mergeCell ref="F37:G37"/>
    <mergeCell ref="J37:K37"/>
    <mergeCell ref="N37:O37"/>
    <mergeCell ref="R37:S37"/>
    <mergeCell ref="B33:C33"/>
    <mergeCell ref="B34:C34"/>
    <mergeCell ref="B35:C35"/>
    <mergeCell ref="B21:C21"/>
    <mergeCell ref="B22:C22"/>
    <mergeCell ref="B23:C23"/>
    <mergeCell ref="B24:C24"/>
    <mergeCell ref="B25:C25"/>
    <mergeCell ref="B26:C26"/>
    <mergeCell ref="B39:C39"/>
    <mergeCell ref="B45:C45"/>
    <mergeCell ref="F39:G39"/>
    <mergeCell ref="F45:G45"/>
    <mergeCell ref="J39:K39"/>
    <mergeCell ref="J45:K45"/>
    <mergeCell ref="N39:O39"/>
    <mergeCell ref="N45:O45"/>
    <mergeCell ref="R39:S39"/>
    <mergeCell ref="R45:S45"/>
    <mergeCell ref="V3:W3"/>
    <mergeCell ref="V5:W5"/>
    <mergeCell ref="V6:W6"/>
    <mergeCell ref="V8:W8"/>
    <mergeCell ref="V11:W11"/>
    <mergeCell ref="V12:W12"/>
    <mergeCell ref="V13:W13"/>
    <mergeCell ref="V14:W14"/>
    <mergeCell ref="V15:W15"/>
    <mergeCell ref="V16:W16"/>
    <mergeCell ref="V17:W17"/>
    <mergeCell ref="V18:W18"/>
    <mergeCell ref="V21:W21"/>
    <mergeCell ref="V22:W22"/>
    <mergeCell ref="V23:W23"/>
    <mergeCell ref="V24:W24"/>
    <mergeCell ref="V25:W25"/>
    <mergeCell ref="V26:W26"/>
    <mergeCell ref="V27:W27"/>
    <mergeCell ref="V28:W28"/>
    <mergeCell ref="V30:W30"/>
    <mergeCell ref="V31:W31"/>
    <mergeCell ref="V32:W32"/>
    <mergeCell ref="V33:W33"/>
    <mergeCell ref="V34:W34"/>
    <mergeCell ref="V35:W35"/>
    <mergeCell ref="V36:W36"/>
    <mergeCell ref="V37:W37"/>
    <mergeCell ref="V38:W38"/>
    <mergeCell ref="V39:W39"/>
    <mergeCell ref="V40:W40"/>
    <mergeCell ref="V41:W41"/>
    <mergeCell ref="V42:W42"/>
    <mergeCell ref="V43:W43"/>
    <mergeCell ref="V44:W44"/>
    <mergeCell ref="V45:W45"/>
    <mergeCell ref="V46:W46"/>
    <mergeCell ref="V47:W47"/>
    <mergeCell ref="V48:W48"/>
    <mergeCell ref="V49:W49"/>
    <mergeCell ref="V50:W50"/>
    <mergeCell ref="Z3:AA3"/>
    <mergeCell ref="Z5:AA5"/>
    <mergeCell ref="Z6:AA6"/>
    <mergeCell ref="Z8:AA8"/>
    <mergeCell ref="Z11:AA11"/>
    <mergeCell ref="Z12:AA12"/>
    <mergeCell ref="Z13:AA13"/>
    <mergeCell ref="Z14:AA14"/>
    <mergeCell ref="Z15:AA15"/>
    <mergeCell ref="Z16:AA16"/>
    <mergeCell ref="Z17:AA17"/>
    <mergeCell ref="Z18:AA18"/>
    <mergeCell ref="Z21:AA21"/>
    <mergeCell ref="Z22:AA22"/>
    <mergeCell ref="Z23:AA23"/>
    <mergeCell ref="Z24:AA24"/>
    <mergeCell ref="Z25:AA25"/>
    <mergeCell ref="Z26:AA26"/>
    <mergeCell ref="Z27:AA27"/>
    <mergeCell ref="Z28:AA28"/>
    <mergeCell ref="Z30:AA30"/>
    <mergeCell ref="Z31:AA31"/>
    <mergeCell ref="Z32:AA32"/>
    <mergeCell ref="Z33:AA33"/>
    <mergeCell ref="Z34:AA34"/>
    <mergeCell ref="Z35:AA35"/>
    <mergeCell ref="Z36:AA36"/>
    <mergeCell ref="Z37:AA37"/>
    <mergeCell ref="Z38:AA38"/>
    <mergeCell ref="Z39:AA39"/>
    <mergeCell ref="Z40:AA40"/>
    <mergeCell ref="Z41:AA41"/>
    <mergeCell ref="Z42:AA42"/>
    <mergeCell ref="Z43:AA43"/>
    <mergeCell ref="Z44:AA44"/>
    <mergeCell ref="Z45:AA45"/>
    <mergeCell ref="Z46:AA46"/>
    <mergeCell ref="Z47:AA47"/>
    <mergeCell ref="Z48:AA48"/>
    <mergeCell ref="Z49:AA49"/>
    <mergeCell ref="Z50:AA50"/>
    <mergeCell ref="AD3:AE3"/>
    <mergeCell ref="AD5:AE5"/>
    <mergeCell ref="AD6:AE6"/>
    <mergeCell ref="AD8:AE8"/>
    <mergeCell ref="AD11:AE11"/>
    <mergeCell ref="AD12:AE12"/>
    <mergeCell ref="AD13:AE13"/>
    <mergeCell ref="AD14:AE14"/>
    <mergeCell ref="AD15:AE15"/>
    <mergeCell ref="AD16:AE16"/>
    <mergeCell ref="AD17:AE17"/>
    <mergeCell ref="AD18:AE18"/>
    <mergeCell ref="AD21:AE21"/>
    <mergeCell ref="AD22:AE22"/>
    <mergeCell ref="AD23:AE23"/>
    <mergeCell ref="AD24:AE24"/>
    <mergeCell ref="AD25:AE25"/>
    <mergeCell ref="AD26:AE26"/>
    <mergeCell ref="AD27:AE27"/>
    <mergeCell ref="AD28:AE28"/>
    <mergeCell ref="AD30:AE30"/>
    <mergeCell ref="AD31:AE31"/>
    <mergeCell ref="AD32:AE32"/>
    <mergeCell ref="AD33:AE33"/>
    <mergeCell ref="AD34:AE34"/>
    <mergeCell ref="AD35:AE35"/>
    <mergeCell ref="AD36:AE36"/>
    <mergeCell ref="AD37:AE37"/>
    <mergeCell ref="AD38:AE38"/>
    <mergeCell ref="AD39:AE39"/>
    <mergeCell ref="AD40:AE40"/>
    <mergeCell ref="AD41:AE41"/>
    <mergeCell ref="AD42:AE42"/>
    <mergeCell ref="AD43:AE43"/>
    <mergeCell ref="AD44:AE44"/>
    <mergeCell ref="AD45:AE45"/>
    <mergeCell ref="AD46:AE46"/>
    <mergeCell ref="AD47:AE47"/>
    <mergeCell ref="AD48:AE48"/>
    <mergeCell ref="AD49:AE49"/>
    <mergeCell ref="AD50:AE50"/>
    <mergeCell ref="AH3:AI3"/>
    <mergeCell ref="AH5:AI5"/>
    <mergeCell ref="AH6:AI6"/>
    <mergeCell ref="AH8:AI8"/>
    <mergeCell ref="AH11:AI11"/>
    <mergeCell ref="AH12:AI12"/>
    <mergeCell ref="AH13:AI13"/>
    <mergeCell ref="AH14:AI14"/>
    <mergeCell ref="AH15:AI15"/>
    <mergeCell ref="AH16:AI16"/>
    <mergeCell ref="AH17:AI17"/>
    <mergeCell ref="AH18:AI18"/>
    <mergeCell ref="AH21:AI21"/>
    <mergeCell ref="AH22:AI22"/>
    <mergeCell ref="AH23:AI23"/>
    <mergeCell ref="AH24:AI24"/>
    <mergeCell ref="AH25:AI25"/>
    <mergeCell ref="AH26:AI26"/>
    <mergeCell ref="AH27:AI27"/>
    <mergeCell ref="AH28:AI28"/>
    <mergeCell ref="AH30:AI30"/>
    <mergeCell ref="AH31:AI31"/>
    <mergeCell ref="AH32:AI32"/>
    <mergeCell ref="AH33:AI33"/>
    <mergeCell ref="AH34:AI34"/>
    <mergeCell ref="AH35:AI35"/>
    <mergeCell ref="AH36:AI36"/>
    <mergeCell ref="AH37:AI37"/>
    <mergeCell ref="AH38:AI38"/>
    <mergeCell ref="AH39:AI39"/>
    <mergeCell ref="AH40:AI40"/>
    <mergeCell ref="AH41:AI41"/>
    <mergeCell ref="AH42:AI42"/>
    <mergeCell ref="AH43:AI43"/>
    <mergeCell ref="AH44:AI44"/>
    <mergeCell ref="AH45:AI45"/>
    <mergeCell ref="AH46:AI46"/>
    <mergeCell ref="AH47:AI47"/>
    <mergeCell ref="AH48:AI48"/>
    <mergeCell ref="AH49:AI49"/>
    <mergeCell ref="AH50:AI50"/>
    <mergeCell ref="AL3:AM3"/>
    <mergeCell ref="AL5:AM5"/>
    <mergeCell ref="AL6:AM6"/>
    <mergeCell ref="AL8:AM8"/>
    <mergeCell ref="AL11:AM11"/>
    <mergeCell ref="AL12:AM12"/>
    <mergeCell ref="AL13:AM13"/>
    <mergeCell ref="AL14:AM14"/>
    <mergeCell ref="AL15:AM15"/>
    <mergeCell ref="AL16:AM16"/>
    <mergeCell ref="AL17:AM17"/>
    <mergeCell ref="AL18:AM18"/>
    <mergeCell ref="AL21:AM21"/>
    <mergeCell ref="AL22:AM22"/>
    <mergeCell ref="AL23:AM23"/>
    <mergeCell ref="AL24:AM24"/>
    <mergeCell ref="AL25:AM25"/>
    <mergeCell ref="AL26:AM26"/>
    <mergeCell ref="AL27:AM27"/>
    <mergeCell ref="AL28:AM28"/>
    <mergeCell ref="AL30:AM30"/>
    <mergeCell ref="AL31:AM31"/>
    <mergeCell ref="AL32:AM32"/>
    <mergeCell ref="AL33:AM33"/>
    <mergeCell ref="AL34:AM34"/>
    <mergeCell ref="AL35:AM35"/>
    <mergeCell ref="AL36:AM36"/>
    <mergeCell ref="AL37:AM37"/>
    <mergeCell ref="AL38:AM38"/>
    <mergeCell ref="AL39:AM39"/>
    <mergeCell ref="AL40:AM40"/>
    <mergeCell ref="AL50:AM50"/>
    <mergeCell ref="AL41:AM41"/>
    <mergeCell ref="AL42:AM42"/>
    <mergeCell ref="AL43:AM43"/>
    <mergeCell ref="AL44:AM44"/>
    <mergeCell ref="AL45:AM45"/>
    <mergeCell ref="AL46:AM46"/>
    <mergeCell ref="AL47:AM47"/>
    <mergeCell ref="AL48:AM48"/>
    <mergeCell ref="AL49:AM49"/>
    <mergeCell ref="AP3:AQ3"/>
    <mergeCell ref="AP5:AQ5"/>
    <mergeCell ref="AP6:AQ6"/>
    <mergeCell ref="AP8:AQ8"/>
    <mergeCell ref="AP11:AQ11"/>
    <mergeCell ref="AP12:AQ12"/>
    <mergeCell ref="AP13:AQ13"/>
    <mergeCell ref="AP14:AQ14"/>
    <mergeCell ref="AP15:AQ15"/>
    <mergeCell ref="AP10:AQ10"/>
    <mergeCell ref="AP7:AQ7"/>
    <mergeCell ref="AP16:AQ16"/>
    <mergeCell ref="AP17:AQ17"/>
    <mergeCell ref="AP18:AQ18"/>
    <mergeCell ref="AP21:AQ21"/>
    <mergeCell ref="AP22:AQ22"/>
    <mergeCell ref="AP23:AQ23"/>
    <mergeCell ref="AP24:AQ24"/>
    <mergeCell ref="AP25:AQ25"/>
    <mergeCell ref="AP26:AQ26"/>
    <mergeCell ref="AP27:AQ27"/>
    <mergeCell ref="AP28:AQ28"/>
    <mergeCell ref="AP30:AQ30"/>
    <mergeCell ref="AP31:AQ31"/>
    <mergeCell ref="AP32:AQ32"/>
    <mergeCell ref="AP33:AQ33"/>
    <mergeCell ref="AP34:AQ34"/>
    <mergeCell ref="AP35:AQ35"/>
    <mergeCell ref="AP36:AQ36"/>
    <mergeCell ref="AP37:AQ37"/>
    <mergeCell ref="AP38:AQ38"/>
    <mergeCell ref="AP39:AQ39"/>
    <mergeCell ref="AP40:AQ40"/>
    <mergeCell ref="AP41:AQ41"/>
    <mergeCell ref="AP42:AQ42"/>
    <mergeCell ref="AP43:AQ43"/>
    <mergeCell ref="AP44:AQ44"/>
    <mergeCell ref="AP45:AQ45"/>
    <mergeCell ref="AP46:AQ46"/>
    <mergeCell ref="AP47:AQ47"/>
    <mergeCell ref="AP48:AQ48"/>
    <mergeCell ref="AP49:AQ49"/>
    <mergeCell ref="AP50:AQ50"/>
    <mergeCell ref="AT3:AU3"/>
    <mergeCell ref="AT5:AU5"/>
    <mergeCell ref="AT6:AU6"/>
    <mergeCell ref="AT8:AU8"/>
    <mergeCell ref="AT11:AU11"/>
    <mergeCell ref="AT12:AU12"/>
    <mergeCell ref="AT13:AU13"/>
    <mergeCell ref="AT14:AU14"/>
    <mergeCell ref="AT15:AU15"/>
    <mergeCell ref="AT16:AU16"/>
    <mergeCell ref="AT17:AU17"/>
    <mergeCell ref="AT18:AU18"/>
    <mergeCell ref="AT21:AU21"/>
    <mergeCell ref="AT22:AU22"/>
    <mergeCell ref="AT23:AU23"/>
    <mergeCell ref="AT24:AU24"/>
    <mergeCell ref="AT25:AU25"/>
    <mergeCell ref="AT26:AU26"/>
    <mergeCell ref="AT27:AU27"/>
    <mergeCell ref="AT28:AU28"/>
    <mergeCell ref="AT30:AU30"/>
    <mergeCell ref="AT31:AU31"/>
    <mergeCell ref="AT32:AU32"/>
    <mergeCell ref="AT33:AU33"/>
    <mergeCell ref="AT34:AU34"/>
    <mergeCell ref="AT35:AU35"/>
    <mergeCell ref="AT36:AU36"/>
    <mergeCell ref="AT37:AU37"/>
    <mergeCell ref="AT38:AU38"/>
    <mergeCell ref="AT39:AU39"/>
    <mergeCell ref="AT40:AU40"/>
    <mergeCell ref="AT41:AU41"/>
    <mergeCell ref="AT42:AU42"/>
    <mergeCell ref="AT43:AU43"/>
    <mergeCell ref="AT44:AU44"/>
    <mergeCell ref="AT45:AU45"/>
    <mergeCell ref="AT46:AU46"/>
    <mergeCell ref="AT47:AU47"/>
    <mergeCell ref="AT48:AU48"/>
    <mergeCell ref="AT49:AU49"/>
    <mergeCell ref="AT50:AU50"/>
    <mergeCell ref="AX3:AY3"/>
    <mergeCell ref="AX5:AY5"/>
    <mergeCell ref="AX6:AY6"/>
    <mergeCell ref="AX8:AY8"/>
    <mergeCell ref="AX11:AY11"/>
    <mergeCell ref="AX12:AY12"/>
    <mergeCell ref="AX13:AY13"/>
    <mergeCell ref="AX14:AY14"/>
    <mergeCell ref="AX15:AY15"/>
    <mergeCell ref="AX16:AY16"/>
    <mergeCell ref="AX17:AY17"/>
    <mergeCell ref="AX18:AY18"/>
    <mergeCell ref="AX21:AY21"/>
    <mergeCell ref="AX22:AY22"/>
    <mergeCell ref="AX23:AY23"/>
    <mergeCell ref="AX24:AY24"/>
    <mergeCell ref="AX25:AY25"/>
    <mergeCell ref="AX26:AY26"/>
    <mergeCell ref="AX27:AY27"/>
    <mergeCell ref="AX28:AY28"/>
    <mergeCell ref="AX30:AY30"/>
    <mergeCell ref="AX31:AY31"/>
    <mergeCell ref="AX32:AY32"/>
    <mergeCell ref="AX33:AY33"/>
    <mergeCell ref="AX34:AY34"/>
    <mergeCell ref="AX35:AY35"/>
    <mergeCell ref="AX36:AY36"/>
    <mergeCell ref="AX37:AY37"/>
    <mergeCell ref="AX38:AY38"/>
    <mergeCell ref="AX39:AY39"/>
    <mergeCell ref="AX40:AY40"/>
    <mergeCell ref="AX41:AY41"/>
    <mergeCell ref="AX42:AY42"/>
    <mergeCell ref="AX43:AY43"/>
    <mergeCell ref="AX44:AY44"/>
    <mergeCell ref="AX45:AY45"/>
    <mergeCell ref="AX46:AY46"/>
    <mergeCell ref="AX47:AY47"/>
    <mergeCell ref="AX48:AY48"/>
    <mergeCell ref="AX49:AY49"/>
    <mergeCell ref="AX50:AY50"/>
    <mergeCell ref="BB3:BC3"/>
    <mergeCell ref="BB5:BC5"/>
    <mergeCell ref="BB6:BC6"/>
    <mergeCell ref="BB8:BC8"/>
    <mergeCell ref="BB11:BC11"/>
    <mergeCell ref="BB12:BC12"/>
    <mergeCell ref="BB13:BC13"/>
    <mergeCell ref="BB14:BC14"/>
    <mergeCell ref="BB15:BC15"/>
    <mergeCell ref="BB16:BC16"/>
    <mergeCell ref="BB17:BC17"/>
    <mergeCell ref="BB18:BC18"/>
    <mergeCell ref="BB21:BC21"/>
    <mergeCell ref="BB22:BC22"/>
    <mergeCell ref="BB23:BC23"/>
    <mergeCell ref="BB24:BC24"/>
    <mergeCell ref="BB25:BC25"/>
    <mergeCell ref="BB26:BC26"/>
    <mergeCell ref="BB27:BC27"/>
    <mergeCell ref="BB28:BC28"/>
    <mergeCell ref="BB30:BC30"/>
    <mergeCell ref="BB31:BC31"/>
    <mergeCell ref="BB32:BC32"/>
    <mergeCell ref="BB33:BC33"/>
    <mergeCell ref="BB34:BC34"/>
    <mergeCell ref="BB35:BC35"/>
    <mergeCell ref="BB36:BC36"/>
    <mergeCell ref="BB37:BC37"/>
    <mergeCell ref="BB38:BC38"/>
    <mergeCell ref="BB39:BC39"/>
    <mergeCell ref="BB40:BC40"/>
    <mergeCell ref="BB41:BC41"/>
    <mergeCell ref="BB42:BC42"/>
    <mergeCell ref="BB43:BC43"/>
    <mergeCell ref="BB44:BC44"/>
    <mergeCell ref="BB45:BC45"/>
    <mergeCell ref="BB46:BC46"/>
    <mergeCell ref="BB47:BC47"/>
    <mergeCell ref="BB48:BC48"/>
    <mergeCell ref="BB49:BC49"/>
    <mergeCell ref="BB50:BC50"/>
    <mergeCell ref="BF3:BG3"/>
    <mergeCell ref="BF5:BG5"/>
    <mergeCell ref="BF6:BG6"/>
    <mergeCell ref="BF8:BG8"/>
    <mergeCell ref="BF11:BG11"/>
    <mergeCell ref="BF12:BG12"/>
    <mergeCell ref="BF13:BG13"/>
    <mergeCell ref="BF14:BG14"/>
    <mergeCell ref="BF15:BG15"/>
    <mergeCell ref="BF16:BG16"/>
    <mergeCell ref="BF17:BG17"/>
    <mergeCell ref="BF18:BG18"/>
    <mergeCell ref="BF21:BG21"/>
    <mergeCell ref="BF22:BG22"/>
    <mergeCell ref="BF23:BG23"/>
    <mergeCell ref="BF24:BG24"/>
    <mergeCell ref="BF25:BG25"/>
    <mergeCell ref="BF26:BG26"/>
    <mergeCell ref="BF27:BG27"/>
    <mergeCell ref="BF28:BG28"/>
    <mergeCell ref="BF30:BG30"/>
    <mergeCell ref="BF31:BG31"/>
    <mergeCell ref="BF32:BG32"/>
    <mergeCell ref="BF33:BG33"/>
    <mergeCell ref="BF34:BG34"/>
    <mergeCell ref="BF35:BG35"/>
    <mergeCell ref="BF36:BG36"/>
    <mergeCell ref="BF37:BG37"/>
    <mergeCell ref="BF38:BG38"/>
    <mergeCell ref="BF39:BG39"/>
    <mergeCell ref="BF40:BG40"/>
    <mergeCell ref="BF50:BG50"/>
    <mergeCell ref="BF41:BG41"/>
    <mergeCell ref="BF42:BG42"/>
    <mergeCell ref="BF43:BG43"/>
    <mergeCell ref="BF44:BG44"/>
    <mergeCell ref="BF45:BG45"/>
    <mergeCell ref="BF46:BG46"/>
    <mergeCell ref="BF47:BG47"/>
    <mergeCell ref="BF48:BG48"/>
    <mergeCell ref="BF49:BG49"/>
    <mergeCell ref="AT7:AU7"/>
    <mergeCell ref="AX7:AY7"/>
    <mergeCell ref="BB7:BC7"/>
    <mergeCell ref="BF7:BG7"/>
    <mergeCell ref="F7:G7"/>
    <mergeCell ref="J7:K7"/>
    <mergeCell ref="N7:O7"/>
    <mergeCell ref="R7:S7"/>
    <mergeCell ref="V7:W7"/>
    <mergeCell ref="Z7:AA7"/>
    <mergeCell ref="AD7:AE7"/>
    <mergeCell ref="AH7:AI7"/>
    <mergeCell ref="AL7:AM7"/>
  </mergeCells>
  <dataValidations count="8">
    <dataValidation type="list" allowBlank="1" showInputMessage="1" showErrorMessage="1" sqref="V48:W50 AL42:AM44 AL48:AM50 AH42:AI44 AH48:AI50 AD42:AE44 AD48:AE50 Z42:AA44 Z48:AA50 V42:W44 J48:K50 N42:O44 N48:O50 R42:S44 R48:S50 F48:G50 F42:G44 B42:C44 B48:C50 J42:K44 AP42:AQ44 AP48:AQ50 AT42:AU44 AT48:AU50 AX42:AY44 AX48:AY50 BB42:BC44 BB48:BC50 BF42:BG44 BF48:BG50">
      <formula1>Mux_mxIfc</formula1>
    </dataValidation>
    <dataValidation type="list" allowBlank="1" showInputMessage="1" showErrorMessage="1" sqref="J41:K41 AL41:AM41 AL47:AM47 AH41:AI41 AH47:AI47 AD41:AE41 AD47:AE47 Z41:AA41 Z47:AA47 V41:W41 J47:K47 N41:O41 N47:O47 R41:S41 R47:S47 F47:G47 F41:G41 B41:C41 B47:C47 V47:W47 AP41:AQ41 AP47:AQ47 AT41:AU41 AT47:AU47 AX41:AY41 AX47:AY47 BB41:BC41 BB47:BC47 BF41:BG41 BF47:BG47">
      <formula1>NetVX_slot</formula1>
    </dataValidation>
    <dataValidation type="list" allowBlank="1" showInputMessage="1" sqref="J33:K33 AL13:AM13 AL23:AM23 AL33:AM33 AH13:AI13 AH23:AI23 AH33:AI33 AD13:AE13 AD23:AE23 AD33:AE33 Z13:AA13 Z23:AA23 Z33:AA33 V13:W13 V23:W23 V33:W33 B23:C23 B13:C13 F13:G13 J13:K13 N13:O13 R13:S13 R23:S23 N23:O23 J23:K23 F23:G23 B33:C33 F33:G33 R33:S33 N33:O33 AP13:AQ13 AP23:AQ23 AP33:AQ33 AT13:AU13 AT23:AU23 AT33:AU33 AX13:AY13 AX23:AY23 AX33:AY33 BB13:BC13 BB23:BC23 BB33:BC33 BF13:BG13 BF23:BG23 BF33:BG33">
      <formula1>MODULATION</formula1>
    </dataValidation>
    <dataValidation type="list" allowBlank="1" showInputMessage="1" sqref="J32:K32 AL12:AM12 AL22:AM22 AL32:AM32 AH12:AI12 AH22:AI22 AH32:AI32 AD12:AE12 AD22:AE22 AD32:AE32 Z12:AA12 Z22:AA22 Z32:AA32 V12:W12 V22:W22 V32:W32 B22:C22 B12:C12 F12:G12 J12:K12 N12:O12 R12:S12 R22:S22 N22:O22 J22:K22 F22:G22 B32:C32 F32:G32 R32:S32 N32:O32 AP12:AQ12 AP22:AQ22 AP32:AQ32 AT12:AU12 AT22:AU22 AT32:AU32 AX12:AY12 AX22:AY22 AX32:AY32 BB12:BC12 BB22:BC22 BB32:BC32 BF12:BG12 BF22:BG22 BF32:BG32">
      <formula1>SERVICE_TYPE</formula1>
    </dataValidation>
    <dataValidation type="list" errorStyle="information" allowBlank="1" sqref="B4 AL4 AH4 AD4 Z4 V4 F4 J4 N4 R4 AP4 AT4 AX4 BB4 BF4">
      <formula1>TABELA_H.1</formula1>
    </dataValidation>
    <dataValidation type="list" allowBlank="1" showInputMessage="1" sqref="B5:C5 AL5:AM5 AH5:AI5 AD5:AE5 Z5:AA5 V5:W5 F5:G5 J5:K5 N5:O5 R5:S5 AP5:AQ5 AT5:AU5 AX5:AY5 BB5:BC5 BF5:BG5">
      <formula1>DIGITAL_CHANNEL</formula1>
    </dataValidation>
    <dataValidation type="list" allowBlank="1" showInputMessage="1" sqref="BB6:BC6 AH6:AI6 AD6:AE6 Z6:AA6 V6:W6 R6:S6 B6:C6 F6:G6 J6:K6 N6:O6 AL6:AM6 AP6:AQ6 AT6:AU6 AX6:AY6 BF6:BG6">
      <formula1>ANALOG_CHANNEL</formula1>
    </dataValidation>
    <dataValidation type="list" allowBlank="1" showInputMessage="1" sqref="B8 AL8 AH8 AD8 Z8 V8 F8 J8 N8 R8 AP8 AT8 AX8 BB8 BF8">
      <formula1>TIME_ZONE_UTC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 macro="[0]!NumberOfSites">
                <anchor moveWithCells="1">
                  <from>
                    <xdr:col>0</xdr:col>
                    <xdr:colOff>1438275</xdr:colOff>
                    <xdr:row>0</xdr:row>
                    <xdr:rowOff>47625</xdr:rowOff>
                  </from>
                  <to>
                    <xdr:col>1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 macro="[0]!NumberOfSites">
                <anchor moveWithCells="1">
                  <from>
                    <xdr:col>4</xdr:col>
                    <xdr:colOff>1438275</xdr:colOff>
                    <xdr:row>0</xdr:row>
                    <xdr:rowOff>47625</xdr:rowOff>
                  </from>
                  <to>
                    <xdr:col>5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 macro="[0]!NumberOfSites">
                <anchor moveWithCells="1">
                  <from>
                    <xdr:col>8</xdr:col>
                    <xdr:colOff>1438275</xdr:colOff>
                    <xdr:row>0</xdr:row>
                    <xdr:rowOff>57150</xdr:rowOff>
                  </from>
                  <to>
                    <xdr:col>9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Option Button 5">
              <controlPr defaultSize="0" autoFill="0" autoLine="0" autoPict="0" macro="[0]!NumberOfSites">
                <anchor moveWithCells="1">
                  <from>
                    <xdr:col>12</xdr:col>
                    <xdr:colOff>1438275</xdr:colOff>
                    <xdr:row>0</xdr:row>
                    <xdr:rowOff>57150</xdr:rowOff>
                  </from>
                  <to>
                    <xdr:col>13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Option Button 6">
              <controlPr defaultSize="0" autoFill="0" autoLine="0" autoPict="0" macro="[0]!NumberOfSites">
                <anchor moveWithCells="1">
                  <from>
                    <xdr:col>16</xdr:col>
                    <xdr:colOff>1438275</xdr:colOff>
                    <xdr:row>0</xdr:row>
                    <xdr:rowOff>47625</xdr:rowOff>
                  </from>
                  <to>
                    <xdr:col>17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Option Button 7">
              <controlPr defaultSize="0" autoFill="0" autoLine="0" autoPict="0" macro="[0]!NumberOfSites">
                <anchor moveWithCells="1">
                  <from>
                    <xdr:col>20</xdr:col>
                    <xdr:colOff>1438275</xdr:colOff>
                    <xdr:row>0</xdr:row>
                    <xdr:rowOff>47625</xdr:rowOff>
                  </from>
                  <to>
                    <xdr:col>21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Option Button 8">
              <controlPr defaultSize="0" autoFill="0" autoLine="0" autoPict="0" macro="[0]!NumberOfSites">
                <anchor moveWithCells="1">
                  <from>
                    <xdr:col>24</xdr:col>
                    <xdr:colOff>1438275</xdr:colOff>
                    <xdr:row>0</xdr:row>
                    <xdr:rowOff>47625</xdr:rowOff>
                  </from>
                  <to>
                    <xdr:col>25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Option Button 9">
              <controlPr defaultSize="0" autoFill="0" autoLine="0" autoPict="0" macro="[0]!NumberOfSites">
                <anchor moveWithCells="1">
                  <from>
                    <xdr:col>28</xdr:col>
                    <xdr:colOff>1438275</xdr:colOff>
                    <xdr:row>0</xdr:row>
                    <xdr:rowOff>47625</xdr:rowOff>
                  </from>
                  <to>
                    <xdr:col>29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Option Button 10">
              <controlPr defaultSize="0" autoFill="0" autoLine="0" autoPict="0" macro="[0]!NumberOfSites">
                <anchor moveWithCells="1">
                  <from>
                    <xdr:col>32</xdr:col>
                    <xdr:colOff>1438275</xdr:colOff>
                    <xdr:row>0</xdr:row>
                    <xdr:rowOff>47625</xdr:rowOff>
                  </from>
                  <to>
                    <xdr:col>33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Option Button 11">
              <controlPr defaultSize="0" autoFill="0" autoLine="0" autoPict="0" macro="[0]!NumberOfSites">
                <anchor moveWithCells="1">
                  <from>
                    <xdr:col>36</xdr:col>
                    <xdr:colOff>1438275</xdr:colOff>
                    <xdr:row>0</xdr:row>
                    <xdr:rowOff>47625</xdr:rowOff>
                  </from>
                  <to>
                    <xdr:col>37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NumberOfSites">
                <anchor moveWithCells="1">
                  <from>
                    <xdr:col>40</xdr:col>
                    <xdr:colOff>1438275</xdr:colOff>
                    <xdr:row>0</xdr:row>
                    <xdr:rowOff>47625</xdr:rowOff>
                  </from>
                  <to>
                    <xdr:col>41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4" name="Option Button 20">
              <controlPr defaultSize="0" autoFill="0" autoLine="0" autoPict="0" macro="[0]!NumberOfSites">
                <anchor moveWithCells="1">
                  <from>
                    <xdr:col>44</xdr:col>
                    <xdr:colOff>1428750</xdr:colOff>
                    <xdr:row>0</xdr:row>
                    <xdr:rowOff>57150</xdr:rowOff>
                  </from>
                  <to>
                    <xdr:col>45</xdr:col>
                    <xdr:colOff>838200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Option Button 23">
              <controlPr defaultSize="0" autoFill="0" autoLine="0" autoPict="0" macro="[0]!NumberOfSites">
                <anchor moveWithCells="1">
                  <from>
                    <xdr:col>48</xdr:col>
                    <xdr:colOff>1438275</xdr:colOff>
                    <xdr:row>0</xdr:row>
                    <xdr:rowOff>47625</xdr:rowOff>
                  </from>
                  <to>
                    <xdr:col>49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Option Button 24">
              <controlPr defaultSize="0" autoFill="0" autoLine="0" autoPict="0" macro="[0]!NumberOfSites">
                <anchor moveWithCells="1">
                  <from>
                    <xdr:col>52</xdr:col>
                    <xdr:colOff>1438275</xdr:colOff>
                    <xdr:row>0</xdr:row>
                    <xdr:rowOff>47625</xdr:rowOff>
                  </from>
                  <to>
                    <xdr:col>53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Option Button 25">
              <controlPr defaultSize="0" autoFill="0" autoLine="0" autoPict="0" macro="[0]!NumberOfSites">
                <anchor moveWithCells="1">
                  <from>
                    <xdr:col>56</xdr:col>
                    <xdr:colOff>1438275</xdr:colOff>
                    <xdr:row>0</xdr:row>
                    <xdr:rowOff>47625</xdr:rowOff>
                  </from>
                  <to>
                    <xdr:col>57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G60"/>
  <sheetViews>
    <sheetView showGridLines="0" workbookViewId="0"/>
  </sheetViews>
  <sheetFormatPr defaultRowHeight="12.75" x14ac:dyDescent="0.2"/>
  <cols>
    <col min="1" max="3" width="25.7109375" customWidth="1"/>
    <col min="5" max="7" width="25.7109375" customWidth="1"/>
    <col min="9" max="11" width="25.7109375" customWidth="1"/>
    <col min="13" max="15" width="25.7109375" customWidth="1"/>
    <col min="17" max="19" width="25.7109375" customWidth="1"/>
    <col min="21" max="23" width="25.7109375" customWidth="1"/>
    <col min="25" max="27" width="25.7109375" customWidth="1"/>
    <col min="29" max="31" width="25.7109375" customWidth="1"/>
    <col min="33" max="35" width="25.7109375" customWidth="1"/>
    <col min="37" max="39" width="25.7109375" customWidth="1"/>
    <col min="41" max="43" width="25.7109375" customWidth="1"/>
    <col min="45" max="47" width="25.7109375" customWidth="1"/>
    <col min="49" max="51" width="25.7109375" customWidth="1"/>
    <col min="53" max="55" width="25.7109375" customWidth="1"/>
    <col min="57" max="59" width="25.7109375" customWidth="1"/>
  </cols>
  <sheetData>
    <row r="1" spans="1:59" x14ac:dyDescent="0.2">
      <c r="A1" s="5" t="s">
        <v>739</v>
      </c>
      <c r="E1" s="5" t="s">
        <v>740</v>
      </c>
      <c r="I1" s="5" t="s">
        <v>741</v>
      </c>
      <c r="M1" s="5" t="s">
        <v>742</v>
      </c>
      <c r="Q1" s="5" t="s">
        <v>743</v>
      </c>
      <c r="U1" s="5" t="s">
        <v>2204</v>
      </c>
      <c r="Y1" s="5" t="s">
        <v>2205</v>
      </c>
      <c r="AC1" s="5" t="s">
        <v>2206</v>
      </c>
      <c r="AG1" s="5" t="s">
        <v>2207</v>
      </c>
      <c r="AK1" s="5" t="s">
        <v>2208</v>
      </c>
      <c r="AO1" s="5" t="s">
        <v>2214</v>
      </c>
      <c r="AS1" s="5" t="s">
        <v>2215</v>
      </c>
      <c r="AW1" s="5" t="s">
        <v>2216</v>
      </c>
      <c r="BA1" s="5" t="s">
        <v>2217</v>
      </c>
      <c r="BE1" s="5" t="s">
        <v>2218</v>
      </c>
    </row>
    <row r="2" spans="1:59" x14ac:dyDescent="0.2">
      <c r="A2" s="5"/>
      <c r="E2" s="5"/>
      <c r="I2" s="5"/>
      <c r="M2" s="5"/>
      <c r="Q2" s="5"/>
      <c r="U2" s="5"/>
      <c r="Y2" s="5"/>
      <c r="AC2" s="5"/>
      <c r="AG2" s="5"/>
      <c r="AK2" s="5"/>
      <c r="AO2" s="5"/>
      <c r="AS2" s="5"/>
      <c r="AW2" s="5"/>
      <c r="BA2" s="5"/>
      <c r="BE2" s="5"/>
    </row>
    <row r="3" spans="1:59" x14ac:dyDescent="0.2">
      <c r="A3" s="5"/>
      <c r="B3" s="11" t="b">
        <v>0</v>
      </c>
      <c r="E3" s="5"/>
      <c r="F3" s="11" t="b">
        <v>0</v>
      </c>
      <c r="I3" s="5"/>
      <c r="J3" s="11" t="b">
        <v>0</v>
      </c>
      <c r="M3" s="5"/>
      <c r="N3" s="11" t="b">
        <v>0</v>
      </c>
      <c r="Q3" s="5"/>
      <c r="R3" s="11" t="b">
        <v>0</v>
      </c>
      <c r="U3" s="5"/>
      <c r="V3" s="11" t="b">
        <v>0</v>
      </c>
      <c r="Y3" s="5"/>
      <c r="Z3" s="11" t="b">
        <v>0</v>
      </c>
      <c r="AC3" s="5"/>
      <c r="AD3" s="11" t="b">
        <v>0</v>
      </c>
      <c r="AG3" s="5"/>
      <c r="AH3" s="11" t="b">
        <v>0</v>
      </c>
      <c r="AK3" s="5"/>
      <c r="AL3" s="11" t="b">
        <v>0</v>
      </c>
      <c r="AO3" s="5"/>
      <c r="AP3" s="11" t="b">
        <v>0</v>
      </c>
      <c r="AS3" s="5"/>
      <c r="AT3" s="11" t="b">
        <v>0</v>
      </c>
      <c r="AW3" s="5"/>
      <c r="AX3" s="11" t="b">
        <v>0</v>
      </c>
      <c r="BA3" s="5"/>
      <c r="BB3" s="11" t="b">
        <v>0</v>
      </c>
      <c r="BE3" s="5"/>
      <c r="BF3" s="11" t="b">
        <v>0</v>
      </c>
    </row>
    <row r="4" spans="1:59" x14ac:dyDescent="0.2">
      <c r="A4" t="s">
        <v>31</v>
      </c>
      <c r="B4" t="s">
        <v>35</v>
      </c>
      <c r="C4" t="s">
        <v>36</v>
      </c>
      <c r="E4" t="s">
        <v>31</v>
      </c>
      <c r="F4" t="s">
        <v>35</v>
      </c>
      <c r="G4" t="s">
        <v>36</v>
      </c>
      <c r="I4" t="s">
        <v>31</v>
      </c>
      <c r="J4" t="s">
        <v>35</v>
      </c>
      <c r="K4" t="s">
        <v>36</v>
      </c>
      <c r="M4" t="s">
        <v>31</v>
      </c>
      <c r="N4" t="s">
        <v>35</v>
      </c>
      <c r="O4" t="s">
        <v>36</v>
      </c>
      <c r="Q4" t="s">
        <v>31</v>
      </c>
      <c r="R4" t="s">
        <v>35</v>
      </c>
      <c r="S4" t="s">
        <v>36</v>
      </c>
      <c r="U4" t="s">
        <v>31</v>
      </c>
      <c r="V4" t="s">
        <v>35</v>
      </c>
      <c r="W4" t="s">
        <v>36</v>
      </c>
      <c r="Y4" t="s">
        <v>31</v>
      </c>
      <c r="Z4" t="s">
        <v>35</v>
      </c>
      <c r="AA4" t="s">
        <v>36</v>
      </c>
      <c r="AC4" t="s">
        <v>31</v>
      </c>
      <c r="AD4" t="s">
        <v>35</v>
      </c>
      <c r="AE4" t="s">
        <v>36</v>
      </c>
      <c r="AG4" t="s">
        <v>31</v>
      </c>
      <c r="AH4" t="s">
        <v>35</v>
      </c>
      <c r="AI4" t="s">
        <v>36</v>
      </c>
      <c r="AK4" t="s">
        <v>31</v>
      </c>
      <c r="AL4" t="s">
        <v>35</v>
      </c>
      <c r="AM4" t="s">
        <v>36</v>
      </c>
      <c r="AO4" t="s">
        <v>31</v>
      </c>
      <c r="AP4" t="s">
        <v>35</v>
      </c>
      <c r="AQ4" t="s">
        <v>36</v>
      </c>
      <c r="AS4" t="s">
        <v>31</v>
      </c>
      <c r="AT4" t="s">
        <v>35</v>
      </c>
      <c r="AU4" t="s">
        <v>36</v>
      </c>
      <c r="AW4" t="s">
        <v>31</v>
      </c>
      <c r="AX4" t="s">
        <v>35</v>
      </c>
      <c r="AY4" t="s">
        <v>36</v>
      </c>
      <c r="BA4" t="s">
        <v>31</v>
      </c>
      <c r="BB4" t="s">
        <v>35</v>
      </c>
      <c r="BC4" t="s">
        <v>36</v>
      </c>
      <c r="BE4" t="s">
        <v>31</v>
      </c>
      <c r="BF4" t="s">
        <v>35</v>
      </c>
      <c r="BG4" t="s">
        <v>36</v>
      </c>
    </row>
    <row r="5" spans="1:59" x14ac:dyDescent="0.2">
      <c r="B5" s="9"/>
      <c r="C5" s="10"/>
      <c r="F5" s="9"/>
      <c r="G5" s="10"/>
      <c r="J5" s="9"/>
      <c r="K5" s="10"/>
      <c r="N5" s="9"/>
      <c r="O5" s="10"/>
      <c r="R5" s="9"/>
      <c r="S5" s="10"/>
      <c r="V5" s="9"/>
      <c r="W5" s="10"/>
      <c r="Z5" s="9"/>
      <c r="AA5" s="10"/>
      <c r="AD5" s="9"/>
      <c r="AE5" s="10"/>
      <c r="AH5" s="9"/>
      <c r="AI5" s="10"/>
      <c r="AL5" s="9"/>
      <c r="AM5" s="10"/>
      <c r="AP5" s="9"/>
      <c r="AQ5" s="10"/>
      <c r="AT5" s="9"/>
      <c r="AU5" s="10"/>
      <c r="AX5" s="9"/>
      <c r="AY5" s="10"/>
      <c r="BB5" s="9"/>
      <c r="BC5" s="10"/>
      <c r="BF5" s="9"/>
      <c r="BG5" s="10"/>
    </row>
    <row r="6" spans="1:59" x14ac:dyDescent="0.2">
      <c r="B6" s="9"/>
      <c r="C6" s="10"/>
      <c r="F6" s="9"/>
      <c r="G6" s="10"/>
      <c r="J6" s="9"/>
      <c r="K6" s="10"/>
      <c r="N6" s="9"/>
      <c r="O6" s="10"/>
      <c r="R6" s="9"/>
      <c r="S6" s="10"/>
      <c r="V6" s="9"/>
      <c r="W6" s="10"/>
      <c r="Z6" s="9"/>
      <c r="AA6" s="10"/>
      <c r="AD6" s="9"/>
      <c r="AE6" s="10"/>
      <c r="AH6" s="9"/>
      <c r="AI6" s="10"/>
      <c r="AL6" s="9"/>
      <c r="AM6" s="10"/>
      <c r="AP6" s="9"/>
      <c r="AQ6" s="10"/>
      <c r="AT6" s="9"/>
      <c r="AU6" s="10"/>
      <c r="AX6" s="9"/>
      <c r="AY6" s="10"/>
      <c r="BB6" s="9"/>
      <c r="BC6" s="10"/>
      <c r="BF6" s="9"/>
      <c r="BG6" s="10"/>
    </row>
    <row r="7" spans="1:59" x14ac:dyDescent="0.2">
      <c r="B7" s="9"/>
      <c r="C7" s="10"/>
      <c r="F7" s="9"/>
      <c r="G7" s="10"/>
      <c r="J7" s="9"/>
      <c r="K7" s="10"/>
      <c r="N7" s="9"/>
      <c r="O7" s="10"/>
      <c r="R7" s="9"/>
      <c r="S7" s="10"/>
      <c r="V7" s="9"/>
      <c r="W7" s="10"/>
      <c r="Z7" s="9"/>
      <c r="AA7" s="10"/>
      <c r="AD7" s="9"/>
      <c r="AE7" s="10"/>
      <c r="AH7" s="9"/>
      <c r="AI7" s="10"/>
      <c r="AL7" s="9"/>
      <c r="AM7" s="10"/>
      <c r="AP7" s="9"/>
      <c r="AQ7" s="10"/>
      <c r="AT7" s="9"/>
      <c r="AU7" s="10"/>
      <c r="AX7" s="9"/>
      <c r="AY7" s="10"/>
      <c r="BB7" s="9"/>
      <c r="BC7" s="10"/>
      <c r="BF7" s="9"/>
      <c r="BG7" s="10"/>
    </row>
    <row r="8" spans="1:59" x14ac:dyDescent="0.2">
      <c r="B8" s="9"/>
      <c r="C8" s="10"/>
      <c r="F8" s="9"/>
      <c r="G8" s="10"/>
      <c r="J8" s="9"/>
      <c r="K8" s="10"/>
      <c r="N8" s="9"/>
      <c r="O8" s="10"/>
      <c r="R8" s="9"/>
      <c r="S8" s="10"/>
      <c r="V8" s="9"/>
      <c r="W8" s="10"/>
      <c r="Z8" s="9"/>
      <c r="AA8" s="10"/>
      <c r="AD8" s="9"/>
      <c r="AE8" s="10"/>
      <c r="AH8" s="9"/>
      <c r="AI8" s="10"/>
      <c r="AL8" s="9"/>
      <c r="AM8" s="10"/>
      <c r="AP8" s="9"/>
      <c r="AQ8" s="10"/>
      <c r="AT8" s="9"/>
      <c r="AU8" s="10"/>
      <c r="AX8" s="9"/>
      <c r="AY8" s="10"/>
      <c r="BB8" s="9"/>
      <c r="BC8" s="10"/>
      <c r="BF8" s="9"/>
      <c r="BG8" s="10"/>
    </row>
    <row r="9" spans="1:59" x14ac:dyDescent="0.2">
      <c r="B9" s="9"/>
      <c r="C9" s="10"/>
      <c r="F9" s="9"/>
      <c r="G9" s="10"/>
      <c r="J9" s="9"/>
      <c r="K9" s="10"/>
      <c r="N9" s="9"/>
      <c r="O9" s="10"/>
      <c r="R9" s="9"/>
      <c r="S9" s="10"/>
      <c r="V9" s="9"/>
      <c r="W9" s="10"/>
      <c r="Z9" s="9"/>
      <c r="AA9" s="10"/>
      <c r="AD9" s="9"/>
      <c r="AE9" s="10"/>
      <c r="AH9" s="9"/>
      <c r="AI9" s="10"/>
      <c r="AL9" s="9"/>
      <c r="AM9" s="10"/>
      <c r="AP9" s="9"/>
      <c r="AQ9" s="10"/>
      <c r="AT9" s="9"/>
      <c r="AU9" s="10"/>
      <c r="AX9" s="9"/>
      <c r="AY9" s="10"/>
      <c r="BB9" s="9"/>
      <c r="BC9" s="10"/>
      <c r="BF9" s="9"/>
      <c r="BG9" s="10"/>
    </row>
    <row r="10" spans="1:59" x14ac:dyDescent="0.2">
      <c r="B10" s="9"/>
      <c r="C10" s="10"/>
      <c r="F10" s="9"/>
      <c r="G10" s="10"/>
      <c r="J10" s="9"/>
      <c r="K10" s="10"/>
      <c r="N10" s="9"/>
      <c r="O10" s="10"/>
      <c r="R10" s="9"/>
      <c r="S10" s="10"/>
      <c r="V10" s="9"/>
      <c r="W10" s="10"/>
      <c r="Z10" s="9"/>
      <c r="AA10" s="10"/>
      <c r="AD10" s="9"/>
      <c r="AE10" s="10"/>
      <c r="AH10" s="9"/>
      <c r="AI10" s="10"/>
      <c r="AL10" s="9"/>
      <c r="AM10" s="10"/>
      <c r="AP10" s="9"/>
      <c r="AQ10" s="10"/>
      <c r="AT10" s="9"/>
      <c r="AU10" s="10"/>
      <c r="AX10" s="9"/>
      <c r="AY10" s="10"/>
      <c r="BB10" s="9"/>
      <c r="BC10" s="10"/>
      <c r="BF10" s="9"/>
      <c r="BG10" s="10"/>
    </row>
    <row r="11" spans="1:59" x14ac:dyDescent="0.2">
      <c r="B11" s="9"/>
      <c r="C11" s="10"/>
      <c r="F11" s="9"/>
      <c r="G11" s="10"/>
      <c r="J11" s="9"/>
      <c r="K11" s="10"/>
      <c r="N11" s="9"/>
      <c r="O11" s="10"/>
      <c r="R11" s="9"/>
      <c r="S11" s="10"/>
      <c r="V11" s="9"/>
      <c r="W11" s="10"/>
      <c r="Z11" s="9"/>
      <c r="AA11" s="10"/>
      <c r="AD11" s="9"/>
      <c r="AE11" s="10"/>
      <c r="AH11" s="9"/>
      <c r="AI11" s="10"/>
      <c r="AL11" s="9"/>
      <c r="AM11" s="10"/>
      <c r="AP11" s="9"/>
      <c r="AQ11" s="10"/>
      <c r="AT11" s="9"/>
      <c r="AU11" s="10"/>
      <c r="AX11" s="9"/>
      <c r="AY11" s="10"/>
      <c r="BB11" s="9"/>
      <c r="BC11" s="10"/>
      <c r="BF11" s="9"/>
      <c r="BG11" s="10"/>
    </row>
    <row r="12" spans="1:59" x14ac:dyDescent="0.2">
      <c r="B12" s="9"/>
      <c r="C12" s="10"/>
      <c r="F12" s="9"/>
      <c r="G12" s="10"/>
      <c r="J12" s="9"/>
      <c r="K12" s="10"/>
      <c r="N12" s="9"/>
      <c r="O12" s="10"/>
      <c r="R12" s="9"/>
      <c r="S12" s="10"/>
      <c r="V12" s="9"/>
      <c r="W12" s="10"/>
      <c r="Z12" s="9"/>
      <c r="AA12" s="10"/>
      <c r="AD12" s="9"/>
      <c r="AE12" s="10"/>
      <c r="AH12" s="9"/>
      <c r="AI12" s="10"/>
      <c r="AL12" s="9"/>
      <c r="AM12" s="10"/>
      <c r="AP12" s="9"/>
      <c r="AQ12" s="10"/>
      <c r="AT12" s="9"/>
      <c r="AU12" s="10"/>
      <c r="AX12" s="9"/>
      <c r="AY12" s="10"/>
      <c r="BB12" s="9"/>
      <c r="BC12" s="10"/>
      <c r="BF12" s="9"/>
      <c r="BG12" s="10"/>
    </row>
    <row r="13" spans="1:59" x14ac:dyDescent="0.2">
      <c r="B13" s="9"/>
      <c r="C13" s="10"/>
      <c r="F13" s="9"/>
      <c r="G13" s="10"/>
      <c r="J13" s="9"/>
      <c r="K13" s="10"/>
      <c r="N13" s="9"/>
      <c r="O13" s="10"/>
      <c r="R13" s="9"/>
      <c r="S13" s="10"/>
      <c r="V13" s="9"/>
      <c r="W13" s="10"/>
      <c r="Z13" s="9"/>
      <c r="AA13" s="10"/>
      <c r="AD13" s="9"/>
      <c r="AE13" s="10"/>
      <c r="AH13" s="9"/>
      <c r="AI13" s="10"/>
      <c r="AL13" s="9"/>
      <c r="AM13" s="10"/>
      <c r="AP13" s="9"/>
      <c r="AQ13" s="10"/>
      <c r="AT13" s="9"/>
      <c r="AU13" s="10"/>
      <c r="AX13" s="9"/>
      <c r="AY13" s="10"/>
      <c r="BB13" s="9"/>
      <c r="BC13" s="10"/>
      <c r="BF13" s="9"/>
      <c r="BG13" s="10"/>
    </row>
    <row r="14" spans="1:59" x14ac:dyDescent="0.2">
      <c r="B14" s="9"/>
      <c r="C14" s="10"/>
      <c r="F14" s="9"/>
      <c r="G14" s="10"/>
      <c r="J14" s="9"/>
      <c r="K14" s="10"/>
      <c r="N14" s="9"/>
      <c r="O14" s="10"/>
      <c r="R14" s="9"/>
      <c r="S14" s="10"/>
      <c r="V14" s="9"/>
      <c r="W14" s="10"/>
      <c r="Z14" s="9"/>
      <c r="AA14" s="10"/>
      <c r="AD14" s="9"/>
      <c r="AE14" s="10"/>
      <c r="AH14" s="9"/>
      <c r="AI14" s="10"/>
      <c r="AL14" s="9"/>
      <c r="AM14" s="10"/>
      <c r="AP14" s="9"/>
      <c r="AQ14" s="10"/>
      <c r="AT14" s="9"/>
      <c r="AU14" s="10"/>
      <c r="AX14" s="9"/>
      <c r="AY14" s="10"/>
      <c r="BB14" s="9"/>
      <c r="BC14" s="10"/>
      <c r="BF14" s="9"/>
      <c r="BG14" s="10"/>
    </row>
    <row r="15" spans="1:59" x14ac:dyDescent="0.2">
      <c r="B15" s="9"/>
      <c r="C15" s="10"/>
      <c r="F15" s="9"/>
      <c r="G15" s="10"/>
      <c r="J15" s="9"/>
      <c r="K15" s="10"/>
      <c r="N15" s="9"/>
      <c r="O15" s="10"/>
      <c r="R15" s="9"/>
      <c r="S15" s="10"/>
      <c r="V15" s="9"/>
      <c r="W15" s="10"/>
      <c r="Z15" s="9"/>
      <c r="AA15" s="10"/>
      <c r="AD15" s="9"/>
      <c r="AE15" s="10"/>
      <c r="AH15" s="9"/>
      <c r="AI15" s="10"/>
      <c r="AL15" s="9"/>
      <c r="AM15" s="10"/>
      <c r="AP15" s="9"/>
      <c r="AQ15" s="10"/>
      <c r="AT15" s="9"/>
      <c r="AU15" s="10"/>
      <c r="AX15" s="9"/>
      <c r="AY15" s="10"/>
      <c r="BB15" s="9"/>
      <c r="BC15" s="10"/>
      <c r="BF15" s="9"/>
      <c r="BG15" s="10"/>
    </row>
    <row r="16" spans="1:59" x14ac:dyDescent="0.2">
      <c r="B16" s="9"/>
      <c r="C16" s="10"/>
      <c r="F16" s="9"/>
      <c r="G16" s="10"/>
      <c r="J16" s="9"/>
      <c r="K16" s="10"/>
      <c r="N16" s="9"/>
      <c r="O16" s="10"/>
      <c r="R16" s="9"/>
      <c r="S16" s="10"/>
      <c r="V16" s="9"/>
      <c r="W16" s="10"/>
      <c r="Z16" s="9"/>
      <c r="AA16" s="10"/>
      <c r="AD16" s="9"/>
      <c r="AE16" s="10"/>
      <c r="AH16" s="9"/>
      <c r="AI16" s="10"/>
      <c r="AL16" s="9"/>
      <c r="AM16" s="10"/>
      <c r="AP16" s="9"/>
      <c r="AQ16" s="10"/>
      <c r="AT16" s="9"/>
      <c r="AU16" s="10"/>
      <c r="AX16" s="9"/>
      <c r="AY16" s="10"/>
      <c r="BB16" s="9"/>
      <c r="BC16" s="10"/>
      <c r="BF16" s="9"/>
      <c r="BG16" s="10"/>
    </row>
    <row r="17" spans="2:59" x14ac:dyDescent="0.2">
      <c r="B17" s="9"/>
      <c r="C17" s="10"/>
      <c r="F17" s="9"/>
      <c r="G17" s="10"/>
      <c r="J17" s="9"/>
      <c r="K17" s="10"/>
      <c r="N17" s="9"/>
      <c r="O17" s="10"/>
      <c r="R17" s="9"/>
      <c r="S17" s="10"/>
      <c r="V17" s="9"/>
      <c r="W17" s="10"/>
      <c r="Z17" s="9"/>
      <c r="AA17" s="10"/>
      <c r="AD17" s="9"/>
      <c r="AE17" s="10"/>
      <c r="AH17" s="9"/>
      <c r="AI17" s="10"/>
      <c r="AL17" s="9"/>
      <c r="AM17" s="10"/>
      <c r="AP17" s="9"/>
      <c r="AQ17" s="10"/>
      <c r="AT17" s="9"/>
      <c r="AU17" s="10"/>
      <c r="AX17" s="9"/>
      <c r="AY17" s="10"/>
      <c r="BB17" s="9"/>
      <c r="BC17" s="10"/>
      <c r="BF17" s="9"/>
      <c r="BG17" s="10"/>
    </row>
    <row r="18" spans="2:59" x14ac:dyDescent="0.2">
      <c r="B18" s="9"/>
      <c r="C18" s="10"/>
      <c r="F18" s="9"/>
      <c r="G18" s="10"/>
      <c r="J18" s="9"/>
      <c r="K18" s="10"/>
      <c r="N18" s="9"/>
      <c r="O18" s="10"/>
      <c r="R18" s="9"/>
      <c r="S18" s="10"/>
      <c r="V18" s="9"/>
      <c r="W18" s="10"/>
      <c r="Z18" s="9"/>
      <c r="AA18" s="10"/>
      <c r="AD18" s="9"/>
      <c r="AE18" s="10"/>
      <c r="AH18" s="9"/>
      <c r="AI18" s="10"/>
      <c r="AL18" s="9"/>
      <c r="AM18" s="10"/>
      <c r="AP18" s="9"/>
      <c r="AQ18" s="10"/>
      <c r="AT18" s="9"/>
      <c r="AU18" s="10"/>
      <c r="AX18" s="9"/>
      <c r="AY18" s="10"/>
      <c r="BB18" s="9"/>
      <c r="BC18" s="10"/>
      <c r="BF18" s="9"/>
      <c r="BG18" s="10"/>
    </row>
    <row r="19" spans="2:59" x14ac:dyDescent="0.2">
      <c r="B19" s="9"/>
      <c r="C19" s="10"/>
      <c r="F19" s="9"/>
      <c r="G19" s="10"/>
      <c r="J19" s="9"/>
      <c r="K19" s="10"/>
      <c r="N19" s="9"/>
      <c r="O19" s="10"/>
      <c r="R19" s="9"/>
      <c r="S19" s="10"/>
      <c r="V19" s="9"/>
      <c r="W19" s="10"/>
      <c r="Z19" s="9"/>
      <c r="AA19" s="10"/>
      <c r="AD19" s="9"/>
      <c r="AE19" s="10"/>
      <c r="AH19" s="9"/>
      <c r="AI19" s="10"/>
      <c r="AL19" s="9"/>
      <c r="AM19" s="10"/>
      <c r="AP19" s="9"/>
      <c r="AQ19" s="10"/>
      <c r="AT19" s="9"/>
      <c r="AU19" s="10"/>
      <c r="AX19" s="9"/>
      <c r="AY19" s="10"/>
      <c r="BB19" s="9"/>
      <c r="BC19" s="10"/>
      <c r="BF19" s="9"/>
      <c r="BG19" s="10"/>
    </row>
    <row r="20" spans="2:59" x14ac:dyDescent="0.2">
      <c r="B20" s="9"/>
      <c r="C20" s="10"/>
      <c r="F20" s="9"/>
      <c r="G20" s="10"/>
      <c r="J20" s="9"/>
      <c r="K20" s="10"/>
      <c r="N20" s="9"/>
      <c r="O20" s="10"/>
      <c r="R20" s="9"/>
      <c r="S20" s="10"/>
      <c r="V20" s="9"/>
      <c r="W20" s="10"/>
      <c r="Z20" s="9"/>
      <c r="AA20" s="10"/>
      <c r="AD20" s="9"/>
      <c r="AE20" s="10"/>
      <c r="AH20" s="9"/>
      <c r="AI20" s="10"/>
      <c r="AL20" s="9"/>
      <c r="AM20" s="10"/>
      <c r="AP20" s="9"/>
      <c r="AQ20" s="10"/>
      <c r="AT20" s="9"/>
      <c r="AU20" s="10"/>
      <c r="AX20" s="9"/>
      <c r="AY20" s="10"/>
      <c r="BB20" s="9"/>
      <c r="BC20" s="10"/>
      <c r="BF20" s="9"/>
      <c r="BG20" s="10"/>
    </row>
    <row r="21" spans="2:59" x14ac:dyDescent="0.2">
      <c r="B21" s="9"/>
      <c r="C21" s="10"/>
      <c r="F21" s="9"/>
      <c r="G21" s="10"/>
      <c r="J21" s="9"/>
      <c r="K21" s="10"/>
      <c r="N21" s="9"/>
      <c r="O21" s="10"/>
      <c r="R21" s="9"/>
      <c r="S21" s="10"/>
      <c r="V21" s="9"/>
      <c r="W21" s="10"/>
      <c r="Z21" s="9"/>
      <c r="AA21" s="10"/>
      <c r="AD21" s="9"/>
      <c r="AE21" s="10"/>
      <c r="AH21" s="9"/>
      <c r="AI21" s="10"/>
      <c r="AL21" s="9"/>
      <c r="AM21" s="10"/>
      <c r="AP21" s="9"/>
      <c r="AQ21" s="10"/>
      <c r="AT21" s="9"/>
      <c r="AU21" s="10"/>
      <c r="AX21" s="9"/>
      <c r="AY21" s="10"/>
      <c r="BB21" s="9"/>
      <c r="BC21" s="10"/>
      <c r="BF21" s="9"/>
      <c r="BG21" s="10"/>
    </row>
    <row r="22" spans="2:59" x14ac:dyDescent="0.2">
      <c r="B22" s="9"/>
      <c r="C22" s="10"/>
      <c r="F22" s="9"/>
      <c r="G22" s="10"/>
      <c r="J22" s="9"/>
      <c r="K22" s="10"/>
      <c r="N22" s="9"/>
      <c r="O22" s="10"/>
      <c r="R22" s="9"/>
      <c r="S22" s="10"/>
      <c r="V22" s="9"/>
      <c r="W22" s="10"/>
      <c r="Z22" s="9"/>
      <c r="AA22" s="10"/>
      <c r="AD22" s="9"/>
      <c r="AE22" s="10"/>
      <c r="AH22" s="9"/>
      <c r="AI22" s="10"/>
      <c r="AL22" s="9"/>
      <c r="AM22" s="10"/>
      <c r="AP22" s="9"/>
      <c r="AQ22" s="10"/>
      <c r="AT22" s="9"/>
      <c r="AU22" s="10"/>
      <c r="AX22" s="9"/>
      <c r="AY22" s="10"/>
      <c r="BB22" s="9"/>
      <c r="BC22" s="10"/>
      <c r="BF22" s="9"/>
      <c r="BG22" s="10"/>
    </row>
    <row r="23" spans="2:59" x14ac:dyDescent="0.2">
      <c r="B23" s="9"/>
      <c r="C23" s="10"/>
      <c r="F23" s="9"/>
      <c r="G23" s="10"/>
      <c r="J23" s="9"/>
      <c r="K23" s="10"/>
      <c r="N23" s="9"/>
      <c r="O23" s="10"/>
      <c r="R23" s="9"/>
      <c r="S23" s="10"/>
      <c r="V23" s="9"/>
      <c r="W23" s="10"/>
      <c r="Z23" s="9"/>
      <c r="AA23" s="10"/>
      <c r="AD23" s="9"/>
      <c r="AE23" s="10"/>
      <c r="AH23" s="9"/>
      <c r="AI23" s="10"/>
      <c r="AL23" s="9"/>
      <c r="AM23" s="10"/>
      <c r="AP23" s="9"/>
      <c r="AQ23" s="10"/>
      <c r="AT23" s="9"/>
      <c r="AU23" s="10"/>
      <c r="AX23" s="9"/>
      <c r="AY23" s="10"/>
      <c r="BB23" s="9"/>
      <c r="BC23" s="10"/>
      <c r="BF23" s="9"/>
      <c r="BG23" s="10"/>
    </row>
    <row r="24" spans="2:59" x14ac:dyDescent="0.2">
      <c r="B24" s="9"/>
      <c r="C24" s="10"/>
      <c r="F24" s="9"/>
      <c r="G24" s="10"/>
      <c r="J24" s="9"/>
      <c r="K24" s="10"/>
      <c r="N24" s="9"/>
      <c r="O24" s="10"/>
      <c r="R24" s="9"/>
      <c r="S24" s="10"/>
      <c r="V24" s="9"/>
      <c r="W24" s="10"/>
      <c r="Z24" s="9"/>
      <c r="AA24" s="10"/>
      <c r="AD24" s="9"/>
      <c r="AE24" s="10"/>
      <c r="AH24" s="9"/>
      <c r="AI24" s="10"/>
      <c r="AL24" s="9"/>
      <c r="AM24" s="10"/>
      <c r="AP24" s="9"/>
      <c r="AQ24" s="10"/>
      <c r="AT24" s="9"/>
      <c r="AU24" s="10"/>
      <c r="AX24" s="9"/>
      <c r="AY24" s="10"/>
      <c r="BB24" s="9"/>
      <c r="BC24" s="10"/>
      <c r="BF24" s="9"/>
      <c r="BG24" s="10"/>
    </row>
    <row r="25" spans="2:59" x14ac:dyDescent="0.2">
      <c r="B25" s="9"/>
      <c r="C25" s="10"/>
      <c r="F25" s="9"/>
      <c r="G25" s="10"/>
      <c r="J25" s="9"/>
      <c r="K25" s="10"/>
      <c r="N25" s="9"/>
      <c r="O25" s="10"/>
      <c r="R25" s="9"/>
      <c r="S25" s="10"/>
      <c r="V25" s="9"/>
      <c r="W25" s="10"/>
      <c r="Z25" s="9"/>
      <c r="AA25" s="10"/>
      <c r="AD25" s="9"/>
      <c r="AE25" s="10"/>
      <c r="AH25" s="9"/>
      <c r="AI25" s="10"/>
      <c r="AL25" s="9"/>
      <c r="AM25" s="10"/>
      <c r="AP25" s="9"/>
      <c r="AQ25" s="10"/>
      <c r="AT25" s="9"/>
      <c r="AU25" s="10"/>
      <c r="AX25" s="9"/>
      <c r="AY25" s="10"/>
      <c r="BB25" s="9"/>
      <c r="BC25" s="10"/>
      <c r="BF25" s="9"/>
      <c r="BG25" s="10"/>
    </row>
    <row r="26" spans="2:59" x14ac:dyDescent="0.2">
      <c r="B26" s="9"/>
      <c r="C26" s="10"/>
      <c r="F26" s="9"/>
      <c r="G26" s="10"/>
      <c r="J26" s="9"/>
      <c r="K26" s="10"/>
      <c r="N26" s="9"/>
      <c r="O26" s="10"/>
      <c r="R26" s="9"/>
      <c r="S26" s="10"/>
      <c r="V26" s="9"/>
      <c r="W26" s="10"/>
      <c r="Z26" s="9"/>
      <c r="AA26" s="10"/>
      <c r="AD26" s="9"/>
      <c r="AE26" s="10"/>
      <c r="AH26" s="9"/>
      <c r="AI26" s="10"/>
      <c r="AL26" s="9"/>
      <c r="AM26" s="10"/>
      <c r="AP26" s="9"/>
      <c r="AQ26" s="10"/>
      <c r="AT26" s="9"/>
      <c r="AU26" s="10"/>
      <c r="AX26" s="9"/>
      <c r="AY26" s="10"/>
      <c r="BB26" s="9"/>
      <c r="BC26" s="10"/>
      <c r="BF26" s="9"/>
      <c r="BG26" s="10"/>
    </row>
    <row r="27" spans="2:59" x14ac:dyDescent="0.2">
      <c r="B27" s="9"/>
      <c r="C27" s="10"/>
      <c r="F27" s="9"/>
      <c r="G27" s="10"/>
      <c r="J27" s="9"/>
      <c r="K27" s="10"/>
      <c r="N27" s="9"/>
      <c r="O27" s="10"/>
      <c r="R27" s="9"/>
      <c r="S27" s="10"/>
      <c r="V27" s="9"/>
      <c r="W27" s="10"/>
      <c r="Z27" s="9"/>
      <c r="AA27" s="10"/>
      <c r="AD27" s="9"/>
      <c r="AE27" s="10"/>
      <c r="AH27" s="9"/>
      <c r="AI27" s="10"/>
      <c r="AL27" s="9"/>
      <c r="AM27" s="10"/>
      <c r="AP27" s="9"/>
      <c r="AQ27" s="10"/>
      <c r="AT27" s="9"/>
      <c r="AU27" s="10"/>
      <c r="AX27" s="9"/>
      <c r="AY27" s="10"/>
      <c r="BB27" s="9"/>
      <c r="BC27" s="10"/>
      <c r="BF27" s="9"/>
      <c r="BG27" s="10"/>
    </row>
    <row r="28" spans="2:59" x14ac:dyDescent="0.2">
      <c r="B28" s="9"/>
      <c r="C28" s="10"/>
      <c r="F28" s="9"/>
      <c r="G28" s="10"/>
      <c r="J28" s="9"/>
      <c r="K28" s="10"/>
      <c r="N28" s="9"/>
      <c r="O28" s="10"/>
      <c r="R28" s="9"/>
      <c r="S28" s="10"/>
      <c r="V28" s="9"/>
      <c r="W28" s="10"/>
      <c r="Z28" s="9"/>
      <c r="AA28" s="10"/>
      <c r="AD28" s="9"/>
      <c r="AE28" s="10"/>
      <c r="AH28" s="9"/>
      <c r="AI28" s="10"/>
      <c r="AL28" s="9"/>
      <c r="AM28" s="10"/>
      <c r="AP28" s="9"/>
      <c r="AQ28" s="10"/>
      <c r="AT28" s="9"/>
      <c r="AU28" s="10"/>
      <c r="AX28" s="9"/>
      <c r="AY28" s="10"/>
      <c r="BB28" s="9"/>
      <c r="BC28" s="10"/>
      <c r="BF28" s="9"/>
      <c r="BG28" s="10"/>
    </row>
    <row r="29" spans="2:59" x14ac:dyDescent="0.2">
      <c r="B29" s="9"/>
      <c r="C29" s="10"/>
      <c r="F29" s="9"/>
      <c r="G29" s="10"/>
      <c r="J29" s="9"/>
      <c r="K29" s="10"/>
      <c r="N29" s="9"/>
      <c r="O29" s="10"/>
      <c r="R29" s="9"/>
      <c r="S29" s="10"/>
      <c r="V29" s="9"/>
      <c r="W29" s="10"/>
      <c r="Z29" s="9"/>
      <c r="AA29" s="10"/>
      <c r="AD29" s="9"/>
      <c r="AE29" s="10"/>
      <c r="AH29" s="9"/>
      <c r="AI29" s="10"/>
      <c r="AL29" s="9"/>
      <c r="AM29" s="10"/>
      <c r="AP29" s="9"/>
      <c r="AQ29" s="10"/>
      <c r="AT29" s="9"/>
      <c r="AU29" s="10"/>
      <c r="AX29" s="9"/>
      <c r="AY29" s="10"/>
      <c r="BB29" s="9"/>
      <c r="BC29" s="10"/>
      <c r="BF29" s="9"/>
      <c r="BG29" s="10"/>
    </row>
    <row r="30" spans="2:59" x14ac:dyDescent="0.2">
      <c r="B30" s="9"/>
      <c r="C30" s="10"/>
      <c r="F30" s="9"/>
      <c r="G30" s="10"/>
      <c r="J30" s="9"/>
      <c r="K30" s="10"/>
      <c r="N30" s="9"/>
      <c r="O30" s="10"/>
      <c r="R30" s="9"/>
      <c r="S30" s="10"/>
      <c r="V30" s="9"/>
      <c r="W30" s="10"/>
      <c r="Z30" s="9"/>
      <c r="AA30" s="10"/>
      <c r="AD30" s="9"/>
      <c r="AE30" s="10"/>
      <c r="AH30" s="9"/>
      <c r="AI30" s="10"/>
      <c r="AL30" s="9"/>
      <c r="AM30" s="10"/>
      <c r="AP30" s="9"/>
      <c r="AQ30" s="10"/>
      <c r="AT30" s="9"/>
      <c r="AU30" s="10"/>
      <c r="AX30" s="9"/>
      <c r="AY30" s="10"/>
      <c r="BB30" s="9"/>
      <c r="BC30" s="10"/>
      <c r="BF30" s="9"/>
      <c r="BG30" s="10"/>
    </row>
    <row r="31" spans="2:59" x14ac:dyDescent="0.2">
      <c r="B31" s="9"/>
      <c r="C31" s="10"/>
      <c r="F31" s="9"/>
      <c r="G31" s="10"/>
      <c r="J31" s="9"/>
      <c r="K31" s="10"/>
      <c r="N31" s="9"/>
      <c r="O31" s="10"/>
      <c r="R31" s="9"/>
      <c r="S31" s="10"/>
      <c r="V31" s="9"/>
      <c r="W31" s="10"/>
      <c r="Z31" s="9"/>
      <c r="AA31" s="10"/>
      <c r="AD31" s="9"/>
      <c r="AE31" s="10"/>
      <c r="AH31" s="9"/>
      <c r="AI31" s="10"/>
      <c r="AL31" s="9"/>
      <c r="AM31" s="10"/>
      <c r="AP31" s="9"/>
      <c r="AQ31" s="10"/>
      <c r="AT31" s="9"/>
      <c r="AU31" s="10"/>
      <c r="AX31" s="9"/>
      <c r="AY31" s="10"/>
      <c r="BB31" s="9"/>
      <c r="BC31" s="10"/>
      <c r="BF31" s="9"/>
      <c r="BG31" s="10"/>
    </row>
    <row r="32" spans="2:59" x14ac:dyDescent="0.2">
      <c r="B32" s="9"/>
      <c r="C32" s="10"/>
      <c r="F32" s="9"/>
      <c r="G32" s="10"/>
      <c r="J32" s="9"/>
      <c r="K32" s="10"/>
      <c r="N32" s="9"/>
      <c r="O32" s="10"/>
      <c r="R32" s="9"/>
      <c r="S32" s="10"/>
      <c r="V32" s="9"/>
      <c r="W32" s="10"/>
      <c r="Z32" s="9"/>
      <c r="AA32" s="10"/>
      <c r="AD32" s="9"/>
      <c r="AE32" s="10"/>
      <c r="AH32" s="9"/>
      <c r="AI32" s="10"/>
      <c r="AL32" s="9"/>
      <c r="AM32" s="10"/>
      <c r="AP32" s="9"/>
      <c r="AQ32" s="10"/>
      <c r="AT32" s="9"/>
      <c r="AU32" s="10"/>
      <c r="AX32" s="9"/>
      <c r="AY32" s="10"/>
      <c r="BB32" s="9"/>
      <c r="BC32" s="10"/>
      <c r="BF32" s="9"/>
      <c r="BG32" s="10"/>
    </row>
    <row r="33" spans="2:59" x14ac:dyDescent="0.2">
      <c r="B33" s="9"/>
      <c r="C33" s="10"/>
      <c r="F33" s="9"/>
      <c r="G33" s="10"/>
      <c r="J33" s="9"/>
      <c r="K33" s="10"/>
      <c r="N33" s="9"/>
      <c r="O33" s="10"/>
      <c r="R33" s="9"/>
      <c r="S33" s="10"/>
      <c r="V33" s="9"/>
      <c r="W33" s="10"/>
      <c r="Z33" s="9"/>
      <c r="AA33" s="10"/>
      <c r="AD33" s="9"/>
      <c r="AE33" s="10"/>
      <c r="AH33" s="9"/>
      <c r="AI33" s="10"/>
      <c r="AL33" s="9"/>
      <c r="AM33" s="10"/>
      <c r="AP33" s="9"/>
      <c r="AQ33" s="10"/>
      <c r="AT33" s="9"/>
      <c r="AU33" s="10"/>
      <c r="AX33" s="9"/>
      <c r="AY33" s="10"/>
      <c r="BB33" s="9"/>
      <c r="BC33" s="10"/>
      <c r="BF33" s="9"/>
      <c r="BG33" s="10"/>
    </row>
    <row r="34" spans="2:59" x14ac:dyDescent="0.2">
      <c r="B34" s="9"/>
      <c r="C34" s="10"/>
      <c r="J34" s="9"/>
      <c r="K34" s="10"/>
      <c r="V34" s="9"/>
      <c r="W34" s="10"/>
    </row>
    <row r="35" spans="2:59" x14ac:dyDescent="0.2">
      <c r="B35" s="9"/>
      <c r="C35" s="10"/>
      <c r="J35" s="9"/>
      <c r="K35" s="10"/>
      <c r="V35" s="9"/>
      <c r="W35" s="10"/>
    </row>
    <row r="36" spans="2:59" x14ac:dyDescent="0.2">
      <c r="B36" s="9"/>
      <c r="C36" s="10"/>
      <c r="J36" s="9"/>
      <c r="K36" s="10"/>
      <c r="V36" s="9"/>
      <c r="W36" s="10"/>
    </row>
    <row r="37" spans="2:59" x14ac:dyDescent="0.2">
      <c r="B37" s="9"/>
      <c r="C37" s="10"/>
      <c r="J37" s="9"/>
      <c r="K37" s="10"/>
      <c r="V37" s="9"/>
      <c r="W37" s="10"/>
    </row>
    <row r="38" spans="2:59" x14ac:dyDescent="0.2">
      <c r="B38" s="9"/>
      <c r="C38" s="10"/>
      <c r="J38" s="9"/>
      <c r="K38" s="10"/>
      <c r="V38" s="9"/>
      <c r="W38" s="10"/>
    </row>
    <row r="39" spans="2:59" x14ac:dyDescent="0.2">
      <c r="B39" s="9"/>
      <c r="C39" s="10"/>
      <c r="J39" s="9"/>
      <c r="K39" s="10"/>
      <c r="V39" s="9"/>
      <c r="W39" s="10"/>
    </row>
    <row r="40" spans="2:59" x14ac:dyDescent="0.2">
      <c r="B40" s="9"/>
      <c r="C40" s="10"/>
      <c r="J40" s="9"/>
      <c r="K40" s="10"/>
      <c r="V40" s="9"/>
      <c r="W40" s="10"/>
    </row>
    <row r="41" spans="2:59" x14ac:dyDescent="0.2">
      <c r="B41" s="9"/>
      <c r="C41" s="10"/>
      <c r="J41" s="9"/>
      <c r="K41" s="10"/>
      <c r="V41" s="9"/>
      <c r="W41" s="10"/>
    </row>
    <row r="42" spans="2:59" x14ac:dyDescent="0.2">
      <c r="B42" s="9"/>
      <c r="C42" s="10"/>
      <c r="J42" s="9"/>
      <c r="K42" s="10"/>
      <c r="V42" s="9"/>
      <c r="W42" s="10"/>
    </row>
    <row r="43" spans="2:59" x14ac:dyDescent="0.2">
      <c r="B43" s="9"/>
      <c r="C43" s="10"/>
      <c r="J43" s="9"/>
      <c r="K43" s="10"/>
      <c r="V43" s="9"/>
      <c r="W43" s="10"/>
    </row>
    <row r="44" spans="2:59" x14ac:dyDescent="0.2">
      <c r="B44" s="9"/>
      <c r="C44" s="10"/>
      <c r="J44" s="9"/>
      <c r="K44" s="10"/>
      <c r="V44" s="9"/>
      <c r="W44" s="10"/>
    </row>
    <row r="45" spans="2:59" x14ac:dyDescent="0.2">
      <c r="B45" s="9"/>
      <c r="C45" s="10"/>
      <c r="J45" s="9"/>
      <c r="K45" s="10"/>
      <c r="V45" s="9"/>
      <c r="W45" s="10"/>
    </row>
    <row r="46" spans="2:59" x14ac:dyDescent="0.2">
      <c r="B46" s="9"/>
      <c r="C46" s="10"/>
      <c r="J46" s="9"/>
      <c r="K46" s="10"/>
      <c r="V46" s="9"/>
      <c r="W46" s="10"/>
    </row>
    <row r="47" spans="2:59" x14ac:dyDescent="0.2">
      <c r="B47" s="9"/>
      <c r="C47" s="10"/>
      <c r="J47" s="9"/>
      <c r="K47" s="10"/>
      <c r="V47" s="9"/>
      <c r="W47" s="10"/>
    </row>
    <row r="48" spans="2:59" x14ac:dyDescent="0.2">
      <c r="B48" s="9"/>
      <c r="C48" s="10"/>
      <c r="J48" s="9"/>
      <c r="K48" s="10"/>
      <c r="V48" s="9"/>
      <c r="W48" s="10"/>
    </row>
    <row r="49" spans="2:23" x14ac:dyDescent="0.2">
      <c r="B49" s="9"/>
      <c r="C49" s="10"/>
      <c r="J49" s="9"/>
      <c r="K49" s="10"/>
      <c r="V49" s="9"/>
      <c r="W49" s="10"/>
    </row>
    <row r="50" spans="2:23" x14ac:dyDescent="0.2">
      <c r="B50" s="9"/>
      <c r="C50" s="10"/>
      <c r="J50" s="9"/>
      <c r="K50" s="10"/>
      <c r="V50" s="9"/>
      <c r="W50" s="10"/>
    </row>
    <row r="51" spans="2:23" x14ac:dyDescent="0.2">
      <c r="B51" s="9"/>
      <c r="C51" s="10"/>
      <c r="J51" s="9"/>
      <c r="K51" s="10"/>
      <c r="V51" s="9"/>
      <c r="W51" s="10"/>
    </row>
    <row r="52" spans="2:23" x14ac:dyDescent="0.2">
      <c r="B52" s="9"/>
      <c r="C52" s="10"/>
      <c r="J52" s="9"/>
      <c r="K52" s="10"/>
      <c r="V52" s="9"/>
      <c r="W52" s="10"/>
    </row>
    <row r="53" spans="2:23" x14ac:dyDescent="0.2">
      <c r="B53" s="9"/>
      <c r="C53" s="10"/>
      <c r="J53" s="9"/>
      <c r="K53" s="10"/>
      <c r="V53" s="9"/>
      <c r="W53" s="10"/>
    </row>
    <row r="54" spans="2:23" x14ac:dyDescent="0.2">
      <c r="B54" s="9"/>
      <c r="C54" s="10"/>
      <c r="J54" s="9"/>
      <c r="K54" s="10"/>
      <c r="V54" s="9"/>
      <c r="W54" s="10"/>
    </row>
    <row r="55" spans="2:23" x14ac:dyDescent="0.2">
      <c r="B55" s="9"/>
      <c r="C55" s="10"/>
      <c r="J55" s="9"/>
      <c r="K55" s="10"/>
      <c r="V55" s="9"/>
      <c r="W55" s="10"/>
    </row>
    <row r="56" spans="2:23" x14ac:dyDescent="0.2">
      <c r="B56" s="9"/>
      <c r="C56" s="10"/>
      <c r="J56" s="9"/>
      <c r="K56" s="10"/>
      <c r="V56" s="9"/>
      <c r="W56" s="10"/>
    </row>
    <row r="57" spans="2:23" x14ac:dyDescent="0.2">
      <c r="B57" s="9"/>
      <c r="C57" s="10"/>
      <c r="J57" s="9"/>
      <c r="K57" s="10"/>
      <c r="V57" s="9"/>
      <c r="W57" s="10"/>
    </row>
    <row r="58" spans="2:23" x14ac:dyDescent="0.2">
      <c r="B58" s="9"/>
      <c r="C58" s="10"/>
      <c r="J58" s="9"/>
      <c r="K58" s="10"/>
      <c r="V58" s="9"/>
      <c r="W58" s="10"/>
    </row>
    <row r="59" spans="2:23" x14ac:dyDescent="0.2">
      <c r="B59" s="9"/>
      <c r="C59" s="10"/>
      <c r="J59" s="9"/>
      <c r="K59" s="10"/>
      <c r="V59" s="9"/>
      <c r="W59" s="10"/>
    </row>
    <row r="60" spans="2:23" x14ac:dyDescent="0.2">
      <c r="B60" s="9"/>
      <c r="C60" s="10"/>
      <c r="J60" s="9"/>
      <c r="K60" s="10"/>
      <c r="V60" s="9"/>
      <c r="W60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heck Box 1">
              <controlPr defaultSize="0" autoFill="0" autoLine="0" autoPict="0">
                <anchor moveWithCells="1">
                  <from>
                    <xdr:col>0</xdr:col>
                    <xdr:colOff>1695450</xdr:colOff>
                    <xdr:row>1</xdr:row>
                    <xdr:rowOff>133350</xdr:rowOff>
                  </from>
                  <to>
                    <xdr:col>1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4</xdr:col>
                    <xdr:colOff>1695450</xdr:colOff>
                    <xdr:row>1</xdr:row>
                    <xdr:rowOff>133350</xdr:rowOff>
                  </from>
                  <to>
                    <xdr:col>5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8</xdr:col>
                    <xdr:colOff>1695450</xdr:colOff>
                    <xdr:row>1</xdr:row>
                    <xdr:rowOff>133350</xdr:rowOff>
                  </from>
                  <to>
                    <xdr:col>9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12</xdr:col>
                    <xdr:colOff>1695450</xdr:colOff>
                    <xdr:row>1</xdr:row>
                    <xdr:rowOff>133350</xdr:rowOff>
                  </from>
                  <to>
                    <xdr:col>13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defaultSize="0" autoFill="0" autoLine="0" autoPict="0">
                <anchor moveWithCells="1">
                  <from>
                    <xdr:col>16</xdr:col>
                    <xdr:colOff>1695450</xdr:colOff>
                    <xdr:row>1</xdr:row>
                    <xdr:rowOff>133350</xdr:rowOff>
                  </from>
                  <to>
                    <xdr:col>17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Check Box 6">
              <controlPr defaultSize="0" autoFill="0" autoLine="0" autoPict="0">
                <anchor moveWithCells="1">
                  <from>
                    <xdr:col>20</xdr:col>
                    <xdr:colOff>1695450</xdr:colOff>
                    <xdr:row>1</xdr:row>
                    <xdr:rowOff>133350</xdr:rowOff>
                  </from>
                  <to>
                    <xdr:col>21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Check Box 7">
              <controlPr defaultSize="0" autoFill="0" autoLine="0" autoPict="0">
                <anchor moveWithCells="1">
                  <from>
                    <xdr:col>24</xdr:col>
                    <xdr:colOff>1695450</xdr:colOff>
                    <xdr:row>1</xdr:row>
                    <xdr:rowOff>133350</xdr:rowOff>
                  </from>
                  <to>
                    <xdr:col>25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Check Box 8">
              <controlPr defaultSize="0" autoFill="0" autoLine="0" autoPict="0">
                <anchor moveWithCells="1">
                  <from>
                    <xdr:col>28</xdr:col>
                    <xdr:colOff>1695450</xdr:colOff>
                    <xdr:row>1</xdr:row>
                    <xdr:rowOff>133350</xdr:rowOff>
                  </from>
                  <to>
                    <xdr:col>29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Check Box 9">
              <controlPr defaultSize="0" autoFill="0" autoLine="0" autoPict="0">
                <anchor moveWithCells="1">
                  <from>
                    <xdr:col>32</xdr:col>
                    <xdr:colOff>1695450</xdr:colOff>
                    <xdr:row>1</xdr:row>
                    <xdr:rowOff>133350</xdr:rowOff>
                  </from>
                  <to>
                    <xdr:col>33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Check Box 10">
              <controlPr defaultSize="0" autoFill="0" autoLine="0" autoPict="0">
                <anchor moveWithCells="1">
                  <from>
                    <xdr:col>36</xdr:col>
                    <xdr:colOff>1695450</xdr:colOff>
                    <xdr:row>1</xdr:row>
                    <xdr:rowOff>133350</xdr:rowOff>
                  </from>
                  <to>
                    <xdr:col>37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Check Box 11">
              <controlPr defaultSize="0" autoFill="0" autoLine="0" autoPict="0">
                <anchor moveWithCells="1">
                  <from>
                    <xdr:col>40</xdr:col>
                    <xdr:colOff>1695450</xdr:colOff>
                    <xdr:row>1</xdr:row>
                    <xdr:rowOff>133350</xdr:rowOff>
                  </from>
                  <to>
                    <xdr:col>41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Check Box 12">
              <controlPr defaultSize="0" autoFill="0" autoLine="0" autoPict="0">
                <anchor moveWithCells="1">
                  <from>
                    <xdr:col>44</xdr:col>
                    <xdr:colOff>1695450</xdr:colOff>
                    <xdr:row>1</xdr:row>
                    <xdr:rowOff>133350</xdr:rowOff>
                  </from>
                  <to>
                    <xdr:col>45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Check Box 13">
              <controlPr defaultSize="0" autoFill="0" autoLine="0" autoPict="0">
                <anchor moveWithCells="1">
                  <from>
                    <xdr:col>48</xdr:col>
                    <xdr:colOff>1695450</xdr:colOff>
                    <xdr:row>1</xdr:row>
                    <xdr:rowOff>133350</xdr:rowOff>
                  </from>
                  <to>
                    <xdr:col>49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Check Box 14">
              <controlPr defaultSize="0" autoFill="0" autoLine="0" autoPict="0">
                <anchor moveWithCells="1">
                  <from>
                    <xdr:col>52</xdr:col>
                    <xdr:colOff>1695450</xdr:colOff>
                    <xdr:row>1</xdr:row>
                    <xdr:rowOff>133350</xdr:rowOff>
                  </from>
                  <to>
                    <xdr:col>53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Check Box 15">
              <controlPr defaultSize="0" autoFill="0" autoLine="0" autoPict="0">
                <anchor moveWithCells="1">
                  <from>
                    <xdr:col>56</xdr:col>
                    <xdr:colOff>1695450</xdr:colOff>
                    <xdr:row>1</xdr:row>
                    <xdr:rowOff>133350</xdr:rowOff>
                  </from>
                  <to>
                    <xdr:col>57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1674</vt:i4>
      </vt:variant>
    </vt:vector>
  </HeadingPairs>
  <TitlesOfParts>
    <vt:vector size="1682" baseType="lpstr">
      <vt:lpstr>NETWORK INFO</vt:lpstr>
      <vt:lpstr>ADDITIONAL NET INFO</vt:lpstr>
      <vt:lpstr>EVENT LIST HD</vt:lpstr>
      <vt:lpstr>EVENT LIST 1SEG</vt:lpstr>
      <vt:lpstr>EVENT LIST LAYER C</vt:lpstr>
      <vt:lpstr>TABELAS</vt:lpstr>
      <vt:lpstr>LICENSE</vt:lpstr>
      <vt:lpstr>AUTO SERVICE</vt:lpstr>
      <vt:lpstr>activation_time</vt:lpstr>
      <vt:lpstr>activation_time_1</vt:lpstr>
      <vt:lpstr>activation_time_2</vt:lpstr>
      <vt:lpstr>ANALOG_CHANNEL</vt:lpstr>
      <vt:lpstr>'EVENT LIST LAYER C'!any</vt:lpstr>
      <vt:lpstr>any</vt:lpstr>
      <vt:lpstr>any_1seg</vt:lpstr>
      <vt:lpstr>any_SD</vt:lpstr>
      <vt:lpstr>'EVENT LIST LAYER C'!APS_control_1</vt:lpstr>
      <vt:lpstr>APS_control_1</vt:lpstr>
      <vt:lpstr>APS_control_1_1seg</vt:lpstr>
      <vt:lpstr>APS_control_1_SD</vt:lpstr>
      <vt:lpstr>'EVENT LIST LAYER C'!APS_control_2</vt:lpstr>
      <vt:lpstr>APS_control_2</vt:lpstr>
      <vt:lpstr>APS_control_2_1seg</vt:lpstr>
      <vt:lpstr>APS_control_2_SD</vt:lpstr>
      <vt:lpstr>'EVENT LIST LAYER C'!APS_control_all</vt:lpstr>
      <vt:lpstr>APS_control_all</vt:lpstr>
      <vt:lpstr>APS_control_all_1seg</vt:lpstr>
      <vt:lpstr>APS_control_all_SD</vt:lpstr>
      <vt:lpstr>APS_control_all_table</vt:lpstr>
      <vt:lpstr>aps_control_data</vt:lpstr>
      <vt:lpstr>area_code</vt:lpstr>
      <vt:lpstr>audio_component_descr_HD</vt:lpstr>
      <vt:lpstr>audio_component_descr_SD</vt:lpstr>
      <vt:lpstr>audio_component_descriptor</vt:lpstr>
      <vt:lpstr>'EVENT LIST LAYER C'!audio_component_tag_1</vt:lpstr>
      <vt:lpstr>audio_component_tag_1</vt:lpstr>
      <vt:lpstr>audio_component_tag_1_SD</vt:lpstr>
      <vt:lpstr>audio_component_tag_2</vt:lpstr>
      <vt:lpstr>audio_component_tag_2_SD</vt:lpstr>
      <vt:lpstr>audio_component_type</vt:lpstr>
      <vt:lpstr>'EVENT LIST LAYER C'!audio_component_type_1</vt:lpstr>
      <vt:lpstr>audio_component_type_1</vt:lpstr>
      <vt:lpstr>audio_component_type_1_SD</vt:lpstr>
      <vt:lpstr>audio_component_type_1_table</vt:lpstr>
      <vt:lpstr>audio_component_type_2</vt:lpstr>
      <vt:lpstr>audio_component_type_2_SD</vt:lpstr>
      <vt:lpstr>'EVENT LIST LAYER C'!audio_main_component_flag_1</vt:lpstr>
      <vt:lpstr>audio_main_component_flag_1</vt:lpstr>
      <vt:lpstr>audio_main_component_flag_1_SD</vt:lpstr>
      <vt:lpstr>audio_main_component_flag_2</vt:lpstr>
      <vt:lpstr>audio_main_component_flag_2_SD</vt:lpstr>
      <vt:lpstr>'EVENT LIST LAYER C'!audio_multilingual_flag_1</vt:lpstr>
      <vt:lpstr>audio_multilingual_flag_1</vt:lpstr>
      <vt:lpstr>audio_multilingual_flag_1_SD</vt:lpstr>
      <vt:lpstr>audio_multilingual_flag_2</vt:lpstr>
      <vt:lpstr>audio_multilingual_flag_2_SD</vt:lpstr>
      <vt:lpstr>'EVENT LIST LAYER C'!Audio_number</vt:lpstr>
      <vt:lpstr>Audio_number</vt:lpstr>
      <vt:lpstr>Audio_number_1seg</vt:lpstr>
      <vt:lpstr>Audio_number_SD</vt:lpstr>
      <vt:lpstr>'EVENT LIST LAYER C'!audio_quality_indicator_1</vt:lpstr>
      <vt:lpstr>audio_quality_indicator_1</vt:lpstr>
      <vt:lpstr>audio_quality_indicator_1_SD</vt:lpstr>
      <vt:lpstr>audio_quality_indicator_1_table</vt:lpstr>
      <vt:lpstr>audio_quality_indicator_2</vt:lpstr>
      <vt:lpstr>audio_quality_indicator_2_SD</vt:lpstr>
      <vt:lpstr>'EVENT LIST LAYER C'!audio_sampling_rate_1</vt:lpstr>
      <vt:lpstr>audio_sampling_rate_1</vt:lpstr>
      <vt:lpstr>audio_sampling_rate_1_SD</vt:lpstr>
      <vt:lpstr>audio_sampling_rate_1_table</vt:lpstr>
      <vt:lpstr>audio_sampling_rate_2</vt:lpstr>
      <vt:lpstr>audio_sampling_rate_2_SD</vt:lpstr>
      <vt:lpstr>'EVENT LIST LAYER C'!audio_stream_type_1</vt:lpstr>
      <vt:lpstr>audio_stream_type_1</vt:lpstr>
      <vt:lpstr>audio_stream_type_1_SD</vt:lpstr>
      <vt:lpstr>audio_stream_type_1_table</vt:lpstr>
      <vt:lpstr>audio_stream_type_2</vt:lpstr>
      <vt:lpstr>audio_stream_type_2_SD</vt:lpstr>
      <vt:lpstr>audio_text</vt:lpstr>
      <vt:lpstr>'EVENT LIST LAYER C'!audio_text1_1</vt:lpstr>
      <vt:lpstr>audio_text1_1</vt:lpstr>
      <vt:lpstr>audio_text1_1_SD</vt:lpstr>
      <vt:lpstr>audio_text1_2</vt:lpstr>
      <vt:lpstr>audio_text1_2_SD</vt:lpstr>
      <vt:lpstr>audio_text2_1</vt:lpstr>
      <vt:lpstr>audio_text2_1_SD</vt:lpstr>
      <vt:lpstr>audio_text2_2</vt:lpstr>
      <vt:lpstr>audio_text2_2_SD</vt:lpstr>
      <vt:lpstr>audio1_pid_a</vt:lpstr>
      <vt:lpstr>audio1_pid_b</vt:lpstr>
      <vt:lpstr>audio1_pid_service10</vt:lpstr>
      <vt:lpstr>audio1_pid_service11</vt:lpstr>
      <vt:lpstr>audio1_pid_service12</vt:lpstr>
      <vt:lpstr>audio1_pid_service3</vt:lpstr>
      <vt:lpstr>audio1_pid_service4</vt:lpstr>
      <vt:lpstr>audio1_pid_service5</vt:lpstr>
      <vt:lpstr>audio1_pid_service6</vt:lpstr>
      <vt:lpstr>audio1_pid_service7</vt:lpstr>
      <vt:lpstr>audio1_pid_service8</vt:lpstr>
      <vt:lpstr>audio1_pid_service9</vt:lpstr>
      <vt:lpstr>audio1_stream_type1</vt:lpstr>
      <vt:lpstr>audio1_stream_type10</vt:lpstr>
      <vt:lpstr>audio1_stream_type11</vt:lpstr>
      <vt:lpstr>audio1_stream_type12</vt:lpstr>
      <vt:lpstr>audio1_stream_type2</vt:lpstr>
      <vt:lpstr>audio1_stream_type3</vt:lpstr>
      <vt:lpstr>audio1_stream_type4</vt:lpstr>
      <vt:lpstr>audio1_stream_type5</vt:lpstr>
      <vt:lpstr>audio1_stream_type6</vt:lpstr>
      <vt:lpstr>audio1_stream_type7</vt:lpstr>
      <vt:lpstr>audio1_stream_type8</vt:lpstr>
      <vt:lpstr>audio1_stream_type9</vt:lpstr>
      <vt:lpstr>audios</vt:lpstr>
      <vt:lpstr>'EVENT LIST LAYER C'!Broadcast_starting_date</vt:lpstr>
      <vt:lpstr>Broadcast_starting_date</vt:lpstr>
      <vt:lpstr>Broadcast_starting_date_1seg</vt:lpstr>
      <vt:lpstr>Broadcast_starting_date_SD</vt:lpstr>
      <vt:lpstr>'EVENT LIST LAYER C'!Broadcast_starting_time</vt:lpstr>
      <vt:lpstr>Broadcast_starting_time</vt:lpstr>
      <vt:lpstr>Broadcast_starting_time_1seg</vt:lpstr>
      <vt:lpstr>Broadcast_starting_time_SD</vt:lpstr>
      <vt:lpstr>code_rate</vt:lpstr>
      <vt:lpstr>'EVENT LIST LAYER C'!common_event_id</vt:lpstr>
      <vt:lpstr>common_event_id</vt:lpstr>
      <vt:lpstr>common_event_id_SD</vt:lpstr>
      <vt:lpstr>'EVENT LIST LAYER C'!common_svc_id</vt:lpstr>
      <vt:lpstr>common_svc_id</vt:lpstr>
      <vt:lpstr>common_svc_id_SD</vt:lpstr>
      <vt:lpstr>component_descr_HD</vt:lpstr>
      <vt:lpstr>component_descr_SD</vt:lpstr>
      <vt:lpstr>component_descriptor</vt:lpstr>
      <vt:lpstr>'EVENT LIST LAYER C'!component_ref1</vt:lpstr>
      <vt:lpstr>component_ref1</vt:lpstr>
      <vt:lpstr>component_ref1_SD</vt:lpstr>
      <vt:lpstr>content_availability_descr_1SEG</vt:lpstr>
      <vt:lpstr>content_availability_descr_HD</vt:lpstr>
      <vt:lpstr>content_availability_descr_SD</vt:lpstr>
      <vt:lpstr>content_descr_1SEG</vt:lpstr>
      <vt:lpstr>content_descr_HD</vt:lpstr>
      <vt:lpstr>content_descr_SD</vt:lpstr>
      <vt:lpstr>content_descr_table</vt:lpstr>
      <vt:lpstr>'EVENT LIST LAYER C'!content_nibble_level_1</vt:lpstr>
      <vt:lpstr>content_nibble_level_1</vt:lpstr>
      <vt:lpstr>content_nibble_level_1_1seg</vt:lpstr>
      <vt:lpstr>content_nibble_level_1_SD</vt:lpstr>
      <vt:lpstr>'EVENT LIST LAYER C'!Copy_control_number</vt:lpstr>
      <vt:lpstr>Copy_control_number</vt:lpstr>
      <vt:lpstr>Copy_control_number_1seg</vt:lpstr>
      <vt:lpstr>Copy_control_number_SD</vt:lpstr>
      <vt:lpstr>copy_control_type_info</vt:lpstr>
      <vt:lpstr>country</vt:lpstr>
      <vt:lpstr>'EVENT LIST LAYER C'!Country_Code</vt:lpstr>
      <vt:lpstr>Country_Code</vt:lpstr>
      <vt:lpstr>Country_Code_1seg</vt:lpstr>
      <vt:lpstr>Country_Code_SD</vt:lpstr>
      <vt:lpstr>Country_Code_table</vt:lpstr>
      <vt:lpstr>'EVENT LIST LAYER C'!data_Component_ID1</vt:lpstr>
      <vt:lpstr>data_Component_ID1</vt:lpstr>
      <vt:lpstr>data_Component_ID1_SD</vt:lpstr>
      <vt:lpstr>data_content_descr_HD</vt:lpstr>
      <vt:lpstr>data_content_descr_SD</vt:lpstr>
      <vt:lpstr>'EVENT LIST LAYER C'!Data_contents_number</vt:lpstr>
      <vt:lpstr>Data_contents_number</vt:lpstr>
      <vt:lpstr>Data_contents_number_1seg</vt:lpstr>
      <vt:lpstr>Data_contents_number_SD</vt:lpstr>
      <vt:lpstr>'EVENT LIST LAYER C'!data_contents_text_1</vt:lpstr>
      <vt:lpstr>data_contents_text_1</vt:lpstr>
      <vt:lpstr>data_contents_text_1_SD</vt:lpstr>
      <vt:lpstr>default_first_event_1seg</vt:lpstr>
      <vt:lpstr>default_first_event_HD</vt:lpstr>
      <vt:lpstr>default_first_event_SD</vt:lpstr>
      <vt:lpstr>descriptor1_01</vt:lpstr>
      <vt:lpstr>descriptor1_010</vt:lpstr>
      <vt:lpstr>descriptor1_02</vt:lpstr>
      <vt:lpstr>descriptor1_03</vt:lpstr>
      <vt:lpstr>descriptor1_04</vt:lpstr>
      <vt:lpstr>descriptor1_05</vt:lpstr>
      <vt:lpstr>descriptor1_06</vt:lpstr>
      <vt:lpstr>descriptor1_07</vt:lpstr>
      <vt:lpstr>descriptor1_08</vt:lpstr>
      <vt:lpstr>descriptor1_09</vt:lpstr>
      <vt:lpstr>descriptor1_audio</vt:lpstr>
      <vt:lpstr>descriptor1_video</vt:lpstr>
      <vt:lpstr>descriptor10_01</vt:lpstr>
      <vt:lpstr>descriptor10_010</vt:lpstr>
      <vt:lpstr>descriptor10_02</vt:lpstr>
      <vt:lpstr>descriptor10_03</vt:lpstr>
      <vt:lpstr>descriptor10_04</vt:lpstr>
      <vt:lpstr>descriptor10_05</vt:lpstr>
      <vt:lpstr>descriptor10_06</vt:lpstr>
      <vt:lpstr>descriptor10_07</vt:lpstr>
      <vt:lpstr>descriptor10_08</vt:lpstr>
      <vt:lpstr>descriptor10_09</vt:lpstr>
      <vt:lpstr>descriptor10_audio</vt:lpstr>
      <vt:lpstr>descriptor10_video</vt:lpstr>
      <vt:lpstr>descriptor11_01</vt:lpstr>
      <vt:lpstr>descriptor11_010</vt:lpstr>
      <vt:lpstr>descriptor11_02</vt:lpstr>
      <vt:lpstr>descriptor11_03</vt:lpstr>
      <vt:lpstr>descriptor11_04</vt:lpstr>
      <vt:lpstr>descriptor11_05</vt:lpstr>
      <vt:lpstr>descriptor11_06</vt:lpstr>
      <vt:lpstr>descriptor11_07</vt:lpstr>
      <vt:lpstr>descriptor11_08</vt:lpstr>
      <vt:lpstr>descriptor11_09</vt:lpstr>
      <vt:lpstr>descriptor11_audio</vt:lpstr>
      <vt:lpstr>descriptor11_video</vt:lpstr>
      <vt:lpstr>descriptor12_01</vt:lpstr>
      <vt:lpstr>descriptor12_010</vt:lpstr>
      <vt:lpstr>descriptor12_02</vt:lpstr>
      <vt:lpstr>descriptor12_03</vt:lpstr>
      <vt:lpstr>descriptor12_04</vt:lpstr>
      <vt:lpstr>descriptor12_05</vt:lpstr>
      <vt:lpstr>descriptor12_06</vt:lpstr>
      <vt:lpstr>descriptor12_07</vt:lpstr>
      <vt:lpstr>descriptor12_08</vt:lpstr>
      <vt:lpstr>descriptor12_09</vt:lpstr>
      <vt:lpstr>descriptor12_audio</vt:lpstr>
      <vt:lpstr>descriptor12_video</vt:lpstr>
      <vt:lpstr>descriptor2_01</vt:lpstr>
      <vt:lpstr>descriptor2_010</vt:lpstr>
      <vt:lpstr>descriptor2_02</vt:lpstr>
      <vt:lpstr>descriptor2_03</vt:lpstr>
      <vt:lpstr>descriptor2_04</vt:lpstr>
      <vt:lpstr>descriptor2_05</vt:lpstr>
      <vt:lpstr>descriptor2_06</vt:lpstr>
      <vt:lpstr>descriptor2_07</vt:lpstr>
      <vt:lpstr>descriptor2_08</vt:lpstr>
      <vt:lpstr>descriptor2_09</vt:lpstr>
      <vt:lpstr>descriptor2_audio</vt:lpstr>
      <vt:lpstr>descriptor2_video</vt:lpstr>
      <vt:lpstr>descriptor3_01</vt:lpstr>
      <vt:lpstr>descriptor3_010</vt:lpstr>
      <vt:lpstr>descriptor3_02</vt:lpstr>
      <vt:lpstr>descriptor3_03</vt:lpstr>
      <vt:lpstr>descriptor3_04</vt:lpstr>
      <vt:lpstr>descriptor3_05</vt:lpstr>
      <vt:lpstr>descriptor3_06</vt:lpstr>
      <vt:lpstr>descriptor3_07</vt:lpstr>
      <vt:lpstr>descriptor3_08</vt:lpstr>
      <vt:lpstr>descriptor3_09</vt:lpstr>
      <vt:lpstr>descriptor3_audio</vt:lpstr>
      <vt:lpstr>descriptor3_video</vt:lpstr>
      <vt:lpstr>descriptor4_01</vt:lpstr>
      <vt:lpstr>descriptor4_010</vt:lpstr>
      <vt:lpstr>descriptor4_02</vt:lpstr>
      <vt:lpstr>descriptor4_03</vt:lpstr>
      <vt:lpstr>descriptor4_04</vt:lpstr>
      <vt:lpstr>descriptor4_05</vt:lpstr>
      <vt:lpstr>descriptor4_06</vt:lpstr>
      <vt:lpstr>descriptor4_07</vt:lpstr>
      <vt:lpstr>descriptor4_08</vt:lpstr>
      <vt:lpstr>descriptor4_09</vt:lpstr>
      <vt:lpstr>descriptor4_audio</vt:lpstr>
      <vt:lpstr>descriptor4_video</vt:lpstr>
      <vt:lpstr>descriptor5_01</vt:lpstr>
      <vt:lpstr>descriptor5_010</vt:lpstr>
      <vt:lpstr>descriptor5_02</vt:lpstr>
      <vt:lpstr>descriptor5_03</vt:lpstr>
      <vt:lpstr>descriptor5_04</vt:lpstr>
      <vt:lpstr>descriptor5_05</vt:lpstr>
      <vt:lpstr>descriptor5_06</vt:lpstr>
      <vt:lpstr>descriptor5_07</vt:lpstr>
      <vt:lpstr>descriptor5_08</vt:lpstr>
      <vt:lpstr>descriptor5_09</vt:lpstr>
      <vt:lpstr>descriptor5_audio</vt:lpstr>
      <vt:lpstr>descriptor5_video</vt:lpstr>
      <vt:lpstr>descriptor6_01</vt:lpstr>
      <vt:lpstr>descriptor6_010</vt:lpstr>
      <vt:lpstr>descriptor6_02</vt:lpstr>
      <vt:lpstr>descriptor6_03</vt:lpstr>
      <vt:lpstr>descriptor6_04</vt:lpstr>
      <vt:lpstr>descriptor6_05</vt:lpstr>
      <vt:lpstr>descriptor6_06</vt:lpstr>
      <vt:lpstr>descriptor6_07</vt:lpstr>
      <vt:lpstr>descriptor6_08</vt:lpstr>
      <vt:lpstr>descriptor6_09</vt:lpstr>
      <vt:lpstr>descriptor6_audio</vt:lpstr>
      <vt:lpstr>descriptor6_video</vt:lpstr>
      <vt:lpstr>descriptor7_01</vt:lpstr>
      <vt:lpstr>descriptor7_010</vt:lpstr>
      <vt:lpstr>descriptor7_02</vt:lpstr>
      <vt:lpstr>descriptor7_03</vt:lpstr>
      <vt:lpstr>descriptor7_04</vt:lpstr>
      <vt:lpstr>descriptor7_05</vt:lpstr>
      <vt:lpstr>descriptor7_06</vt:lpstr>
      <vt:lpstr>descriptor7_07</vt:lpstr>
      <vt:lpstr>descriptor7_08</vt:lpstr>
      <vt:lpstr>descriptor7_09</vt:lpstr>
      <vt:lpstr>descriptor7_audio</vt:lpstr>
      <vt:lpstr>descriptor7_video</vt:lpstr>
      <vt:lpstr>descriptor8_01</vt:lpstr>
      <vt:lpstr>descriptor8_010</vt:lpstr>
      <vt:lpstr>descriptor8_02</vt:lpstr>
      <vt:lpstr>descriptor8_03</vt:lpstr>
      <vt:lpstr>descriptor8_04</vt:lpstr>
      <vt:lpstr>descriptor8_05</vt:lpstr>
      <vt:lpstr>descriptor8_06</vt:lpstr>
      <vt:lpstr>descriptor8_07</vt:lpstr>
      <vt:lpstr>descriptor8_08</vt:lpstr>
      <vt:lpstr>descriptor8_09</vt:lpstr>
      <vt:lpstr>descriptor8_audio</vt:lpstr>
      <vt:lpstr>descriptor8_video</vt:lpstr>
      <vt:lpstr>descriptor9_01</vt:lpstr>
      <vt:lpstr>descriptor9_010</vt:lpstr>
      <vt:lpstr>descriptor9_02</vt:lpstr>
      <vt:lpstr>descriptor9_03</vt:lpstr>
      <vt:lpstr>descriptor9_04</vt:lpstr>
      <vt:lpstr>descriptor9_05</vt:lpstr>
      <vt:lpstr>descriptor9_06</vt:lpstr>
      <vt:lpstr>descriptor9_07</vt:lpstr>
      <vt:lpstr>descriptor9_08</vt:lpstr>
      <vt:lpstr>descriptor9_09</vt:lpstr>
      <vt:lpstr>descriptor9_audio</vt:lpstr>
      <vt:lpstr>descriptor9_video</vt:lpstr>
      <vt:lpstr>descriptors_1SEG</vt:lpstr>
      <vt:lpstr>descriptors_HD</vt:lpstr>
      <vt:lpstr>descriptors_SD</vt:lpstr>
      <vt:lpstr>dig_rec_ctrl_data</vt:lpstr>
      <vt:lpstr>DIGITAL_CHANNEL</vt:lpstr>
      <vt:lpstr>digital_channel_control</vt:lpstr>
      <vt:lpstr>'EVENT LIST LAYER C'!digital_copy_component_tag_1</vt:lpstr>
      <vt:lpstr>digital_copy_component_tag_1</vt:lpstr>
      <vt:lpstr>digital_copy_component_tag_1_1seg</vt:lpstr>
      <vt:lpstr>digital_copy_component_tag_1_SD</vt:lpstr>
      <vt:lpstr>'EVENT LIST LAYER C'!digital_copy_component_tag_2</vt:lpstr>
      <vt:lpstr>digital_copy_component_tag_2</vt:lpstr>
      <vt:lpstr>digital_copy_component_tag_2_1seg</vt:lpstr>
      <vt:lpstr>digital_copy_component_tag_2_SD</vt:lpstr>
      <vt:lpstr>digital_copy_control_descr_1SEG</vt:lpstr>
      <vt:lpstr>digital_copy_control_descr_HD</vt:lpstr>
      <vt:lpstr>digital_copy_control_descr_SD</vt:lpstr>
      <vt:lpstr>'EVENT LIST LAYER C'!digital_copy_control_type_1</vt:lpstr>
      <vt:lpstr>digital_copy_control_type_1</vt:lpstr>
      <vt:lpstr>digital_copy_control_type_1_1seg</vt:lpstr>
      <vt:lpstr>digital_copy_control_type_1_SD</vt:lpstr>
      <vt:lpstr>'EVENT LIST LAYER C'!digital_copy_control_type_2</vt:lpstr>
      <vt:lpstr>digital_copy_control_type_2</vt:lpstr>
      <vt:lpstr>digital_copy_control_type_2_1seg</vt:lpstr>
      <vt:lpstr>digital_copy_control_type_2_SD</vt:lpstr>
      <vt:lpstr>'EVENT LIST LAYER C'!digital_copy_control_type_all</vt:lpstr>
      <vt:lpstr>digital_copy_control_type_all</vt:lpstr>
      <vt:lpstr>digital_copy_control_type_all_1seg</vt:lpstr>
      <vt:lpstr>digital_copy_control_type_all_SD</vt:lpstr>
      <vt:lpstr>digital_copy_control_type_all_table</vt:lpstr>
      <vt:lpstr>'EVENT LIST LAYER C'!digital_recording_control_data_1</vt:lpstr>
      <vt:lpstr>digital_recording_control_data_1</vt:lpstr>
      <vt:lpstr>digital_recording_control_data_1_1seg</vt:lpstr>
      <vt:lpstr>digital_recording_control_data_1_SD</vt:lpstr>
      <vt:lpstr>'EVENT LIST LAYER C'!digital_recording_control_data_2</vt:lpstr>
      <vt:lpstr>digital_recording_control_data_2</vt:lpstr>
      <vt:lpstr>digital_recording_control_data_2_1seg</vt:lpstr>
      <vt:lpstr>digital_recording_control_data_2_SD</vt:lpstr>
      <vt:lpstr>'EVENT LIST LAYER C'!digital_recording_control_data_all</vt:lpstr>
      <vt:lpstr>digital_recording_control_data_all</vt:lpstr>
      <vt:lpstr>digital_recording_control_data_all_1seg</vt:lpstr>
      <vt:lpstr>digital_recording_control_data_all_SD</vt:lpstr>
      <vt:lpstr>digital_recording_control_data_all_table</vt:lpstr>
      <vt:lpstr>'EVENT LIST LAYER C'!Duration</vt:lpstr>
      <vt:lpstr>Duration</vt:lpstr>
      <vt:lpstr>Duration_1seg</vt:lpstr>
      <vt:lpstr>Duration_SD</vt:lpstr>
      <vt:lpstr>'EVENT LIST LAYER C'!Encryption_mode</vt:lpstr>
      <vt:lpstr>Encryption_mode</vt:lpstr>
      <vt:lpstr>Encryption_mode_1seg</vt:lpstr>
      <vt:lpstr>Encryption_mode_SD</vt:lpstr>
      <vt:lpstr>'EVENT LIST LAYER C'!entry_component_1</vt:lpstr>
      <vt:lpstr>entry_component_1</vt:lpstr>
      <vt:lpstr>entry_component_1_SD</vt:lpstr>
      <vt:lpstr>'EVENT LIST LAYER C'!epi_number</vt:lpstr>
      <vt:lpstr>epi_number</vt:lpstr>
      <vt:lpstr>epi_number_SD</vt:lpstr>
      <vt:lpstr>event_group_descr_HD</vt:lpstr>
      <vt:lpstr>event_group_descr_SD</vt:lpstr>
      <vt:lpstr>'EVENT LIST LAYER C'!Event_ID</vt:lpstr>
      <vt:lpstr>Event_ID</vt:lpstr>
      <vt:lpstr>Event_ID_1seg</vt:lpstr>
      <vt:lpstr>Event_ID_SD</vt:lpstr>
      <vt:lpstr>'EVENT LIST LAYER C'!expire_date</vt:lpstr>
      <vt:lpstr>expire_date</vt:lpstr>
      <vt:lpstr>expire_date_SD</vt:lpstr>
      <vt:lpstr>'EVENT LIST LAYER C'!extended_item_char</vt:lpstr>
      <vt:lpstr>extended_item_char</vt:lpstr>
      <vt:lpstr>extended_item_char_SD</vt:lpstr>
      <vt:lpstr>extended_item_descriptor_char</vt:lpstr>
      <vt:lpstr>extended_item_descriptor_char_SD</vt:lpstr>
      <vt:lpstr>first_event_1seg</vt:lpstr>
      <vt:lpstr>first_event_HD</vt:lpstr>
      <vt:lpstr>first_event_SD</vt:lpstr>
      <vt:lpstr>flag</vt:lpstr>
      <vt:lpstr>flag_1</vt:lpstr>
      <vt:lpstr>flag_table</vt:lpstr>
      <vt:lpstr>'EVENT LIST LAYER C'!Free_CA_mode</vt:lpstr>
      <vt:lpstr>Free_CA_mode</vt:lpstr>
      <vt:lpstr>Free_CA_mode_1seg</vt:lpstr>
      <vt:lpstr>Free_CA_mode_SD</vt:lpstr>
      <vt:lpstr>GENERO</vt:lpstr>
      <vt:lpstr>'EVENT LIST LAYER C'!group_type</vt:lpstr>
      <vt:lpstr>group_type</vt:lpstr>
      <vt:lpstr>group_type_SD</vt:lpstr>
      <vt:lpstr>group_type_tab</vt:lpstr>
      <vt:lpstr>group_type_table</vt:lpstr>
      <vt:lpstr>guard_interval</vt:lpstr>
      <vt:lpstr>guard_interval_list</vt:lpstr>
      <vt:lpstr>'EVENT LIST LAYER C'!Image_constration_token</vt:lpstr>
      <vt:lpstr>Image_constration_token</vt:lpstr>
      <vt:lpstr>Image_constration_token_1seg</vt:lpstr>
      <vt:lpstr>Image_constration_token_SD</vt:lpstr>
      <vt:lpstr>IP_ADDRESS</vt:lpstr>
      <vt:lpstr>IP_ADDRESS_2</vt:lpstr>
      <vt:lpstr>language_code</vt:lpstr>
      <vt:lpstr>last_APS_control_all_table</vt:lpstr>
      <vt:lpstr>last_audio_component_type_1_table</vt:lpstr>
      <vt:lpstr>last_audio_quality_indicator_1_table</vt:lpstr>
      <vt:lpstr>last_audio_sampling_rate_1_table</vt:lpstr>
      <vt:lpstr>last_audio_stream_type_1_table</vt:lpstr>
      <vt:lpstr>last_content_descr_table</vt:lpstr>
      <vt:lpstr>last_Country_Code_table</vt:lpstr>
      <vt:lpstr>last_digital_copy_control_type_all_table</vt:lpstr>
      <vt:lpstr>last_digital_recording_control_data_all_table</vt:lpstr>
      <vt:lpstr>'EVENT LIST LAYER C'!last_epi_number</vt:lpstr>
      <vt:lpstr>last_epi_number</vt:lpstr>
      <vt:lpstr>last_epi_number_SD</vt:lpstr>
      <vt:lpstr>last_flag_table</vt:lpstr>
      <vt:lpstr>last_group_type_table</vt:lpstr>
      <vt:lpstr>last_linkage_type_table</vt:lpstr>
      <vt:lpstr>last_main_language_code_1_table</vt:lpstr>
      <vt:lpstr>last_program_pattern_table</vt:lpstr>
      <vt:lpstr>last_rating_table</vt:lpstr>
      <vt:lpstr>last_Retention_state_table</vt:lpstr>
      <vt:lpstr>last_Stream_content_table</vt:lpstr>
      <vt:lpstr>layer</vt:lpstr>
      <vt:lpstr>layer_3Prog</vt:lpstr>
      <vt:lpstr>layer_service10</vt:lpstr>
      <vt:lpstr>layer_service11</vt:lpstr>
      <vt:lpstr>layer_service12</vt:lpstr>
      <vt:lpstr>layer_service3</vt:lpstr>
      <vt:lpstr>layer_service4</vt:lpstr>
      <vt:lpstr>layer_service5</vt:lpstr>
      <vt:lpstr>layer_service6</vt:lpstr>
      <vt:lpstr>layer_service7</vt:lpstr>
      <vt:lpstr>layer_service8</vt:lpstr>
      <vt:lpstr>layer_service9</vt:lpstr>
      <vt:lpstr>layerA_code_rate</vt:lpstr>
      <vt:lpstr>layerA_modulation</vt:lpstr>
      <vt:lpstr>layerA_segments</vt:lpstr>
      <vt:lpstr>layerA_time_inter</vt:lpstr>
      <vt:lpstr>layerB_code_rate</vt:lpstr>
      <vt:lpstr>layerB_modulation</vt:lpstr>
      <vt:lpstr>layerB_segments</vt:lpstr>
      <vt:lpstr>layerB_time_inter</vt:lpstr>
      <vt:lpstr>linkage_descr_HD</vt:lpstr>
      <vt:lpstr>linkage_descr_SD</vt:lpstr>
      <vt:lpstr>'EVENT LIST LAYER C'!linkage_original_network_id</vt:lpstr>
      <vt:lpstr>linkage_original_network_id</vt:lpstr>
      <vt:lpstr>linkage_original_network_id_SD</vt:lpstr>
      <vt:lpstr>'EVENT LIST LAYER C'!linkage_service_id</vt:lpstr>
      <vt:lpstr>linkage_service_id</vt:lpstr>
      <vt:lpstr>linkage_service_id_SD</vt:lpstr>
      <vt:lpstr>'EVENT LIST LAYER C'!linkage_transport_stream_id</vt:lpstr>
      <vt:lpstr>linkage_transport_stream_id</vt:lpstr>
      <vt:lpstr>linkage_transport_stream_id_SD</vt:lpstr>
      <vt:lpstr>'EVENT LIST LAYER C'!linkage_type</vt:lpstr>
      <vt:lpstr>linkage_type</vt:lpstr>
      <vt:lpstr>linkage_type_SD</vt:lpstr>
      <vt:lpstr>linkage_type_tab</vt:lpstr>
      <vt:lpstr>linkage_type_table</vt:lpstr>
      <vt:lpstr>location</vt:lpstr>
      <vt:lpstr>mach_time_zone</vt:lpstr>
      <vt:lpstr>'EVENT LIST LAYER C'!main_language_code_1</vt:lpstr>
      <vt:lpstr>main_language_code_1</vt:lpstr>
      <vt:lpstr>main_language_code_1_SD</vt:lpstr>
      <vt:lpstr>main_language_code_1_table</vt:lpstr>
      <vt:lpstr>main_language_code_1seg</vt:lpstr>
      <vt:lpstr>main_language_code_2</vt:lpstr>
      <vt:lpstr>main_language_code_2_SD</vt:lpstr>
      <vt:lpstr>'EVENT LIST LAYER C'!maximum_bit_rate_1</vt:lpstr>
      <vt:lpstr>maximum_bit_rate_1</vt:lpstr>
      <vt:lpstr>maximum_bit_rate_1_1seg</vt:lpstr>
      <vt:lpstr>maximum_bit_rate_1_SD</vt:lpstr>
      <vt:lpstr>'EVENT LIST LAYER C'!maximum_bit_rate_2</vt:lpstr>
      <vt:lpstr>maximum_bit_rate_2</vt:lpstr>
      <vt:lpstr>maximum_bit_rate_2_1seg</vt:lpstr>
      <vt:lpstr>maximum_bit_rate_2_SD</vt:lpstr>
      <vt:lpstr>'EVENT LIST LAYER C'!maximum_bit_rate_all</vt:lpstr>
      <vt:lpstr>maximum_bit_rate_all</vt:lpstr>
      <vt:lpstr>maximum_bit_rate_all_1seg</vt:lpstr>
      <vt:lpstr>maximum_bit_rate_all_SD</vt:lpstr>
      <vt:lpstr>mbl_auto_update</vt:lpstr>
      <vt:lpstr>micro_region</vt:lpstr>
      <vt:lpstr>MODULATION</vt:lpstr>
      <vt:lpstr>modulation_a</vt:lpstr>
      <vt:lpstr>modulation_b</vt:lpstr>
      <vt:lpstr>modulation_c</vt:lpstr>
      <vt:lpstr>Mux_mxIfc</vt:lpstr>
      <vt:lpstr>mxIfc_1seg</vt:lpstr>
      <vt:lpstr>mxIfc_1seg_2</vt:lpstr>
      <vt:lpstr>mxIfc_HD</vt:lpstr>
      <vt:lpstr>mxIfc_HD_2</vt:lpstr>
      <vt:lpstr>mxIfc_LayerC</vt:lpstr>
      <vt:lpstr>mxIfc_LayerC_2</vt:lpstr>
      <vt:lpstr>NetVX_slot</vt:lpstr>
      <vt:lpstr>number_sites</vt:lpstr>
      <vt:lpstr>parental_rating_descr_1SEG</vt:lpstr>
      <vt:lpstr>parental_rating_descr_HD</vt:lpstr>
      <vt:lpstr>parental_rating_descr_SD</vt:lpstr>
      <vt:lpstr>partial_reception</vt:lpstr>
      <vt:lpstr>pcr_pid_a</vt:lpstr>
      <vt:lpstr>pcr_pid_b</vt:lpstr>
      <vt:lpstr>pcr_pid_service10</vt:lpstr>
      <vt:lpstr>pcr_pid_service11</vt:lpstr>
      <vt:lpstr>pcr_pid_service12</vt:lpstr>
      <vt:lpstr>pcr_pid_service3</vt:lpstr>
      <vt:lpstr>pcr_pid_service4</vt:lpstr>
      <vt:lpstr>pcr_pid_service5</vt:lpstr>
      <vt:lpstr>pcr_pid_service6</vt:lpstr>
      <vt:lpstr>pcr_pid_service7</vt:lpstr>
      <vt:lpstr>pcr_pid_service8</vt:lpstr>
      <vt:lpstr>pcr_pid_service9</vt:lpstr>
      <vt:lpstr>pid1_01</vt:lpstr>
      <vt:lpstr>pid1_010</vt:lpstr>
      <vt:lpstr>pid1_02</vt:lpstr>
      <vt:lpstr>pid1_03</vt:lpstr>
      <vt:lpstr>pid1_04</vt:lpstr>
      <vt:lpstr>pid1_05</vt:lpstr>
      <vt:lpstr>pid1_06</vt:lpstr>
      <vt:lpstr>pid1_07</vt:lpstr>
      <vt:lpstr>pid1_08</vt:lpstr>
      <vt:lpstr>pid1_09</vt:lpstr>
      <vt:lpstr>pid10_01</vt:lpstr>
      <vt:lpstr>pid10_010</vt:lpstr>
      <vt:lpstr>pid10_02</vt:lpstr>
      <vt:lpstr>pid10_03</vt:lpstr>
      <vt:lpstr>pid10_04</vt:lpstr>
      <vt:lpstr>pid10_05</vt:lpstr>
      <vt:lpstr>pid10_06</vt:lpstr>
      <vt:lpstr>pid10_07</vt:lpstr>
      <vt:lpstr>pid10_08</vt:lpstr>
      <vt:lpstr>pid10_09</vt:lpstr>
      <vt:lpstr>pid11_01</vt:lpstr>
      <vt:lpstr>pid11_010</vt:lpstr>
      <vt:lpstr>pid11_02</vt:lpstr>
      <vt:lpstr>pid11_03</vt:lpstr>
      <vt:lpstr>pid11_04</vt:lpstr>
      <vt:lpstr>pid11_05</vt:lpstr>
      <vt:lpstr>pid11_06</vt:lpstr>
      <vt:lpstr>pid11_07</vt:lpstr>
      <vt:lpstr>pid11_08</vt:lpstr>
      <vt:lpstr>pid11_09</vt:lpstr>
      <vt:lpstr>pid12_01</vt:lpstr>
      <vt:lpstr>pid12_010</vt:lpstr>
      <vt:lpstr>pid12_02</vt:lpstr>
      <vt:lpstr>pid12_03</vt:lpstr>
      <vt:lpstr>pid12_04</vt:lpstr>
      <vt:lpstr>pid12_05</vt:lpstr>
      <vt:lpstr>pid12_06</vt:lpstr>
      <vt:lpstr>pid12_07</vt:lpstr>
      <vt:lpstr>pid12_08</vt:lpstr>
      <vt:lpstr>pid12_09</vt:lpstr>
      <vt:lpstr>pid2_01</vt:lpstr>
      <vt:lpstr>pid2_010</vt:lpstr>
      <vt:lpstr>pid2_02</vt:lpstr>
      <vt:lpstr>pid2_03</vt:lpstr>
      <vt:lpstr>pid2_04</vt:lpstr>
      <vt:lpstr>pid2_05</vt:lpstr>
      <vt:lpstr>pid2_06</vt:lpstr>
      <vt:lpstr>pid2_07</vt:lpstr>
      <vt:lpstr>pid2_08</vt:lpstr>
      <vt:lpstr>pid2_09</vt:lpstr>
      <vt:lpstr>pid3_01</vt:lpstr>
      <vt:lpstr>pid3_010</vt:lpstr>
      <vt:lpstr>pid3_02</vt:lpstr>
      <vt:lpstr>pid3_03</vt:lpstr>
      <vt:lpstr>pid3_04</vt:lpstr>
      <vt:lpstr>pid3_05</vt:lpstr>
      <vt:lpstr>pid3_06</vt:lpstr>
      <vt:lpstr>pid3_07</vt:lpstr>
      <vt:lpstr>pid3_08</vt:lpstr>
      <vt:lpstr>pid3_09</vt:lpstr>
      <vt:lpstr>pid4_01</vt:lpstr>
      <vt:lpstr>pid4_010</vt:lpstr>
      <vt:lpstr>pid4_02</vt:lpstr>
      <vt:lpstr>pid4_03</vt:lpstr>
      <vt:lpstr>pid4_04</vt:lpstr>
      <vt:lpstr>pid4_05</vt:lpstr>
      <vt:lpstr>pid4_06</vt:lpstr>
      <vt:lpstr>pid4_07</vt:lpstr>
      <vt:lpstr>pid4_08</vt:lpstr>
      <vt:lpstr>pid4_09</vt:lpstr>
      <vt:lpstr>pid5_01</vt:lpstr>
      <vt:lpstr>pid5_010</vt:lpstr>
      <vt:lpstr>pid5_02</vt:lpstr>
      <vt:lpstr>pid5_03</vt:lpstr>
      <vt:lpstr>pid5_04</vt:lpstr>
      <vt:lpstr>pid5_05</vt:lpstr>
      <vt:lpstr>pid5_06</vt:lpstr>
      <vt:lpstr>pid5_07</vt:lpstr>
      <vt:lpstr>pid5_08</vt:lpstr>
      <vt:lpstr>pid5_09</vt:lpstr>
      <vt:lpstr>pid6_01</vt:lpstr>
      <vt:lpstr>pid6_010</vt:lpstr>
      <vt:lpstr>pid6_02</vt:lpstr>
      <vt:lpstr>pid6_03</vt:lpstr>
      <vt:lpstr>pid6_04</vt:lpstr>
      <vt:lpstr>pid6_05</vt:lpstr>
      <vt:lpstr>pid6_06</vt:lpstr>
      <vt:lpstr>pid6_07</vt:lpstr>
      <vt:lpstr>pid6_08</vt:lpstr>
      <vt:lpstr>pid6_09</vt:lpstr>
      <vt:lpstr>pid7_01</vt:lpstr>
      <vt:lpstr>pid7_02</vt:lpstr>
      <vt:lpstr>pid7_03</vt:lpstr>
      <vt:lpstr>pid7_04</vt:lpstr>
      <vt:lpstr>pid7_05</vt:lpstr>
      <vt:lpstr>pid7_06</vt:lpstr>
      <vt:lpstr>pid7_07</vt:lpstr>
      <vt:lpstr>pid7_08</vt:lpstr>
      <vt:lpstr>pid7_09</vt:lpstr>
      <vt:lpstr>pid7_10</vt:lpstr>
      <vt:lpstr>pid8_01</vt:lpstr>
      <vt:lpstr>pid8_010</vt:lpstr>
      <vt:lpstr>pid8_02</vt:lpstr>
      <vt:lpstr>pid8_03</vt:lpstr>
      <vt:lpstr>pid8_04</vt:lpstr>
      <vt:lpstr>pid8_05</vt:lpstr>
      <vt:lpstr>pid8_06</vt:lpstr>
      <vt:lpstr>pid8_07</vt:lpstr>
      <vt:lpstr>pid8_08</vt:lpstr>
      <vt:lpstr>pid8_09</vt:lpstr>
      <vt:lpstr>pid9_01</vt:lpstr>
      <vt:lpstr>pid9_010</vt:lpstr>
      <vt:lpstr>pid9_02</vt:lpstr>
      <vt:lpstr>pid9_03</vt:lpstr>
      <vt:lpstr>pid9_04</vt:lpstr>
      <vt:lpstr>pid9_05</vt:lpstr>
      <vt:lpstr>pid9_06</vt:lpstr>
      <vt:lpstr>pid9_07</vt:lpstr>
      <vt:lpstr>pid9_08</vt:lpstr>
      <vt:lpstr>pid9_09</vt:lpstr>
      <vt:lpstr>pmt_pid_a</vt:lpstr>
      <vt:lpstr>pmt_pid_b</vt:lpstr>
      <vt:lpstr>pmt_pid_service10</vt:lpstr>
      <vt:lpstr>pmt_pid_service11</vt:lpstr>
      <vt:lpstr>pmt_pid_service12</vt:lpstr>
      <vt:lpstr>pmt_pid_service3</vt:lpstr>
      <vt:lpstr>pmt_pid_service4</vt:lpstr>
      <vt:lpstr>pmt_pid_service5</vt:lpstr>
      <vt:lpstr>pmt_pid_service6</vt:lpstr>
      <vt:lpstr>pmt_pid_service7</vt:lpstr>
      <vt:lpstr>pmt_pid_service8</vt:lpstr>
      <vt:lpstr>pmt_pid_service9</vt:lpstr>
      <vt:lpstr>prefixo</vt:lpstr>
      <vt:lpstr>prefixo1</vt:lpstr>
      <vt:lpstr>prefixo2</vt:lpstr>
      <vt:lpstr>'EVENT LIST LAYER C'!Program_content</vt:lpstr>
      <vt:lpstr>Program_content</vt:lpstr>
      <vt:lpstr>Program_content_1seg</vt:lpstr>
      <vt:lpstr>Program_content_SD</vt:lpstr>
      <vt:lpstr>'EVENT LIST LAYER C'!program_pattern</vt:lpstr>
      <vt:lpstr>program_pattern</vt:lpstr>
      <vt:lpstr>program_pattern_SD</vt:lpstr>
      <vt:lpstr>program_pattern_tab</vt:lpstr>
      <vt:lpstr>program_pattern_table</vt:lpstr>
      <vt:lpstr>'EVENT LIST LAYER C'!Program_title</vt:lpstr>
      <vt:lpstr>Program_title</vt:lpstr>
      <vt:lpstr>Program_title_1seg</vt:lpstr>
      <vt:lpstr>Program_title_SD</vt:lpstr>
      <vt:lpstr>quality_indicator</vt:lpstr>
      <vt:lpstr>'EVENT LIST LAYER C'!rating</vt:lpstr>
      <vt:lpstr>rating</vt:lpstr>
      <vt:lpstr>rating_1seg</vt:lpstr>
      <vt:lpstr>RATING_AGE</vt:lpstr>
      <vt:lpstr>RATING_CONTENT</vt:lpstr>
      <vt:lpstr>rating_SD</vt:lpstr>
      <vt:lpstr>rating_table</vt:lpstr>
      <vt:lpstr>remote_control_key_id</vt:lpstr>
      <vt:lpstr>remux_digital_channel_control</vt:lpstr>
      <vt:lpstr>remux_prefixo1</vt:lpstr>
      <vt:lpstr>remux_prefixo2</vt:lpstr>
      <vt:lpstr>remux_remote_control_key_id</vt:lpstr>
      <vt:lpstr>remux_service_id_a</vt:lpstr>
      <vt:lpstr>remux_service_id_b</vt:lpstr>
      <vt:lpstr>remux_svc_prov_name</vt:lpstr>
      <vt:lpstr>remux_transmission_type_a_info</vt:lpstr>
      <vt:lpstr>remux_transmission_type_b_info</vt:lpstr>
      <vt:lpstr>remux_transmission_type_c_info</vt:lpstr>
      <vt:lpstr>remux_transport_stream_id</vt:lpstr>
      <vt:lpstr>'EVENT LIST LAYER C'!repeat_label</vt:lpstr>
      <vt:lpstr>repeat_label</vt:lpstr>
      <vt:lpstr>repeat_label_SD</vt:lpstr>
      <vt:lpstr>'EVENT LIST LAYER C'!Retention_mode</vt:lpstr>
      <vt:lpstr>Retention_mode</vt:lpstr>
      <vt:lpstr>Retention_mode_1seg</vt:lpstr>
      <vt:lpstr>Retention_mode_SD</vt:lpstr>
      <vt:lpstr>'EVENT LIST LAYER C'!Retention_state</vt:lpstr>
      <vt:lpstr>Retention_state</vt:lpstr>
      <vt:lpstr>Retention_state_1seg</vt:lpstr>
      <vt:lpstr>Retention_state_SD</vt:lpstr>
      <vt:lpstr>retention_state_tab</vt:lpstr>
      <vt:lpstr>Retention_state_table</vt:lpstr>
      <vt:lpstr>sampling_rate</vt:lpstr>
      <vt:lpstr>'EVENT LIST LAYER C'!sec_language_code_1</vt:lpstr>
      <vt:lpstr>sec_language_code_1</vt:lpstr>
      <vt:lpstr>sec_language_code_1_SD</vt:lpstr>
      <vt:lpstr>sec_language_code_2</vt:lpstr>
      <vt:lpstr>sec_language_code_2_SD</vt:lpstr>
      <vt:lpstr>segments</vt:lpstr>
      <vt:lpstr>'EVENT LIST LAYER C'!selector_byte_1</vt:lpstr>
      <vt:lpstr>selector_byte_1</vt:lpstr>
      <vt:lpstr>selector_byte_1_SD</vt:lpstr>
      <vt:lpstr>series_descr_HD</vt:lpstr>
      <vt:lpstr>series_descr_SD</vt:lpstr>
      <vt:lpstr>'EVENT LIST LAYER C'!series_id</vt:lpstr>
      <vt:lpstr>series_id</vt:lpstr>
      <vt:lpstr>series_id_SD</vt:lpstr>
      <vt:lpstr>'EVENT LIST LAYER C'!series_name_char</vt:lpstr>
      <vt:lpstr>series_name_char</vt:lpstr>
      <vt:lpstr>series_name_char_SD</vt:lpstr>
      <vt:lpstr>service_a</vt:lpstr>
      <vt:lpstr>service_b</vt:lpstr>
      <vt:lpstr>service_c</vt:lpstr>
      <vt:lpstr>service_id_a</vt:lpstr>
      <vt:lpstr>service_id_b</vt:lpstr>
      <vt:lpstr>service_id_c</vt:lpstr>
      <vt:lpstr>service_name1</vt:lpstr>
      <vt:lpstr>service_name10</vt:lpstr>
      <vt:lpstr>service_name11</vt:lpstr>
      <vt:lpstr>service_name12</vt:lpstr>
      <vt:lpstr>service_name2</vt:lpstr>
      <vt:lpstr>service_name3</vt:lpstr>
      <vt:lpstr>service_name4</vt:lpstr>
      <vt:lpstr>service_name5</vt:lpstr>
      <vt:lpstr>service_name6</vt:lpstr>
      <vt:lpstr>service_name7</vt:lpstr>
      <vt:lpstr>service_name8</vt:lpstr>
      <vt:lpstr>service_name9</vt:lpstr>
      <vt:lpstr>service_number</vt:lpstr>
      <vt:lpstr>service_number_a</vt:lpstr>
      <vt:lpstr>service_number_b</vt:lpstr>
      <vt:lpstr>service_number_c</vt:lpstr>
      <vt:lpstr>SERVICE_TYPE</vt:lpstr>
      <vt:lpstr>service_type_a</vt:lpstr>
      <vt:lpstr>service_type_b</vt:lpstr>
      <vt:lpstr>service_type_c</vt:lpstr>
      <vt:lpstr>service_type_num</vt:lpstr>
      <vt:lpstr>site_status</vt:lpstr>
      <vt:lpstr>site1_auto_update</vt:lpstr>
      <vt:lpstr>site1_auto_update_1seg</vt:lpstr>
      <vt:lpstr>site1_current_event</vt:lpstr>
      <vt:lpstr>site1_digital_channel_control</vt:lpstr>
      <vt:lpstr>site1_event_ID</vt:lpstr>
      <vt:lpstr>site1_IP_ADDRESS</vt:lpstr>
      <vt:lpstr>site1_IP_ADDRESS_2</vt:lpstr>
      <vt:lpstr>site1_layer_3Prog</vt:lpstr>
      <vt:lpstr>site1_license</vt:lpstr>
      <vt:lpstr>site1_location</vt:lpstr>
      <vt:lpstr>site1_modulation_a</vt:lpstr>
      <vt:lpstr>site1_modulation_b</vt:lpstr>
      <vt:lpstr>site1_modulation_c</vt:lpstr>
      <vt:lpstr>site1_mxIfc_1seg</vt:lpstr>
      <vt:lpstr>site1_mxIfc_1seg_2</vt:lpstr>
      <vt:lpstr>site1_mxIfc_HD</vt:lpstr>
      <vt:lpstr>site1_mxIfc_HD_2</vt:lpstr>
      <vt:lpstr>site1_mxIfc_LayerC</vt:lpstr>
      <vt:lpstr>site1_mxIfc_LayerC_2</vt:lpstr>
      <vt:lpstr>site1_path_1seg</vt:lpstr>
      <vt:lpstr>site1_prefixo1</vt:lpstr>
      <vt:lpstr>site1_prefixo2</vt:lpstr>
      <vt:lpstr>site1_remote_control_key_id</vt:lpstr>
      <vt:lpstr>site1_service_a</vt:lpstr>
      <vt:lpstr>site1_service_b</vt:lpstr>
      <vt:lpstr>site1_service_c</vt:lpstr>
      <vt:lpstr>site1_service_id_a</vt:lpstr>
      <vt:lpstr>site1_service_id_b</vt:lpstr>
      <vt:lpstr>site1_service_id_c</vt:lpstr>
      <vt:lpstr>site1_service_number_a</vt:lpstr>
      <vt:lpstr>site1_service_number_b</vt:lpstr>
      <vt:lpstr>site1_service_number_c</vt:lpstr>
      <vt:lpstr>site1_service_type_a</vt:lpstr>
      <vt:lpstr>site1_service_type_b</vt:lpstr>
      <vt:lpstr>site1_service_type_c</vt:lpstr>
      <vt:lpstr>site1_slot</vt:lpstr>
      <vt:lpstr>site1_slot_2</vt:lpstr>
      <vt:lpstr>site1_svc_prov_name</vt:lpstr>
      <vt:lpstr>site1_SYSTEM_01</vt:lpstr>
      <vt:lpstr>site1_SYSTEM_02</vt:lpstr>
      <vt:lpstr>site1_time_zone</vt:lpstr>
      <vt:lpstr>site1_transmission_type_a_info</vt:lpstr>
      <vt:lpstr>site1_transmission_type_b_info</vt:lpstr>
      <vt:lpstr>site1_transmission_type_c_info</vt:lpstr>
      <vt:lpstr>site1_transport_stream_id</vt:lpstr>
      <vt:lpstr>site1_transport_stream_id_b</vt:lpstr>
      <vt:lpstr>site1_transport_stream_id_c</vt:lpstr>
      <vt:lpstr>site1_ts_name_a</vt:lpstr>
      <vt:lpstr>site1_ts_name_b</vt:lpstr>
      <vt:lpstr>site1_ts_name_c</vt:lpstr>
      <vt:lpstr>site10_auto_update</vt:lpstr>
      <vt:lpstr>site10_auto_update_1seg</vt:lpstr>
      <vt:lpstr>site10_current_event</vt:lpstr>
      <vt:lpstr>site10_digital_channel_control</vt:lpstr>
      <vt:lpstr>site10_event_ID</vt:lpstr>
      <vt:lpstr>site10_IP_ADDRESS</vt:lpstr>
      <vt:lpstr>site10_IP_ADDRESS_2</vt:lpstr>
      <vt:lpstr>site10_layer_3Prog</vt:lpstr>
      <vt:lpstr>site10_license</vt:lpstr>
      <vt:lpstr>site10_location</vt:lpstr>
      <vt:lpstr>site10_modulation_a</vt:lpstr>
      <vt:lpstr>site10_modulation_b</vt:lpstr>
      <vt:lpstr>site10_modulation_c</vt:lpstr>
      <vt:lpstr>site10_mxIfc_1seg</vt:lpstr>
      <vt:lpstr>site10_mxIfc_1seg_2</vt:lpstr>
      <vt:lpstr>site10_mxIfc_HD</vt:lpstr>
      <vt:lpstr>site10_mxIfc_HD_2</vt:lpstr>
      <vt:lpstr>site10_mxIfc_LayerC</vt:lpstr>
      <vt:lpstr>site10_mxIfc_LayerC_2</vt:lpstr>
      <vt:lpstr>site10_path_1seg</vt:lpstr>
      <vt:lpstr>site10_prefixo1</vt:lpstr>
      <vt:lpstr>site10_prefixo2</vt:lpstr>
      <vt:lpstr>site10_remote_control_key_id</vt:lpstr>
      <vt:lpstr>site10_service_a</vt:lpstr>
      <vt:lpstr>site10_service_b</vt:lpstr>
      <vt:lpstr>site10_service_c</vt:lpstr>
      <vt:lpstr>site10_service_id_a</vt:lpstr>
      <vt:lpstr>site10_service_id_b</vt:lpstr>
      <vt:lpstr>site10_service_id_c</vt:lpstr>
      <vt:lpstr>site10_service_number_a</vt:lpstr>
      <vt:lpstr>site10_service_number_b</vt:lpstr>
      <vt:lpstr>site10_service_number_c</vt:lpstr>
      <vt:lpstr>site10_service_type_a</vt:lpstr>
      <vt:lpstr>site10_service_type_b</vt:lpstr>
      <vt:lpstr>site10_service_type_c</vt:lpstr>
      <vt:lpstr>site10_slot</vt:lpstr>
      <vt:lpstr>site10_slot_2</vt:lpstr>
      <vt:lpstr>site10_svc_prov_name</vt:lpstr>
      <vt:lpstr>site10_SYSTEM_01</vt:lpstr>
      <vt:lpstr>site10_SYSTEM_02</vt:lpstr>
      <vt:lpstr>site10_time_zone</vt:lpstr>
      <vt:lpstr>site10_transmission_type_a_info</vt:lpstr>
      <vt:lpstr>site10_transmission_type_b_info</vt:lpstr>
      <vt:lpstr>site10_transmission_type_c_info</vt:lpstr>
      <vt:lpstr>site10_transport_stream_id</vt:lpstr>
      <vt:lpstr>site10_transport_stream_id_b</vt:lpstr>
      <vt:lpstr>site10_transport_stream_id_c</vt:lpstr>
      <vt:lpstr>site10_ts_name_a</vt:lpstr>
      <vt:lpstr>site10_ts_name_b</vt:lpstr>
      <vt:lpstr>site10_ts_name_c</vt:lpstr>
      <vt:lpstr>site11_auto_update</vt:lpstr>
      <vt:lpstr>site11_auto_update_1seg</vt:lpstr>
      <vt:lpstr>site11_current_event</vt:lpstr>
      <vt:lpstr>site11_digital_channel_control</vt:lpstr>
      <vt:lpstr>site11_event_ID</vt:lpstr>
      <vt:lpstr>site11_IP_ADDRESS</vt:lpstr>
      <vt:lpstr>site11_IP_ADDRESS_2</vt:lpstr>
      <vt:lpstr>site11_layer_3Prog</vt:lpstr>
      <vt:lpstr>site11_license</vt:lpstr>
      <vt:lpstr>site11_location</vt:lpstr>
      <vt:lpstr>site11_modulation_a</vt:lpstr>
      <vt:lpstr>site11_modulation_b</vt:lpstr>
      <vt:lpstr>site11_modulation_c</vt:lpstr>
      <vt:lpstr>site11_mxIfc_1seg</vt:lpstr>
      <vt:lpstr>site11_mxIfc_1seg_2</vt:lpstr>
      <vt:lpstr>site11_mxIfc_HD</vt:lpstr>
      <vt:lpstr>site11_mxIfc_HD_2</vt:lpstr>
      <vt:lpstr>site11_mxIfc_LayerC</vt:lpstr>
      <vt:lpstr>site11_mxIfc_LayerC_2</vt:lpstr>
      <vt:lpstr>site11_path_1seg</vt:lpstr>
      <vt:lpstr>site11_prefixo1</vt:lpstr>
      <vt:lpstr>site11_prefixo2</vt:lpstr>
      <vt:lpstr>site11_remote_control_key_id</vt:lpstr>
      <vt:lpstr>site11_service_a</vt:lpstr>
      <vt:lpstr>site11_service_b</vt:lpstr>
      <vt:lpstr>site11_service_c</vt:lpstr>
      <vt:lpstr>site11_service_id_a</vt:lpstr>
      <vt:lpstr>site11_service_id_b</vt:lpstr>
      <vt:lpstr>site11_service_id_c</vt:lpstr>
      <vt:lpstr>site11_service_number_a</vt:lpstr>
      <vt:lpstr>site11_service_number_b</vt:lpstr>
      <vt:lpstr>site11_service_number_c</vt:lpstr>
      <vt:lpstr>site11_service_type_a</vt:lpstr>
      <vt:lpstr>site11_service_type_b</vt:lpstr>
      <vt:lpstr>site11_service_type_c</vt:lpstr>
      <vt:lpstr>site11_slot</vt:lpstr>
      <vt:lpstr>site11_slot_2</vt:lpstr>
      <vt:lpstr>site11_svc_prov_name</vt:lpstr>
      <vt:lpstr>site11_SYSTEM_01</vt:lpstr>
      <vt:lpstr>site11_SYSTEM_02</vt:lpstr>
      <vt:lpstr>site11_time_zone</vt:lpstr>
      <vt:lpstr>site11_transmission_type_a_info</vt:lpstr>
      <vt:lpstr>site11_transmission_type_b_info</vt:lpstr>
      <vt:lpstr>site11_transmission_type_c_info</vt:lpstr>
      <vt:lpstr>site11_transport_stream_id</vt:lpstr>
      <vt:lpstr>site11_transport_stream_id_b</vt:lpstr>
      <vt:lpstr>site11_transport_stream_id_c</vt:lpstr>
      <vt:lpstr>site11_ts_name_a</vt:lpstr>
      <vt:lpstr>site11_ts_name_b</vt:lpstr>
      <vt:lpstr>site11_ts_name_c</vt:lpstr>
      <vt:lpstr>site12_auto_update</vt:lpstr>
      <vt:lpstr>site12_auto_update_1seg</vt:lpstr>
      <vt:lpstr>site12_current_event</vt:lpstr>
      <vt:lpstr>site12_digital_channel_control</vt:lpstr>
      <vt:lpstr>site12_event_ID</vt:lpstr>
      <vt:lpstr>site12_IP_ADDRESS</vt:lpstr>
      <vt:lpstr>site12_IP_ADDRESS_2</vt:lpstr>
      <vt:lpstr>site12_layer_3Prog</vt:lpstr>
      <vt:lpstr>site12_license</vt:lpstr>
      <vt:lpstr>site12_location</vt:lpstr>
      <vt:lpstr>site12_modulation_a</vt:lpstr>
      <vt:lpstr>site12_modulation_b</vt:lpstr>
      <vt:lpstr>site12_modulation_c</vt:lpstr>
      <vt:lpstr>site12_mxIfc_1seg</vt:lpstr>
      <vt:lpstr>site12_mxIfc_1seg_2</vt:lpstr>
      <vt:lpstr>site12_mxIfc_HD</vt:lpstr>
      <vt:lpstr>site12_mxIfc_HD_2</vt:lpstr>
      <vt:lpstr>site12_mxIfc_LayerC</vt:lpstr>
      <vt:lpstr>site12_mxIfc_LayerC_2</vt:lpstr>
      <vt:lpstr>site12_path_1seg</vt:lpstr>
      <vt:lpstr>site12_prefixo1</vt:lpstr>
      <vt:lpstr>site12_prefixo2</vt:lpstr>
      <vt:lpstr>site12_remote_control_key_id</vt:lpstr>
      <vt:lpstr>site12_service_a</vt:lpstr>
      <vt:lpstr>site12_service_b</vt:lpstr>
      <vt:lpstr>site12_service_c</vt:lpstr>
      <vt:lpstr>site12_service_id_a</vt:lpstr>
      <vt:lpstr>site12_service_id_b</vt:lpstr>
      <vt:lpstr>site12_service_id_c</vt:lpstr>
      <vt:lpstr>site12_service_number_a</vt:lpstr>
      <vt:lpstr>site12_service_number_b</vt:lpstr>
      <vt:lpstr>site12_service_number_c</vt:lpstr>
      <vt:lpstr>site12_service_type_a</vt:lpstr>
      <vt:lpstr>site12_service_type_b</vt:lpstr>
      <vt:lpstr>site12_service_type_c</vt:lpstr>
      <vt:lpstr>site12_slot</vt:lpstr>
      <vt:lpstr>site12_slot_2</vt:lpstr>
      <vt:lpstr>site12_svc_prov_name</vt:lpstr>
      <vt:lpstr>site12_SYSTEM_01</vt:lpstr>
      <vt:lpstr>site12_SYSTEM_02</vt:lpstr>
      <vt:lpstr>site12_time_zone</vt:lpstr>
      <vt:lpstr>site12_transmission_type_a_info</vt:lpstr>
      <vt:lpstr>site12_transmission_type_b_info</vt:lpstr>
      <vt:lpstr>site12_transmission_type_c_info</vt:lpstr>
      <vt:lpstr>site12_transport_stream_id</vt:lpstr>
      <vt:lpstr>site12_transport_stream_id_b</vt:lpstr>
      <vt:lpstr>site12_transport_stream_id_c</vt:lpstr>
      <vt:lpstr>site12_ts_name_a</vt:lpstr>
      <vt:lpstr>site12_ts_name_b</vt:lpstr>
      <vt:lpstr>site12_ts_name_c</vt:lpstr>
      <vt:lpstr>site13_auto_update</vt:lpstr>
      <vt:lpstr>site13_auto_update_1seg</vt:lpstr>
      <vt:lpstr>site13_current_event</vt:lpstr>
      <vt:lpstr>site13_digital_channel_control</vt:lpstr>
      <vt:lpstr>site13_event_ID</vt:lpstr>
      <vt:lpstr>site13_IP_ADDRESS</vt:lpstr>
      <vt:lpstr>site13_IP_ADDRESS_2</vt:lpstr>
      <vt:lpstr>site13_layer_3Prog</vt:lpstr>
      <vt:lpstr>site13_license</vt:lpstr>
      <vt:lpstr>site13_location</vt:lpstr>
      <vt:lpstr>site13_modulation_a</vt:lpstr>
      <vt:lpstr>site13_modulation_b</vt:lpstr>
      <vt:lpstr>site13_modulation_c</vt:lpstr>
      <vt:lpstr>site13_mxIfc_1seg</vt:lpstr>
      <vt:lpstr>site13_mxIfc_1seg_2</vt:lpstr>
      <vt:lpstr>site13_mxIfc_HD</vt:lpstr>
      <vt:lpstr>site13_mxIfc_HD_2</vt:lpstr>
      <vt:lpstr>site13_mxIfc_LayerC</vt:lpstr>
      <vt:lpstr>site13_mxIfc_LayerC_2</vt:lpstr>
      <vt:lpstr>site13_path_1seg</vt:lpstr>
      <vt:lpstr>site13_prefixo1</vt:lpstr>
      <vt:lpstr>site13_prefixo2</vt:lpstr>
      <vt:lpstr>site13_remote_control_key_id</vt:lpstr>
      <vt:lpstr>site13_service_a</vt:lpstr>
      <vt:lpstr>site13_service_b</vt:lpstr>
      <vt:lpstr>site13_service_c</vt:lpstr>
      <vt:lpstr>site13_service_id_a</vt:lpstr>
      <vt:lpstr>site13_service_id_b</vt:lpstr>
      <vt:lpstr>site13_service_id_c</vt:lpstr>
      <vt:lpstr>site13_service_number_a</vt:lpstr>
      <vt:lpstr>site13_service_number_b</vt:lpstr>
      <vt:lpstr>site13_service_number_c</vt:lpstr>
      <vt:lpstr>site13_service_type_a</vt:lpstr>
      <vt:lpstr>site13_service_type_b</vt:lpstr>
      <vt:lpstr>site13_service_type_c</vt:lpstr>
      <vt:lpstr>site13_slot</vt:lpstr>
      <vt:lpstr>site13_slot_2</vt:lpstr>
      <vt:lpstr>site13_svc_prov_name</vt:lpstr>
      <vt:lpstr>site13_SYSTEM_01</vt:lpstr>
      <vt:lpstr>site13_SYSTEM_02</vt:lpstr>
      <vt:lpstr>site13_time_zone</vt:lpstr>
      <vt:lpstr>site13_transmission_type_a_info</vt:lpstr>
      <vt:lpstr>site13_transmission_type_b_info</vt:lpstr>
      <vt:lpstr>site13_transmission_type_c_info</vt:lpstr>
      <vt:lpstr>site13_transport_stream_id</vt:lpstr>
      <vt:lpstr>site13_transport_stream_id_b</vt:lpstr>
      <vt:lpstr>site13_transport_stream_id_c</vt:lpstr>
      <vt:lpstr>site13_ts_name_a</vt:lpstr>
      <vt:lpstr>site13_ts_name_b</vt:lpstr>
      <vt:lpstr>site13_ts_name_c</vt:lpstr>
      <vt:lpstr>site14_auto_update</vt:lpstr>
      <vt:lpstr>site14_auto_update_1seg</vt:lpstr>
      <vt:lpstr>site14_current_event</vt:lpstr>
      <vt:lpstr>site14_digital_channel_control</vt:lpstr>
      <vt:lpstr>site14_event_ID</vt:lpstr>
      <vt:lpstr>site14_IP_ADDRESS</vt:lpstr>
      <vt:lpstr>site14_IP_ADDRESS_2</vt:lpstr>
      <vt:lpstr>site14_layer_3Prog</vt:lpstr>
      <vt:lpstr>site14_license</vt:lpstr>
      <vt:lpstr>site14_location</vt:lpstr>
      <vt:lpstr>site14_modulation_a</vt:lpstr>
      <vt:lpstr>site14_modulation_b</vt:lpstr>
      <vt:lpstr>site14_modulation_c</vt:lpstr>
      <vt:lpstr>site14_mxIfc_1seg</vt:lpstr>
      <vt:lpstr>site14_mxIfc_1seg_2</vt:lpstr>
      <vt:lpstr>site14_mxIfc_HD</vt:lpstr>
      <vt:lpstr>site14_mxIfc_HD_2</vt:lpstr>
      <vt:lpstr>site14_mxIfc_LayerC</vt:lpstr>
      <vt:lpstr>site14_mxIfc_LayerC_2</vt:lpstr>
      <vt:lpstr>site14_path_1seg</vt:lpstr>
      <vt:lpstr>site14_prefixo1</vt:lpstr>
      <vt:lpstr>site14_prefixo2</vt:lpstr>
      <vt:lpstr>site14_remote_control_key_id</vt:lpstr>
      <vt:lpstr>site14_service_a</vt:lpstr>
      <vt:lpstr>site14_service_b</vt:lpstr>
      <vt:lpstr>site14_service_c</vt:lpstr>
      <vt:lpstr>site14_service_id_a</vt:lpstr>
      <vt:lpstr>site14_service_id_b</vt:lpstr>
      <vt:lpstr>site14_service_id_c</vt:lpstr>
      <vt:lpstr>site14_service_number_a</vt:lpstr>
      <vt:lpstr>site14_service_number_b</vt:lpstr>
      <vt:lpstr>site14_service_number_c</vt:lpstr>
      <vt:lpstr>site14_service_type_a</vt:lpstr>
      <vt:lpstr>site14_service_type_b</vt:lpstr>
      <vt:lpstr>site14_service_type_c</vt:lpstr>
      <vt:lpstr>site14_slot</vt:lpstr>
      <vt:lpstr>site14_slot_2</vt:lpstr>
      <vt:lpstr>site14_svc_prov_name</vt:lpstr>
      <vt:lpstr>site14_SYSTEM_01</vt:lpstr>
      <vt:lpstr>site14_SYSTEM_02</vt:lpstr>
      <vt:lpstr>site14_time_zone</vt:lpstr>
      <vt:lpstr>site14_transmission_type_a_info</vt:lpstr>
      <vt:lpstr>site14_transmission_type_b_info</vt:lpstr>
      <vt:lpstr>site14_transmission_type_c_info</vt:lpstr>
      <vt:lpstr>site14_transport_stream_id</vt:lpstr>
      <vt:lpstr>site14_transport_stream_id_b</vt:lpstr>
      <vt:lpstr>site14_transport_stream_id_c</vt:lpstr>
      <vt:lpstr>site14_ts_name_a</vt:lpstr>
      <vt:lpstr>site14_ts_name_b</vt:lpstr>
      <vt:lpstr>site14_ts_name_c</vt:lpstr>
      <vt:lpstr>site15_auto_update</vt:lpstr>
      <vt:lpstr>site15_auto_update_1seg</vt:lpstr>
      <vt:lpstr>site15_current_event</vt:lpstr>
      <vt:lpstr>site15_digital_channel_control</vt:lpstr>
      <vt:lpstr>site15_event_ID</vt:lpstr>
      <vt:lpstr>site15_IP_ADDRESS</vt:lpstr>
      <vt:lpstr>site15_IP_ADDRESS_2</vt:lpstr>
      <vt:lpstr>site15_layer_3Prog</vt:lpstr>
      <vt:lpstr>site15_license</vt:lpstr>
      <vt:lpstr>site15_location</vt:lpstr>
      <vt:lpstr>site15_modulation_a</vt:lpstr>
      <vt:lpstr>site15_modulation_b</vt:lpstr>
      <vt:lpstr>site15_modulation_c</vt:lpstr>
      <vt:lpstr>site15_mxIfc_1seg</vt:lpstr>
      <vt:lpstr>site15_mxIfc_1seg_2</vt:lpstr>
      <vt:lpstr>site15_mxIfc_HD</vt:lpstr>
      <vt:lpstr>site15_mxIfc_HD_2</vt:lpstr>
      <vt:lpstr>site15_mxIfc_LayerC</vt:lpstr>
      <vt:lpstr>site15_mxIfc_LayerC_2</vt:lpstr>
      <vt:lpstr>site15_path_1seg</vt:lpstr>
      <vt:lpstr>site15_prefixo1</vt:lpstr>
      <vt:lpstr>site15_prefixo2</vt:lpstr>
      <vt:lpstr>site15_remote_control_key_id</vt:lpstr>
      <vt:lpstr>site15_service_a</vt:lpstr>
      <vt:lpstr>site15_service_b</vt:lpstr>
      <vt:lpstr>site15_service_c</vt:lpstr>
      <vt:lpstr>site15_service_id_a</vt:lpstr>
      <vt:lpstr>site15_service_id_b</vt:lpstr>
      <vt:lpstr>site15_service_id_c</vt:lpstr>
      <vt:lpstr>site15_service_number_a</vt:lpstr>
      <vt:lpstr>site15_service_number_b</vt:lpstr>
      <vt:lpstr>site15_service_number_c</vt:lpstr>
      <vt:lpstr>site15_service_type_a</vt:lpstr>
      <vt:lpstr>site15_service_type_b</vt:lpstr>
      <vt:lpstr>site15_service_type_c</vt:lpstr>
      <vt:lpstr>site15_slot</vt:lpstr>
      <vt:lpstr>site15_slot_2</vt:lpstr>
      <vt:lpstr>site15_svc_prov_name</vt:lpstr>
      <vt:lpstr>site15_SYSTEM_01</vt:lpstr>
      <vt:lpstr>site15_SYSTEM_02</vt:lpstr>
      <vt:lpstr>site15_time_zone</vt:lpstr>
      <vt:lpstr>site15_transmission_type_a_info</vt:lpstr>
      <vt:lpstr>site15_transmission_type_b_info</vt:lpstr>
      <vt:lpstr>site15_transmission_type_c_info</vt:lpstr>
      <vt:lpstr>site15_transport_stream_id</vt:lpstr>
      <vt:lpstr>site15_transport_stream_id_b</vt:lpstr>
      <vt:lpstr>site15_transport_stream_id_c</vt:lpstr>
      <vt:lpstr>site15_ts_name_a</vt:lpstr>
      <vt:lpstr>site15_ts_name_b</vt:lpstr>
      <vt:lpstr>site15_ts_name_c</vt:lpstr>
      <vt:lpstr>site2_auto_update</vt:lpstr>
      <vt:lpstr>site2_auto_update_1seg</vt:lpstr>
      <vt:lpstr>site2_current_event</vt:lpstr>
      <vt:lpstr>site2_digital_channel_control</vt:lpstr>
      <vt:lpstr>site2_event_ID</vt:lpstr>
      <vt:lpstr>site2_IP_ADDRESS</vt:lpstr>
      <vt:lpstr>site2_IP_ADDRESS_2</vt:lpstr>
      <vt:lpstr>site2_layer_3Prog</vt:lpstr>
      <vt:lpstr>site2_license</vt:lpstr>
      <vt:lpstr>site2_location</vt:lpstr>
      <vt:lpstr>site2_modulation_a</vt:lpstr>
      <vt:lpstr>site2_modulation_b</vt:lpstr>
      <vt:lpstr>site2_modulation_c</vt:lpstr>
      <vt:lpstr>site2_mxIfc_1seg</vt:lpstr>
      <vt:lpstr>site2_mxIfc_1seg_2</vt:lpstr>
      <vt:lpstr>site2_mxIfc_HD</vt:lpstr>
      <vt:lpstr>site2_mxIfc_HD_2</vt:lpstr>
      <vt:lpstr>site2_mxIfc_LayerC</vt:lpstr>
      <vt:lpstr>site2_mxIfc_LayerC_2</vt:lpstr>
      <vt:lpstr>site2_path_1seg</vt:lpstr>
      <vt:lpstr>site2_prefixo1</vt:lpstr>
      <vt:lpstr>site2_prefixo2</vt:lpstr>
      <vt:lpstr>site2_remote_control_key_id</vt:lpstr>
      <vt:lpstr>site2_service_a</vt:lpstr>
      <vt:lpstr>site2_service_b</vt:lpstr>
      <vt:lpstr>site2_service_c</vt:lpstr>
      <vt:lpstr>site2_service_id_a</vt:lpstr>
      <vt:lpstr>site2_service_id_b</vt:lpstr>
      <vt:lpstr>site2_service_id_c</vt:lpstr>
      <vt:lpstr>site2_service_number_a</vt:lpstr>
      <vt:lpstr>site2_service_number_b</vt:lpstr>
      <vt:lpstr>site2_service_number_c</vt:lpstr>
      <vt:lpstr>site2_service_type_a</vt:lpstr>
      <vt:lpstr>site2_service_type_b</vt:lpstr>
      <vt:lpstr>site2_service_type_c</vt:lpstr>
      <vt:lpstr>site2_slot</vt:lpstr>
      <vt:lpstr>site2_slot_2</vt:lpstr>
      <vt:lpstr>site2_svc_prov_name</vt:lpstr>
      <vt:lpstr>site2_SYSTEM_01</vt:lpstr>
      <vt:lpstr>site2_SYSTEM_02</vt:lpstr>
      <vt:lpstr>site2_time_zone</vt:lpstr>
      <vt:lpstr>site2_transmission_type_a_info</vt:lpstr>
      <vt:lpstr>site2_transmission_type_b_info</vt:lpstr>
      <vt:lpstr>site2_transmission_type_c_info</vt:lpstr>
      <vt:lpstr>site2_transport_stream_id</vt:lpstr>
      <vt:lpstr>site2_transport_stream_id_b</vt:lpstr>
      <vt:lpstr>site2_transport_stream_id_c</vt:lpstr>
      <vt:lpstr>site2_ts_name_a</vt:lpstr>
      <vt:lpstr>site2_ts_name_b</vt:lpstr>
      <vt:lpstr>site2_ts_name_c</vt:lpstr>
      <vt:lpstr>site3_auto_update</vt:lpstr>
      <vt:lpstr>site3_auto_update_1seg</vt:lpstr>
      <vt:lpstr>site3_current_event</vt:lpstr>
      <vt:lpstr>site3_digital_channel_control</vt:lpstr>
      <vt:lpstr>site3_event_ID</vt:lpstr>
      <vt:lpstr>site3_IP_ADDRESS</vt:lpstr>
      <vt:lpstr>site3_IP_ADDRESS_2</vt:lpstr>
      <vt:lpstr>site3_layer_3Prog</vt:lpstr>
      <vt:lpstr>site3_license</vt:lpstr>
      <vt:lpstr>site3_location</vt:lpstr>
      <vt:lpstr>site3_modulation_a</vt:lpstr>
      <vt:lpstr>site3_modulation_b</vt:lpstr>
      <vt:lpstr>site3_modulation_c</vt:lpstr>
      <vt:lpstr>site3_mxIfc_1seg</vt:lpstr>
      <vt:lpstr>site3_mxIfc_1seg_2</vt:lpstr>
      <vt:lpstr>site3_mxIfc_HD</vt:lpstr>
      <vt:lpstr>site3_mxIfc_HD_2</vt:lpstr>
      <vt:lpstr>site3_mxIfc_LayerC</vt:lpstr>
      <vt:lpstr>site3_mxIfc_LayerC_2</vt:lpstr>
      <vt:lpstr>site3_path_1seg</vt:lpstr>
      <vt:lpstr>site3_prefixo1</vt:lpstr>
      <vt:lpstr>site3_prefixo2</vt:lpstr>
      <vt:lpstr>site3_remote_control_key_id</vt:lpstr>
      <vt:lpstr>site3_service_a</vt:lpstr>
      <vt:lpstr>site3_service_b</vt:lpstr>
      <vt:lpstr>site3_service_c</vt:lpstr>
      <vt:lpstr>site3_service_id_a</vt:lpstr>
      <vt:lpstr>site3_service_id_b</vt:lpstr>
      <vt:lpstr>site3_service_id_c</vt:lpstr>
      <vt:lpstr>site3_service_number_a</vt:lpstr>
      <vt:lpstr>site3_service_number_b</vt:lpstr>
      <vt:lpstr>site3_service_number_c</vt:lpstr>
      <vt:lpstr>site3_service_type_a</vt:lpstr>
      <vt:lpstr>site3_service_type_b</vt:lpstr>
      <vt:lpstr>site3_service_type_c</vt:lpstr>
      <vt:lpstr>site3_slot</vt:lpstr>
      <vt:lpstr>site3_slot_2</vt:lpstr>
      <vt:lpstr>site3_svc_prov_name</vt:lpstr>
      <vt:lpstr>site3_SYSTEM_01</vt:lpstr>
      <vt:lpstr>site3_SYSTEM_02</vt:lpstr>
      <vt:lpstr>site3_time_zone</vt:lpstr>
      <vt:lpstr>site3_transmission_type_a_info</vt:lpstr>
      <vt:lpstr>site3_transmission_type_b_info</vt:lpstr>
      <vt:lpstr>site3_transmission_type_c_info</vt:lpstr>
      <vt:lpstr>site3_transport_stream_id</vt:lpstr>
      <vt:lpstr>site3_transport_stream_id_b</vt:lpstr>
      <vt:lpstr>site3_transport_stream_id_c</vt:lpstr>
      <vt:lpstr>site3_ts_name_a</vt:lpstr>
      <vt:lpstr>site3_ts_name_b</vt:lpstr>
      <vt:lpstr>site3_ts_name_c</vt:lpstr>
      <vt:lpstr>site4_auto_update</vt:lpstr>
      <vt:lpstr>site4_auto_update_1seg</vt:lpstr>
      <vt:lpstr>site4_current_event</vt:lpstr>
      <vt:lpstr>site4_digital_channel_control</vt:lpstr>
      <vt:lpstr>site4_event_ID</vt:lpstr>
      <vt:lpstr>site4_IP_ADDRESS</vt:lpstr>
      <vt:lpstr>site4_IP_ADDRESS_2</vt:lpstr>
      <vt:lpstr>site4_layer_3Prog</vt:lpstr>
      <vt:lpstr>site4_license</vt:lpstr>
      <vt:lpstr>site4_location</vt:lpstr>
      <vt:lpstr>site4_modulation_a</vt:lpstr>
      <vt:lpstr>site4_modulation_b</vt:lpstr>
      <vt:lpstr>site4_modulation_c</vt:lpstr>
      <vt:lpstr>site4_mxIfc_1seg</vt:lpstr>
      <vt:lpstr>site4_mxIfc_1seg_2</vt:lpstr>
      <vt:lpstr>site4_mxIfc_HD</vt:lpstr>
      <vt:lpstr>site4_mxIfc_HD_2</vt:lpstr>
      <vt:lpstr>site4_mxIfc_LayerC</vt:lpstr>
      <vt:lpstr>site4_mxIfc_LayerC_2</vt:lpstr>
      <vt:lpstr>site4_path_1seg</vt:lpstr>
      <vt:lpstr>site4_prefixo1</vt:lpstr>
      <vt:lpstr>site4_prefixo2</vt:lpstr>
      <vt:lpstr>site4_remote_control_key_id</vt:lpstr>
      <vt:lpstr>site4_service_a</vt:lpstr>
      <vt:lpstr>site4_service_b</vt:lpstr>
      <vt:lpstr>site4_service_c</vt:lpstr>
      <vt:lpstr>site4_service_id_a</vt:lpstr>
      <vt:lpstr>site4_service_id_b</vt:lpstr>
      <vt:lpstr>site4_service_id_c</vt:lpstr>
      <vt:lpstr>site4_service_number_a</vt:lpstr>
      <vt:lpstr>site4_service_number_b</vt:lpstr>
      <vt:lpstr>site4_service_number_c</vt:lpstr>
      <vt:lpstr>site4_service_type_a</vt:lpstr>
      <vt:lpstr>site4_service_type_b</vt:lpstr>
      <vt:lpstr>site4_service_type_c</vt:lpstr>
      <vt:lpstr>site4_slot</vt:lpstr>
      <vt:lpstr>site4_slot_2</vt:lpstr>
      <vt:lpstr>site4_svc_prov_name</vt:lpstr>
      <vt:lpstr>site4_SYSTEM_01</vt:lpstr>
      <vt:lpstr>site4_SYSTEM_02</vt:lpstr>
      <vt:lpstr>site4_time_zone</vt:lpstr>
      <vt:lpstr>site4_transmission_type_a_info</vt:lpstr>
      <vt:lpstr>site4_transmission_type_b_info</vt:lpstr>
      <vt:lpstr>site4_transmission_type_c_info</vt:lpstr>
      <vt:lpstr>site4_transport_stream_id</vt:lpstr>
      <vt:lpstr>site4_transport_stream_id_b</vt:lpstr>
      <vt:lpstr>site4_transport_stream_id_c</vt:lpstr>
      <vt:lpstr>site4_ts_name_a</vt:lpstr>
      <vt:lpstr>site4_ts_name_b</vt:lpstr>
      <vt:lpstr>site4_ts_name_c</vt:lpstr>
      <vt:lpstr>site5_auto_update</vt:lpstr>
      <vt:lpstr>site5_auto_update_1seg</vt:lpstr>
      <vt:lpstr>site5_current_event</vt:lpstr>
      <vt:lpstr>site5_digital_channel_control</vt:lpstr>
      <vt:lpstr>site5_event_ID</vt:lpstr>
      <vt:lpstr>site5_IP_ADDRESS</vt:lpstr>
      <vt:lpstr>site5_IP_ADDRESS_2</vt:lpstr>
      <vt:lpstr>site5_layer_3Prog</vt:lpstr>
      <vt:lpstr>site5_license</vt:lpstr>
      <vt:lpstr>site5_location</vt:lpstr>
      <vt:lpstr>site5_modulation_a</vt:lpstr>
      <vt:lpstr>site5_modulation_b</vt:lpstr>
      <vt:lpstr>site5_modulation_c</vt:lpstr>
      <vt:lpstr>site5_mxIfc_1seg</vt:lpstr>
      <vt:lpstr>site5_mxIfc_1seg_2</vt:lpstr>
      <vt:lpstr>site5_mxIfc_HD</vt:lpstr>
      <vt:lpstr>site5_mxIfc_HD_2</vt:lpstr>
      <vt:lpstr>site5_mxIfc_LayerC</vt:lpstr>
      <vt:lpstr>site5_mxIfc_LayerC_2</vt:lpstr>
      <vt:lpstr>site5_path_1seg</vt:lpstr>
      <vt:lpstr>site5_prefixo1</vt:lpstr>
      <vt:lpstr>site5_prefixo2</vt:lpstr>
      <vt:lpstr>site5_remote_control_key_id</vt:lpstr>
      <vt:lpstr>site5_service_a</vt:lpstr>
      <vt:lpstr>site5_service_b</vt:lpstr>
      <vt:lpstr>site5_service_c</vt:lpstr>
      <vt:lpstr>site5_service_id_a</vt:lpstr>
      <vt:lpstr>site5_service_id_b</vt:lpstr>
      <vt:lpstr>site5_service_id_c</vt:lpstr>
      <vt:lpstr>site5_service_number_a</vt:lpstr>
      <vt:lpstr>site5_service_number_b</vt:lpstr>
      <vt:lpstr>site5_service_number_c</vt:lpstr>
      <vt:lpstr>site5_service_type_a</vt:lpstr>
      <vt:lpstr>site5_service_type_b</vt:lpstr>
      <vt:lpstr>site5_service_type_c</vt:lpstr>
      <vt:lpstr>site5_slot</vt:lpstr>
      <vt:lpstr>site5_slot_2</vt:lpstr>
      <vt:lpstr>site5_svc_prov_name</vt:lpstr>
      <vt:lpstr>site5_SYSTEM_01</vt:lpstr>
      <vt:lpstr>site5_SYSTEM_02</vt:lpstr>
      <vt:lpstr>site5_time_zone</vt:lpstr>
      <vt:lpstr>site5_transmission_type_a_info</vt:lpstr>
      <vt:lpstr>site5_transmission_type_b_info</vt:lpstr>
      <vt:lpstr>site5_transmission_type_c_info</vt:lpstr>
      <vt:lpstr>site5_transport_stream_id</vt:lpstr>
      <vt:lpstr>site5_transport_stream_id_b</vt:lpstr>
      <vt:lpstr>site5_transport_stream_id_c</vt:lpstr>
      <vt:lpstr>site5_ts_name_a</vt:lpstr>
      <vt:lpstr>site5_ts_name_b</vt:lpstr>
      <vt:lpstr>site5_ts_name_c</vt:lpstr>
      <vt:lpstr>site6_auto_update</vt:lpstr>
      <vt:lpstr>site6_auto_update_1seg</vt:lpstr>
      <vt:lpstr>site6_current_event</vt:lpstr>
      <vt:lpstr>site6_digital_channel_control</vt:lpstr>
      <vt:lpstr>site6_event_ID</vt:lpstr>
      <vt:lpstr>site6_IP_ADDRESS</vt:lpstr>
      <vt:lpstr>site6_IP_ADDRESS_2</vt:lpstr>
      <vt:lpstr>site6_layer_3Prog</vt:lpstr>
      <vt:lpstr>site6_license</vt:lpstr>
      <vt:lpstr>site6_location</vt:lpstr>
      <vt:lpstr>site6_modulation_a</vt:lpstr>
      <vt:lpstr>site6_modulation_b</vt:lpstr>
      <vt:lpstr>site6_modulation_c</vt:lpstr>
      <vt:lpstr>site6_mxIfc_1seg</vt:lpstr>
      <vt:lpstr>site6_mxIfc_1seg_2</vt:lpstr>
      <vt:lpstr>site6_mxIfc_HD</vt:lpstr>
      <vt:lpstr>site6_mxIfc_HD_2</vt:lpstr>
      <vt:lpstr>site6_mxIfc_LayerC</vt:lpstr>
      <vt:lpstr>site6_mxIfc_LayerC_2</vt:lpstr>
      <vt:lpstr>site6_path_1seg</vt:lpstr>
      <vt:lpstr>site6_prefixo1</vt:lpstr>
      <vt:lpstr>site6_prefixo2</vt:lpstr>
      <vt:lpstr>site6_remote_control_key_id</vt:lpstr>
      <vt:lpstr>site6_service_a</vt:lpstr>
      <vt:lpstr>site6_service_b</vt:lpstr>
      <vt:lpstr>site6_service_c</vt:lpstr>
      <vt:lpstr>site6_service_id_a</vt:lpstr>
      <vt:lpstr>site6_service_id_b</vt:lpstr>
      <vt:lpstr>site6_service_id_c</vt:lpstr>
      <vt:lpstr>site6_service_number_a</vt:lpstr>
      <vt:lpstr>site6_service_number_b</vt:lpstr>
      <vt:lpstr>site6_service_number_c</vt:lpstr>
      <vt:lpstr>site6_service_type_a</vt:lpstr>
      <vt:lpstr>site6_service_type_b</vt:lpstr>
      <vt:lpstr>site6_service_type_c</vt:lpstr>
      <vt:lpstr>site6_slot</vt:lpstr>
      <vt:lpstr>site6_slot_2</vt:lpstr>
      <vt:lpstr>site6_svc_prov_name</vt:lpstr>
      <vt:lpstr>site6_SYSTEM_01</vt:lpstr>
      <vt:lpstr>site6_SYSTEM_02</vt:lpstr>
      <vt:lpstr>site6_time_zone</vt:lpstr>
      <vt:lpstr>site6_transmission_type_a_info</vt:lpstr>
      <vt:lpstr>site6_transmission_type_b_info</vt:lpstr>
      <vt:lpstr>site6_transmission_type_c_info</vt:lpstr>
      <vt:lpstr>site6_transport_stream_id</vt:lpstr>
      <vt:lpstr>site6_transport_stream_id_b</vt:lpstr>
      <vt:lpstr>site6_transport_stream_id_c</vt:lpstr>
      <vt:lpstr>site6_ts_name_a</vt:lpstr>
      <vt:lpstr>site6_ts_name_b</vt:lpstr>
      <vt:lpstr>site6_ts_name_c</vt:lpstr>
      <vt:lpstr>site7_auto_update</vt:lpstr>
      <vt:lpstr>site7_auto_update_1seg</vt:lpstr>
      <vt:lpstr>site7_current_event</vt:lpstr>
      <vt:lpstr>site7_digital_channel_control</vt:lpstr>
      <vt:lpstr>site7_event_ID</vt:lpstr>
      <vt:lpstr>site7_IP_ADDRESS</vt:lpstr>
      <vt:lpstr>site7_IP_ADDRESS_2</vt:lpstr>
      <vt:lpstr>site7_layer_3Prog</vt:lpstr>
      <vt:lpstr>site7_license</vt:lpstr>
      <vt:lpstr>site7_location</vt:lpstr>
      <vt:lpstr>site7_modulation_a</vt:lpstr>
      <vt:lpstr>site7_modulation_b</vt:lpstr>
      <vt:lpstr>site7_modulation_c</vt:lpstr>
      <vt:lpstr>site7_mxIfc_1seg</vt:lpstr>
      <vt:lpstr>site7_mxIfc_1seg_2</vt:lpstr>
      <vt:lpstr>site7_mxIfc_HD</vt:lpstr>
      <vt:lpstr>site7_mxIfc_HD_2</vt:lpstr>
      <vt:lpstr>site7_mxIfc_LayerC</vt:lpstr>
      <vt:lpstr>site7_mxIfc_LayerC_2</vt:lpstr>
      <vt:lpstr>site7_path_1seg</vt:lpstr>
      <vt:lpstr>site7_prefixo1</vt:lpstr>
      <vt:lpstr>site7_prefixo2</vt:lpstr>
      <vt:lpstr>site7_remote_control_key_id</vt:lpstr>
      <vt:lpstr>site7_service_a</vt:lpstr>
      <vt:lpstr>site7_service_b</vt:lpstr>
      <vt:lpstr>site7_service_c</vt:lpstr>
      <vt:lpstr>site7_service_id_a</vt:lpstr>
      <vt:lpstr>site7_service_id_b</vt:lpstr>
      <vt:lpstr>site7_service_id_c</vt:lpstr>
      <vt:lpstr>site7_service_number_a</vt:lpstr>
      <vt:lpstr>site7_service_number_b</vt:lpstr>
      <vt:lpstr>site7_service_number_c</vt:lpstr>
      <vt:lpstr>site7_service_type_a</vt:lpstr>
      <vt:lpstr>site7_service_type_b</vt:lpstr>
      <vt:lpstr>site7_service_type_c</vt:lpstr>
      <vt:lpstr>site7_slot</vt:lpstr>
      <vt:lpstr>site7_slot_2</vt:lpstr>
      <vt:lpstr>site7_svc_prov_name</vt:lpstr>
      <vt:lpstr>site7_SYSTEM_01</vt:lpstr>
      <vt:lpstr>site7_SYSTEM_02</vt:lpstr>
      <vt:lpstr>site7_time_zone</vt:lpstr>
      <vt:lpstr>site7_transmission_type_a_info</vt:lpstr>
      <vt:lpstr>site7_transmission_type_b_info</vt:lpstr>
      <vt:lpstr>site7_transmission_type_c_info</vt:lpstr>
      <vt:lpstr>site7_transport_stream_id</vt:lpstr>
      <vt:lpstr>site7_transport_stream_id_b</vt:lpstr>
      <vt:lpstr>site7_transport_stream_id_c</vt:lpstr>
      <vt:lpstr>site7_ts_name_a</vt:lpstr>
      <vt:lpstr>site7_ts_name_b</vt:lpstr>
      <vt:lpstr>site7_ts_name_c</vt:lpstr>
      <vt:lpstr>site8_auto_update</vt:lpstr>
      <vt:lpstr>site8_auto_update_1seg</vt:lpstr>
      <vt:lpstr>site8_current_event</vt:lpstr>
      <vt:lpstr>site8_digital_channel_control</vt:lpstr>
      <vt:lpstr>site8_event_ID</vt:lpstr>
      <vt:lpstr>site8_IP_ADDRESS</vt:lpstr>
      <vt:lpstr>site8_IP_ADDRESS_2</vt:lpstr>
      <vt:lpstr>site8_layer_3Prog</vt:lpstr>
      <vt:lpstr>site8_license</vt:lpstr>
      <vt:lpstr>site8_location</vt:lpstr>
      <vt:lpstr>site8_modulation_a</vt:lpstr>
      <vt:lpstr>site8_modulation_b</vt:lpstr>
      <vt:lpstr>site8_modulation_c</vt:lpstr>
      <vt:lpstr>site8_mxIfc_1seg</vt:lpstr>
      <vt:lpstr>site8_mxIfc_1seg_2</vt:lpstr>
      <vt:lpstr>site8_mxIfc_HD</vt:lpstr>
      <vt:lpstr>site8_mxIfc_HD_2</vt:lpstr>
      <vt:lpstr>site8_mxIfc_LayerC</vt:lpstr>
      <vt:lpstr>site8_mxIfc_LayerC_2</vt:lpstr>
      <vt:lpstr>site8_path_1seg</vt:lpstr>
      <vt:lpstr>site8_prefixo1</vt:lpstr>
      <vt:lpstr>site8_prefixo2</vt:lpstr>
      <vt:lpstr>site8_remote_control_key_id</vt:lpstr>
      <vt:lpstr>site8_service_a</vt:lpstr>
      <vt:lpstr>site8_service_b</vt:lpstr>
      <vt:lpstr>site8_service_c</vt:lpstr>
      <vt:lpstr>site8_service_id_a</vt:lpstr>
      <vt:lpstr>site8_service_id_b</vt:lpstr>
      <vt:lpstr>site8_service_id_c</vt:lpstr>
      <vt:lpstr>site8_service_number_a</vt:lpstr>
      <vt:lpstr>site8_service_number_b</vt:lpstr>
      <vt:lpstr>site8_service_number_c</vt:lpstr>
      <vt:lpstr>site8_service_type_a</vt:lpstr>
      <vt:lpstr>site8_service_type_b</vt:lpstr>
      <vt:lpstr>site8_service_type_c</vt:lpstr>
      <vt:lpstr>site8_slot</vt:lpstr>
      <vt:lpstr>site8_slot_2</vt:lpstr>
      <vt:lpstr>site8_svc_prov_name</vt:lpstr>
      <vt:lpstr>site8_SYSTEM_01</vt:lpstr>
      <vt:lpstr>site8_SYSTEM_02</vt:lpstr>
      <vt:lpstr>site8_time_zone</vt:lpstr>
      <vt:lpstr>site8_transmission_type_a_info</vt:lpstr>
      <vt:lpstr>site8_transmission_type_b_info</vt:lpstr>
      <vt:lpstr>site8_transmission_type_c_info</vt:lpstr>
      <vt:lpstr>site8_transport_stream_id</vt:lpstr>
      <vt:lpstr>site8_transport_stream_id_b</vt:lpstr>
      <vt:lpstr>site8_transport_stream_id_c</vt:lpstr>
      <vt:lpstr>site8_ts_name_a</vt:lpstr>
      <vt:lpstr>site8_ts_name_b</vt:lpstr>
      <vt:lpstr>site8_ts_name_c</vt:lpstr>
      <vt:lpstr>site9_auto_update</vt:lpstr>
      <vt:lpstr>site9_auto_update_1seg</vt:lpstr>
      <vt:lpstr>site9_current_event</vt:lpstr>
      <vt:lpstr>site9_digital_channel_control</vt:lpstr>
      <vt:lpstr>site9_event_ID</vt:lpstr>
      <vt:lpstr>site9_IP_ADDRESS</vt:lpstr>
      <vt:lpstr>site9_IP_ADDRESS_2</vt:lpstr>
      <vt:lpstr>site9_layer_3Prog</vt:lpstr>
      <vt:lpstr>site9_license</vt:lpstr>
      <vt:lpstr>site9_location</vt:lpstr>
      <vt:lpstr>site9_modulation_a</vt:lpstr>
      <vt:lpstr>site9_modulation_b</vt:lpstr>
      <vt:lpstr>site9_modulation_c</vt:lpstr>
      <vt:lpstr>site9_mxIfc_1seg</vt:lpstr>
      <vt:lpstr>site9_mxIfc_1seg_2</vt:lpstr>
      <vt:lpstr>site9_mxIfc_HD</vt:lpstr>
      <vt:lpstr>site9_mxIfc_HD_2</vt:lpstr>
      <vt:lpstr>site9_mxIfc_LayerC</vt:lpstr>
      <vt:lpstr>site9_mxIfc_LayerC_2</vt:lpstr>
      <vt:lpstr>site9_path_1seg</vt:lpstr>
      <vt:lpstr>site9_prefixo1</vt:lpstr>
      <vt:lpstr>site9_prefixo2</vt:lpstr>
      <vt:lpstr>site9_remote_control_key_id</vt:lpstr>
      <vt:lpstr>site9_service_a</vt:lpstr>
      <vt:lpstr>site9_service_b</vt:lpstr>
      <vt:lpstr>site9_service_c</vt:lpstr>
      <vt:lpstr>site9_service_id_a</vt:lpstr>
      <vt:lpstr>site9_service_id_b</vt:lpstr>
      <vt:lpstr>site9_service_id_c</vt:lpstr>
      <vt:lpstr>site9_service_number_a</vt:lpstr>
      <vt:lpstr>site9_service_number_b</vt:lpstr>
      <vt:lpstr>site9_service_number_c</vt:lpstr>
      <vt:lpstr>site9_service_type_a</vt:lpstr>
      <vt:lpstr>site9_service_type_b</vt:lpstr>
      <vt:lpstr>site9_service_type_c</vt:lpstr>
      <vt:lpstr>site9_slot</vt:lpstr>
      <vt:lpstr>site9_slot_2</vt:lpstr>
      <vt:lpstr>site9_svc_prov_name</vt:lpstr>
      <vt:lpstr>site9_SYSTEM_01</vt:lpstr>
      <vt:lpstr>site9_SYSTEM_02</vt:lpstr>
      <vt:lpstr>site9_time_zone</vt:lpstr>
      <vt:lpstr>site9_transmission_type_a_info</vt:lpstr>
      <vt:lpstr>site9_transmission_type_b_info</vt:lpstr>
      <vt:lpstr>site9_transmission_type_c_info</vt:lpstr>
      <vt:lpstr>site9_transport_stream_id</vt:lpstr>
      <vt:lpstr>site9_transport_stream_id_b</vt:lpstr>
      <vt:lpstr>site9_transport_stream_id_c</vt:lpstr>
      <vt:lpstr>site9_ts_name_a</vt:lpstr>
      <vt:lpstr>site9_ts_name_b</vt:lpstr>
      <vt:lpstr>site9_ts_name_c</vt:lpstr>
      <vt:lpstr>slot</vt:lpstr>
      <vt:lpstr>slot_2</vt:lpstr>
      <vt:lpstr>state</vt:lpstr>
      <vt:lpstr>'EVENT LIST LAYER C'!Stream_content</vt:lpstr>
      <vt:lpstr>Stream_content</vt:lpstr>
      <vt:lpstr>stream_content_component_type</vt:lpstr>
      <vt:lpstr>Stream_content_SD</vt:lpstr>
      <vt:lpstr>Stream_content_table</vt:lpstr>
      <vt:lpstr>stream_type</vt:lpstr>
      <vt:lpstr>stream_type1_01</vt:lpstr>
      <vt:lpstr>stream_type1_010</vt:lpstr>
      <vt:lpstr>stream_type1_02</vt:lpstr>
      <vt:lpstr>stream_type1_03</vt:lpstr>
      <vt:lpstr>stream_type1_04</vt:lpstr>
      <vt:lpstr>stream_type1_05</vt:lpstr>
      <vt:lpstr>stream_type1_06</vt:lpstr>
      <vt:lpstr>stream_type1_07</vt:lpstr>
      <vt:lpstr>stream_type1_08</vt:lpstr>
      <vt:lpstr>stream_type1_09</vt:lpstr>
      <vt:lpstr>stream_type10_01</vt:lpstr>
      <vt:lpstr>stream_type10_010</vt:lpstr>
      <vt:lpstr>stream_type10_02</vt:lpstr>
      <vt:lpstr>stream_type10_03</vt:lpstr>
      <vt:lpstr>stream_type10_04</vt:lpstr>
      <vt:lpstr>stream_type10_05</vt:lpstr>
      <vt:lpstr>stream_type10_06</vt:lpstr>
      <vt:lpstr>stream_type10_07</vt:lpstr>
      <vt:lpstr>stream_type10_08</vt:lpstr>
      <vt:lpstr>stream_type10_09</vt:lpstr>
      <vt:lpstr>stream_type11_01</vt:lpstr>
      <vt:lpstr>stream_type11_010</vt:lpstr>
      <vt:lpstr>stream_type11_02</vt:lpstr>
      <vt:lpstr>stream_type11_03</vt:lpstr>
      <vt:lpstr>stream_type11_04</vt:lpstr>
      <vt:lpstr>stream_type11_05</vt:lpstr>
      <vt:lpstr>stream_type11_06</vt:lpstr>
      <vt:lpstr>stream_type11_07</vt:lpstr>
      <vt:lpstr>stream_type11_08</vt:lpstr>
      <vt:lpstr>stream_type11_09</vt:lpstr>
      <vt:lpstr>stream_type12_01</vt:lpstr>
      <vt:lpstr>stream_type12_010</vt:lpstr>
      <vt:lpstr>stream_type12_02</vt:lpstr>
      <vt:lpstr>stream_type12_03</vt:lpstr>
      <vt:lpstr>stream_type12_04</vt:lpstr>
      <vt:lpstr>stream_type12_05</vt:lpstr>
      <vt:lpstr>stream_type12_06</vt:lpstr>
      <vt:lpstr>stream_type12_07</vt:lpstr>
      <vt:lpstr>stream_type12_08</vt:lpstr>
      <vt:lpstr>stream_type12_09</vt:lpstr>
      <vt:lpstr>stream_type2_01</vt:lpstr>
      <vt:lpstr>stream_type2_010</vt:lpstr>
      <vt:lpstr>stream_type2_02</vt:lpstr>
      <vt:lpstr>stream_type2_03</vt:lpstr>
      <vt:lpstr>stream_type2_04</vt:lpstr>
      <vt:lpstr>stream_type2_05</vt:lpstr>
      <vt:lpstr>stream_type2_06</vt:lpstr>
      <vt:lpstr>stream_type2_07</vt:lpstr>
      <vt:lpstr>stream_type2_08</vt:lpstr>
      <vt:lpstr>stream_type2_09</vt:lpstr>
      <vt:lpstr>stream_type3_01</vt:lpstr>
      <vt:lpstr>stream_type3_010</vt:lpstr>
      <vt:lpstr>stream_type3_02</vt:lpstr>
      <vt:lpstr>stream_type3_03</vt:lpstr>
      <vt:lpstr>stream_type3_04</vt:lpstr>
      <vt:lpstr>stream_type3_05</vt:lpstr>
      <vt:lpstr>stream_type3_06</vt:lpstr>
      <vt:lpstr>stream_type3_07</vt:lpstr>
      <vt:lpstr>stream_type3_08</vt:lpstr>
      <vt:lpstr>stream_type3_09</vt:lpstr>
      <vt:lpstr>stream_type4_01</vt:lpstr>
      <vt:lpstr>stream_type4_010</vt:lpstr>
      <vt:lpstr>stream_type4_02</vt:lpstr>
      <vt:lpstr>stream_type4_03</vt:lpstr>
      <vt:lpstr>stream_type4_04</vt:lpstr>
      <vt:lpstr>stream_type4_05</vt:lpstr>
      <vt:lpstr>stream_type4_06</vt:lpstr>
      <vt:lpstr>stream_type4_07</vt:lpstr>
      <vt:lpstr>stream_type4_08</vt:lpstr>
      <vt:lpstr>stream_type4_09</vt:lpstr>
      <vt:lpstr>stream_type5_01</vt:lpstr>
      <vt:lpstr>stream_type5_010</vt:lpstr>
      <vt:lpstr>stream_type5_02</vt:lpstr>
      <vt:lpstr>stream_type5_03</vt:lpstr>
      <vt:lpstr>stream_type5_04</vt:lpstr>
      <vt:lpstr>stream_type5_05</vt:lpstr>
      <vt:lpstr>stream_type5_06</vt:lpstr>
      <vt:lpstr>stream_type5_07</vt:lpstr>
      <vt:lpstr>stream_type5_08</vt:lpstr>
      <vt:lpstr>stream_type5_09</vt:lpstr>
      <vt:lpstr>stream_type6_01</vt:lpstr>
      <vt:lpstr>stream_type6_010</vt:lpstr>
      <vt:lpstr>stream_type6_02</vt:lpstr>
      <vt:lpstr>stream_type6_03</vt:lpstr>
      <vt:lpstr>stream_type6_04</vt:lpstr>
      <vt:lpstr>stream_type6_05</vt:lpstr>
      <vt:lpstr>stream_type6_06</vt:lpstr>
      <vt:lpstr>stream_type6_07</vt:lpstr>
      <vt:lpstr>stream_type6_08</vt:lpstr>
      <vt:lpstr>stream_type6_09</vt:lpstr>
      <vt:lpstr>stream_type7_01</vt:lpstr>
      <vt:lpstr>stream_type7_010</vt:lpstr>
      <vt:lpstr>stream_type7_02</vt:lpstr>
      <vt:lpstr>stream_type7_03</vt:lpstr>
      <vt:lpstr>stream_type7_04</vt:lpstr>
      <vt:lpstr>stream_type7_05</vt:lpstr>
      <vt:lpstr>stream_type7_06</vt:lpstr>
      <vt:lpstr>stream_type7_07</vt:lpstr>
      <vt:lpstr>stream_type7_08</vt:lpstr>
      <vt:lpstr>stream_type7_09</vt:lpstr>
      <vt:lpstr>stream_type8_01</vt:lpstr>
      <vt:lpstr>stream_type8_010</vt:lpstr>
      <vt:lpstr>stream_type8_02</vt:lpstr>
      <vt:lpstr>stream_type8_03</vt:lpstr>
      <vt:lpstr>stream_type8_04</vt:lpstr>
      <vt:lpstr>stream_type8_05</vt:lpstr>
      <vt:lpstr>stream_type8_06</vt:lpstr>
      <vt:lpstr>stream_type8_07</vt:lpstr>
      <vt:lpstr>stream_type8_08</vt:lpstr>
      <vt:lpstr>stream_type8_09</vt:lpstr>
      <vt:lpstr>stream_type9_01</vt:lpstr>
      <vt:lpstr>stream_type9_010</vt:lpstr>
      <vt:lpstr>stream_type9_02</vt:lpstr>
      <vt:lpstr>stream_type9_03</vt:lpstr>
      <vt:lpstr>stream_type9_04</vt:lpstr>
      <vt:lpstr>stream_type9_05</vt:lpstr>
      <vt:lpstr>stream_type9_06</vt:lpstr>
      <vt:lpstr>stream_type9_07</vt:lpstr>
      <vt:lpstr>stream_type9_08</vt:lpstr>
      <vt:lpstr>stream_type9_09</vt:lpstr>
      <vt:lpstr>'EVENT LIST LAYER C'!stuffing_byte</vt:lpstr>
      <vt:lpstr>stuffing_byte</vt:lpstr>
      <vt:lpstr>stuffing_descr_1SEG</vt:lpstr>
      <vt:lpstr>stuffing_descr_HD</vt:lpstr>
      <vt:lpstr>stuffing_descr_SD</vt:lpstr>
      <vt:lpstr>svc_prov_name</vt:lpstr>
      <vt:lpstr>SYSTEM</vt:lpstr>
      <vt:lpstr>SYSTEM_01</vt:lpstr>
      <vt:lpstr>SYSTEM_02</vt:lpstr>
      <vt:lpstr>TABELA_H.1</vt:lpstr>
      <vt:lpstr>time_interleaving</vt:lpstr>
      <vt:lpstr>time_zone</vt:lpstr>
      <vt:lpstr>TIME_ZONE_UTC</vt:lpstr>
      <vt:lpstr>trans_mode</vt:lpstr>
      <vt:lpstr>transm_mode</vt:lpstr>
      <vt:lpstr>transmission_type_a_info</vt:lpstr>
      <vt:lpstr>transmission_type_b_info</vt:lpstr>
      <vt:lpstr>transmission_type_c_info</vt:lpstr>
      <vt:lpstr>transport_stream_id</vt:lpstr>
      <vt:lpstr>transport_stream_id_b</vt:lpstr>
      <vt:lpstr>transport_stream_id_c</vt:lpstr>
      <vt:lpstr>ts_name_a</vt:lpstr>
      <vt:lpstr>ts_name_b</vt:lpstr>
      <vt:lpstr>ts_name_c</vt:lpstr>
      <vt:lpstr>'EVENT LIST LAYER C'!user_nibble</vt:lpstr>
      <vt:lpstr>user_nibble</vt:lpstr>
      <vt:lpstr>user_nibble_1seg</vt:lpstr>
      <vt:lpstr>user_nibble_SD</vt:lpstr>
      <vt:lpstr>'EVENT LIST LAYER C'!Video_component_tag</vt:lpstr>
      <vt:lpstr>Video_component_tag</vt:lpstr>
      <vt:lpstr>Video_component_tag_SD</vt:lpstr>
      <vt:lpstr>video_pid_a</vt:lpstr>
      <vt:lpstr>video_pid_b</vt:lpstr>
      <vt:lpstr>video_pid_service10</vt:lpstr>
      <vt:lpstr>video_pid_service11</vt:lpstr>
      <vt:lpstr>video_pid_service12</vt:lpstr>
      <vt:lpstr>video_pid_service3</vt:lpstr>
      <vt:lpstr>video_pid_service4</vt:lpstr>
      <vt:lpstr>video_pid_service5</vt:lpstr>
      <vt:lpstr>video_pid_service6</vt:lpstr>
      <vt:lpstr>video_pid_service7</vt:lpstr>
      <vt:lpstr>video_pid_service8</vt:lpstr>
      <vt:lpstr>video_pid_service9</vt:lpstr>
      <vt:lpstr>video_stream_type1</vt:lpstr>
      <vt:lpstr>video_stream_type10</vt:lpstr>
      <vt:lpstr>video_stream_type11</vt:lpstr>
      <vt:lpstr>video_stream_type12</vt:lpstr>
      <vt:lpstr>video_stream_type2</vt:lpstr>
      <vt:lpstr>video_stream_type3</vt:lpstr>
      <vt:lpstr>video_stream_type4</vt:lpstr>
      <vt:lpstr>video_stream_type5</vt:lpstr>
      <vt:lpstr>video_stream_type6</vt:lpstr>
      <vt:lpstr>video_stream_type7</vt:lpstr>
      <vt:lpstr>video_stream_type8</vt:lpstr>
      <vt:lpstr>video_stream_type9</vt:lpstr>
      <vt:lpstr>Video_text</vt:lpstr>
      <vt:lpstr>Video_text_SD</vt:lpstr>
    </vt:vector>
  </TitlesOfParts>
  <Company>Rohde &amp; Schwarz do Brasil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TUKIAMA</dc:creator>
  <cp:lastModifiedBy>TVAM</cp:lastModifiedBy>
  <cp:lastPrinted>2015-01-20T19:09:11Z</cp:lastPrinted>
  <dcterms:created xsi:type="dcterms:W3CDTF">2009-08-12T20:19:31Z</dcterms:created>
  <dcterms:modified xsi:type="dcterms:W3CDTF">2018-05-13T11:16:03Z</dcterms:modified>
</cp:coreProperties>
</file>