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tabRatio="791" activeTab="5"/>
  </bookViews>
  <sheets>
    <sheet name="test pre-model" sheetId="1" r:id="rId1"/>
    <sheet name="Hypothesis without treatment" sheetId="23" r:id="rId2"/>
    <sheet name="Hypothesis with treatment" sheetId="25" r:id="rId3"/>
    <sheet name="ALL MODELS" sheetId="26" r:id="rId4"/>
    <sheet name="SpeciesXSpecies Model" sheetId="28" r:id="rId5"/>
    <sheet name="PREDICTED VS OBSERVED" sheetId="27" r:id="rId6"/>
    <sheet name="foglio 2" sheetId="24" r:id="rId7"/>
  </sheets>
  <calcPr calcId="125725"/>
</workbook>
</file>

<file path=xl/calcChain.xml><?xml version="1.0" encoding="utf-8"?>
<calcChain xmlns="http://schemas.openxmlformats.org/spreadsheetml/2006/main">
  <c r="H126" i="26"/>
  <c r="H127"/>
  <c r="H128"/>
  <c r="H129"/>
  <c r="H130"/>
  <c r="H131"/>
  <c r="H132"/>
  <c r="H133"/>
  <c r="H134"/>
  <c r="H135"/>
  <c r="H136"/>
  <c r="H125"/>
  <c r="F36" i="28"/>
  <c r="P52" i="24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51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23"/>
</calcChain>
</file>

<file path=xl/sharedStrings.xml><?xml version="1.0" encoding="utf-8"?>
<sst xmlns="http://schemas.openxmlformats.org/spreadsheetml/2006/main" count="3214" uniqueCount="625">
  <si>
    <t>Mann-Whitney U-Test x CAMPIONI INDIPENDENTI</t>
  </si>
  <si>
    <t>Fail to Reject H0: Sample distributions are equal.</t>
  </si>
  <si>
    <t>Reject H0: Sample distributions are not equal.</t>
  </si>
  <si>
    <t>Per ogni specie valutiamo la seguente ipotesi:</t>
  </si>
  <si>
    <t>le distribuzione confrontate sono quelle del TRATTATO</t>
  </si>
  <si>
    <t>e del CONTROLLO</t>
  </si>
  <si>
    <t xml:space="preserve">La variabile da analizzare per prima è la crescita, poiché se dovesse risultare </t>
  </si>
  <si>
    <t>ACMO</t>
  </si>
  <si>
    <t>ARUN</t>
  </si>
  <si>
    <t>FROR</t>
  </si>
  <si>
    <t>OLEU</t>
  </si>
  <si>
    <t>PHLA</t>
  </si>
  <si>
    <t>PIPA</t>
  </si>
  <si>
    <t>PIPE</t>
  </si>
  <si>
    <t>PILE</t>
  </si>
  <si>
    <t>QUIL</t>
  </si>
  <si>
    <t>QUPU</t>
  </si>
  <si>
    <t>QUSU</t>
  </si>
  <si>
    <t>PIHA</t>
  </si>
  <si>
    <t>GROWTH</t>
  </si>
  <si>
    <t>dei diametri del 2016</t>
  </si>
  <si>
    <t>Per rispondere al PERCHE' , è necessarrio analizzare la distribuzione</t>
  </si>
  <si>
    <t>DIAM</t>
  </si>
  <si>
    <t xml:space="preserve">è un test non parametrico dell'ipotesi nulla che sia ugualmente probabile </t>
  </si>
  <si>
    <t>che un valore selezionato a caso da un campione sia inferiore o superiore a un valore selezionato</t>
  </si>
  <si>
    <t xml:space="preserve"> a caso da un secondo campione. Il test presuppone che i due campioni siano indipendenti</t>
  </si>
  <si>
    <t>U-val</t>
  </si>
  <si>
    <t>tail</t>
  </si>
  <si>
    <t>p-val</t>
  </si>
  <si>
    <t>RBC</t>
  </si>
  <si>
    <t>CLES</t>
  </si>
  <si>
    <t>less</t>
  </si>
  <si>
    <t>greater</t>
  </si>
  <si>
    <t>l'algoritmo se impostato su 'one-sided' in automatico ci dice la tipologia della coda.</t>
  </si>
  <si>
    <t>Risultano tutte significative, tranne PILE (la crescita nel trattato è più grande rispetto al controllo, ma non significativa)</t>
  </si>
  <si>
    <t>PIPE, QUIL e QUPU risultano significative, però il p-val è leggermente inferiore allo 0.05.</t>
  </si>
  <si>
    <t>Su 12 specie, 9 hanno una crescita significativamente maggiore rispetto al controllo, mentre 2</t>
  </si>
  <si>
    <t>inferiore al controllo.</t>
  </si>
  <si>
    <t>RBC = rank biserial correlation, è la differenza tra la proporzione di prove favorevoli meno la proporzione di prove sfavorevoli.</t>
  </si>
  <si>
    <t>FROR, PHLA, PIPE, PILE, QUPU, QUSU non hanno mostrato differenze significative</t>
  </si>
  <si>
    <t>coef</t>
  </si>
  <si>
    <t>std err</t>
  </si>
  <si>
    <t>t</t>
  </si>
  <si>
    <t>P&gt;|t|</t>
  </si>
  <si>
    <t>[0.025</t>
  </si>
  <si>
    <t>0.975]</t>
  </si>
  <si>
    <t>Diam</t>
  </si>
  <si>
    <t>Intercept</t>
  </si>
  <si>
    <t>COLLEGHIAMO LE TABELLE E RIASSUMIAMO</t>
  </si>
  <si>
    <t>CLES = The common language effect size, è la proporzione di coppie in cui x (trattato) è superiore/inferiore a y (controllo)</t>
  </si>
  <si>
    <t>RSS</t>
  </si>
  <si>
    <t>AIC</t>
  </si>
  <si>
    <t>R_squared_adj</t>
  </si>
  <si>
    <t>Delta_AIC</t>
  </si>
  <si>
    <t>Wi</t>
  </si>
  <si>
    <t>acc_Wi</t>
  </si>
  <si>
    <t>ER</t>
  </si>
  <si>
    <t>inf</t>
  </si>
  <si>
    <t>Models</t>
  </si>
  <si>
    <t>che la distribuzione della crescitaa della specie X è diversa tra il TRATTATO e il CONTROLLO</t>
  </si>
  <si>
    <t>sarebbe più semplice assumere fenomeni di competizione</t>
  </si>
  <si>
    <t>FIELD:SPECIES:Diam</t>
  </si>
  <si>
    <t>N° variables</t>
  </si>
  <si>
    <t>Inf</t>
  </si>
  <si>
    <t>NCI</t>
  </si>
  <si>
    <t>NCI_Hmax</t>
  </si>
  <si>
    <t>NCI_SLA</t>
  </si>
  <si>
    <t>NCI_PLC50</t>
  </si>
  <si>
    <t>NCI_Nm</t>
  </si>
  <si>
    <t>NCI_WD</t>
  </si>
  <si>
    <t>NCI_LASA</t>
  </si>
  <si>
    <t>NCI_Hmax_hier</t>
  </si>
  <si>
    <t>NCI_SLA_hier</t>
  </si>
  <si>
    <t>NCI_PLC50_hier</t>
  </si>
  <si>
    <t>NCI_Nm_hier</t>
  </si>
  <si>
    <t>NCI_WD_hier</t>
  </si>
  <si>
    <t>NCI_LASA_hier</t>
  </si>
  <si>
    <t>NCI_PC1</t>
  </si>
  <si>
    <t>NCI_PC2</t>
  </si>
  <si>
    <t>NCI_PC1_hier</t>
  </si>
  <si>
    <t>NCI_PC2_hier</t>
  </si>
  <si>
    <t>1) la crescita delle specie target dipende dalla loro dimensione</t>
  </si>
  <si>
    <t>2) la crescita delle specie target dipende dalla loro dimensione e dalla competizione</t>
  </si>
  <si>
    <t>3) la crescita delle specie target dipende dalla loro dimensione e dalla diversità funzionale</t>
  </si>
  <si>
    <t>4) la crescita delle specie target dipende dalla loro dimensione e dall'effetto della competizione + la diversità funzionale</t>
  </si>
  <si>
    <t>HYPOTHESIS WITHOUT TREATMENT</t>
  </si>
  <si>
    <t>model_0</t>
  </si>
  <si>
    <t>=</t>
  </si>
  <si>
    <t>ols('GROWTH</t>
  </si>
  <si>
    <t>~</t>
  </si>
  <si>
    <t>+</t>
  </si>
  <si>
    <t>data=X)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</si>
  <si>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</si>
  <si>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</si>
  <si>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</si>
  <si>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</si>
  <si>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</si>
  <si>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</si>
  <si>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</si>
  <si>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</si>
  <si>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</si>
  <si>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</si>
  <si>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</si>
  <si>
    <t>model_12</t>
  </si>
  <si>
    <t>model_13</t>
  </si>
  <si>
    <t>model_14</t>
  </si>
  <si>
    <t>model_15</t>
  </si>
  <si>
    <t>model_16</t>
  </si>
  <si>
    <t>model_17</t>
  </si>
  <si>
    <t>model_18</t>
  </si>
  <si>
    <t>model_19</t>
  </si>
  <si>
    <t>model_20</t>
  </si>
  <si>
    <t>model_21</t>
  </si>
  <si>
    <t>model_22</t>
  </si>
  <si>
    <t>model_23</t>
  </si>
  <si>
    <t>model_24</t>
  </si>
  <si>
    <t>model_25</t>
  </si>
  <si>
    <t>model_26</t>
  </si>
  <si>
    <t>NCI',</t>
  </si>
  <si>
    <t>NCI_Hmax',</t>
  </si>
  <si>
    <t>NCI_SLA',</t>
  </si>
  <si>
    <t>NCI_PLC50',</t>
  </si>
  <si>
    <t>NCI_Nm',</t>
  </si>
  <si>
    <t>NCI_WD',</t>
  </si>
  <si>
    <t>NCI_LASA',</t>
  </si>
  <si>
    <t>NCI_Hmax_hier',</t>
  </si>
  <si>
    <t>NCI_SLA_hier',</t>
  </si>
  <si>
    <t>NCI_PLC50_hier',</t>
  </si>
  <si>
    <t>NCI_Nm_hier',</t>
  </si>
  <si>
    <t>NCI_WD_hier',</t>
  </si>
  <si>
    <t>NCI_LASA_hier',</t>
  </si>
  <si>
    <t>NCI_PC1',</t>
  </si>
  <si>
    <t>NCI_PC2',</t>
  </si>
  <si>
    <t>NCI_PC1_hier',</t>
  </si>
  <si>
    <t>NCI_PC2_hier',</t>
  </si>
  <si>
    <t>Hmax_FD',</t>
  </si>
  <si>
    <t>SLA_FD',</t>
  </si>
  <si>
    <t>PLC50_FD',</t>
  </si>
  <si>
    <t>Nm_FD',</t>
  </si>
  <si>
    <t>WD_FD',</t>
  </si>
  <si>
    <t>LASA_FD',</t>
  </si>
  <si>
    <t>PC1_FD',</t>
  </si>
  <si>
    <t>PC2_FD',</t>
  </si>
  <si>
    <t>FD',</t>
  </si>
  <si>
    <t>Diam',</t>
  </si>
  <si>
    <t>SPECIES:</t>
  </si>
  <si>
    <t xml:space="preserve">FD',data=X)		</t>
  </si>
  <si>
    <t xml:space="preserve">Hmax_FD',data=X)		</t>
  </si>
  <si>
    <t xml:space="preserve">SLA_FD',data=X)		</t>
  </si>
  <si>
    <t xml:space="preserve">PLC50_FD',data=X)		</t>
  </si>
  <si>
    <t xml:space="preserve">Nm_FD',data=X)		</t>
  </si>
  <si>
    <t xml:space="preserve">WD_FD',data=X)		</t>
  </si>
  <si>
    <t xml:space="preserve">LASA_FD',data=X)		</t>
  </si>
  <si>
    <t>=ols('GROWTH</t>
  </si>
  <si>
    <t>model_44</t>
  </si>
  <si>
    <t>model_45</t>
  </si>
  <si>
    <t>model_46</t>
  </si>
  <si>
    <t>model_47</t>
  </si>
  <si>
    <t>model_48</t>
  </si>
  <si>
    <t>model_49</t>
  </si>
  <si>
    <t>model_50</t>
  </si>
  <si>
    <t>model_51</t>
  </si>
  <si>
    <t>model_52</t>
  </si>
  <si>
    <t>model_53</t>
  </si>
  <si>
    <t>model_54</t>
  </si>
  <si>
    <t>model_55</t>
  </si>
  <si>
    <t>model_56</t>
  </si>
  <si>
    <t>model_57</t>
  </si>
  <si>
    <t>model_58</t>
  </si>
  <si>
    <t>model_59</t>
  </si>
  <si>
    <t>model_60</t>
  </si>
  <si>
    <t xml:space="preserve">PC1_FD',data=X)		</t>
  </si>
  <si>
    <t xml:space="preserve">PC2_FD',data=X)		</t>
  </si>
  <si>
    <t>model_61</t>
  </si>
  <si>
    <t>model_62</t>
  </si>
  <si>
    <t>model_63</t>
  </si>
  <si>
    <t>model_64</t>
  </si>
  <si>
    <t>model_65</t>
  </si>
  <si>
    <t>model_66</t>
  </si>
  <si>
    <t>model_67</t>
  </si>
  <si>
    <t>model_68</t>
  </si>
  <si>
    <t>model_69</t>
  </si>
  <si>
    <t>model_70</t>
  </si>
  <si>
    <t>model_71</t>
  </si>
  <si>
    <t>model_72</t>
  </si>
  <si>
    <t>model_73</t>
  </si>
  <si>
    <t>model_74</t>
  </si>
  <si>
    <t>model_75</t>
  </si>
  <si>
    <t>model_76</t>
  </si>
  <si>
    <t>model_77</t>
  </si>
  <si>
    <t>model_78</t>
  </si>
  <si>
    <t>model_79</t>
  </si>
  <si>
    <t>model_80</t>
  </si>
  <si>
    <t>model_81</t>
  </si>
  <si>
    <t>model_82</t>
  </si>
  <si>
    <t>model_83</t>
  </si>
  <si>
    <t>model_84</t>
  </si>
  <si>
    <t>model_85</t>
  </si>
  <si>
    <t>model_86</t>
  </si>
  <si>
    <t>model_87</t>
  </si>
  <si>
    <t>model_88</t>
  </si>
  <si>
    <t>model_89</t>
  </si>
  <si>
    <t>model_90</t>
  </si>
  <si>
    <t>model_91</t>
  </si>
  <si>
    <t>model_92</t>
  </si>
  <si>
    <t>model_93</t>
  </si>
  <si>
    <t>model_94</t>
  </si>
  <si>
    <t>model_95</t>
  </si>
  <si>
    <t>model_96</t>
  </si>
  <si>
    <t>model_97</t>
  </si>
  <si>
    <t>model_98</t>
  </si>
  <si>
    <t>model_99</t>
  </si>
  <si>
    <t>model_100</t>
  </si>
  <si>
    <t>model_101</t>
  </si>
  <si>
    <t>model_102</t>
  </si>
  <si>
    <t>model_103</t>
  </si>
  <si>
    <t>model_104</t>
  </si>
  <si>
    <t>model_105</t>
  </si>
  <si>
    <t>model_106</t>
  </si>
  <si>
    <t>model_107</t>
  </si>
  <si>
    <t>model_108</t>
  </si>
  <si>
    <t>model_109</t>
  </si>
  <si>
    <t>model_110</t>
  </si>
  <si>
    <t>model_111</t>
  </si>
  <si>
    <t>model_112</t>
  </si>
  <si>
    <t>model_113</t>
  </si>
  <si>
    <t>model_114</t>
  </si>
  <si>
    <t>model_115</t>
  </si>
  <si>
    <t>model_116</t>
  </si>
  <si>
    <t>model_117</t>
  </si>
  <si>
    <t>model_118</t>
  </si>
  <si>
    <t>model_119</t>
  </si>
  <si>
    <t>model_120</t>
  </si>
  <si>
    <t>model_121</t>
  </si>
  <si>
    <t>model_122</t>
  </si>
  <si>
    <t>model_123</t>
  </si>
  <si>
    <t>model_124</t>
  </si>
  <si>
    <t>model_125</t>
  </si>
  <si>
    <t>model_126</t>
  </si>
  <si>
    <t>model_127</t>
  </si>
  <si>
    <t>model_128</t>
  </si>
  <si>
    <t>model_129</t>
  </si>
  <si>
    <t>model_130</t>
  </si>
  <si>
    <t>model_131</t>
  </si>
  <si>
    <t>model_132</t>
  </si>
  <si>
    <t>model_133</t>
  </si>
  <si>
    <t>model_134</t>
  </si>
  <si>
    <t>model_135</t>
  </si>
  <si>
    <t>model_136</t>
  </si>
  <si>
    <t>model_137</t>
  </si>
  <si>
    <t>model_138</t>
  </si>
  <si>
    <t>model_139</t>
  </si>
  <si>
    <t>model_140</t>
  </si>
  <si>
    <t>model_141</t>
  </si>
  <si>
    <t>model_142</t>
  </si>
  <si>
    <t>model_143</t>
  </si>
  <si>
    <t>model_144</t>
  </si>
  <si>
    <t>model_145</t>
  </si>
  <si>
    <t>model_146</t>
  </si>
  <si>
    <t>model_147</t>
  </si>
  <si>
    <t>model_148</t>
  </si>
  <si>
    <t>model_149</t>
  </si>
  <si>
    <t>model_150</t>
  </si>
  <si>
    <t>model_151</t>
  </si>
  <si>
    <t>model_152</t>
  </si>
  <si>
    <t>model_153</t>
  </si>
  <si>
    <t>model_154</t>
  </si>
  <si>
    <t>model_155</t>
  </si>
  <si>
    <t>model_156</t>
  </si>
  <si>
    <t>model_157</t>
  </si>
  <si>
    <t>model_158</t>
  </si>
  <si>
    <t>model_159</t>
  </si>
  <si>
    <t>model_160</t>
  </si>
  <si>
    <t>model_161</t>
  </si>
  <si>
    <t>model_162</t>
  </si>
  <si>
    <t>model_163</t>
  </si>
  <si>
    <t>model_164</t>
  </si>
  <si>
    <t>model_165</t>
  </si>
  <si>
    <t>model_166</t>
  </si>
  <si>
    <t>model_167</t>
  </si>
  <si>
    <t>model_168</t>
  </si>
  <si>
    <t>model_169</t>
  </si>
  <si>
    <t>model_170</t>
  </si>
  <si>
    <t>model_171</t>
  </si>
  <si>
    <t>model_172</t>
  </si>
  <si>
    <t>model_173</t>
  </si>
  <si>
    <t>model_174</t>
  </si>
  <si>
    <t>model_175</t>
  </si>
  <si>
    <t>model_176</t>
  </si>
  <si>
    <t>model_177</t>
  </si>
  <si>
    <t>model_178</t>
  </si>
  <si>
    <t>model_179</t>
  </si>
  <si>
    <t>SPECIES[ACMO]:Diam</t>
  </si>
  <si>
    <t>SPECIES[ARUN]:Diam</t>
  </si>
  <si>
    <t>SPECIES[FROR]:Diam</t>
  </si>
  <si>
    <t>SPECIES[OLEU]:Diam</t>
  </si>
  <si>
    <t>SPECIES[PHLA]:Diam</t>
  </si>
  <si>
    <t>SPECIES[PIHA]:Diam</t>
  </si>
  <si>
    <t>SPECIES[PILE]:Diam</t>
  </si>
  <si>
    <t>SPECIES[PIPA]:Diam</t>
  </si>
  <si>
    <t>SPECIES[PIPE]:Diam</t>
  </si>
  <si>
    <t>SPECIES[QUIL]:Diam</t>
  </si>
  <si>
    <t>SPECIES[QUPU]:Diam</t>
  </si>
  <si>
    <t>SPECIES[QUSU]:Diam</t>
  </si>
  <si>
    <t>SPECIES[ACMO]:NCI_PC2</t>
  </si>
  <si>
    <t>SPECIES[ARUN]:NCI_PC2</t>
  </si>
  <si>
    <t>SPECIES[FROR]:NCI_PC2</t>
  </si>
  <si>
    <t>SPECIES[OLEU]:NCI_PC2</t>
  </si>
  <si>
    <t>SPECIES[PHLA]:NCI_PC2</t>
  </si>
  <si>
    <t>SPECIES[PIHA]:NCI_PC2</t>
  </si>
  <si>
    <t>SPECIES[PILE]:NCI_PC2</t>
  </si>
  <si>
    <t>SPECIES[PIPA]:NCI_PC2</t>
  </si>
  <si>
    <t>SPECIES[PIPE]:NCI_PC2</t>
  </si>
  <si>
    <t>SPECIES[QUIL]:NCI_PC2</t>
  </si>
  <si>
    <t>SPECIES[QUPU]:NCI_PC2</t>
  </si>
  <si>
    <t>SPECIES[QUSU]:NCI_PC2</t>
  </si>
  <si>
    <t>SPECIES[ACMO]:FD</t>
  </si>
  <si>
    <t>SPECIES[ARUN]:FD</t>
  </si>
  <si>
    <t>SPECIES[FROR]:FD</t>
  </si>
  <si>
    <t>SPECIES[OLEU]:FD</t>
  </si>
  <si>
    <t>SPECIES[PHLA]:FD</t>
  </si>
  <si>
    <t>SPECIES[PIHA]:FD</t>
  </si>
  <si>
    <t>SPECIES[PILE]:FD</t>
  </si>
  <si>
    <t>SPECIES[PIPA]:FD</t>
  </si>
  <si>
    <t>SPECIES[PIPE]:FD</t>
  </si>
  <si>
    <t>SPECIES[QUIL]:FD</t>
  </si>
  <si>
    <t>SPECIES[QUPU]:FD</t>
  </si>
  <si>
    <t>SPECIES[QUSU]:FD</t>
  </si>
  <si>
    <t>COEFFICIENTS OF REGRESSION (best model)</t>
  </si>
  <si>
    <t>SPECIES:Diam + SPECIES:NCI_PC2 + SPECIES:FD</t>
  </si>
  <si>
    <t>SPECIES:Diam + SPECIES:NCI_PC2</t>
  </si>
  <si>
    <t>SPECIES:Diam + SPECIES:FD</t>
  </si>
  <si>
    <t>SPECIES:Diam</t>
  </si>
  <si>
    <t>HYPOTHESIS WITH TREATMENT</t>
  </si>
  <si>
    <t>FIELD:</t>
  </si>
  <si>
    <t>SPECIES:Diam+</t>
  </si>
  <si>
    <t>model_27</t>
  </si>
  <si>
    <t>model_28</t>
  </si>
  <si>
    <t>model_29</t>
  </si>
  <si>
    <t>model_30</t>
  </si>
  <si>
    <t>model_31</t>
  </si>
  <si>
    <t>model_32</t>
  </si>
  <si>
    <t>model_33</t>
  </si>
  <si>
    <t>model_34</t>
  </si>
  <si>
    <t>model_35</t>
  </si>
  <si>
    <t>model_36</t>
  </si>
  <si>
    <t>model_37</t>
  </si>
  <si>
    <t>model_38</t>
  </si>
  <si>
    <t>model_39</t>
  </si>
  <si>
    <t>model_40</t>
  </si>
  <si>
    <t>model_41</t>
  </si>
  <si>
    <t>model_42</t>
  </si>
  <si>
    <t>model_43</t>
  </si>
  <si>
    <t>FIELD:SPECIES:Diam + SPECIES:NCI_PC2 + SPECIES:FD</t>
  </si>
  <si>
    <t>FIELD:SPECIES:Diam + SPECIES:NCI_PC2</t>
  </si>
  <si>
    <t>FIELD:SPECIES:Diam + SPECIES:FD</t>
  </si>
  <si>
    <t>SPECIES:Diam + FIELD:SPECIES:NCI_PC2 + FIELD: SPECIES:FD</t>
  </si>
  <si>
    <t>SPECIES:Diam + FIELD:SPECIES:NCI_PC2</t>
  </si>
  <si>
    <t>SPECIES:Diam + FIELD:SPECIES:FD</t>
  </si>
  <si>
    <t>FIELD:SPECIES:Diam + FIELD:SPECIES:NCI_PC2 + FIELD: SPECIES:FD</t>
  </si>
  <si>
    <t>FIELD:SPECIES:Diam + FIELD:SPECIES:NCI_PC2</t>
  </si>
  <si>
    <t>FIELD:SPECIES:Diam + FIELD:SPECIES:FD</t>
  </si>
  <si>
    <t>FIELD:SPECIES:Diam + FIELD:SPECIES:NCI_PC2 + FIELD: SPECIES:FD</t>
  </si>
  <si>
    <t>FIELD:SPECIES:Diam + SPECIES:NCI_PC2 + SPECIES:FD</t>
  </si>
  <si>
    <t>SPECIES:Diam + FIELD:SPECIES:NCI_PC2 + FIELD: SPECIES:FD</t>
  </si>
  <si>
    <t>SPECIES:Diam + SPECIES:NCI_PC2 + SPECIES:FD</t>
  </si>
  <si>
    <t>FIELD:SPECIES:Diam + SPECIES:NCI_PC2</t>
  </si>
  <si>
    <t>FIELD:SPECIES:Diam + FIELD:SPECIES:NCI_PC2</t>
  </si>
  <si>
    <t>SPECIES:Diam + FIELD:SPECIES:NCI_PC2</t>
  </si>
  <si>
    <t>SPECIES:Diam + SPECIES:NCI_PC2</t>
  </si>
  <si>
    <t>FIELD:SPECIES:Diam + FIELD:SPECIES:FD</t>
  </si>
  <si>
    <t>FIELD:SPECIES:Diam + SPECIES:FD</t>
  </si>
  <si>
    <t>SPECIES:Diam + FIELD:SPECIES:FD</t>
  </si>
  <si>
    <t>SPECIES:Diam + SPECIES:FD</t>
  </si>
  <si>
    <t>La tabella mette a confronto i modelli delle ipotesi con trattamento e senza trattamento;</t>
  </si>
  <si>
    <t xml:space="preserve">l'ipotesi vincente è la 10, ovvero la crescita delle specie target dipende dal trattamento </t>
  </si>
  <si>
    <t>e dall'effetto del trattamento sulla competizione e sulla diversità funzionale.</t>
  </si>
  <si>
    <t>Per quanto riguarda i modelli senza trattamento, l'ipotesi con l'AIC più basso è la 4,</t>
  </si>
  <si>
    <t xml:space="preserve">cioè la crescita delle specie target dipende dalla loro dimensione e dall'effetto della competizione </t>
  </si>
  <si>
    <t>Hypothesis</t>
  </si>
  <si>
    <t>e della diversità funzionale</t>
  </si>
  <si>
    <t>5) la crescita delle specie target dipende dal tipo di trattamento</t>
  </si>
  <si>
    <t>6) la crescita delle specie target dipende dal tipo di trattamento e dalla competizione</t>
  </si>
  <si>
    <t>7) la crescita delle specie target dipende dal tipo di trattamento e dalla diversità funzionale</t>
  </si>
  <si>
    <t>9) la crescita delle specie target dipende dalla loro dimensione e dall'effetto del trattamento sulla competizione</t>
  </si>
  <si>
    <t>10) la crescita delle specie target dipende dalla loro dimensione e dall'effetto del trattamento sulla diversità funzionale</t>
  </si>
  <si>
    <t>11) la crescita delle specie target dipende dalla loro dimensione e dall'effetto del trattamento sulla competizione e sulla diversità funzionale</t>
  </si>
  <si>
    <t>12) la crescita delle specie target dipende dal trattamento e dall'effetto del trattamento sulla competizione</t>
  </si>
  <si>
    <t>13) la crescita delle specie target dipende dal trattamento e dall'effetto del trattamento sulla diversità funzionale</t>
  </si>
  <si>
    <t>14) la crescita delle specie target dipende dal trattamento e dall'effetto del trattamento sulla competizione e sulla diversità funzionale</t>
  </si>
  <si>
    <t>Il miglior modello nonostante abbia 24 variabili in più rispetto al secondo modello (ipotesi 8),</t>
  </si>
  <si>
    <t>non ha migliorato di netto l'R2 e l'errore standard (RSS). La differenza del delta_AIC è comunque</t>
  </si>
  <si>
    <t>al di sopra di 10, il quale secondo i criteri di selezione dei modelli è un valore che indica un modello</t>
  </si>
  <si>
    <t>senza nessun supporto empirico.</t>
  </si>
  <si>
    <t>In assenza di competizione e diversità funzionale (ipotesi 5, 1) l'effetto del trattamento ha</t>
  </si>
  <si>
    <t>migliorato i risultati rispetto all'effetto della sola dimensione. La differenza del delta_AIC è pari a 101.30,</t>
  </si>
  <si>
    <t xml:space="preserve">il quale rende l'ipotesi  5 nettamente migliore rispetto alla 1. </t>
  </si>
  <si>
    <t>il miglior modello è quello in cui il trattamento ha effetto sul diametro; mentre il modello in cui</t>
  </si>
  <si>
    <t>il trattamento ha effetto sia sul diametro che sulla competizione l'AIC ha un valore leggermente superiore (delta_AIC pari a 4.29).</t>
  </si>
  <si>
    <t>Nei modelli con la diversità funzionale senza la competizione (ipotesi 10, 11, 12 ,13) il miglior modello è quello</t>
  </si>
  <si>
    <t>Nei modelli con la competizione senza la diversità funzionale (ipotesi 2, 6, 9, 12),</t>
  </si>
  <si>
    <t>in cui il trattamento ha effetto sia sul diametro che sulla diversità funzionale, mentre quello dove il trattamento</t>
  </si>
  <si>
    <t>ha effetto solo sul diametro ha un AIC superiore (Delta_AIC pari a 17.63)</t>
  </si>
  <si>
    <t>FIELD[C]:SPECIES[ACMO]:Diam</t>
  </si>
  <si>
    <t>FIELD[T]:SPECIES[ACMO]:Diam</t>
  </si>
  <si>
    <t>FIELD[C]:SPECIES[ARUN]:Diam</t>
  </si>
  <si>
    <t>FIELD[T]:SPECIES[ARUN]:Diam</t>
  </si>
  <si>
    <t>FIELD[C]:SPECIES[FROR]:Diam</t>
  </si>
  <si>
    <t>FIELD[T]:SPECIES[FROR]:Diam</t>
  </si>
  <si>
    <t>FIELD[C]:SPECIES[OLEU]:Diam</t>
  </si>
  <si>
    <t>FIELD[T]:SPECIES[OLEU]:Diam</t>
  </si>
  <si>
    <t>FIELD[C]:SPECIES[PHLA]:Diam</t>
  </si>
  <si>
    <t>FIELD[T]:SPECIES[PHLA]:Diam</t>
  </si>
  <si>
    <t>FIELD[C]:SPECIES[PIHA]:Diam</t>
  </si>
  <si>
    <t>FIELD[T]:SPECIES[PIHA]:Diam</t>
  </si>
  <si>
    <t>FIELD[C]:SPECIES[PILE]:Diam</t>
  </si>
  <si>
    <t>FIELD[T]:SPECIES[PILE]:Diam</t>
  </si>
  <si>
    <t>FIELD[C]:SPECIES[PIPA]:Diam</t>
  </si>
  <si>
    <t>FIELD[T]:SPECIES[PIPA]:Diam</t>
  </si>
  <si>
    <t>FIELD[C]:SPECIES[PIPE]:Diam</t>
  </si>
  <si>
    <t>FIELD[T]:SPECIES[PIPE]:Diam</t>
  </si>
  <si>
    <t>FIELD[C]:SPECIES[QUIL]:Diam</t>
  </si>
  <si>
    <t>FIELD[T]:SPECIES[QUIL]:Diam</t>
  </si>
  <si>
    <t>FIELD[C]:SPECIES[QUPU]:Diam</t>
  </si>
  <si>
    <t>FIELD[T]:SPECIES[QUPU]:Diam</t>
  </si>
  <si>
    <t>FIELD[C]:SPECIES[QUSU]:Diam</t>
  </si>
  <si>
    <t>FIELD[T]:SPECIES[QUSU]:Diam</t>
  </si>
  <si>
    <t>FIELD[C]:SPECIES[ACMO]:NCI_PC2</t>
  </si>
  <si>
    <t>FIELD[T]:SPECIES[ACMO]:NCI_PC2</t>
  </si>
  <si>
    <t>FIELD[C]:SPECIES[ARUN]:NCI_PC2</t>
  </si>
  <si>
    <t>FIELD[T]:SPECIES[ARUN]:NCI_PC2</t>
  </si>
  <si>
    <t>FIELD[C]:SPECIES[FROR]:NCI_PC2</t>
  </si>
  <si>
    <t>FIELD[T]:SPECIES[FROR]:NCI_PC2</t>
  </si>
  <si>
    <t>FIELD[C]:SPECIES[OLEU]:NCI_PC2</t>
  </si>
  <si>
    <t>FIELD[T]:SPECIES[OLEU]:NCI_PC2</t>
  </si>
  <si>
    <t>FIELD[C]:SPECIES[PHLA]:NCI_PC2</t>
  </si>
  <si>
    <t>FIELD[T]:SPECIES[PHLA]:NCI_PC2</t>
  </si>
  <si>
    <t>FIELD[C]:SPECIES[PIHA]:NCI_PC2</t>
  </si>
  <si>
    <t>FIELD[T]:SPECIES[PIHA]:NCI_PC2</t>
  </si>
  <si>
    <t>FIELD[C]:SPECIES[PILE]:NCI_PC2</t>
  </si>
  <si>
    <t>FIELD[T]:SPECIES[PILE]:NCI_PC2</t>
  </si>
  <si>
    <t>FIELD[C]:SPECIES[PIPA]:NCI_PC2</t>
  </si>
  <si>
    <t>FIELD[T]:SPECIES[PIPA]:NCI_PC2</t>
  </si>
  <si>
    <t>FIELD[C]:SPECIES[PIPE]:NCI_PC2</t>
  </si>
  <si>
    <t>FIELD[T]:SPECIES[PIPE]:NCI_PC2</t>
  </si>
  <si>
    <t>FIELD[C]:SPECIES[QUIL]:NCI_PC2</t>
  </si>
  <si>
    <t>FIELD[T]:SPECIES[QUIL]:NCI_PC2</t>
  </si>
  <si>
    <t>FIELD[C]:SPECIES[QUPU]:NCI_PC2</t>
  </si>
  <si>
    <t>FIELD[T]:SPECIES[QUPU]:NCI_PC2</t>
  </si>
  <si>
    <t>FIELD[C]:SPECIES[QUSU]:NCI_PC2</t>
  </si>
  <si>
    <t>FIELD[T]:SPECIES[QUSU]:NCI_PC2</t>
  </si>
  <si>
    <t>FIELD[C]:SPECIES[ACMO]:FD</t>
  </si>
  <si>
    <t>FIELD[T]:SPECIES[ACMO]:FD</t>
  </si>
  <si>
    <t>FIELD[C]:SPECIES[ARUN]:FD</t>
  </si>
  <si>
    <t>FIELD[T]:SPECIES[ARUN]:FD</t>
  </si>
  <si>
    <t>FIELD[C]:SPECIES[FROR]:FD</t>
  </si>
  <si>
    <t>FIELD[T]:SPECIES[FROR]:FD</t>
  </si>
  <si>
    <t>FIELD[C]:SPECIES[OLEU]:FD</t>
  </si>
  <si>
    <t>FIELD[T]:SPECIES[OLEU]:FD</t>
  </si>
  <si>
    <t>FIELD[C]:SPECIES[PHLA]:FD</t>
  </si>
  <si>
    <t>FIELD[T]:SPECIES[PHLA]:FD</t>
  </si>
  <si>
    <t>FIELD[C]:SPECIES[PIHA]:FD</t>
  </si>
  <si>
    <t>FIELD[T]:SPECIES[PIHA]:FD</t>
  </si>
  <si>
    <t>FIELD[C]:SPECIES[PILE]:FD</t>
  </si>
  <si>
    <t>FIELD[T]:SPECIES[PILE]:FD</t>
  </si>
  <si>
    <t>FIELD[C]:SPECIES[PIPA]:FD</t>
  </si>
  <si>
    <t>FIELD[T]:SPECIES[PIPA]:FD</t>
  </si>
  <si>
    <t>FIELD[C]:SPECIES[PIPE]:FD</t>
  </si>
  <si>
    <t>FIELD[T]:SPECIES[PIPE]:FD</t>
  </si>
  <si>
    <t>FIELD[C]:SPECIES[QUIL]:FD</t>
  </si>
  <si>
    <t>FIELD[T]:SPECIES[QUIL]:FD</t>
  </si>
  <si>
    <t>FIELD[C]:SPECIES[QUPU]:FD</t>
  </si>
  <si>
    <t>FIELD[T]:SPECIES[QUPU]:FD</t>
  </si>
  <si>
    <t>FIELD[C]:SPECIES[QUSU]:FD</t>
  </si>
  <si>
    <t>FIELD[T]:SPECIES[QUSU]:FD</t>
  </si>
  <si>
    <t>CONTROL (FIELD C)</t>
  </si>
  <si>
    <t>TREATMENT (FIELD T)</t>
  </si>
  <si>
    <t>coefficienti di regressione del miglior modello</t>
  </si>
  <si>
    <t>L'irrigazione favorisce la crescita di 10 specie su 12, tra cui ACMO,</t>
  </si>
  <si>
    <t>ARUN, FROR, OLEU, PHLA, PIHA, PIPA, PIPE, QUIL e QUSU; la differenza</t>
  </si>
  <si>
    <t>di crescita dell'ACMO tra il trattato e il controllo non è comunque</t>
  </si>
  <si>
    <t>non significativa (p-val 0.406). La crescita di PILE sembra sfavorita sia</t>
  </si>
  <si>
    <t>nel controllo che nell'irrigato, ma in quest'ultimo il valore del coefficiente</t>
  </si>
  <si>
    <t>è più negativo (-4.0227). La crescita di PHLA nel controllo è positiva</t>
  </si>
  <si>
    <t>ma non significativa (p-val 0.104). QUPU sembra avere</t>
  </si>
  <si>
    <t>coefficienti simili sia nel controllo che nell'irrigato (2.07 vs 2.05)</t>
  </si>
  <si>
    <t>molto differente (1.03 vs 1.00).  La crescita di OLEU nel controllo è negativa, ma</t>
  </si>
  <si>
    <t>FROR, OLEU, PIHA, PIPA, PIPE, QUIL,QUPU, QUSU. Il coefficiente di</t>
  </si>
  <si>
    <t>Su 12 specie 9 competono maggiormente nell'irrigato, tra cui ARUN,</t>
  </si>
  <si>
    <t xml:space="preserve">competizione di PILE nell'irrigato non è significativo. Le uniche </t>
  </si>
  <si>
    <t>specie che competono maggiormente nel controllo sono ACMO,</t>
  </si>
  <si>
    <t xml:space="preserve">PHLA e PILE. </t>
  </si>
  <si>
    <t>sia nel controllo che nell'irrigato, ma in quest'ultimo i valori dei</t>
  </si>
  <si>
    <t>La diversità funzionale favorisce la crescita solo dei 3 pini (PIHA, PIPA e PIPE)</t>
  </si>
  <si>
    <t xml:space="preserve">coefficienti sono inferiori.  Per il resto delle specie, la diversità </t>
  </si>
  <si>
    <t xml:space="preserve">funzionale ha un effetto negativo sia sul controllo che sull'irrigato; </t>
  </si>
  <si>
    <t xml:space="preserve"> più precisamente, per ACMO, FROR, OLEU, PILE, e QUIL la diversità</t>
  </si>
  <si>
    <t>funzionale ha coefficienti più negativi nell'irrigato rispetto al controllo,</t>
  </si>
  <si>
    <t>mentre per ARUN, PHLA, QUPU, e QUSU  i coefficienti sono più negativi</t>
  </si>
  <si>
    <t>nel controllo rispetto all'irrigato. I valori dei coefficienti per ARUN</t>
  </si>
  <si>
    <t>e QUPU sono risultati non significativi nell'irrigato (p-val 0.988 e 0.571),</t>
  </si>
  <si>
    <t>mentre per QUIL non vi è significatività nel controllo (p-val 0.058).</t>
  </si>
  <si>
    <t>PREDICTED GROWTH (best model)</t>
  </si>
  <si>
    <t>Abbiamo ottenuto più o meno gli stessi risultati, significa che il modello è stato in</t>
  </si>
  <si>
    <t>grado di emulare lo stesso pattern di crescite  tra il blocco trattato e il</t>
  </si>
  <si>
    <t>blocco di controllo.</t>
  </si>
  <si>
    <t>Le differenze di crescita predetta di PILE tra il trattato e</t>
  </si>
  <si>
    <t>il controllo risultano significative, mentre nel test sulle crescite osservate non</t>
  </si>
  <si>
    <t>c' era significatività. Le differenze di crescita predetta di QUPU tra il trattato</t>
  </si>
  <si>
    <t>e il controllo non sono significative, mentre quelle delle crescite osservate lo erano.</t>
  </si>
  <si>
    <t>nei diametri tra il trattato e controllo ad inizio censimento</t>
  </si>
  <si>
    <t>maggiore nel trattato rispetto al controllo ad inizio censimento</t>
  </si>
  <si>
    <t>ARUN, PIHA, e PIPA hanno presentato una diametro significativamente</t>
  </si>
  <si>
    <t>OLEU e QUIL al contrario, avevano un diametro significativamente minore nel trattato</t>
  </si>
  <si>
    <t>rispetto al controllo</t>
  </si>
  <si>
    <t>EFFETTI ATTESI</t>
  </si>
  <si>
    <t>?</t>
  </si>
  <si>
    <t>SPECIES</t>
  </si>
  <si>
    <t>PREDICTED</t>
  </si>
  <si>
    <t>FULL dataset</t>
  </si>
  <si>
    <t>Quando si esegue il test di ipotesi sui coefficienti della retta</t>
  </si>
  <si>
    <t>di regressione, la pendenza (SLOPE) deve essere sempre</t>
  </si>
  <si>
    <t>&gt; di 0 (o meglio ugale a 1), mentre l'intercetta = 0, poiché</t>
  </si>
  <si>
    <t>valori di intercetta superiori a 0 sono legati al concetto di</t>
  </si>
  <si>
    <t>distorsione (BIAS)</t>
  </si>
  <si>
    <t>PIHA, PILE, PIPA, PIPE) presentano una pendenza maggiore di</t>
  </si>
  <si>
    <t xml:space="preserve">0 ma diversa da 1, e un'intercetta &gt; 0 , il quale indica </t>
  </si>
  <si>
    <t>distorsione dei modelli.</t>
  </si>
  <si>
    <t>Il resto delle specie (ACMO, ARUN, FROR, QUIL, QUPU, QUSU)</t>
  </si>
  <si>
    <t>presentano sia una pendenza = 1 che un'intercetta = 0, ovvero</t>
  </si>
  <si>
    <t>le predizioni del modello sono coerenti con i valori osservati,</t>
  </si>
  <si>
    <t>e senza distorsione</t>
  </si>
  <si>
    <t>Ovviamente il test sui coefficienti non basta per poter validare i nostri modelli,</t>
  </si>
  <si>
    <t>infatti la regressione lineare fa diverse ipotesi sui dati, come ad esempio:</t>
  </si>
  <si>
    <t>1) Linearità dei dati. Si presume che la relazione tra il predittore (x) e il risultato (y) sia lineare.</t>
  </si>
  <si>
    <t>2) Normalità dei residui. Si suppone che gli errori residui siano normalmente distribuiti.</t>
  </si>
  <si>
    <t>3) Omogeneità della varianza dei residui. Si suppone che i residui abbiano una varianza costante (omoscedasticità)</t>
  </si>
  <si>
    <t>4) Indipendenza dei termini di errore dei residui.</t>
  </si>
  <si>
    <t>1) per la prima assunzione è necessario guardare il grafico (Residual vs Fitted), i residui devono essere</t>
  </si>
  <si>
    <t>distribuiti casualmente nel range dei predetti</t>
  </si>
  <si>
    <t>2) per la seconda assunzione guardiamo il grafico (Normal Q-Q), gli errori residui sono normalmente distribuiti</t>
  </si>
  <si>
    <t>quando questi  seguono approssimativamente una linea retta.</t>
  </si>
  <si>
    <t>3)  il grafico (Scale-Location) è utile per capire se è presente omogeneità nella varianza dei residui (omoschedasticità), cioè</t>
  </si>
  <si>
    <t>se la varianza è costante all'aumentare del valore dei predetti</t>
  </si>
  <si>
    <t>4) Il grafico (Residual vs Laverage) infine è utilizzato quando si vuole ricercare outliers influenti; più precisamente,</t>
  </si>
  <si>
    <t xml:space="preserve"> se qualche residuo si trova al di fuori della distanza di Cook (linea tratteggiata), significa che quella determinata</t>
  </si>
  <si>
    <t>osservazione (etichettata) è influente, e andrebbe eliminata per migliorare i risultati</t>
  </si>
  <si>
    <t>dataset</t>
  </si>
  <si>
    <t>Coefficients result</t>
  </si>
  <si>
    <t>FIELD[C]:SPECIES[ACMO]:NCI_PLC50</t>
  </si>
  <si>
    <t>FIELD[T]:SPECIES[ACMO]:NCI_PLC50</t>
  </si>
  <si>
    <t>FIELD[C]:SPECIES[ARUN]:NCI_LASA</t>
  </si>
  <si>
    <t>FIELD[T]:SPECIES[ARUN]:NCI_LASA</t>
  </si>
  <si>
    <t>FIELD[C]:SPECIES[PIPE]:NCI_PC2_hier</t>
  </si>
  <si>
    <t>FIELD[T]:SPECIES[PIPE]:NCI_PC2_hier</t>
  </si>
  <si>
    <t>FIELD[C]:SPECIES[PIPE]:WD_FD</t>
  </si>
  <si>
    <t>FIELD[T]:SPECIES[PIPE]:WD_FD</t>
  </si>
  <si>
    <t>FIELD[C]:SPECIES[PILE]:NCI_SLA</t>
  </si>
  <si>
    <t>FIELD[T]:SPECIES[PILE]:NCI_SLA</t>
  </si>
  <si>
    <t>FIELD[C]:SPECIES[PILE]:WD_FD</t>
  </si>
  <si>
    <t>FIELD[T]:SPECIES[PILE]:WD_FD</t>
  </si>
  <si>
    <t>FIELD[C]:SPECIES[QUIL]:NCI_Hmax_hier</t>
  </si>
  <si>
    <t>FIELD[T]:SPECIES[QUIL]:NCI_Hmax_hier</t>
  </si>
  <si>
    <t>FIELD[C]:SPECIES[QUIL]:Nm_FD</t>
  </si>
  <si>
    <t>FIELD[T]:SPECIES[QUIL]:Nm_FD</t>
  </si>
  <si>
    <t>FIELD[C]:SPECIES[QUPU]:NCI_LASA</t>
  </si>
  <si>
    <t>FIELD[T]:SPECIES[QUPU]:NCI_LASA</t>
  </si>
  <si>
    <t>FIELD[C]:SPECIES[QUPU]:WD_FD</t>
  </si>
  <si>
    <t>FIELD[T]:SPECIES[QUPU]:WD_FD</t>
  </si>
  <si>
    <t>FIELD[C]:SPECIES[QUSU]:NCI_PLC50_hier</t>
  </si>
  <si>
    <t>FIELD[T]:SPECIES[QUSU]:NCI_PLC50_hier</t>
  </si>
  <si>
    <t>FIELD[C]:SPECIES[QUSU]:Hmax_FD</t>
  </si>
  <si>
    <t>FIELD[T]:SPECIES[QUSU]:Hmax_FD</t>
  </si>
  <si>
    <t>FIELD[C]:SPECIES[ARUN]:Hmax_FD</t>
  </si>
  <si>
    <t>FIELD[T]:SPECIES[ARUN]:Hmax_FD</t>
  </si>
  <si>
    <t>FIELD:SPECIES:Diam + FIELD:SPECIES:NCI_LASA + FIELD:SPECIES:Hmax_FD</t>
  </si>
  <si>
    <t>SPECIES[FROR]:NCI_PC2_hier</t>
  </si>
  <si>
    <t>SPECIES[FROR]:PC2_FD</t>
  </si>
  <si>
    <t>FIELD:SPECIES:Diam + SPECIES:NCI_PC2_hier + SPECIES:PC2_FD</t>
  </si>
  <si>
    <t>FIELD:SPECIES:Diam + FIELD:SPECIES:NCI_PC2_hier + FIELD:SPECIES:PC2_FD</t>
  </si>
  <si>
    <t>FIELD[C]:SPECIES[OLEU]:NCI_LASA_hier</t>
  </si>
  <si>
    <t>FIELD[T]:SPECIES[OLEU]:NCI_LASA_hier</t>
  </si>
  <si>
    <t>FIELD:SPECIES:Diam + FIELD:SPECIES:NCI_LASA_hier + FIELD:SPECIES:FD</t>
  </si>
  <si>
    <t>ntercept</t>
  </si>
  <si>
    <t>SPECIES[PHLA]:NCI_Hmax_hier</t>
  </si>
  <si>
    <t>SPECIES[PHLA]:SLA_FD</t>
  </si>
  <si>
    <t>FIELD:SPECIES:Diam + SPECIES:NCI_Hmax_hier + SPECIES:SLA_FD</t>
  </si>
  <si>
    <t>SPECIES[PIHA]:NCI_PC2_hier</t>
  </si>
  <si>
    <t>SPECIES[PIHA]:WD_FD</t>
  </si>
  <si>
    <t>FIELD:SPECIES:Diam + SPECIES:NCI_PC2_hier + SPECIES:WD_FD</t>
  </si>
  <si>
    <t>SPECIES[PIPA]:NCI</t>
  </si>
  <si>
    <t>SPECIES[PIPA]:SLA_FD</t>
  </si>
  <si>
    <t>FIELD:SPECIES:Diam + SPECIES:NCI + SPECIES:SLA_FD</t>
  </si>
  <si>
    <t>FIELD:SPECIES:Diam + FIELD:SPECIES:NCI_PC2_hier + FIELD:SPECIES:WD_FD</t>
  </si>
  <si>
    <t>SPECIES:Diam + FIELD:SPECIES:NCI_SLA + FIELD:SPECIES:WD_FD</t>
  </si>
  <si>
    <t>SPECIES:Diam + FIELD:SPECIES:NCI_PLC50 + FIELD:SPECIES:FD</t>
  </si>
  <si>
    <t>FIELD:SPECIES:Diam + FIELD:SPECIES:NCI_Hmax_hier + FIELD:SPECIES:Nm_FD</t>
  </si>
  <si>
    <t>FIELD:SPECIES:Diam + FIELD:SPECIES:NCI_LASA + FIELD:SPECIES:WD_FD</t>
  </si>
  <si>
    <t>FIELD:SPECIES:Diam + FIELD:SPECIES:NCI_PLC50_hier + FIELD:SPECIES:Hmax_FD</t>
  </si>
  <si>
    <t>Nella tabella a sinistra si può notare che 6 specie su 12 (OLEU, PHLA,</t>
  </si>
  <si>
    <t>BEST MODELS FOR SPECIES</t>
  </si>
  <si>
    <t>Nella tabella a destra (selezione del miglior modello specie-specifico), tutte</t>
  </si>
  <si>
    <t>le specie hanno una pendenza = 1 e un'intercetta = 0; si può notare infatti un'incremento</t>
  </si>
  <si>
    <t xml:space="preserve">dell'R2. </t>
  </si>
  <si>
    <t>8) la crescita delle specie target dipende dal tipo di trattamento e dall'effetto della competizione e   diversità funzionale</t>
  </si>
  <si>
    <t xml:space="preserve">L' ipotesi 8 (la crescita delle specie target dipende dal tipo di trattamento </t>
  </si>
  <si>
    <t>e dall'effetto della competizione e   diversità funzionale) si è rivelata la migliore</t>
  </si>
  <si>
    <t>per 4 specie (FROR, PHLA, PIHA e PIPA)</t>
  </si>
  <si>
    <t xml:space="preserve">l' ipotesi 14 (la crescita delle specie target dipende dal trattamento e dall'effetto </t>
  </si>
  <si>
    <t>del trattamento sulla competizione e sulla diversità funzionale) è stata la migliore</t>
  </si>
  <si>
    <t>ipotesi per 6 specie (ARUN, OLEU, PIPE, QUIL, QUPU, e QUSU)</t>
  </si>
  <si>
    <t xml:space="preserve">l'ipotesi 11 ( la crescita delle specie target dipende dalla loro dimensione e </t>
  </si>
  <si>
    <t xml:space="preserve">dall'effetto del trattamento sulla competizione e sulla diversità funzionale) si è </t>
  </si>
  <si>
    <t>rivelata la migliore per 2 specie (ACMO e PILE)</t>
  </si>
  <si>
    <t>La competizione è rappresentata dal secondo asse della PCA in valore assoluto</t>
  </si>
  <si>
    <t>mentre per la diversità funzionale tutti i 6 tratti.</t>
  </si>
  <si>
    <t xml:space="preserve">A differenza della selezione del miglior modello su tutto il dataset, nel quale </t>
  </si>
  <si>
    <t>una sola tipologia di competizione e diversità funzionale è risultata la migliore,</t>
  </si>
  <si>
    <t>sette NCI  di tipo gerarchico (3x NCI_PC2_hier, NCI_LASA_hier, 2xNCI_Hmax_hier,</t>
  </si>
  <si>
    <t>NCI_PLC50_hier), quattro NCI in valore assoluto (NCI_PLC50, 2xNCI_LASA, NCI_SLA), e</t>
  </si>
  <si>
    <t>una NCI di tipo simmetrico (NCI).</t>
  </si>
  <si>
    <t>nella selezione dei modelli specie-specifici possiamo osservare</t>
  </si>
  <si>
    <t>Per quanto riguarda la diversità funzionale, la frequenze sono: 4xWD_FD, 2xHmax_FD,</t>
  </si>
  <si>
    <t>2xSLA_FD, 2xFD, Nm_FD, PC2_FD.</t>
  </si>
  <si>
    <t>PREDICTED GROWTH (best model species-specific)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</si>
</sst>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12121"/>
      <name val="Arial"/>
      <family val="2"/>
    </font>
    <font>
      <b/>
      <sz val="11"/>
      <name val="Calibri"/>
      <family val="2"/>
      <scheme val="minor"/>
    </font>
    <font>
      <b/>
      <sz val="11"/>
      <color rgb="FF212121"/>
      <name val="Arial"/>
      <family val="2"/>
    </font>
    <font>
      <b/>
      <sz val="11"/>
      <color rgb="FF2121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NumberFormat="1" applyFont="1" applyAlignment="1"/>
    <xf numFmtId="0" fontId="1" fillId="0" borderId="0" xfId="0" applyFont="1" applyAlignment="1"/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0" fillId="0" borderId="4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/>
    <xf numFmtId="0" fontId="0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4" xfId="0" applyFill="1" applyBorder="1"/>
    <xf numFmtId="0" fontId="0" fillId="3" borderId="0" xfId="0" applyFont="1" applyFill="1" applyBorder="1"/>
    <xf numFmtId="0" fontId="0" fillId="3" borderId="5" xfId="0" applyFont="1" applyFill="1" applyBorder="1"/>
    <xf numFmtId="0" fontId="5" fillId="3" borderId="0" xfId="0" applyFont="1" applyFill="1" applyBorder="1" applyAlignment="1">
      <alignment wrapText="1"/>
    </xf>
    <xf numFmtId="11" fontId="5" fillId="3" borderId="0" xfId="0" applyNumberFormat="1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11" fontId="0" fillId="3" borderId="0" xfId="0" applyNumberFormat="1" applyFont="1" applyFill="1" applyBorder="1"/>
    <xf numFmtId="0" fontId="0" fillId="3" borderId="6" xfId="0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0" xfId="0" applyNumberFormat="1" applyFill="1" applyBorder="1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2" fillId="0" borderId="0" xfId="0" applyFont="1"/>
    <xf numFmtId="11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7" fillId="0" borderId="0" xfId="0" quotePrefix="1" applyFont="1"/>
    <xf numFmtId="0" fontId="8" fillId="0" borderId="0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top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9" fillId="0" borderId="4" xfId="0" applyFont="1" applyFill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1" fillId="0" borderId="0" xfId="0" applyFont="1" applyBorder="1"/>
    <xf numFmtId="0" fontId="9" fillId="0" borderId="4" xfId="0" applyFont="1" applyBorder="1" applyAlignment="1">
      <alignment horizontal="center"/>
    </xf>
    <xf numFmtId="164" fontId="0" fillId="0" borderId="0" xfId="0" applyNumberFormat="1" applyBorder="1"/>
    <xf numFmtId="0" fontId="3" fillId="3" borderId="4" xfId="0" applyFont="1" applyFill="1" applyBorder="1"/>
    <xf numFmtId="0" fontId="0" fillId="0" borderId="0" xfId="0" applyFont="1" applyBorder="1"/>
    <xf numFmtId="0" fontId="0" fillId="0" borderId="5" xfId="0" applyFont="1" applyBorder="1"/>
    <xf numFmtId="11" fontId="0" fillId="3" borderId="7" xfId="0" applyNumberFormat="1" applyFill="1" applyBorder="1"/>
    <xf numFmtId="0" fontId="3" fillId="3" borderId="4" xfId="0" applyFont="1" applyFill="1" applyBorder="1" applyAlignment="1"/>
    <xf numFmtId="0" fontId="3" fillId="3" borderId="0" xfId="0" applyFont="1" applyFill="1" applyBorder="1" applyAlignment="1"/>
    <xf numFmtId="11" fontId="3" fillId="3" borderId="0" xfId="0" applyNumberFormat="1" applyFont="1" applyFill="1" applyBorder="1" applyAlignment="1"/>
    <xf numFmtId="0" fontId="3" fillId="3" borderId="5" xfId="0" applyFont="1" applyFill="1" applyBorder="1" applyAlignment="1"/>
    <xf numFmtId="0" fontId="0" fillId="0" borderId="0" xfId="0" applyFont="1" applyFill="1" applyBorder="1" applyAlignment="1"/>
    <xf numFmtId="11" fontId="0" fillId="0" borderId="0" xfId="0" applyNumberFormat="1" applyFill="1" applyBorder="1"/>
    <xf numFmtId="0" fontId="0" fillId="0" borderId="0" xfId="0" applyFill="1" applyBorder="1" applyAlignment="1">
      <alignment vertical="center" textRotation="255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Fill="1" applyBorder="1"/>
    <xf numFmtId="0" fontId="2" fillId="0" borderId="5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0" fillId="2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5" xfId="0" applyBorder="1"/>
    <xf numFmtId="0" fontId="0" fillId="0" borderId="16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19" xfId="0" applyBorder="1"/>
    <xf numFmtId="0" fontId="1" fillId="0" borderId="18" xfId="0" applyFont="1" applyBorder="1"/>
    <xf numFmtId="0" fontId="3" fillId="0" borderId="18" xfId="0" applyFont="1" applyBorder="1"/>
    <xf numFmtId="0" fontId="10" fillId="0" borderId="0" xfId="0" applyFont="1" applyFill="1" applyAlignment="1">
      <alignment horizontal="right" wrapText="1"/>
    </xf>
    <xf numFmtId="0" fontId="0" fillId="2" borderId="0" xfId="0" applyFont="1" applyFill="1" applyBorder="1"/>
    <xf numFmtId="0" fontId="0" fillId="2" borderId="16" xfId="0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0" fontId="3" fillId="0" borderId="16" xfId="0" applyFont="1" applyFill="1" applyBorder="1" applyAlignment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10" fillId="0" borderId="16" xfId="0" applyFont="1" applyFill="1" applyBorder="1" applyAlignment="1">
      <alignment horizontal="right" wrapText="1"/>
    </xf>
    <xf numFmtId="0" fontId="3" fillId="0" borderId="15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 wrapText="1"/>
    </xf>
    <xf numFmtId="0" fontId="3" fillId="0" borderId="17" xfId="0" applyFont="1" applyFill="1" applyBorder="1" applyAlignment="1">
      <alignment horizontal="left" wrapText="1"/>
    </xf>
    <xf numFmtId="0" fontId="3" fillId="0" borderId="18" xfId="0" applyFont="1" applyFill="1" applyBorder="1" applyAlignment="1">
      <alignment horizontal="right" wrapText="1"/>
    </xf>
    <xf numFmtId="0" fontId="10" fillId="0" borderId="18" xfId="0" applyFont="1" applyFill="1" applyBorder="1" applyAlignment="1">
      <alignment horizontal="right" wrapText="1"/>
    </xf>
    <xf numFmtId="0" fontId="12" fillId="0" borderId="0" xfId="0" applyFont="1" applyFill="1" applyAlignment="1">
      <alignment horizontal="center" vertical="center" wrapText="1"/>
    </xf>
    <xf numFmtId="0" fontId="0" fillId="0" borderId="14" xfId="0" applyBorder="1"/>
    <xf numFmtId="0" fontId="3" fillId="0" borderId="0" xfId="0" applyFont="1" applyBorder="1"/>
    <xf numFmtId="0" fontId="0" fillId="0" borderId="0" xfId="0" applyFont="1"/>
    <xf numFmtId="0" fontId="3" fillId="0" borderId="0" xfId="0" applyFont="1" applyFill="1" applyBorder="1"/>
    <xf numFmtId="0" fontId="2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2" fillId="0" borderId="4" xfId="0" applyFont="1" applyFill="1" applyBorder="1"/>
    <xf numFmtId="0" fontId="0" fillId="0" borderId="5" xfId="0" applyFont="1" applyBorder="1" applyAlignment="1"/>
    <xf numFmtId="0" fontId="0" fillId="0" borderId="0" xfId="0" applyAlignment="1">
      <alignment horizontal="left"/>
    </xf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3" borderId="4" xfId="0" applyFill="1" applyBorder="1"/>
    <xf numFmtId="0" fontId="0" fillId="3" borderId="0" xfId="0" applyFont="1" applyFill="1" applyBorder="1"/>
    <xf numFmtId="0" fontId="0" fillId="3" borderId="5" xfId="0" applyFont="1" applyFill="1" applyBorder="1"/>
    <xf numFmtId="11" fontId="0" fillId="3" borderId="0" xfId="0" applyNumberFormat="1" applyFont="1" applyFill="1" applyBorder="1"/>
    <xf numFmtId="0" fontId="0" fillId="3" borderId="6" xfId="0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0" xfId="0" applyNumberFormat="1" applyFill="1" applyBorder="1"/>
    <xf numFmtId="11" fontId="0" fillId="0" borderId="0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3" fillId="3" borderId="4" xfId="0" applyFont="1" applyFill="1" applyBorder="1"/>
    <xf numFmtId="11" fontId="0" fillId="3" borderId="7" xfId="0" applyNumberFormat="1" applyFill="1" applyBorder="1"/>
    <xf numFmtId="0" fontId="3" fillId="3" borderId="4" xfId="0" applyFont="1" applyFill="1" applyBorder="1" applyAlignment="1"/>
    <xf numFmtId="0" fontId="3" fillId="3" borderId="0" xfId="0" applyFont="1" applyFill="1" applyBorder="1" applyAlignment="1"/>
    <xf numFmtId="11" fontId="3" fillId="3" borderId="0" xfId="0" applyNumberFormat="1" applyFont="1" applyFill="1" applyBorder="1" applyAlignment="1"/>
    <xf numFmtId="0" fontId="3" fillId="3" borderId="5" xfId="0" applyFont="1" applyFill="1" applyBorder="1" applyAlignment="1"/>
    <xf numFmtId="0" fontId="2" fillId="0" borderId="0" xfId="0" applyFont="1" applyFill="1" applyBorder="1"/>
    <xf numFmtId="0" fontId="0" fillId="0" borderId="0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11" fontId="0" fillId="0" borderId="0" xfId="0" applyNumberFormat="1" applyFont="1" applyBorder="1" applyAlignment="1"/>
    <xf numFmtId="11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 applyAlignment="1"/>
    <xf numFmtId="0" fontId="0" fillId="0" borderId="0" xfId="0" applyBorder="1" applyAlignment="1"/>
    <xf numFmtId="1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1" fontId="0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 wrapText="1"/>
    </xf>
    <xf numFmtId="0" fontId="13" fillId="0" borderId="1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800100</xdr:colOff>
      <xdr:row>85</xdr:row>
      <xdr:rowOff>133351</xdr:rowOff>
    </xdr:from>
    <xdr:to>
      <xdr:col>10</xdr:col>
      <xdr:colOff>1600575</xdr:colOff>
      <xdr:row>103</xdr:row>
      <xdr:rowOff>169446</xdr:rowOff>
    </xdr:to>
    <xdr:pic>
      <xdr:nvPicPr>
        <xdr:cNvPr id="2" name="Immagine 1" descr="ACM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01000" y="87058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885825</xdr:colOff>
      <xdr:row>106</xdr:row>
      <xdr:rowOff>95251</xdr:rowOff>
    </xdr:from>
    <xdr:to>
      <xdr:col>10</xdr:col>
      <xdr:colOff>1600575</xdr:colOff>
      <xdr:row>124</xdr:row>
      <xdr:rowOff>131346</xdr:rowOff>
    </xdr:to>
    <xdr:pic>
      <xdr:nvPicPr>
        <xdr:cNvPr id="3" name="Immagine 2" descr="ARU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6725" y="126682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127</xdr:row>
      <xdr:rowOff>133351</xdr:rowOff>
    </xdr:from>
    <xdr:to>
      <xdr:col>10</xdr:col>
      <xdr:colOff>1600575</xdr:colOff>
      <xdr:row>145</xdr:row>
      <xdr:rowOff>169446</xdr:rowOff>
    </xdr:to>
    <xdr:pic>
      <xdr:nvPicPr>
        <xdr:cNvPr id="4" name="Immagine 3" descr="FROR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67675" y="167068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866775</xdr:colOff>
      <xdr:row>149</xdr:row>
      <xdr:rowOff>9526</xdr:rowOff>
    </xdr:from>
    <xdr:to>
      <xdr:col>10</xdr:col>
      <xdr:colOff>1600575</xdr:colOff>
      <xdr:row>167</xdr:row>
      <xdr:rowOff>45621</xdr:rowOff>
    </xdr:to>
    <xdr:pic>
      <xdr:nvPicPr>
        <xdr:cNvPr id="5" name="Immagine 4" descr="OLEU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67675" y="20774026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857250</xdr:colOff>
      <xdr:row>170</xdr:row>
      <xdr:rowOff>123826</xdr:rowOff>
    </xdr:from>
    <xdr:to>
      <xdr:col>10</xdr:col>
      <xdr:colOff>1600575</xdr:colOff>
      <xdr:row>188</xdr:row>
      <xdr:rowOff>140829</xdr:rowOff>
    </xdr:to>
    <xdr:pic>
      <xdr:nvPicPr>
        <xdr:cNvPr id="6" name="Immagine 5" descr="PHLA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58150" y="24888826"/>
          <a:ext cx="4924800" cy="3446003"/>
        </a:xfrm>
        <a:prstGeom prst="rect">
          <a:avLst/>
        </a:prstGeom>
      </xdr:spPr>
    </xdr:pic>
    <xdr:clientData/>
  </xdr:twoCellAnchor>
  <xdr:twoCellAnchor editAs="oneCell">
    <xdr:from>
      <xdr:col>5</xdr:col>
      <xdr:colOff>771525</xdr:colOff>
      <xdr:row>192</xdr:row>
      <xdr:rowOff>19051</xdr:rowOff>
    </xdr:from>
    <xdr:to>
      <xdr:col>10</xdr:col>
      <xdr:colOff>1600575</xdr:colOff>
      <xdr:row>210</xdr:row>
      <xdr:rowOff>55146</xdr:rowOff>
    </xdr:to>
    <xdr:pic>
      <xdr:nvPicPr>
        <xdr:cNvPr id="7" name="Immagine 6" descr="PIHA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972425" y="289750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895350</xdr:colOff>
      <xdr:row>213</xdr:row>
      <xdr:rowOff>85726</xdr:rowOff>
    </xdr:from>
    <xdr:to>
      <xdr:col>10</xdr:col>
      <xdr:colOff>1600575</xdr:colOff>
      <xdr:row>231</xdr:row>
      <xdr:rowOff>121821</xdr:rowOff>
    </xdr:to>
    <xdr:pic>
      <xdr:nvPicPr>
        <xdr:cNvPr id="8" name="Immagine 7" descr="PILE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096250" y="33042226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847725</xdr:colOff>
      <xdr:row>234</xdr:row>
      <xdr:rowOff>104775</xdr:rowOff>
    </xdr:from>
    <xdr:to>
      <xdr:col>10</xdr:col>
      <xdr:colOff>1600575</xdr:colOff>
      <xdr:row>252</xdr:row>
      <xdr:rowOff>136077</xdr:rowOff>
    </xdr:to>
    <xdr:pic>
      <xdr:nvPicPr>
        <xdr:cNvPr id="9" name="Immagine 8" descr="PIPA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048625" y="37061775"/>
          <a:ext cx="4924800" cy="346030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255</xdr:row>
      <xdr:rowOff>76200</xdr:rowOff>
    </xdr:from>
    <xdr:to>
      <xdr:col>10</xdr:col>
      <xdr:colOff>1600575</xdr:colOff>
      <xdr:row>273</xdr:row>
      <xdr:rowOff>107502</xdr:rowOff>
    </xdr:to>
    <xdr:pic>
      <xdr:nvPicPr>
        <xdr:cNvPr id="10" name="Immagine 9" descr="PIPE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153400" y="41033700"/>
          <a:ext cx="4924800" cy="346030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275</xdr:row>
      <xdr:rowOff>114301</xdr:rowOff>
    </xdr:from>
    <xdr:to>
      <xdr:col>10</xdr:col>
      <xdr:colOff>1600575</xdr:colOff>
      <xdr:row>293</xdr:row>
      <xdr:rowOff>150396</xdr:rowOff>
    </xdr:to>
    <xdr:pic>
      <xdr:nvPicPr>
        <xdr:cNvPr id="11" name="Immagine 10" descr="QUIL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153400" y="4488180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885825</xdr:colOff>
      <xdr:row>296</xdr:row>
      <xdr:rowOff>171451</xdr:rowOff>
    </xdr:from>
    <xdr:to>
      <xdr:col>10</xdr:col>
      <xdr:colOff>1600575</xdr:colOff>
      <xdr:row>315</xdr:row>
      <xdr:rowOff>17046</xdr:rowOff>
    </xdr:to>
    <xdr:pic>
      <xdr:nvPicPr>
        <xdr:cNvPr id="12" name="Immagine 11" descr="QUPU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086725" y="489394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5</xdr:col>
      <xdr:colOff>1009650</xdr:colOff>
      <xdr:row>318</xdr:row>
      <xdr:rowOff>133351</xdr:rowOff>
    </xdr:from>
    <xdr:to>
      <xdr:col>10</xdr:col>
      <xdr:colOff>1600575</xdr:colOff>
      <xdr:row>336</xdr:row>
      <xdr:rowOff>159874</xdr:rowOff>
    </xdr:to>
    <xdr:pic>
      <xdr:nvPicPr>
        <xdr:cNvPr id="13" name="Immagine 12" descr="QUSU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8210550" y="53092351"/>
          <a:ext cx="4924800" cy="3455523"/>
        </a:xfrm>
        <a:prstGeom prst="rect">
          <a:avLst/>
        </a:prstGeom>
      </xdr:spPr>
    </xdr:pic>
    <xdr:clientData/>
  </xdr:twoCellAnchor>
  <xdr:twoCellAnchor editAs="oneCell">
    <xdr:from>
      <xdr:col>5</xdr:col>
      <xdr:colOff>962025</xdr:colOff>
      <xdr:row>339</xdr:row>
      <xdr:rowOff>133350</xdr:rowOff>
    </xdr:from>
    <xdr:to>
      <xdr:col>10</xdr:col>
      <xdr:colOff>1600575</xdr:colOff>
      <xdr:row>357</xdr:row>
      <xdr:rowOff>164652</xdr:rowOff>
    </xdr:to>
    <xdr:pic>
      <xdr:nvPicPr>
        <xdr:cNvPr id="14" name="Immagine 13" descr="FULL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8162925" y="57092850"/>
          <a:ext cx="4924800" cy="3460302"/>
        </a:xfrm>
        <a:prstGeom prst="rect">
          <a:avLst/>
        </a:prstGeom>
      </xdr:spPr>
    </xdr:pic>
    <xdr:clientData/>
  </xdr:twoCellAnchor>
  <xdr:twoCellAnchor editAs="oneCell">
    <xdr:from>
      <xdr:col>10</xdr:col>
      <xdr:colOff>2790825</xdr:colOff>
      <xdr:row>86</xdr:row>
      <xdr:rowOff>1</xdr:rowOff>
    </xdr:from>
    <xdr:to>
      <xdr:col>15</xdr:col>
      <xdr:colOff>28950</xdr:colOff>
      <xdr:row>104</xdr:row>
      <xdr:rowOff>36096</xdr:rowOff>
    </xdr:to>
    <xdr:pic>
      <xdr:nvPicPr>
        <xdr:cNvPr id="15" name="Immagine 14" descr="ACMO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172825" y="1638300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2809875</xdr:colOff>
      <xdr:row>106</xdr:row>
      <xdr:rowOff>95251</xdr:rowOff>
    </xdr:from>
    <xdr:to>
      <xdr:col>15</xdr:col>
      <xdr:colOff>48000</xdr:colOff>
      <xdr:row>124</xdr:row>
      <xdr:rowOff>131346</xdr:rowOff>
    </xdr:to>
    <xdr:pic>
      <xdr:nvPicPr>
        <xdr:cNvPr id="16" name="Immagine 15" descr="ARUN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1191875" y="202882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2676525</xdr:colOff>
      <xdr:row>127</xdr:row>
      <xdr:rowOff>114301</xdr:rowOff>
    </xdr:from>
    <xdr:to>
      <xdr:col>14</xdr:col>
      <xdr:colOff>524250</xdr:colOff>
      <xdr:row>145</xdr:row>
      <xdr:rowOff>150396</xdr:rowOff>
    </xdr:to>
    <xdr:pic>
      <xdr:nvPicPr>
        <xdr:cNvPr id="17" name="Immagine 16" descr="FROR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058525" y="2430780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2971800</xdr:colOff>
      <xdr:row>149</xdr:row>
      <xdr:rowOff>47626</xdr:rowOff>
    </xdr:from>
    <xdr:to>
      <xdr:col>15</xdr:col>
      <xdr:colOff>209925</xdr:colOff>
      <xdr:row>167</xdr:row>
      <xdr:rowOff>83721</xdr:rowOff>
    </xdr:to>
    <xdr:pic>
      <xdr:nvPicPr>
        <xdr:cNvPr id="18" name="Immagine 17" descr="OLEU.pn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353800" y="28432126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3181350</xdr:colOff>
      <xdr:row>170</xdr:row>
      <xdr:rowOff>142876</xdr:rowOff>
    </xdr:from>
    <xdr:to>
      <xdr:col>15</xdr:col>
      <xdr:colOff>419475</xdr:colOff>
      <xdr:row>188</xdr:row>
      <xdr:rowOff>178971</xdr:rowOff>
    </xdr:to>
    <xdr:pic>
      <xdr:nvPicPr>
        <xdr:cNvPr id="20" name="Immagine 19" descr="PHLA.pn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563350" y="32527876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2981325</xdr:colOff>
      <xdr:row>191</xdr:row>
      <xdr:rowOff>152401</xdr:rowOff>
    </xdr:from>
    <xdr:to>
      <xdr:col>15</xdr:col>
      <xdr:colOff>219450</xdr:colOff>
      <xdr:row>209</xdr:row>
      <xdr:rowOff>188496</xdr:rowOff>
    </xdr:to>
    <xdr:pic>
      <xdr:nvPicPr>
        <xdr:cNvPr id="21" name="Immagine 20" descr="PIHA.pn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1363325" y="3653790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2819400</xdr:colOff>
      <xdr:row>213</xdr:row>
      <xdr:rowOff>57151</xdr:rowOff>
    </xdr:from>
    <xdr:to>
      <xdr:col>15</xdr:col>
      <xdr:colOff>57525</xdr:colOff>
      <xdr:row>231</xdr:row>
      <xdr:rowOff>93246</xdr:rowOff>
    </xdr:to>
    <xdr:pic>
      <xdr:nvPicPr>
        <xdr:cNvPr id="22" name="Immagine 21" descr="PILE.pn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201400" y="406336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2847975</xdr:colOff>
      <xdr:row>234</xdr:row>
      <xdr:rowOff>142876</xdr:rowOff>
    </xdr:from>
    <xdr:to>
      <xdr:col>15</xdr:col>
      <xdr:colOff>86100</xdr:colOff>
      <xdr:row>252</xdr:row>
      <xdr:rowOff>178971</xdr:rowOff>
    </xdr:to>
    <xdr:pic>
      <xdr:nvPicPr>
        <xdr:cNvPr id="23" name="Immagine 22" descr="PIPA.pn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229975" y="44719876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2914650</xdr:colOff>
      <xdr:row>255</xdr:row>
      <xdr:rowOff>76201</xdr:rowOff>
    </xdr:from>
    <xdr:to>
      <xdr:col>15</xdr:col>
      <xdr:colOff>152775</xdr:colOff>
      <xdr:row>273</xdr:row>
      <xdr:rowOff>112296</xdr:rowOff>
    </xdr:to>
    <xdr:pic>
      <xdr:nvPicPr>
        <xdr:cNvPr id="24" name="Immagine 23" descr="PIPE.png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1296650" y="4865370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3114675</xdr:colOff>
      <xdr:row>276</xdr:row>
      <xdr:rowOff>0</xdr:rowOff>
    </xdr:from>
    <xdr:to>
      <xdr:col>15</xdr:col>
      <xdr:colOff>352800</xdr:colOff>
      <xdr:row>294</xdr:row>
      <xdr:rowOff>84761</xdr:rowOff>
    </xdr:to>
    <xdr:pic>
      <xdr:nvPicPr>
        <xdr:cNvPr id="25" name="Immagine 24" descr="QUIL.png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1496675" y="52578000"/>
          <a:ext cx="4924800" cy="3513761"/>
        </a:xfrm>
        <a:prstGeom prst="rect">
          <a:avLst/>
        </a:prstGeom>
      </xdr:spPr>
    </xdr:pic>
    <xdr:clientData/>
  </xdr:twoCellAnchor>
  <xdr:twoCellAnchor editAs="oneCell">
    <xdr:from>
      <xdr:col>10</xdr:col>
      <xdr:colOff>3209925</xdr:colOff>
      <xdr:row>297</xdr:row>
      <xdr:rowOff>57151</xdr:rowOff>
    </xdr:from>
    <xdr:to>
      <xdr:col>15</xdr:col>
      <xdr:colOff>448050</xdr:colOff>
      <xdr:row>315</xdr:row>
      <xdr:rowOff>93246</xdr:rowOff>
    </xdr:to>
    <xdr:pic>
      <xdr:nvPicPr>
        <xdr:cNvPr id="26" name="Immagine 25" descr="QUPU.png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1591925" y="56635651"/>
          <a:ext cx="4924800" cy="3465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2809875</xdr:colOff>
      <xdr:row>319</xdr:row>
      <xdr:rowOff>0</xdr:rowOff>
    </xdr:from>
    <xdr:to>
      <xdr:col>15</xdr:col>
      <xdr:colOff>48000</xdr:colOff>
      <xdr:row>337</xdr:row>
      <xdr:rowOff>31302</xdr:rowOff>
    </xdr:to>
    <xdr:pic>
      <xdr:nvPicPr>
        <xdr:cNvPr id="27" name="Immagine 26" descr="QUSU.png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1191875" y="60769500"/>
          <a:ext cx="4924800" cy="3460302"/>
        </a:xfrm>
        <a:prstGeom prst="rect">
          <a:avLst/>
        </a:prstGeom>
      </xdr:spPr>
    </xdr:pic>
    <xdr:clientData/>
  </xdr:twoCellAnchor>
  <xdr:twoCellAnchor editAs="oneCell">
    <xdr:from>
      <xdr:col>10</xdr:col>
      <xdr:colOff>2886075</xdr:colOff>
      <xdr:row>340</xdr:row>
      <xdr:rowOff>9525</xdr:rowOff>
    </xdr:from>
    <xdr:to>
      <xdr:col>15</xdr:col>
      <xdr:colOff>124200</xdr:colOff>
      <xdr:row>358</xdr:row>
      <xdr:rowOff>40827</xdr:rowOff>
    </xdr:to>
    <xdr:pic>
      <xdr:nvPicPr>
        <xdr:cNvPr id="28" name="Immagine 27" descr="dataset.pn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268075" y="64779525"/>
          <a:ext cx="4924800" cy="34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430"/>
  <sheetViews>
    <sheetView topLeftCell="B75" workbookViewId="0">
      <selection activeCell="F79" sqref="F79"/>
    </sheetView>
  </sheetViews>
  <sheetFormatPr defaultRowHeight="15"/>
  <cols>
    <col min="3" max="3" width="17.140625" customWidth="1"/>
    <col min="4" max="4" width="14.5703125" customWidth="1"/>
    <col min="6" max="6" width="12.42578125" customWidth="1"/>
    <col min="7" max="7" width="11.42578125" customWidth="1"/>
    <col min="14" max="14" width="10.28515625" customWidth="1"/>
    <col min="15" max="15" width="44.28515625" customWidth="1"/>
    <col min="16" max="16" width="30.140625" customWidth="1"/>
    <col min="17" max="17" width="29.28515625" customWidth="1"/>
  </cols>
  <sheetData>
    <row r="3" spans="2:18">
      <c r="C3" s="2" t="s">
        <v>0</v>
      </c>
      <c r="D3" s="3"/>
      <c r="E3" s="3"/>
      <c r="F3" s="3"/>
      <c r="G3" s="3"/>
      <c r="I3" s="1"/>
      <c r="J3" s="8" t="s">
        <v>23</v>
      </c>
      <c r="K3" s="9"/>
      <c r="L3" s="9"/>
      <c r="M3" s="9"/>
      <c r="N3" s="9"/>
      <c r="O3" s="9"/>
      <c r="P3" s="9"/>
      <c r="Q3" s="9"/>
      <c r="R3" s="9"/>
    </row>
    <row r="4" spans="2:18">
      <c r="J4" s="9" t="s">
        <v>24</v>
      </c>
      <c r="K4" s="9"/>
      <c r="L4" s="9"/>
      <c r="M4" s="9"/>
      <c r="N4" s="9"/>
      <c r="O4" s="9"/>
      <c r="P4" s="9"/>
      <c r="Q4" s="9"/>
      <c r="R4" s="9"/>
    </row>
    <row r="5" spans="2:18">
      <c r="C5" t="s">
        <v>3</v>
      </c>
      <c r="J5" s="9" t="s">
        <v>25</v>
      </c>
      <c r="K5" s="9"/>
      <c r="L5" s="9"/>
      <c r="M5" s="9"/>
      <c r="N5" s="9"/>
      <c r="O5" s="9"/>
      <c r="P5" s="9"/>
      <c r="Q5" s="9"/>
      <c r="R5" s="9"/>
    </row>
    <row r="7" spans="2:18">
      <c r="C7" s="4" t="s">
        <v>1</v>
      </c>
      <c r="D7" s="4"/>
      <c r="E7" s="4"/>
      <c r="F7" s="4"/>
      <c r="G7" s="4"/>
    </row>
    <row r="8" spans="2:18">
      <c r="C8" s="4" t="s">
        <v>2</v>
      </c>
      <c r="D8" s="4"/>
      <c r="E8" s="4"/>
      <c r="F8" s="4"/>
      <c r="G8" s="4"/>
    </row>
    <row r="10" spans="2:18">
      <c r="C10" t="s">
        <v>4</v>
      </c>
    </row>
    <row r="11" spans="2:18">
      <c r="C11" t="s">
        <v>5</v>
      </c>
    </row>
    <row r="14" spans="2:18">
      <c r="B14" t="s">
        <v>6</v>
      </c>
    </row>
    <row r="15" spans="2:18">
      <c r="B15" t="s">
        <v>59</v>
      </c>
    </row>
    <row r="16" spans="2:18">
      <c r="B16" t="s">
        <v>60</v>
      </c>
    </row>
    <row r="18" spans="1:15">
      <c r="B18" s="195" t="s">
        <v>19</v>
      </c>
      <c r="C18" s="196"/>
      <c r="D18" s="196"/>
      <c r="E18" s="196"/>
      <c r="F18" s="196"/>
      <c r="G18" s="197"/>
      <c r="H18" s="14"/>
      <c r="I18" t="s">
        <v>38</v>
      </c>
    </row>
    <row r="19" spans="1:15">
      <c r="A19" s="6"/>
      <c r="B19" s="5"/>
      <c r="C19" s="6" t="s">
        <v>26</v>
      </c>
      <c r="D19" s="6" t="s">
        <v>27</v>
      </c>
      <c r="E19" s="6" t="s">
        <v>28</v>
      </c>
      <c r="F19" s="6" t="s">
        <v>29</v>
      </c>
      <c r="G19" s="7" t="s">
        <v>30</v>
      </c>
      <c r="H19" s="10"/>
      <c r="I19" t="s">
        <v>49</v>
      </c>
    </row>
    <row r="20" spans="1:15">
      <c r="A20" s="6"/>
      <c r="B20" s="20" t="s">
        <v>7</v>
      </c>
      <c r="C20" s="21">
        <v>236531.5</v>
      </c>
      <c r="D20" s="21" t="s">
        <v>31</v>
      </c>
      <c r="E20" s="21">
        <v>1.5269999999999999E-3</v>
      </c>
      <c r="F20" s="21">
        <v>8.9982999999999994E-2</v>
      </c>
      <c r="G20" s="22">
        <v>0.54499200000000003</v>
      </c>
      <c r="H20" s="13"/>
    </row>
    <row r="21" spans="1:15">
      <c r="A21" s="6"/>
      <c r="B21" s="20" t="s">
        <v>8</v>
      </c>
      <c r="C21" s="23">
        <v>304049</v>
      </c>
      <c r="D21" s="23" t="s">
        <v>32</v>
      </c>
      <c r="E21" s="24">
        <v>8.7769779999999994E-9</v>
      </c>
      <c r="F21" s="23">
        <v>-0.171402</v>
      </c>
      <c r="G21" s="25">
        <v>0.58570100000000003</v>
      </c>
      <c r="H21" s="11"/>
      <c r="I21" t="s">
        <v>33</v>
      </c>
    </row>
    <row r="22" spans="1:15">
      <c r="A22" s="6"/>
      <c r="B22" s="20" t="s">
        <v>9</v>
      </c>
      <c r="C22" s="21">
        <v>289694</v>
      </c>
      <c r="D22" s="21" t="s">
        <v>32</v>
      </c>
      <c r="E22" s="21">
        <v>5.5000000000000002E-5</v>
      </c>
      <c r="F22" s="21">
        <v>-0.117647</v>
      </c>
      <c r="G22" s="22">
        <v>0.55882299999999996</v>
      </c>
      <c r="H22" s="13"/>
    </row>
    <row r="23" spans="1:15">
      <c r="A23" s="6"/>
      <c r="B23" s="20" t="s">
        <v>10</v>
      </c>
      <c r="C23" s="21">
        <v>223520.5</v>
      </c>
      <c r="D23" s="21" t="s">
        <v>32</v>
      </c>
      <c r="E23" s="21">
        <v>3.9999999999999998E-6</v>
      </c>
      <c r="F23" s="21">
        <v>-0.146259</v>
      </c>
      <c r="G23" s="22">
        <v>0.573129</v>
      </c>
      <c r="H23" s="13"/>
      <c r="I23" t="s">
        <v>34</v>
      </c>
    </row>
    <row r="24" spans="1:15">
      <c r="A24" s="6"/>
      <c r="B24" s="20" t="s">
        <v>11</v>
      </c>
      <c r="C24" s="21">
        <v>315205.5</v>
      </c>
      <c r="D24" s="21" t="s">
        <v>32</v>
      </c>
      <c r="E24" s="26">
        <v>3.8070569999999999E-13</v>
      </c>
      <c r="F24" s="21">
        <v>-0.21776200000000001</v>
      </c>
      <c r="G24" s="22">
        <v>0.60888100000000001</v>
      </c>
      <c r="H24" s="13"/>
      <c r="I24" t="s">
        <v>35</v>
      </c>
    </row>
    <row r="25" spans="1:15">
      <c r="A25" s="6"/>
      <c r="B25" s="20" t="s">
        <v>18</v>
      </c>
      <c r="C25" s="21">
        <v>284305</v>
      </c>
      <c r="D25" s="21" t="s">
        <v>32</v>
      </c>
      <c r="E25" s="21">
        <v>4.35E-4</v>
      </c>
      <c r="F25" s="21">
        <v>-0.101441</v>
      </c>
      <c r="G25" s="22">
        <v>0.55071999999999999</v>
      </c>
      <c r="H25" s="13"/>
    </row>
    <row r="26" spans="1:15">
      <c r="A26" s="6"/>
      <c r="B26" s="20" t="s">
        <v>12</v>
      </c>
      <c r="C26" s="21">
        <v>292829</v>
      </c>
      <c r="D26" s="21" t="s">
        <v>32</v>
      </c>
      <c r="E26" s="21">
        <v>7.9999999999999996E-6</v>
      </c>
      <c r="F26" s="21">
        <v>-0.13131300000000001</v>
      </c>
      <c r="G26" s="22">
        <v>0.56565600000000005</v>
      </c>
      <c r="H26" s="13"/>
    </row>
    <row r="27" spans="1:15">
      <c r="A27" s="6"/>
      <c r="B27" s="20" t="s">
        <v>13</v>
      </c>
      <c r="C27" s="21">
        <v>273158.5</v>
      </c>
      <c r="D27" s="21" t="s">
        <v>32</v>
      </c>
      <c r="E27" s="21">
        <v>4.7008000000000001E-2</v>
      </c>
      <c r="F27" s="21">
        <v>-5.0932999999999999E-2</v>
      </c>
      <c r="G27" s="22">
        <v>0.52546599999999999</v>
      </c>
      <c r="H27" s="13"/>
      <c r="I27" t="s">
        <v>36</v>
      </c>
    </row>
    <row r="28" spans="1:15">
      <c r="A28" s="6"/>
      <c r="B28" s="12" t="s">
        <v>14</v>
      </c>
      <c r="C28" s="13">
        <v>171174</v>
      </c>
      <c r="D28" s="13" t="s">
        <v>32</v>
      </c>
      <c r="E28" s="13">
        <v>0.99987800000000004</v>
      </c>
      <c r="F28" s="13">
        <v>0.119367</v>
      </c>
      <c r="G28" s="15">
        <v>0.44031700000000001</v>
      </c>
      <c r="H28" s="13"/>
      <c r="I28" t="s">
        <v>37</v>
      </c>
    </row>
    <row r="29" spans="1:15">
      <c r="A29" s="6"/>
      <c r="B29" s="20" t="s">
        <v>15</v>
      </c>
      <c r="C29" s="21">
        <v>272768.5</v>
      </c>
      <c r="D29" s="21" t="s">
        <v>32</v>
      </c>
      <c r="E29" s="21">
        <v>4.2686000000000002E-2</v>
      </c>
      <c r="F29" s="21">
        <v>-5.2347999999999999E-2</v>
      </c>
      <c r="G29" s="22">
        <v>0.52617400000000003</v>
      </c>
      <c r="H29" s="13"/>
    </row>
    <row r="30" spans="1:15">
      <c r="A30" s="6"/>
      <c r="B30" s="20" t="s">
        <v>16</v>
      </c>
      <c r="C30" s="21">
        <v>246071.5</v>
      </c>
      <c r="D30" s="21" t="s">
        <v>31</v>
      </c>
      <c r="E30" s="21">
        <v>4.8015000000000002E-2</v>
      </c>
      <c r="F30" s="21">
        <v>5.0650000000000001E-2</v>
      </c>
      <c r="G30" s="22">
        <v>0.52532500000000004</v>
      </c>
      <c r="H30" s="13"/>
    </row>
    <row r="31" spans="1:15">
      <c r="B31" s="27" t="s">
        <v>17</v>
      </c>
      <c r="C31" s="28">
        <v>277311.5</v>
      </c>
      <c r="D31" s="28" t="s">
        <v>32</v>
      </c>
      <c r="E31" s="28">
        <v>1.0832E-2</v>
      </c>
      <c r="F31" s="28">
        <v>-6.9875000000000007E-2</v>
      </c>
      <c r="G31" s="29">
        <v>0.534937</v>
      </c>
      <c r="H31" s="13"/>
      <c r="I31" s="3" t="s">
        <v>21</v>
      </c>
      <c r="J31" s="3"/>
      <c r="K31" s="3"/>
      <c r="L31" s="3"/>
      <c r="M31" s="3"/>
      <c r="N31" s="3"/>
      <c r="O31" s="3"/>
    </row>
    <row r="32" spans="1:15">
      <c r="I32" s="3" t="s">
        <v>20</v>
      </c>
      <c r="J32" s="3"/>
      <c r="K32" s="3"/>
      <c r="L32" s="3"/>
      <c r="M32" s="3"/>
      <c r="N32" s="3"/>
      <c r="O32" s="3"/>
    </row>
    <row r="35" spans="2:9">
      <c r="H35" s="14"/>
    </row>
    <row r="36" spans="2:9">
      <c r="H36" s="10"/>
    </row>
    <row r="37" spans="2:9">
      <c r="B37" s="195" t="s">
        <v>22</v>
      </c>
      <c r="C37" s="196"/>
      <c r="D37" s="196"/>
      <c r="E37" s="196"/>
      <c r="F37" s="196"/>
      <c r="G37" s="197"/>
      <c r="H37" s="13"/>
    </row>
    <row r="38" spans="2:9">
      <c r="B38" s="5"/>
      <c r="C38" s="6" t="s">
        <v>26</v>
      </c>
      <c r="D38" s="6" t="s">
        <v>27</v>
      </c>
      <c r="E38" s="6" t="s">
        <v>28</v>
      </c>
      <c r="F38" s="6" t="s">
        <v>29</v>
      </c>
      <c r="G38" s="7" t="s">
        <v>30</v>
      </c>
      <c r="H38" s="11"/>
      <c r="I38" t="s">
        <v>39</v>
      </c>
    </row>
    <row r="39" spans="2:9">
      <c r="B39" s="20" t="s">
        <v>7</v>
      </c>
      <c r="C39" s="30">
        <v>238389</v>
      </c>
      <c r="D39" s="30" t="s">
        <v>31</v>
      </c>
      <c r="E39" s="30">
        <v>2.9750000000000002E-3</v>
      </c>
      <c r="F39" s="30">
        <v>8.2836999999999994E-2</v>
      </c>
      <c r="G39" s="31">
        <v>0.54141899999999998</v>
      </c>
      <c r="H39" s="13"/>
      <c r="I39" t="s">
        <v>510</v>
      </c>
    </row>
    <row r="40" spans="2:9">
      <c r="B40" s="20" t="s">
        <v>8</v>
      </c>
      <c r="C40" s="30">
        <v>296210</v>
      </c>
      <c r="D40" s="30" t="s">
        <v>32</v>
      </c>
      <c r="E40" s="30">
        <v>1.9999999999999999E-6</v>
      </c>
      <c r="F40" s="30">
        <v>-0.14119999999999999</v>
      </c>
      <c r="G40" s="31">
        <v>0.5706</v>
      </c>
      <c r="H40" s="13"/>
    </row>
    <row r="41" spans="2:9">
      <c r="B41" s="12" t="s">
        <v>9</v>
      </c>
      <c r="C41" s="10">
        <v>250135</v>
      </c>
      <c r="D41" s="10" t="s">
        <v>31</v>
      </c>
      <c r="E41" s="10">
        <v>0.12489599999999999</v>
      </c>
      <c r="F41" s="10">
        <v>3.4972999999999997E-2</v>
      </c>
      <c r="G41" s="16">
        <v>0.517486</v>
      </c>
      <c r="H41" s="13"/>
      <c r="I41" t="s">
        <v>512</v>
      </c>
    </row>
    <row r="42" spans="2:9">
      <c r="B42" s="20" t="s">
        <v>10</v>
      </c>
      <c r="C42" s="30">
        <v>166640</v>
      </c>
      <c r="D42" s="30" t="s">
        <v>31</v>
      </c>
      <c r="E42" s="30">
        <v>3.9999999999999998E-6</v>
      </c>
      <c r="F42" s="30">
        <v>0.14543600000000001</v>
      </c>
      <c r="G42" s="31">
        <v>0.57271799999999995</v>
      </c>
      <c r="H42" s="13"/>
      <c r="I42" t="s">
        <v>511</v>
      </c>
    </row>
    <row r="43" spans="2:9">
      <c r="B43" s="12" t="s">
        <v>11</v>
      </c>
      <c r="C43" s="10">
        <v>269056</v>
      </c>
      <c r="D43" s="10" t="s">
        <v>32</v>
      </c>
      <c r="E43" s="10">
        <v>9.5671000000000006E-2</v>
      </c>
      <c r="F43" s="10">
        <v>-3.9468000000000003E-2</v>
      </c>
      <c r="G43" s="16">
        <v>0.51973400000000003</v>
      </c>
      <c r="H43" s="13"/>
    </row>
    <row r="44" spans="2:9">
      <c r="B44" s="20" t="s">
        <v>18</v>
      </c>
      <c r="C44" s="30">
        <v>286925</v>
      </c>
      <c r="D44" s="30" t="s">
        <v>32</v>
      </c>
      <c r="E44" s="30">
        <v>1.22E-4</v>
      </c>
      <c r="F44" s="30">
        <v>-0.111591</v>
      </c>
      <c r="G44" s="31">
        <v>0.55579599999999996</v>
      </c>
      <c r="H44" s="13"/>
      <c r="I44" t="s">
        <v>513</v>
      </c>
    </row>
    <row r="45" spans="2:9">
      <c r="B45" s="20" t="s">
        <v>12</v>
      </c>
      <c r="C45" s="30">
        <v>336665.5</v>
      </c>
      <c r="D45" s="30" t="s">
        <v>32</v>
      </c>
      <c r="E45" s="32">
        <v>2.3554659999999999E-23</v>
      </c>
      <c r="F45" s="30">
        <v>-0.30066999999999999</v>
      </c>
      <c r="G45" s="31">
        <v>0.650335</v>
      </c>
      <c r="H45" s="13"/>
      <c r="I45" t="s">
        <v>514</v>
      </c>
    </row>
    <row r="46" spans="2:9">
      <c r="B46" s="12" t="s">
        <v>13</v>
      </c>
      <c r="C46" s="10">
        <v>255949.5</v>
      </c>
      <c r="D46" s="10" t="s">
        <v>32</v>
      </c>
      <c r="E46" s="10">
        <v>0.69252800000000003</v>
      </c>
      <c r="F46" s="10">
        <v>1.5276E-2</v>
      </c>
      <c r="G46" s="16">
        <v>0.49236200000000002</v>
      </c>
      <c r="H46" s="13"/>
    </row>
    <row r="47" spans="2:9">
      <c r="B47" s="12" t="s">
        <v>14</v>
      </c>
      <c r="C47" s="10">
        <v>151007</v>
      </c>
      <c r="D47" s="10" t="s">
        <v>32</v>
      </c>
      <c r="E47" s="10">
        <v>1</v>
      </c>
      <c r="F47" s="10">
        <v>0.22311900000000001</v>
      </c>
      <c r="G47" s="16">
        <v>0.38844000000000001</v>
      </c>
      <c r="H47" s="13"/>
    </row>
    <row r="48" spans="2:9">
      <c r="B48" s="20" t="s">
        <v>15</v>
      </c>
      <c r="C48" s="30">
        <v>241990</v>
      </c>
      <c r="D48" s="30" t="s">
        <v>31</v>
      </c>
      <c r="E48" s="30">
        <v>1.4334E-2</v>
      </c>
      <c r="F48" s="30">
        <v>6.6396999999999998E-2</v>
      </c>
      <c r="G48" s="31">
        <v>0.53319799999999995</v>
      </c>
      <c r="H48" s="13"/>
    </row>
    <row r="49" spans="2:17">
      <c r="B49" s="12" t="s">
        <v>16</v>
      </c>
      <c r="C49" s="10">
        <v>252969</v>
      </c>
      <c r="D49" s="10" t="s">
        <v>32</v>
      </c>
      <c r="E49" s="10">
        <v>0.785825</v>
      </c>
      <c r="F49" s="10">
        <v>2.4039000000000001E-2</v>
      </c>
      <c r="G49" s="16">
        <v>0.48798000000000002</v>
      </c>
    </row>
    <row r="50" spans="2:17">
      <c r="B50" s="17" t="s">
        <v>17</v>
      </c>
      <c r="C50" s="18">
        <v>249843</v>
      </c>
      <c r="D50" s="18" t="s">
        <v>32</v>
      </c>
      <c r="E50" s="18">
        <v>0.88255799999999995</v>
      </c>
      <c r="F50" s="18">
        <v>3.61E-2</v>
      </c>
      <c r="G50" s="19">
        <v>0.48194999999999999</v>
      </c>
    </row>
    <row r="59" spans="2:17">
      <c r="E59" s="1" t="s">
        <v>48</v>
      </c>
    </row>
    <row r="63" spans="2:17">
      <c r="C63" s="195" t="s">
        <v>19</v>
      </c>
      <c r="D63" s="196"/>
      <c r="E63" s="196"/>
      <c r="F63" s="196"/>
      <c r="G63" s="196"/>
      <c r="H63" s="197"/>
      <c r="I63" s="195" t="s">
        <v>22</v>
      </c>
      <c r="J63" s="196"/>
      <c r="K63" s="196"/>
      <c r="L63" s="196"/>
      <c r="M63" s="196"/>
      <c r="N63" s="197"/>
      <c r="O63" s="193" t="s">
        <v>515</v>
      </c>
      <c r="P63" s="34"/>
      <c r="Q63" s="34"/>
    </row>
    <row r="64" spans="2:17">
      <c r="C64" s="5"/>
      <c r="D64" s="6" t="s">
        <v>26</v>
      </c>
      <c r="E64" s="6" t="s">
        <v>27</v>
      </c>
      <c r="F64" s="6" t="s">
        <v>28</v>
      </c>
      <c r="G64" s="6" t="s">
        <v>29</v>
      </c>
      <c r="H64" s="7" t="s">
        <v>30</v>
      </c>
      <c r="I64" s="5"/>
      <c r="J64" s="6" t="s">
        <v>26</v>
      </c>
      <c r="K64" s="6" t="s">
        <v>27</v>
      </c>
      <c r="L64" s="6" t="s">
        <v>28</v>
      </c>
      <c r="M64" s="6" t="s">
        <v>29</v>
      </c>
      <c r="N64" s="7" t="s">
        <v>30</v>
      </c>
      <c r="O64" s="194"/>
      <c r="P64" s="34"/>
      <c r="Q64" s="34"/>
    </row>
    <row r="65" spans="2:17">
      <c r="C65" s="20" t="s">
        <v>7</v>
      </c>
      <c r="D65" s="21">
        <v>236531.5</v>
      </c>
      <c r="E65" s="21" t="s">
        <v>31</v>
      </c>
      <c r="F65" s="21">
        <v>1.5269999999999999E-3</v>
      </c>
      <c r="G65" s="21">
        <v>8.9982999999999994E-2</v>
      </c>
      <c r="H65" s="22">
        <v>0.54499200000000003</v>
      </c>
      <c r="I65" s="20" t="s">
        <v>7</v>
      </c>
      <c r="J65" s="30">
        <v>238389</v>
      </c>
      <c r="K65" s="30" t="s">
        <v>31</v>
      </c>
      <c r="L65" s="30">
        <v>2.9750000000000002E-3</v>
      </c>
      <c r="M65" s="30">
        <v>8.2836999999999994E-2</v>
      </c>
      <c r="N65" s="31">
        <v>0.54141899999999998</v>
      </c>
      <c r="O65" s="78" t="s">
        <v>516</v>
      </c>
      <c r="P65" s="33"/>
      <c r="Q65" s="33"/>
    </row>
    <row r="66" spans="2:17">
      <c r="C66" s="20" t="s">
        <v>8</v>
      </c>
      <c r="D66" s="23">
        <v>304049</v>
      </c>
      <c r="E66" s="23" t="s">
        <v>32</v>
      </c>
      <c r="F66" s="24">
        <v>8.7769779999999994E-9</v>
      </c>
      <c r="G66" s="23">
        <v>-0.171402</v>
      </c>
      <c r="H66" s="25">
        <v>0.58570100000000003</v>
      </c>
      <c r="I66" s="20" t="s">
        <v>8</v>
      </c>
      <c r="J66" s="30">
        <v>296210</v>
      </c>
      <c r="K66" s="30" t="s">
        <v>32</v>
      </c>
      <c r="L66" s="30">
        <v>1.9999999999999999E-6</v>
      </c>
      <c r="M66" s="30">
        <v>-0.14119999999999999</v>
      </c>
      <c r="N66" s="31">
        <v>0.5706</v>
      </c>
      <c r="O66" s="35" t="s">
        <v>516</v>
      </c>
      <c r="P66" s="33"/>
      <c r="Q66" s="33"/>
    </row>
    <row r="67" spans="2:17">
      <c r="C67" s="20" t="s">
        <v>9</v>
      </c>
      <c r="D67" s="21">
        <v>289694</v>
      </c>
      <c r="E67" s="21" t="s">
        <v>32</v>
      </c>
      <c r="F67" s="21">
        <v>5.5000000000000002E-5</v>
      </c>
      <c r="G67" s="21">
        <v>-0.117647</v>
      </c>
      <c r="H67" s="22">
        <v>0.55882299999999996</v>
      </c>
      <c r="I67" s="12" t="s">
        <v>9</v>
      </c>
      <c r="J67" s="10">
        <v>250135</v>
      </c>
      <c r="K67" s="10" t="s">
        <v>31</v>
      </c>
      <c r="L67" s="10">
        <v>0.12489599999999999</v>
      </c>
      <c r="M67" s="10">
        <v>3.4972999999999997E-2</v>
      </c>
      <c r="N67" s="16">
        <v>0.517486</v>
      </c>
      <c r="O67" s="35" t="s">
        <v>516</v>
      </c>
      <c r="P67" s="33"/>
      <c r="Q67" s="33"/>
    </row>
    <row r="68" spans="2:17">
      <c r="C68" s="20" t="s">
        <v>10</v>
      </c>
      <c r="D68" s="21">
        <v>223520.5</v>
      </c>
      <c r="E68" s="21" t="s">
        <v>32</v>
      </c>
      <c r="F68" s="21">
        <v>3.9999999999999998E-6</v>
      </c>
      <c r="G68" s="21">
        <v>-0.146259</v>
      </c>
      <c r="H68" s="22">
        <v>0.573129</v>
      </c>
      <c r="I68" s="20" t="s">
        <v>10</v>
      </c>
      <c r="J68" s="30">
        <v>166640</v>
      </c>
      <c r="K68" s="30" t="s">
        <v>31</v>
      </c>
      <c r="L68" s="30">
        <v>3.9999999999999998E-6</v>
      </c>
      <c r="M68" s="30">
        <v>0.14543600000000001</v>
      </c>
      <c r="N68" s="31">
        <v>0.57271799999999995</v>
      </c>
      <c r="O68" s="35" t="s">
        <v>516</v>
      </c>
      <c r="P68" s="33"/>
      <c r="Q68" s="33"/>
    </row>
    <row r="69" spans="2:17">
      <c r="C69" s="20" t="s">
        <v>11</v>
      </c>
      <c r="D69" s="21">
        <v>315205.5</v>
      </c>
      <c r="E69" s="21" t="s">
        <v>32</v>
      </c>
      <c r="F69" s="26">
        <v>3.8070569999999999E-13</v>
      </c>
      <c r="G69" s="21">
        <v>-0.21776200000000001</v>
      </c>
      <c r="H69" s="22">
        <v>0.60888100000000001</v>
      </c>
      <c r="I69" s="12" t="s">
        <v>11</v>
      </c>
      <c r="J69" s="10">
        <v>269056</v>
      </c>
      <c r="K69" s="10" t="s">
        <v>32</v>
      </c>
      <c r="L69" s="10">
        <v>9.5671000000000006E-2</v>
      </c>
      <c r="M69" s="10">
        <v>-3.9468000000000003E-2</v>
      </c>
      <c r="N69" s="16">
        <v>0.51973400000000003</v>
      </c>
      <c r="O69" s="35" t="s">
        <v>516</v>
      </c>
      <c r="P69" s="33"/>
      <c r="Q69" s="33"/>
    </row>
    <row r="70" spans="2:17">
      <c r="C70" s="20" t="s">
        <v>18</v>
      </c>
      <c r="D70" s="21">
        <v>284305</v>
      </c>
      <c r="E70" s="21" t="s">
        <v>32</v>
      </c>
      <c r="F70" s="21">
        <v>4.35E-4</v>
      </c>
      <c r="G70" s="21">
        <v>-0.101441</v>
      </c>
      <c r="H70" s="22">
        <v>0.55071999999999999</v>
      </c>
      <c r="I70" s="20" t="s">
        <v>18</v>
      </c>
      <c r="J70" s="30">
        <v>286925</v>
      </c>
      <c r="K70" s="30" t="s">
        <v>32</v>
      </c>
      <c r="L70" s="30">
        <v>1.22E-4</v>
      </c>
      <c r="M70" s="30">
        <v>-0.111591</v>
      </c>
      <c r="N70" s="31">
        <v>0.55579599999999996</v>
      </c>
      <c r="O70" s="35" t="s">
        <v>516</v>
      </c>
      <c r="P70" s="33"/>
      <c r="Q70" s="33"/>
    </row>
    <row r="71" spans="2:17">
      <c r="C71" s="20" t="s">
        <v>12</v>
      </c>
      <c r="D71" s="21">
        <v>292829</v>
      </c>
      <c r="E71" s="21" t="s">
        <v>32</v>
      </c>
      <c r="F71" s="21">
        <v>7.9999999999999996E-6</v>
      </c>
      <c r="G71" s="21">
        <v>-0.13131300000000001</v>
      </c>
      <c r="H71" s="22">
        <v>0.56565600000000005</v>
      </c>
      <c r="I71" s="20" t="s">
        <v>12</v>
      </c>
      <c r="J71" s="30">
        <v>336665.5</v>
      </c>
      <c r="K71" s="30" t="s">
        <v>32</v>
      </c>
      <c r="L71" s="32">
        <v>2.3554659999999999E-23</v>
      </c>
      <c r="M71" s="30">
        <v>-0.30066999999999999</v>
      </c>
      <c r="N71" s="31">
        <v>0.650335</v>
      </c>
      <c r="O71" s="35" t="s">
        <v>516</v>
      </c>
      <c r="P71" s="33"/>
      <c r="Q71" s="33"/>
    </row>
    <row r="72" spans="2:17">
      <c r="C72" s="20" t="s">
        <v>13</v>
      </c>
      <c r="D72" s="21">
        <v>273158.5</v>
      </c>
      <c r="E72" s="21" t="s">
        <v>32</v>
      </c>
      <c r="F72" s="21">
        <v>4.7008000000000001E-2</v>
      </c>
      <c r="G72" s="21">
        <v>-5.0932999999999999E-2</v>
      </c>
      <c r="H72" s="22">
        <v>0.52546599999999999</v>
      </c>
      <c r="I72" s="12" t="s">
        <v>13</v>
      </c>
      <c r="J72" s="10">
        <v>255949.5</v>
      </c>
      <c r="K72" s="10" t="s">
        <v>32</v>
      </c>
      <c r="L72" s="10">
        <v>0.69252800000000003</v>
      </c>
      <c r="M72" s="10">
        <v>1.5276E-2</v>
      </c>
      <c r="N72" s="16">
        <v>0.49236200000000002</v>
      </c>
      <c r="O72" s="35" t="s">
        <v>516</v>
      </c>
      <c r="P72" s="33"/>
      <c r="Q72" s="33"/>
    </row>
    <row r="73" spans="2:17">
      <c r="C73" s="12" t="s">
        <v>14</v>
      </c>
      <c r="D73" s="13">
        <v>171174</v>
      </c>
      <c r="E73" s="13" t="s">
        <v>32</v>
      </c>
      <c r="F73" s="13">
        <v>0.99987800000000004</v>
      </c>
      <c r="G73" s="13">
        <v>0.119367</v>
      </c>
      <c r="H73" s="15">
        <v>0.44031700000000001</v>
      </c>
      <c r="I73" s="12" t="s">
        <v>14</v>
      </c>
      <c r="J73" s="10">
        <v>151007</v>
      </c>
      <c r="K73" s="10" t="s">
        <v>32</v>
      </c>
      <c r="L73" s="10">
        <v>1</v>
      </c>
      <c r="M73" s="10">
        <v>0.22311900000000001</v>
      </c>
      <c r="N73" s="16">
        <v>0.38844000000000001</v>
      </c>
      <c r="O73" s="35" t="s">
        <v>516</v>
      </c>
      <c r="P73" s="33"/>
      <c r="Q73" s="33"/>
    </row>
    <row r="74" spans="2:17">
      <c r="C74" s="20" t="s">
        <v>15</v>
      </c>
      <c r="D74" s="21">
        <v>272768.5</v>
      </c>
      <c r="E74" s="21" t="s">
        <v>32</v>
      </c>
      <c r="F74" s="21">
        <v>4.2686000000000002E-2</v>
      </c>
      <c r="G74" s="21">
        <v>-5.2347999999999999E-2</v>
      </c>
      <c r="H74" s="22">
        <v>0.52617400000000003</v>
      </c>
      <c r="I74" s="20" t="s">
        <v>15</v>
      </c>
      <c r="J74" s="30">
        <v>241990</v>
      </c>
      <c r="K74" s="30" t="s">
        <v>31</v>
      </c>
      <c r="L74" s="30">
        <v>1.4334E-2</v>
      </c>
      <c r="M74" s="30">
        <v>6.6396999999999998E-2</v>
      </c>
      <c r="N74" s="31">
        <v>0.53319799999999995</v>
      </c>
      <c r="O74" s="35" t="s">
        <v>516</v>
      </c>
      <c r="P74" s="33"/>
      <c r="Q74" s="33"/>
    </row>
    <row r="75" spans="2:17">
      <c r="C75" s="20" t="s">
        <v>16</v>
      </c>
      <c r="D75" s="21">
        <v>246071.5</v>
      </c>
      <c r="E75" s="21" t="s">
        <v>31</v>
      </c>
      <c r="F75" s="21">
        <v>4.8015000000000002E-2</v>
      </c>
      <c r="G75" s="21">
        <v>5.0650000000000001E-2</v>
      </c>
      <c r="H75" s="22">
        <v>0.52532500000000004</v>
      </c>
      <c r="I75" s="12" t="s">
        <v>16</v>
      </c>
      <c r="J75" s="10">
        <v>252969</v>
      </c>
      <c r="K75" s="10" t="s">
        <v>32</v>
      </c>
      <c r="L75" s="10">
        <v>0.785825</v>
      </c>
      <c r="M75" s="10">
        <v>2.4039000000000001E-2</v>
      </c>
      <c r="N75" s="16">
        <v>0.48798000000000002</v>
      </c>
      <c r="O75" s="35" t="s">
        <v>516</v>
      </c>
      <c r="P75" s="33"/>
      <c r="Q75" s="33"/>
    </row>
    <row r="76" spans="2:17">
      <c r="C76" s="27" t="s">
        <v>17</v>
      </c>
      <c r="D76" s="28">
        <v>277311.5</v>
      </c>
      <c r="E76" s="28" t="s">
        <v>32</v>
      </c>
      <c r="F76" s="28">
        <v>1.0832E-2</v>
      </c>
      <c r="G76" s="28">
        <v>-6.9875000000000007E-2</v>
      </c>
      <c r="H76" s="29">
        <v>0.534937</v>
      </c>
      <c r="I76" s="17" t="s">
        <v>17</v>
      </c>
      <c r="J76" s="18">
        <v>249843</v>
      </c>
      <c r="K76" s="18" t="s">
        <v>32</v>
      </c>
      <c r="L76" s="18">
        <v>0.88255799999999995</v>
      </c>
      <c r="M76" s="18">
        <v>3.61E-2</v>
      </c>
      <c r="N76" s="19">
        <v>0.48194999999999999</v>
      </c>
      <c r="O76" s="79" t="s">
        <v>516</v>
      </c>
      <c r="P76" s="33"/>
      <c r="Q76" s="33"/>
    </row>
    <row r="78" spans="2:17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2:17">
      <c r="B79" s="10"/>
      <c r="C79" s="39"/>
      <c r="D79" s="39"/>
      <c r="E79" s="39"/>
      <c r="F79" s="39"/>
      <c r="G79" s="39"/>
      <c r="H79" s="39"/>
      <c r="I79" s="39"/>
      <c r="J79" s="10"/>
      <c r="K79" s="10"/>
      <c r="L79" s="10"/>
      <c r="M79" s="10"/>
      <c r="N79" s="10"/>
    </row>
    <row r="80" spans="2:17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2:1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2:14">
      <c r="B82" s="10"/>
      <c r="C82" s="192"/>
      <c r="D82" s="192"/>
      <c r="E82" s="192"/>
      <c r="F82" s="192"/>
      <c r="G82" s="192"/>
      <c r="H82" s="192"/>
      <c r="I82" s="10"/>
      <c r="J82" s="10"/>
      <c r="K82" s="10"/>
      <c r="L82" s="10"/>
      <c r="M82" s="10"/>
      <c r="N82" s="10"/>
    </row>
    <row r="83" spans="2:14">
      <c r="B83" s="10"/>
      <c r="C83" s="13"/>
      <c r="D83" s="13"/>
      <c r="E83" s="13"/>
      <c r="F83" s="13"/>
      <c r="G83" s="13"/>
      <c r="H83" s="13"/>
      <c r="I83" s="10"/>
      <c r="J83" s="10"/>
      <c r="K83" s="10"/>
      <c r="L83" s="10"/>
      <c r="M83" s="10"/>
      <c r="N83" s="10"/>
    </row>
    <row r="84" spans="2:14" ht="15" customHeight="1">
      <c r="B84" s="76"/>
      <c r="C84" s="13"/>
      <c r="D84" s="13"/>
      <c r="E84" s="13"/>
      <c r="F84" s="13"/>
      <c r="G84" s="13"/>
      <c r="H84" s="10"/>
      <c r="I84" s="10"/>
      <c r="J84" s="10"/>
      <c r="K84" s="10"/>
      <c r="L84" s="10"/>
      <c r="M84" s="10"/>
      <c r="N84" s="10"/>
    </row>
    <row r="85" spans="2:14">
      <c r="B85" s="76"/>
      <c r="C85" s="13"/>
      <c r="D85" s="13"/>
      <c r="E85" s="13"/>
      <c r="F85" s="13"/>
      <c r="G85" s="13"/>
      <c r="H85" s="10"/>
      <c r="I85" s="10"/>
      <c r="J85" s="10"/>
      <c r="K85" s="10"/>
      <c r="L85" s="10"/>
      <c r="M85" s="10"/>
      <c r="N85" s="10"/>
    </row>
    <row r="86" spans="2:14">
      <c r="B86" s="76"/>
      <c r="C86" s="13"/>
      <c r="D86" s="13"/>
      <c r="E86" s="13"/>
      <c r="F86" s="13"/>
      <c r="G86" s="13"/>
      <c r="H86" s="10"/>
      <c r="I86" s="10"/>
      <c r="J86" s="10"/>
      <c r="K86" s="10"/>
      <c r="L86" s="10"/>
      <c r="M86" s="10"/>
      <c r="N86" s="10"/>
    </row>
    <row r="87" spans="2:14">
      <c r="B87" s="76"/>
      <c r="C87" s="13"/>
      <c r="D87" s="13"/>
      <c r="E87" s="13"/>
      <c r="F87" s="13"/>
      <c r="G87" s="13"/>
      <c r="H87" s="10"/>
      <c r="I87" s="10"/>
      <c r="J87" s="10"/>
      <c r="K87" s="10"/>
      <c r="L87" s="10"/>
      <c r="M87" s="10"/>
      <c r="N87" s="10"/>
    </row>
    <row r="88" spans="2:14">
      <c r="B88" s="76"/>
      <c r="C88" s="13"/>
      <c r="D88" s="13"/>
      <c r="E88" s="13"/>
      <c r="F88" s="13"/>
      <c r="G88" s="13"/>
      <c r="H88" s="10"/>
      <c r="I88" s="10"/>
      <c r="J88" s="10"/>
      <c r="K88" s="10"/>
      <c r="L88" s="10"/>
      <c r="M88" s="10"/>
      <c r="N88" s="10"/>
    </row>
    <row r="89" spans="2:14">
      <c r="B89" s="76"/>
      <c r="C89" s="13"/>
      <c r="D89" s="13"/>
      <c r="E89" s="13"/>
      <c r="F89" s="13"/>
      <c r="G89" s="13"/>
      <c r="H89" s="10"/>
      <c r="I89" s="10"/>
      <c r="J89" s="10"/>
      <c r="K89" s="10"/>
      <c r="L89" s="10"/>
      <c r="M89" s="10"/>
      <c r="N89" s="10"/>
    </row>
    <row r="90" spans="2:14">
      <c r="B90" s="76"/>
      <c r="C90" s="1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2:14">
      <c r="B91" s="7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2:14">
      <c r="B92" s="7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2:14">
      <c r="B93" s="7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2:14">
      <c r="B94" s="7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2:14">
      <c r="B95" s="7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2:14">
      <c r="B96" s="76"/>
      <c r="C96" s="10"/>
      <c r="D96" s="13"/>
      <c r="E96" s="13"/>
      <c r="F96" s="13"/>
      <c r="G96" s="13"/>
      <c r="H96" s="10"/>
      <c r="I96" s="10"/>
      <c r="J96" s="10"/>
      <c r="K96" s="10"/>
      <c r="L96" s="10"/>
      <c r="M96" s="10"/>
      <c r="N96" s="10"/>
    </row>
    <row r="97" spans="2:14">
      <c r="B97" s="76"/>
      <c r="C97" s="13"/>
      <c r="D97" s="13"/>
      <c r="E97" s="13"/>
      <c r="F97" s="13"/>
      <c r="G97" s="13"/>
      <c r="H97" s="10"/>
      <c r="I97" s="10"/>
      <c r="J97" s="10"/>
      <c r="K97" s="10"/>
      <c r="L97" s="10"/>
      <c r="M97" s="10"/>
      <c r="N97" s="10"/>
    </row>
    <row r="98" spans="2:14">
      <c r="B98" s="76"/>
      <c r="C98" s="13"/>
      <c r="D98" s="13"/>
      <c r="E98" s="13"/>
      <c r="F98" s="13"/>
      <c r="G98" s="13"/>
      <c r="H98" s="10"/>
      <c r="I98" s="10"/>
      <c r="J98" s="10"/>
      <c r="K98" s="10"/>
      <c r="L98" s="10"/>
      <c r="M98" s="10"/>
      <c r="N98" s="10"/>
    </row>
    <row r="99" spans="2:14">
      <c r="B99" s="76"/>
      <c r="C99" s="13"/>
      <c r="D99" s="13"/>
      <c r="E99" s="13"/>
      <c r="F99" s="13"/>
      <c r="G99" s="13"/>
      <c r="H99" s="10"/>
      <c r="I99" s="10"/>
      <c r="J99" s="10"/>
      <c r="K99" s="10"/>
      <c r="L99" s="10"/>
      <c r="M99" s="10"/>
      <c r="N99" s="10"/>
    </row>
    <row r="100" spans="2:14">
      <c r="B100" s="76"/>
      <c r="C100" s="13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2:14">
      <c r="B101" s="77"/>
      <c r="C101" s="13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2:14">
      <c r="B102" s="77"/>
      <c r="C102" s="13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2:14">
      <c r="B103" s="77"/>
      <c r="C103" s="1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2:14">
      <c r="B104" s="77"/>
      <c r="C104" s="13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2:14">
      <c r="B105" s="77"/>
      <c r="C105" s="1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2:14">
      <c r="B106" s="77"/>
      <c r="C106" s="1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2:14">
      <c r="B107" s="77"/>
      <c r="C107" s="13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2:14">
      <c r="B108" s="77"/>
      <c r="C108" s="13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2:14">
      <c r="B109" s="77"/>
      <c r="C109" s="13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2:1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2:14">
      <c r="B111" s="10"/>
      <c r="C111" s="192"/>
      <c r="D111" s="192"/>
      <c r="E111" s="192"/>
      <c r="F111" s="192"/>
      <c r="G111" s="192"/>
      <c r="H111" s="192"/>
      <c r="I111" s="10"/>
      <c r="J111" s="10"/>
      <c r="K111" s="10"/>
      <c r="L111" s="10"/>
      <c r="M111" s="10"/>
      <c r="N111" s="10"/>
    </row>
    <row r="112" spans="2:14">
      <c r="B112" s="10"/>
      <c r="C112" s="13"/>
      <c r="D112" s="13"/>
      <c r="E112" s="13"/>
      <c r="F112" s="13"/>
      <c r="G112" s="13"/>
      <c r="H112" s="13"/>
      <c r="I112" s="10"/>
      <c r="J112" s="10"/>
      <c r="K112" s="10"/>
      <c r="L112" s="10"/>
      <c r="M112" s="10"/>
      <c r="N112" s="10"/>
    </row>
    <row r="113" spans="2:14">
      <c r="B113" s="10"/>
      <c r="C113" s="13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2:14">
      <c r="B114" s="10"/>
      <c r="C114" s="13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2:14">
      <c r="B115" s="10"/>
      <c r="C115" s="13"/>
      <c r="D115" s="74"/>
      <c r="E115" s="74"/>
      <c r="F115" s="74"/>
      <c r="G115" s="74"/>
      <c r="H115" s="13"/>
      <c r="I115" s="10"/>
      <c r="J115" s="10"/>
      <c r="K115" s="10"/>
      <c r="L115" s="10"/>
      <c r="M115" s="10"/>
      <c r="N115" s="10"/>
    </row>
    <row r="116" spans="2:14">
      <c r="B116" s="10"/>
      <c r="C116" s="13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2:14">
      <c r="B117" s="10"/>
      <c r="C117" s="13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2:14">
      <c r="B118" s="10"/>
      <c r="C118" s="13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2:14">
      <c r="B119" s="10"/>
      <c r="C119" s="13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2:1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2:14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2:14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2:14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2:1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2:14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3"/>
      <c r="N125" s="10"/>
    </row>
    <row r="126" spans="2:14">
      <c r="B126" s="10"/>
      <c r="C126" s="13"/>
      <c r="D126" s="10"/>
      <c r="E126" s="10"/>
      <c r="F126" s="10"/>
      <c r="G126" s="10"/>
      <c r="H126" s="10"/>
      <c r="I126" s="10"/>
      <c r="J126" s="10"/>
      <c r="K126" s="10"/>
      <c r="L126" s="10"/>
      <c r="M126" s="13"/>
      <c r="N126" s="10"/>
    </row>
    <row r="127" spans="2:14">
      <c r="B127" s="10"/>
      <c r="C127" s="13"/>
      <c r="D127" s="10"/>
      <c r="E127" s="10"/>
      <c r="F127" s="10"/>
      <c r="G127" s="10"/>
      <c r="H127" s="10"/>
      <c r="I127" s="10"/>
      <c r="J127" s="10"/>
      <c r="K127" s="10"/>
      <c r="L127" s="10"/>
      <c r="M127" s="13"/>
      <c r="N127" s="10"/>
    </row>
    <row r="128" spans="2:14">
      <c r="B128" s="10"/>
      <c r="C128" s="13"/>
      <c r="D128" s="10"/>
      <c r="E128" s="10"/>
      <c r="F128" s="10"/>
      <c r="G128" s="10"/>
      <c r="H128" s="10"/>
      <c r="I128" s="10"/>
      <c r="J128" s="10"/>
      <c r="K128" s="10"/>
      <c r="L128" s="10"/>
      <c r="M128" s="13"/>
      <c r="N128" s="10"/>
    </row>
    <row r="129" spans="2:15">
      <c r="B129" s="10"/>
      <c r="C129" s="13"/>
      <c r="D129" s="10"/>
      <c r="E129" s="10"/>
      <c r="F129" s="10"/>
      <c r="G129" s="10"/>
      <c r="H129" s="10"/>
      <c r="I129" s="10"/>
      <c r="J129" s="10"/>
      <c r="K129" s="10"/>
      <c r="L129" s="10"/>
      <c r="M129" s="13"/>
      <c r="N129" s="10"/>
    </row>
    <row r="130" spans="2:15">
      <c r="B130" s="10"/>
      <c r="C130" s="13"/>
      <c r="D130" s="10"/>
      <c r="E130" s="10"/>
      <c r="F130" s="10"/>
      <c r="G130" s="13"/>
      <c r="H130" s="10"/>
      <c r="I130" s="10"/>
      <c r="J130" s="10"/>
      <c r="K130" s="10"/>
      <c r="L130" s="10"/>
      <c r="M130" s="13"/>
      <c r="N130" s="10"/>
    </row>
    <row r="131" spans="2:15">
      <c r="B131" s="10"/>
      <c r="C131" s="13"/>
      <c r="D131" s="10"/>
      <c r="E131" s="10"/>
      <c r="F131" s="10"/>
      <c r="G131" s="13"/>
      <c r="H131" s="10"/>
      <c r="I131" s="10"/>
      <c r="J131" s="10"/>
      <c r="K131" s="10"/>
      <c r="L131" s="10"/>
      <c r="M131" s="13"/>
      <c r="N131" s="10"/>
    </row>
    <row r="132" spans="2:15">
      <c r="B132" s="10"/>
      <c r="C132" s="13"/>
      <c r="D132" s="10"/>
      <c r="E132" s="10"/>
      <c r="F132" s="10"/>
      <c r="G132" s="13"/>
      <c r="H132" s="10"/>
      <c r="I132" s="10"/>
      <c r="J132" s="10"/>
      <c r="K132" s="10"/>
      <c r="L132" s="10"/>
      <c r="M132" s="13"/>
      <c r="N132" s="10"/>
    </row>
    <row r="133" spans="2:15">
      <c r="B133" s="10"/>
      <c r="C133" s="13"/>
      <c r="D133" s="10"/>
      <c r="E133" s="10"/>
      <c r="F133" s="10"/>
      <c r="G133" s="10"/>
      <c r="H133" s="10"/>
      <c r="I133" s="10"/>
      <c r="J133" s="10"/>
      <c r="K133" s="10"/>
      <c r="L133" s="10"/>
      <c r="M133" s="13"/>
      <c r="N133" s="10"/>
    </row>
    <row r="134" spans="2:15">
      <c r="B134" s="10"/>
      <c r="C134" s="13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2:15">
      <c r="B135" s="10"/>
      <c r="C135" s="1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2:15">
      <c r="B136" s="10"/>
      <c r="C136" s="1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2:15">
      <c r="B137" s="10"/>
      <c r="C137" s="13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2:15">
      <c r="B138" s="10"/>
      <c r="C138" s="1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2:1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2:15">
      <c r="B140" s="10"/>
      <c r="C140" s="192"/>
      <c r="D140" s="192"/>
      <c r="E140" s="192"/>
      <c r="F140" s="192"/>
      <c r="G140" s="192"/>
      <c r="H140" s="192"/>
      <c r="I140" s="10"/>
      <c r="J140" s="10"/>
      <c r="K140" s="10"/>
      <c r="L140" s="10"/>
      <c r="M140" s="10"/>
      <c r="N140" s="10"/>
    </row>
    <row r="141" spans="2:15">
      <c r="B141" s="10"/>
      <c r="C141" s="13"/>
      <c r="D141" s="13"/>
      <c r="E141" s="13"/>
      <c r="F141" s="13"/>
      <c r="G141" s="13"/>
      <c r="H141" s="13"/>
      <c r="I141" s="10"/>
      <c r="J141" s="10"/>
      <c r="K141" s="10"/>
      <c r="L141" s="10"/>
      <c r="M141" s="10"/>
      <c r="N141" s="10"/>
    </row>
    <row r="142" spans="2:15">
      <c r="B142" s="10"/>
      <c r="C142" s="13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2:15">
      <c r="B143" s="10"/>
      <c r="C143" s="1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2:15">
      <c r="B144" s="10"/>
      <c r="C144" s="1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2:14">
      <c r="B145" s="10"/>
      <c r="C145" s="13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2:14">
      <c r="B146" s="10"/>
      <c r="C146" s="13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2:14">
      <c r="B147" s="10"/>
      <c r="C147" s="13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2:14">
      <c r="B148" s="10"/>
      <c r="C148" s="1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2:14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2:14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2:14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2:14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2:14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2:1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2:14">
      <c r="B155" s="10"/>
      <c r="C155" s="13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2:14">
      <c r="B156" s="10"/>
      <c r="C156" s="13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2:14">
      <c r="B157" s="10"/>
      <c r="C157" s="1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2:14">
      <c r="B158" s="10"/>
      <c r="C158" s="1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2:14">
      <c r="B159" s="10"/>
      <c r="C159" s="1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2:14">
      <c r="B160" s="10"/>
      <c r="C160" s="13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2:14">
      <c r="B161" s="10"/>
      <c r="C161" s="13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2:14">
      <c r="B162" s="10"/>
      <c r="C162" s="13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2:14">
      <c r="B163" s="10"/>
      <c r="C163" s="13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2:14">
      <c r="B164" s="10"/>
      <c r="C164" s="13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2:14">
      <c r="B165" s="10"/>
      <c r="C165" s="13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2:14">
      <c r="B166" s="10"/>
      <c r="C166" s="13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2:14">
      <c r="B167" s="10"/>
      <c r="C167" s="1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2:14">
      <c r="B168" s="10"/>
      <c r="C168" s="13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2:14">
      <c r="B169" s="10"/>
      <c r="C169" s="192"/>
      <c r="D169" s="192"/>
      <c r="E169" s="192"/>
      <c r="F169" s="192"/>
      <c r="G169" s="192"/>
      <c r="H169" s="192"/>
      <c r="I169" s="10"/>
      <c r="J169" s="10"/>
      <c r="K169" s="10"/>
      <c r="L169" s="10"/>
      <c r="M169" s="10"/>
      <c r="N169" s="10"/>
    </row>
    <row r="170" spans="2:14">
      <c r="B170" s="10"/>
      <c r="C170" s="13"/>
      <c r="D170" s="13"/>
      <c r="E170" s="13"/>
      <c r="F170" s="13"/>
      <c r="G170" s="13"/>
      <c r="H170" s="13"/>
      <c r="I170" s="10"/>
      <c r="J170" s="10"/>
      <c r="K170" s="10"/>
      <c r="L170" s="10"/>
      <c r="M170" s="10"/>
      <c r="N170" s="10"/>
    </row>
    <row r="171" spans="2:14">
      <c r="B171" s="10"/>
      <c r="C171" s="13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2:14">
      <c r="B172" s="10"/>
      <c r="C172" s="13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2:14">
      <c r="B173" s="10"/>
      <c r="C173" s="13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2:14">
      <c r="B174" s="10"/>
      <c r="C174" s="13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2:14">
      <c r="B175" s="10"/>
      <c r="C175" s="13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2:14">
      <c r="B176" s="10"/>
      <c r="C176" s="13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2:14">
      <c r="B177" s="10"/>
      <c r="C177" s="13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2:14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2:14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2:1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2:14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2:1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2:14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2:14">
      <c r="B184" s="10"/>
      <c r="C184" s="13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2:14">
      <c r="B185" s="10"/>
      <c r="C185" s="13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2:14">
      <c r="B186" s="10"/>
      <c r="C186" s="13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2:14">
      <c r="B187" s="10"/>
      <c r="C187" s="13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2:14">
      <c r="B188" s="10"/>
      <c r="C188" s="13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2:14">
      <c r="B189" s="10"/>
      <c r="C189" s="13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2:14">
      <c r="B190" s="10"/>
      <c r="C190" s="1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2:14">
      <c r="B191" s="10"/>
      <c r="C191" s="13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2:14">
      <c r="B192" s="10"/>
      <c r="C192" s="13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2:14">
      <c r="B193" s="10"/>
      <c r="C193" s="13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2:14">
      <c r="B194" s="10"/>
      <c r="C194" s="1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2:14">
      <c r="B195" s="10"/>
      <c r="C195" s="13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2:14">
      <c r="B196" s="10"/>
      <c r="C196" s="13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2:14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2:14">
      <c r="B198" s="10"/>
      <c r="C198" s="192"/>
      <c r="D198" s="192"/>
      <c r="E198" s="192"/>
      <c r="F198" s="192"/>
      <c r="G198" s="192"/>
      <c r="H198" s="192"/>
      <c r="I198" s="10"/>
      <c r="J198" s="10"/>
      <c r="K198" s="10"/>
      <c r="L198" s="10"/>
      <c r="M198" s="10"/>
      <c r="N198" s="10"/>
    </row>
    <row r="199" spans="2:14">
      <c r="B199" s="10"/>
      <c r="C199" s="13"/>
      <c r="D199" s="13"/>
      <c r="E199" s="13"/>
      <c r="F199" s="13"/>
      <c r="G199" s="13"/>
      <c r="H199" s="13"/>
      <c r="I199" s="10"/>
      <c r="J199" s="10"/>
      <c r="K199" s="10"/>
      <c r="L199" s="10"/>
      <c r="M199" s="10"/>
      <c r="N199" s="10"/>
    </row>
    <row r="200" spans="2:14">
      <c r="B200" s="10"/>
      <c r="C200" s="13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2:14">
      <c r="B201" s="10"/>
      <c r="C201" s="13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2:14">
      <c r="B202" s="10"/>
      <c r="C202" s="13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2:14">
      <c r="B203" s="10"/>
      <c r="C203" s="13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2:14">
      <c r="B204" s="10"/>
      <c r="C204" s="13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2:14">
      <c r="B205" s="10"/>
      <c r="C205" s="13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2:14">
      <c r="B206" s="10"/>
      <c r="C206" s="13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2:14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2:14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2:14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2:14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2:14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2:14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2:14">
      <c r="B213" s="10"/>
      <c r="C213" s="13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2:14">
      <c r="B214" s="10"/>
      <c r="C214" s="13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2:14">
      <c r="B215" s="10"/>
      <c r="C215" s="13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2:14">
      <c r="B216" s="10"/>
      <c r="C216" s="13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2:14">
      <c r="B217" s="10"/>
      <c r="C217" s="13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2:14">
      <c r="B218" s="10"/>
      <c r="C218" s="13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2:14">
      <c r="B219" s="10"/>
      <c r="C219" s="13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2:14">
      <c r="B220" s="10"/>
      <c r="C220" s="13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2:14">
      <c r="B221" s="10"/>
      <c r="C221" s="13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2:14">
      <c r="B222" s="10"/>
      <c r="C222" s="13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2:14">
      <c r="B223" s="10"/>
      <c r="C223" s="13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2:14">
      <c r="B224" s="10"/>
      <c r="C224" s="13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2:14">
      <c r="B225" s="10"/>
      <c r="C225" s="13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2:14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2:14">
      <c r="B227" s="10"/>
      <c r="C227" s="192"/>
      <c r="D227" s="192"/>
      <c r="E227" s="192"/>
      <c r="F227" s="192"/>
      <c r="G227" s="192"/>
      <c r="H227" s="192"/>
      <c r="I227" s="10"/>
      <c r="J227" s="10"/>
      <c r="K227" s="10"/>
      <c r="L227" s="10"/>
      <c r="M227" s="10"/>
      <c r="N227" s="10"/>
    </row>
    <row r="228" spans="2:14">
      <c r="B228" s="10"/>
      <c r="C228" s="13"/>
      <c r="D228" s="13"/>
      <c r="E228" s="13"/>
      <c r="F228" s="13"/>
      <c r="G228" s="13"/>
      <c r="H228" s="13"/>
      <c r="I228" s="10"/>
      <c r="J228" s="10"/>
      <c r="K228" s="10"/>
      <c r="L228" s="10"/>
      <c r="M228" s="10"/>
      <c r="N228" s="10"/>
    </row>
    <row r="229" spans="2:14">
      <c r="B229" s="10"/>
      <c r="C229" s="13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2:14">
      <c r="B230" s="10"/>
      <c r="C230" s="13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2:14">
      <c r="B231" s="10"/>
      <c r="C231" s="13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2:14">
      <c r="B232" s="10"/>
      <c r="C232" s="13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2:14">
      <c r="B233" s="10"/>
      <c r="C233" s="13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2:14">
      <c r="B234" s="10"/>
      <c r="C234" s="13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2:14">
      <c r="B235" s="10"/>
      <c r="C235" s="13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2:14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2:14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2:14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2:14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2:14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2:14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2:14">
      <c r="B242" s="10"/>
      <c r="C242" s="13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2:14">
      <c r="B243" s="10"/>
      <c r="C243" s="13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2:14">
      <c r="B244" s="10"/>
      <c r="C244" s="13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2:14">
      <c r="B245" s="10"/>
      <c r="C245" s="13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2:14">
      <c r="B246" s="10"/>
      <c r="C246" s="13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2:14">
      <c r="B247" s="10"/>
      <c r="C247" s="13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2:14">
      <c r="B248" s="10"/>
      <c r="C248" s="13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2:14">
      <c r="B249" s="10"/>
      <c r="C249" s="13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2:14">
      <c r="B250" s="10"/>
      <c r="C250" s="13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2:14">
      <c r="B251" s="10"/>
      <c r="C251" s="13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2:14">
      <c r="B252" s="10"/>
      <c r="C252" s="13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2:14">
      <c r="B253" s="10"/>
      <c r="C253" s="13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2:14">
      <c r="B254" s="10"/>
      <c r="C254" s="13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2:14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2:14">
      <c r="B256" s="10"/>
      <c r="C256" s="192"/>
      <c r="D256" s="192"/>
      <c r="E256" s="192"/>
      <c r="F256" s="192"/>
      <c r="G256" s="192"/>
      <c r="H256" s="192"/>
      <c r="I256" s="10"/>
      <c r="J256" s="10"/>
      <c r="K256" s="10"/>
      <c r="L256" s="10"/>
      <c r="M256" s="10"/>
      <c r="N256" s="10"/>
    </row>
    <row r="257" spans="2:14">
      <c r="B257" s="10"/>
      <c r="C257" s="13"/>
      <c r="D257" s="13"/>
      <c r="E257" s="13"/>
      <c r="F257" s="13"/>
      <c r="G257" s="13"/>
      <c r="H257" s="13"/>
      <c r="I257" s="10"/>
      <c r="J257" s="10"/>
      <c r="K257" s="10"/>
      <c r="L257" s="10"/>
      <c r="M257" s="10"/>
      <c r="N257" s="10"/>
    </row>
    <row r="258" spans="2:14">
      <c r="B258" s="10"/>
      <c r="C258" s="13"/>
      <c r="D258" s="10"/>
      <c r="E258" s="10"/>
      <c r="F258" s="75"/>
      <c r="G258" s="10"/>
      <c r="H258" s="10"/>
      <c r="I258" s="10"/>
      <c r="J258" s="10"/>
      <c r="K258" s="10"/>
      <c r="L258" s="10"/>
      <c r="M258" s="10"/>
      <c r="N258" s="10"/>
    </row>
    <row r="259" spans="2:14">
      <c r="B259" s="10"/>
      <c r="C259" s="13"/>
      <c r="D259" s="10"/>
      <c r="E259" s="10"/>
      <c r="F259" s="75"/>
      <c r="G259" s="10"/>
      <c r="H259" s="10"/>
      <c r="I259" s="10"/>
      <c r="J259" s="10"/>
      <c r="K259" s="10"/>
      <c r="L259" s="10"/>
      <c r="M259" s="10"/>
      <c r="N259" s="10"/>
    </row>
    <row r="260" spans="2:14">
      <c r="B260" s="10"/>
      <c r="C260" s="13"/>
      <c r="D260" s="10"/>
      <c r="E260" s="10"/>
      <c r="F260" s="75"/>
      <c r="G260" s="10"/>
      <c r="H260" s="10"/>
      <c r="I260" s="10"/>
      <c r="J260" s="10"/>
      <c r="K260" s="10"/>
      <c r="L260" s="10"/>
      <c r="M260" s="10"/>
      <c r="N260" s="10"/>
    </row>
    <row r="261" spans="2:14">
      <c r="B261" s="10"/>
      <c r="C261" s="13"/>
      <c r="D261" s="10"/>
      <c r="E261" s="10"/>
      <c r="F261" s="75"/>
      <c r="G261" s="10"/>
      <c r="H261" s="10"/>
      <c r="I261" s="10"/>
      <c r="J261" s="10"/>
      <c r="K261" s="10"/>
      <c r="L261" s="10"/>
      <c r="M261" s="10"/>
      <c r="N261" s="10"/>
    </row>
    <row r="262" spans="2:14">
      <c r="B262" s="10"/>
      <c r="C262" s="13"/>
      <c r="D262" s="10"/>
      <c r="E262" s="10"/>
      <c r="F262" s="75"/>
      <c r="G262" s="10"/>
      <c r="H262" s="10"/>
      <c r="I262" s="10"/>
      <c r="J262" s="10"/>
      <c r="K262" s="10"/>
      <c r="L262" s="10"/>
      <c r="M262" s="10"/>
      <c r="N262" s="10"/>
    </row>
    <row r="263" spans="2:14">
      <c r="B263" s="10"/>
      <c r="C263" s="13"/>
      <c r="D263" s="10"/>
      <c r="E263" s="10"/>
      <c r="F263" s="75"/>
      <c r="G263" s="10"/>
      <c r="H263" s="10"/>
      <c r="I263" s="10"/>
      <c r="J263" s="10"/>
      <c r="K263" s="10"/>
      <c r="L263" s="10"/>
      <c r="M263" s="10"/>
      <c r="N263" s="10"/>
    </row>
    <row r="264" spans="2:14">
      <c r="B264" s="10"/>
      <c r="C264" s="13"/>
      <c r="D264" s="10"/>
      <c r="E264" s="10"/>
      <c r="F264" s="75"/>
      <c r="G264" s="10"/>
      <c r="H264" s="10"/>
      <c r="I264" s="10"/>
      <c r="J264" s="10"/>
      <c r="K264" s="10"/>
      <c r="L264" s="10"/>
      <c r="M264" s="10"/>
      <c r="N264" s="10"/>
    </row>
    <row r="265" spans="2:14">
      <c r="B265" s="10"/>
      <c r="C265" s="10"/>
      <c r="D265" s="10"/>
      <c r="E265" s="10"/>
      <c r="F265" s="75"/>
      <c r="G265" s="10"/>
      <c r="H265" s="10"/>
      <c r="I265" s="10"/>
      <c r="J265" s="10"/>
      <c r="K265" s="10"/>
      <c r="L265" s="10"/>
      <c r="M265" s="10"/>
      <c r="N265" s="10"/>
    </row>
    <row r="266" spans="2:14">
      <c r="B266" s="10"/>
      <c r="C266" s="10"/>
      <c r="D266" s="10"/>
      <c r="E266" s="10"/>
      <c r="F266" s="75"/>
      <c r="G266" s="10"/>
      <c r="H266" s="10"/>
      <c r="I266" s="10"/>
      <c r="J266" s="10"/>
      <c r="K266" s="10"/>
      <c r="L266" s="10"/>
      <c r="M266" s="10"/>
      <c r="N266" s="10"/>
    </row>
    <row r="267" spans="2:14">
      <c r="B267" s="10"/>
      <c r="C267" s="10"/>
      <c r="D267" s="10"/>
      <c r="E267" s="10"/>
      <c r="F267" s="75"/>
      <c r="G267" s="10"/>
      <c r="H267" s="10"/>
      <c r="I267" s="10"/>
      <c r="J267" s="10"/>
      <c r="K267" s="10"/>
      <c r="L267" s="10"/>
      <c r="M267" s="10"/>
      <c r="N267" s="10"/>
    </row>
    <row r="268" spans="2:14">
      <c r="B268" s="10"/>
      <c r="C268" s="10"/>
      <c r="D268" s="10"/>
      <c r="E268" s="10"/>
      <c r="F268" s="75"/>
      <c r="G268" s="10"/>
      <c r="H268" s="10"/>
      <c r="I268" s="10"/>
      <c r="J268" s="10"/>
      <c r="K268" s="10"/>
      <c r="L268" s="10"/>
      <c r="M268" s="10"/>
      <c r="N268" s="10"/>
    </row>
    <row r="269" spans="2:14">
      <c r="B269" s="10"/>
      <c r="C269" s="10"/>
      <c r="D269" s="10"/>
      <c r="E269" s="10"/>
      <c r="F269" s="75"/>
      <c r="G269" s="10"/>
      <c r="H269" s="10"/>
      <c r="I269" s="10"/>
      <c r="J269" s="10"/>
      <c r="K269" s="10"/>
      <c r="L269" s="10"/>
      <c r="M269" s="10"/>
      <c r="N269" s="10"/>
    </row>
    <row r="270" spans="2:14">
      <c r="B270" s="10"/>
      <c r="C270" s="10"/>
      <c r="D270" s="10"/>
      <c r="E270" s="10"/>
      <c r="F270" s="75"/>
      <c r="G270" s="10"/>
      <c r="H270" s="10"/>
      <c r="I270" s="10"/>
      <c r="J270" s="10"/>
      <c r="K270" s="10"/>
      <c r="L270" s="10"/>
      <c r="M270" s="10"/>
      <c r="N270" s="10"/>
    </row>
    <row r="271" spans="2:14">
      <c r="B271" s="10"/>
      <c r="C271" s="13"/>
      <c r="D271" s="10"/>
      <c r="E271" s="10"/>
      <c r="F271" s="75"/>
      <c r="G271" s="10"/>
      <c r="H271" s="10"/>
      <c r="I271" s="10"/>
      <c r="J271" s="10"/>
      <c r="K271" s="10"/>
      <c r="L271" s="10"/>
      <c r="M271" s="10"/>
      <c r="N271" s="10"/>
    </row>
    <row r="272" spans="2:14">
      <c r="B272" s="10"/>
      <c r="C272" s="13"/>
      <c r="D272" s="10"/>
      <c r="E272" s="10"/>
      <c r="F272" s="75"/>
      <c r="G272" s="10"/>
      <c r="H272" s="10"/>
      <c r="I272" s="10"/>
      <c r="J272" s="10"/>
      <c r="K272" s="10"/>
      <c r="L272" s="10"/>
      <c r="M272" s="10"/>
      <c r="N272" s="10"/>
    </row>
    <row r="273" spans="2:14">
      <c r="B273" s="10"/>
      <c r="C273" s="13"/>
      <c r="D273" s="10"/>
      <c r="E273" s="10"/>
      <c r="F273" s="75"/>
      <c r="G273" s="10"/>
      <c r="H273" s="10"/>
      <c r="I273" s="10"/>
      <c r="J273" s="10"/>
      <c r="K273" s="10"/>
      <c r="L273" s="10"/>
      <c r="M273" s="10"/>
      <c r="N273" s="10"/>
    </row>
    <row r="274" spans="2:14">
      <c r="B274" s="10"/>
      <c r="C274" s="13"/>
      <c r="D274" s="10"/>
      <c r="E274" s="10"/>
      <c r="F274" s="75"/>
      <c r="G274" s="10"/>
      <c r="H274" s="10"/>
      <c r="I274" s="10"/>
      <c r="J274" s="10"/>
      <c r="K274" s="10"/>
      <c r="L274" s="10"/>
      <c r="M274" s="10"/>
      <c r="N274" s="10"/>
    </row>
    <row r="275" spans="2:14">
      <c r="B275" s="10"/>
      <c r="C275" s="13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2:14">
      <c r="B276" s="10"/>
      <c r="C276" s="13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2:14">
      <c r="B277" s="10"/>
      <c r="C277" s="13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2:14">
      <c r="B278" s="10"/>
      <c r="C278" s="13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2:14">
      <c r="B279" s="10"/>
      <c r="C279" s="13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2:14">
      <c r="B280" s="10"/>
      <c r="C280" s="13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2:14">
      <c r="B281" s="10"/>
      <c r="C281" s="13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2:14">
      <c r="B282" s="10"/>
      <c r="C282" s="13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2:14">
      <c r="B283" s="10"/>
      <c r="C283" s="13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2:1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2:14">
      <c r="B285" s="10"/>
      <c r="C285" s="192"/>
      <c r="D285" s="192"/>
      <c r="E285" s="192"/>
      <c r="F285" s="192"/>
      <c r="G285" s="192"/>
      <c r="H285" s="192"/>
      <c r="I285" s="10"/>
      <c r="J285" s="10"/>
      <c r="K285" s="10"/>
      <c r="L285" s="10"/>
      <c r="M285" s="10"/>
      <c r="N285" s="10"/>
    </row>
    <row r="286" spans="2:14">
      <c r="B286" s="10"/>
      <c r="C286" s="13"/>
      <c r="D286" s="13"/>
      <c r="E286" s="13"/>
      <c r="F286" s="13"/>
      <c r="G286" s="13"/>
      <c r="H286" s="13"/>
      <c r="I286" s="10"/>
      <c r="J286" s="10"/>
      <c r="K286" s="10"/>
      <c r="L286" s="10"/>
      <c r="M286" s="10"/>
      <c r="N286" s="10"/>
    </row>
    <row r="287" spans="2:14">
      <c r="B287" s="10"/>
      <c r="C287" s="13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2:14">
      <c r="B288" s="10"/>
      <c r="C288" s="13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2:14">
      <c r="B289" s="10"/>
      <c r="C289" s="13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2:14">
      <c r="B290" s="10"/>
      <c r="C290" s="13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2:14">
      <c r="B291" s="10"/>
      <c r="C291" s="13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2:14">
      <c r="B292" s="10"/>
      <c r="C292" s="13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2:14">
      <c r="B293" s="10"/>
      <c r="C293" s="13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2:1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2:14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2:14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2:14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2:14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2:14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2:14">
      <c r="B300" s="10"/>
      <c r="C300" s="13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2:14">
      <c r="B301" s="10"/>
      <c r="C301" s="13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2:14">
      <c r="B302" s="10"/>
      <c r="C302" s="13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2:14">
      <c r="B303" s="10"/>
      <c r="C303" s="13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2:14">
      <c r="B304" s="10"/>
      <c r="C304" s="13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2:14">
      <c r="B305" s="10"/>
      <c r="C305" s="13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2:14">
      <c r="B306" s="10"/>
      <c r="C306" s="13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2:14">
      <c r="B307" s="10"/>
      <c r="C307" s="13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2:14">
      <c r="B308" s="10"/>
      <c r="C308" s="13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2:14">
      <c r="B309" s="10"/>
      <c r="C309" s="13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2:14">
      <c r="B310" s="10"/>
      <c r="C310" s="13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2:14">
      <c r="B311" s="10"/>
      <c r="C311" s="13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2:14">
      <c r="B312" s="10"/>
      <c r="C312" s="13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2:14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2:14">
      <c r="B314" s="10"/>
      <c r="C314" s="192"/>
      <c r="D314" s="192"/>
      <c r="E314" s="192"/>
      <c r="F314" s="192"/>
      <c r="G314" s="192"/>
      <c r="H314" s="192"/>
      <c r="I314" s="10"/>
      <c r="J314" s="10"/>
      <c r="K314" s="10"/>
      <c r="L314" s="10"/>
      <c r="M314" s="10"/>
      <c r="N314" s="10"/>
    </row>
    <row r="315" spans="2:14">
      <c r="B315" s="10"/>
      <c r="C315" s="13"/>
      <c r="D315" s="13"/>
      <c r="E315" s="13"/>
      <c r="F315" s="13"/>
      <c r="G315" s="13"/>
      <c r="H315" s="13"/>
      <c r="I315" s="10"/>
      <c r="J315" s="10"/>
      <c r="K315" s="10"/>
      <c r="L315" s="10"/>
      <c r="M315" s="10"/>
      <c r="N315" s="10"/>
    </row>
    <row r="316" spans="2:14">
      <c r="B316" s="10"/>
      <c r="C316" s="13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2:14">
      <c r="B317" s="10"/>
      <c r="C317" s="13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2:14">
      <c r="B318" s="10"/>
      <c r="C318" s="13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2:14">
      <c r="B319" s="10"/>
      <c r="C319" s="13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2:14">
      <c r="B320" s="10"/>
      <c r="C320" s="13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2:14">
      <c r="B321" s="10"/>
      <c r="C321" s="13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2:14">
      <c r="B322" s="10"/>
      <c r="C322" s="13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2:14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2:1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2:14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2:14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2:14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2:14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2:14">
      <c r="B329" s="10"/>
      <c r="C329" s="13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2:14">
      <c r="B330" s="10"/>
      <c r="C330" s="13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2:14">
      <c r="B331" s="10"/>
      <c r="C331" s="13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2:14">
      <c r="B332" s="10"/>
      <c r="C332" s="13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2:14">
      <c r="B333" s="10"/>
      <c r="C333" s="13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2:14">
      <c r="B334" s="10"/>
      <c r="C334" s="13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2:14">
      <c r="B335" s="10"/>
      <c r="C335" s="13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2:14">
      <c r="B336" s="10"/>
      <c r="C336" s="13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2:14">
      <c r="B337" s="10"/>
      <c r="C337" s="13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2:14">
      <c r="B338" s="10"/>
      <c r="C338" s="13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2:14">
      <c r="B339" s="10"/>
      <c r="C339" s="13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2:14">
      <c r="B340" s="10"/>
      <c r="C340" s="13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2:14">
      <c r="B341" s="10"/>
      <c r="C341" s="13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2:14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2:14">
      <c r="B343" s="10"/>
      <c r="C343" s="192"/>
      <c r="D343" s="192"/>
      <c r="E343" s="192"/>
      <c r="F343" s="192"/>
      <c r="G343" s="192"/>
      <c r="H343" s="192"/>
      <c r="I343" s="10"/>
      <c r="J343" s="10"/>
      <c r="K343" s="10"/>
      <c r="L343" s="10"/>
      <c r="M343" s="10"/>
      <c r="N343" s="10"/>
    </row>
    <row r="344" spans="2:14">
      <c r="B344" s="10"/>
      <c r="C344" s="13"/>
      <c r="D344" s="13"/>
      <c r="E344" s="13"/>
      <c r="F344" s="13"/>
      <c r="G344" s="13"/>
      <c r="H344" s="13"/>
      <c r="I344" s="10"/>
      <c r="J344" s="10"/>
      <c r="K344" s="10"/>
      <c r="L344" s="10"/>
      <c r="M344" s="10"/>
      <c r="N344" s="10"/>
    </row>
    <row r="345" spans="2:14">
      <c r="B345" s="10"/>
      <c r="C345" s="13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2:14">
      <c r="B346" s="10"/>
      <c r="C346" s="13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2:14">
      <c r="B347" s="10"/>
      <c r="C347" s="13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2:14">
      <c r="B348" s="10"/>
      <c r="C348" s="13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2:14">
      <c r="B349" s="10"/>
      <c r="C349" s="13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2:14">
      <c r="B350" s="10"/>
      <c r="C350" s="13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2:14">
      <c r="B351" s="10"/>
      <c r="C351" s="13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2:14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2:14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2:1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2:14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2:14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2:14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2:14">
      <c r="B358" s="10"/>
      <c r="C358" s="13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2:14">
      <c r="B359" s="10"/>
      <c r="C359" s="13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2:14">
      <c r="B360" s="10"/>
      <c r="C360" s="13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2:14">
      <c r="B361" s="10"/>
      <c r="C361" s="13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2:14">
      <c r="B362" s="10"/>
      <c r="C362" s="13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2:14">
      <c r="B363" s="10"/>
      <c r="C363" s="13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2:14">
      <c r="B364" s="10"/>
      <c r="C364" s="13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2:14">
      <c r="B365" s="10"/>
      <c r="C365" s="13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2:14">
      <c r="B366" s="10"/>
      <c r="C366" s="13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2:14">
      <c r="B367" s="10"/>
      <c r="C367" s="13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2:14">
      <c r="B368" s="10"/>
      <c r="C368" s="13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2:14">
      <c r="B369" s="10"/>
      <c r="C369" s="13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2:14">
      <c r="B370" s="10"/>
      <c r="C370" s="13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2:14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2:14">
      <c r="B372" s="10"/>
      <c r="C372" s="192"/>
      <c r="D372" s="192"/>
      <c r="E372" s="192"/>
      <c r="F372" s="192"/>
      <c r="G372" s="192"/>
      <c r="H372" s="192"/>
      <c r="I372" s="10"/>
      <c r="J372" s="10"/>
      <c r="K372" s="10"/>
      <c r="L372" s="10"/>
      <c r="M372" s="10"/>
      <c r="N372" s="10"/>
    </row>
    <row r="373" spans="2:14">
      <c r="B373" s="10"/>
      <c r="C373" s="13"/>
      <c r="D373" s="13"/>
      <c r="E373" s="13"/>
      <c r="F373" s="13"/>
      <c r="G373" s="13"/>
      <c r="H373" s="13"/>
      <c r="I373" s="10"/>
      <c r="J373" s="10"/>
      <c r="K373" s="10"/>
      <c r="L373" s="10"/>
      <c r="M373" s="10"/>
      <c r="N373" s="10"/>
    </row>
    <row r="374" spans="2:14">
      <c r="B374" s="10"/>
      <c r="C374" s="13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2:14">
      <c r="B375" s="10"/>
      <c r="C375" s="13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2:14">
      <c r="B376" s="10"/>
      <c r="C376" s="13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2:14">
      <c r="B377" s="10"/>
      <c r="C377" s="13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2:14">
      <c r="B378" s="10"/>
      <c r="C378" s="13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2:14">
      <c r="B379" s="10"/>
      <c r="C379" s="13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2:14">
      <c r="B380" s="10"/>
      <c r="C380" s="13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2:14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2:14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2:14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2:1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2:14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2:14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2:14">
      <c r="B387" s="10"/>
      <c r="C387" s="13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2:14">
      <c r="B388" s="10"/>
      <c r="C388" s="13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2:14">
      <c r="B389" s="10"/>
      <c r="C389" s="13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2:14">
      <c r="B390" s="10"/>
      <c r="C390" s="13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2:14">
      <c r="B391" s="10"/>
      <c r="C391" s="13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2:14">
      <c r="B392" s="10"/>
      <c r="C392" s="13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2:14">
      <c r="B393" s="10"/>
      <c r="C393" s="13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2:14">
      <c r="B394" s="10"/>
      <c r="C394" s="13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2:14">
      <c r="B395" s="10"/>
      <c r="C395" s="13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2:14">
      <c r="B396" s="10"/>
      <c r="C396" s="13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2:14">
      <c r="B397" s="10"/>
      <c r="C397" s="13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2:14">
      <c r="B398" s="10"/>
      <c r="C398" s="13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2:14">
      <c r="B399" s="10"/>
      <c r="C399" s="13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2:14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2:14">
      <c r="B401" s="10"/>
      <c r="C401" s="192"/>
      <c r="D401" s="192"/>
      <c r="E401" s="192"/>
      <c r="F401" s="192"/>
      <c r="G401" s="192"/>
      <c r="H401" s="192"/>
      <c r="I401" s="10"/>
      <c r="J401" s="10"/>
      <c r="K401" s="10"/>
      <c r="L401" s="10"/>
      <c r="M401" s="10"/>
      <c r="N401" s="10"/>
    </row>
    <row r="402" spans="2:14">
      <c r="B402" s="10"/>
      <c r="C402" s="13"/>
      <c r="D402" s="13"/>
      <c r="E402" s="13"/>
      <c r="F402" s="13"/>
      <c r="G402" s="13"/>
      <c r="H402" s="13"/>
      <c r="I402" s="10"/>
      <c r="J402" s="10"/>
      <c r="K402" s="10"/>
      <c r="L402" s="10"/>
      <c r="M402" s="10"/>
      <c r="N402" s="10"/>
    </row>
    <row r="403" spans="2:14">
      <c r="B403" s="10"/>
      <c r="C403" s="13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2:14">
      <c r="B404" s="10"/>
      <c r="C404" s="13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2:14">
      <c r="B405" s="10"/>
      <c r="C405" s="13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2:14">
      <c r="B406" s="10"/>
      <c r="C406" s="13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2:14">
      <c r="B407" s="10"/>
      <c r="C407" s="13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2:14">
      <c r="B408" s="10"/>
      <c r="C408" s="13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2:14">
      <c r="B409" s="10"/>
      <c r="C409" s="13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2:14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2:14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2:14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2:14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2: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2:14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2:14">
      <c r="B416" s="10"/>
      <c r="C416" s="13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2:14">
      <c r="B417" s="10"/>
      <c r="C417" s="13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2:14">
      <c r="B418" s="10"/>
      <c r="C418" s="13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2:14">
      <c r="B419" s="10"/>
      <c r="C419" s="13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2:14">
      <c r="B420" s="10"/>
      <c r="C420" s="13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2:14">
      <c r="B421" s="10"/>
      <c r="C421" s="13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2:14">
      <c r="B422" s="10"/>
      <c r="C422" s="13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2:14">
      <c r="B423" s="10"/>
      <c r="C423" s="13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2:14">
      <c r="B424" s="10"/>
      <c r="C424" s="13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2:14">
      <c r="B425" s="10"/>
      <c r="C425" s="13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2:14">
      <c r="B426" s="10"/>
      <c r="C426" s="13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2:14">
      <c r="B427" s="10"/>
      <c r="C427" s="13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2:14">
      <c r="B428" s="10"/>
      <c r="C428" s="13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2:14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2:14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</sheetData>
  <mergeCells count="17">
    <mergeCell ref="B18:G18"/>
    <mergeCell ref="C63:H63"/>
    <mergeCell ref="I63:N63"/>
    <mergeCell ref="C82:H82"/>
    <mergeCell ref="C111:H111"/>
    <mergeCell ref="C140:H140"/>
    <mergeCell ref="O63:O64"/>
    <mergeCell ref="B37:G37"/>
    <mergeCell ref="C314:H314"/>
    <mergeCell ref="C343:H343"/>
    <mergeCell ref="C372:H372"/>
    <mergeCell ref="C401:H401"/>
    <mergeCell ref="C169:H169"/>
    <mergeCell ref="C198:H198"/>
    <mergeCell ref="C227:H227"/>
    <mergeCell ref="C256:H256"/>
    <mergeCell ref="C285:H28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8"/>
  <sheetViews>
    <sheetView workbookViewId="0">
      <selection activeCell="D10" sqref="D10"/>
    </sheetView>
  </sheetViews>
  <sheetFormatPr defaultRowHeight="15"/>
  <cols>
    <col min="2" max="2" width="47.5703125" customWidth="1"/>
    <col min="3" max="3" width="15" customWidth="1"/>
    <col min="4" max="4" width="14.28515625" customWidth="1"/>
    <col min="5" max="5" width="13.5703125" customWidth="1"/>
  </cols>
  <sheetData>
    <row r="2" spans="2:10">
      <c r="B2" s="1" t="s">
        <v>85</v>
      </c>
      <c r="E2" s="1"/>
      <c r="F2" s="1"/>
      <c r="G2" s="1"/>
    </row>
    <row r="4" spans="2:10">
      <c r="B4" t="s">
        <v>81</v>
      </c>
    </row>
    <row r="5" spans="2:10">
      <c r="B5" t="s">
        <v>82</v>
      </c>
    </row>
    <row r="6" spans="2:10">
      <c r="B6" t="s">
        <v>83</v>
      </c>
    </row>
    <row r="7" spans="2:10">
      <c r="B7" t="s">
        <v>84</v>
      </c>
    </row>
    <row r="10" spans="2:10">
      <c r="C10" s="1"/>
    </row>
    <row r="12" spans="2:10">
      <c r="B12" s="49" t="s">
        <v>58</v>
      </c>
      <c r="C12" s="37" t="s">
        <v>62</v>
      </c>
      <c r="D12" s="37" t="s">
        <v>50</v>
      </c>
      <c r="E12" s="37" t="s">
        <v>52</v>
      </c>
      <c r="F12" s="49" t="s">
        <v>51</v>
      </c>
      <c r="G12" s="49" t="s">
        <v>53</v>
      </c>
      <c r="H12" s="49" t="s">
        <v>54</v>
      </c>
      <c r="I12" s="49" t="s">
        <v>55</v>
      </c>
      <c r="J12" s="49" t="s">
        <v>56</v>
      </c>
    </row>
    <row r="13" spans="2:10">
      <c r="B13" s="3" t="s">
        <v>329</v>
      </c>
      <c r="C13" s="3">
        <v>36</v>
      </c>
      <c r="D13" s="3">
        <v>7.43433359178694</v>
      </c>
      <c r="E13" s="3">
        <v>0.75318408004559401</v>
      </c>
      <c r="F13" s="3">
        <v>81880.947071281815</v>
      </c>
      <c r="G13" s="3">
        <v>0</v>
      </c>
      <c r="H13" s="3">
        <v>1</v>
      </c>
      <c r="I13" s="3">
        <v>1</v>
      </c>
      <c r="J13" s="3">
        <v>1</v>
      </c>
    </row>
    <row r="14" spans="2:10">
      <c r="B14" s="36" t="s">
        <v>330</v>
      </c>
      <c r="C14">
        <v>24</v>
      </c>
      <c r="D14">
        <v>7.8105123640527703</v>
      </c>
      <c r="E14">
        <v>0.74069514494498401</v>
      </c>
      <c r="F14" s="36">
        <v>82702.983071453855</v>
      </c>
      <c r="G14" s="36">
        <v>822.03600017204008</v>
      </c>
      <c r="H14" s="36">
        <v>0</v>
      </c>
      <c r="I14" s="36">
        <v>1</v>
      </c>
      <c r="J14" s="36" t="s">
        <v>57</v>
      </c>
    </row>
    <row r="15" spans="2:10">
      <c r="B15" s="36" t="s">
        <v>331</v>
      </c>
      <c r="C15">
        <v>24</v>
      </c>
      <c r="D15">
        <v>8.6617692935289998</v>
      </c>
      <c r="E15">
        <v>0.71243386778110396</v>
      </c>
      <c r="F15" s="36">
        <v>84450.847961460182</v>
      </c>
      <c r="G15" s="36">
        <v>2569.9008901783668</v>
      </c>
      <c r="H15" s="36">
        <v>0</v>
      </c>
      <c r="I15" s="36">
        <v>1</v>
      </c>
      <c r="J15" s="36" t="s">
        <v>57</v>
      </c>
    </row>
    <row r="16" spans="2:10">
      <c r="B16" s="36" t="s">
        <v>332</v>
      </c>
      <c r="C16">
        <v>12</v>
      </c>
      <c r="D16">
        <v>9.7636049627959505</v>
      </c>
      <c r="E16">
        <v>0.67585350977172698</v>
      </c>
      <c r="F16" s="36">
        <v>86462.033878106304</v>
      </c>
      <c r="G16" s="36">
        <v>4581.086806824489</v>
      </c>
      <c r="H16" s="36">
        <v>0</v>
      </c>
      <c r="I16" s="36">
        <v>1</v>
      </c>
      <c r="J16" s="36" t="s">
        <v>57</v>
      </c>
    </row>
    <row r="18" spans="2:8">
      <c r="C18" s="1" t="s">
        <v>328</v>
      </c>
    </row>
    <row r="21" spans="2:8">
      <c r="C21" s="37" t="s">
        <v>40</v>
      </c>
      <c r="D21" s="37" t="s">
        <v>41</v>
      </c>
      <c r="E21" s="37" t="s">
        <v>42</v>
      </c>
      <c r="F21" s="37" t="s">
        <v>43</v>
      </c>
      <c r="G21" s="37" t="s">
        <v>44</v>
      </c>
      <c r="H21" s="37" t="s">
        <v>45</v>
      </c>
    </row>
    <row r="22" spans="2:8">
      <c r="B22" t="s">
        <v>47</v>
      </c>
      <c r="C22">
        <v>3.5381999999999998</v>
      </c>
      <c r="D22">
        <v>0.109</v>
      </c>
      <c r="E22">
        <v>32.363</v>
      </c>
      <c r="F22">
        <v>0</v>
      </c>
      <c r="G22">
        <v>3.3239999999999998</v>
      </c>
      <c r="H22">
        <v>3.7519999999999998</v>
      </c>
    </row>
    <row r="23" spans="2:8">
      <c r="B23" t="s">
        <v>292</v>
      </c>
      <c r="C23">
        <v>1.1086</v>
      </c>
      <c r="D23">
        <v>0.218</v>
      </c>
      <c r="E23">
        <v>5.0819999999999999</v>
      </c>
      <c r="F23">
        <v>0</v>
      </c>
      <c r="G23">
        <v>0.68100000000000005</v>
      </c>
      <c r="H23">
        <v>1.536</v>
      </c>
    </row>
    <row r="24" spans="2:8">
      <c r="B24" t="s">
        <v>293</v>
      </c>
      <c r="C24">
        <v>2.5308000000000002</v>
      </c>
      <c r="D24">
        <v>0.128</v>
      </c>
      <c r="E24">
        <v>19.728000000000002</v>
      </c>
      <c r="F24">
        <v>0</v>
      </c>
      <c r="G24">
        <v>2.2789999999999999</v>
      </c>
      <c r="H24">
        <v>2.782</v>
      </c>
    </row>
    <row r="25" spans="2:8">
      <c r="B25" t="s">
        <v>294</v>
      </c>
      <c r="C25">
        <v>1.4725999999999999</v>
      </c>
      <c r="D25">
        <v>0.104</v>
      </c>
      <c r="E25">
        <v>14.186999999999999</v>
      </c>
      <c r="F25">
        <v>0</v>
      </c>
      <c r="G25">
        <v>1.2689999999999999</v>
      </c>
      <c r="H25">
        <v>1.6759999999999999</v>
      </c>
    </row>
    <row r="26" spans="2:8">
      <c r="B26" t="s">
        <v>295</v>
      </c>
      <c r="C26">
        <v>0.46879999999999999</v>
      </c>
      <c r="D26">
        <v>0.25900000000000001</v>
      </c>
      <c r="E26">
        <v>1.8080000000000001</v>
      </c>
      <c r="F26">
        <v>7.0999999999999994E-2</v>
      </c>
      <c r="G26">
        <v>-3.9E-2</v>
      </c>
      <c r="H26">
        <v>0.97699999999999998</v>
      </c>
    </row>
    <row r="27" spans="2:8">
      <c r="B27" t="s">
        <v>296</v>
      </c>
      <c r="C27">
        <v>0.81230000000000002</v>
      </c>
      <c r="D27">
        <v>0.252</v>
      </c>
      <c r="E27">
        <v>3.2210000000000001</v>
      </c>
      <c r="F27">
        <v>1E-3</v>
      </c>
      <c r="G27">
        <v>0.318</v>
      </c>
      <c r="H27">
        <v>1.3069999999999999</v>
      </c>
    </row>
    <row r="28" spans="2:8">
      <c r="B28" t="s">
        <v>297</v>
      </c>
      <c r="C28">
        <v>4.1227999999999998</v>
      </c>
      <c r="D28">
        <v>0.111</v>
      </c>
      <c r="E28">
        <v>37.118000000000002</v>
      </c>
      <c r="F28">
        <v>0</v>
      </c>
      <c r="G28">
        <v>3.9049999999999998</v>
      </c>
      <c r="H28">
        <v>4.3410000000000002</v>
      </c>
    </row>
    <row r="29" spans="2:8">
      <c r="B29" t="s">
        <v>298</v>
      </c>
      <c r="C29">
        <v>-3.2719</v>
      </c>
      <c r="D29">
        <v>0.38900000000000001</v>
      </c>
      <c r="E29">
        <v>-8.4160000000000004</v>
      </c>
      <c r="F29">
        <v>0</v>
      </c>
      <c r="G29">
        <v>-4.0339999999999998</v>
      </c>
      <c r="H29">
        <v>-2.5099999999999998</v>
      </c>
    </row>
    <row r="30" spans="2:8">
      <c r="B30" t="s">
        <v>299</v>
      </c>
      <c r="C30">
        <v>4.9751000000000003</v>
      </c>
      <c r="D30">
        <v>0.10100000000000001</v>
      </c>
      <c r="E30">
        <v>49.066000000000003</v>
      </c>
      <c r="F30">
        <v>0</v>
      </c>
      <c r="G30">
        <v>4.7759999999999998</v>
      </c>
      <c r="H30">
        <v>5.1740000000000004</v>
      </c>
    </row>
    <row r="31" spans="2:8">
      <c r="B31" t="s">
        <v>300</v>
      </c>
      <c r="C31">
        <v>4.0092999999999996</v>
      </c>
      <c r="D31">
        <v>9.8000000000000004E-2</v>
      </c>
      <c r="E31">
        <v>41.057000000000002</v>
      </c>
      <c r="F31">
        <v>0</v>
      </c>
      <c r="G31">
        <v>3.8180000000000001</v>
      </c>
      <c r="H31">
        <v>4.2009999999999996</v>
      </c>
    </row>
    <row r="32" spans="2:8">
      <c r="B32" t="s">
        <v>301</v>
      </c>
      <c r="C32">
        <v>2.7259000000000002</v>
      </c>
      <c r="D32">
        <v>0.13300000000000001</v>
      </c>
      <c r="E32">
        <v>20.443999999999999</v>
      </c>
      <c r="F32">
        <v>0</v>
      </c>
      <c r="G32">
        <v>2.4649999999999999</v>
      </c>
      <c r="H32">
        <v>2.9870000000000001</v>
      </c>
    </row>
    <row r="33" spans="2:8">
      <c r="B33" t="s">
        <v>302</v>
      </c>
      <c r="C33">
        <v>2.1267</v>
      </c>
      <c r="D33">
        <v>0.128</v>
      </c>
      <c r="E33">
        <v>16.655000000000001</v>
      </c>
      <c r="F33">
        <v>0</v>
      </c>
      <c r="G33">
        <v>1.8759999999999999</v>
      </c>
      <c r="H33">
        <v>2.3769999999999998</v>
      </c>
    </row>
    <row r="34" spans="2:8">
      <c r="B34" t="s">
        <v>303</v>
      </c>
      <c r="C34">
        <v>2.9277000000000002</v>
      </c>
      <c r="D34">
        <v>0.112</v>
      </c>
      <c r="E34">
        <v>26.125</v>
      </c>
      <c r="F34">
        <v>0</v>
      </c>
      <c r="G34">
        <v>2.7080000000000002</v>
      </c>
      <c r="H34">
        <v>3.1469999999999998</v>
      </c>
    </row>
    <row r="35" spans="2:8">
      <c r="B35" t="s">
        <v>304</v>
      </c>
      <c r="C35">
        <v>-5.0643000000000002</v>
      </c>
      <c r="D35">
        <v>0.79600000000000004</v>
      </c>
      <c r="E35">
        <v>-6.3620000000000001</v>
      </c>
      <c r="F35">
        <v>0</v>
      </c>
      <c r="G35">
        <v>-6.625</v>
      </c>
      <c r="H35">
        <v>-3.504</v>
      </c>
    </row>
    <row r="36" spans="2:8">
      <c r="B36" t="s">
        <v>305</v>
      </c>
      <c r="C36">
        <v>-8.0623000000000005</v>
      </c>
      <c r="D36">
        <v>0.58399999999999996</v>
      </c>
      <c r="E36">
        <v>-13.807</v>
      </c>
      <c r="F36">
        <v>0</v>
      </c>
      <c r="G36">
        <v>-9.2070000000000007</v>
      </c>
      <c r="H36">
        <v>-6.9180000000000001</v>
      </c>
    </row>
    <row r="37" spans="2:8">
      <c r="B37" t="s">
        <v>306</v>
      </c>
      <c r="C37">
        <v>-4.8114999999999997</v>
      </c>
      <c r="D37">
        <v>0.47399999999999998</v>
      </c>
      <c r="E37">
        <v>-10.157999999999999</v>
      </c>
      <c r="F37">
        <v>0</v>
      </c>
      <c r="G37">
        <v>-5.74</v>
      </c>
      <c r="H37">
        <v>-3.883</v>
      </c>
    </row>
    <row r="38" spans="2:8">
      <c r="B38" t="s">
        <v>307</v>
      </c>
      <c r="C38">
        <v>-8.8924000000000003</v>
      </c>
      <c r="D38">
        <v>1.262</v>
      </c>
      <c r="E38">
        <v>-7.0439999999999996</v>
      </c>
      <c r="F38">
        <v>0</v>
      </c>
      <c r="G38">
        <v>-11.367000000000001</v>
      </c>
      <c r="H38">
        <v>-6.4180000000000001</v>
      </c>
    </row>
    <row r="39" spans="2:8">
      <c r="B39" t="s">
        <v>308</v>
      </c>
      <c r="C39">
        <v>-9.9865999999999993</v>
      </c>
      <c r="D39">
        <v>1.331</v>
      </c>
      <c r="E39">
        <v>-7.5039999999999996</v>
      </c>
      <c r="F39">
        <v>0</v>
      </c>
      <c r="G39">
        <v>-12.595000000000001</v>
      </c>
      <c r="H39">
        <v>-7.3780000000000001</v>
      </c>
    </row>
    <row r="40" spans="2:8">
      <c r="B40" t="s">
        <v>309</v>
      </c>
      <c r="C40">
        <v>-10.948</v>
      </c>
      <c r="D40">
        <v>0.439</v>
      </c>
      <c r="E40">
        <v>-24.963000000000001</v>
      </c>
      <c r="F40">
        <v>0</v>
      </c>
      <c r="G40">
        <v>-11.808</v>
      </c>
      <c r="H40">
        <v>-10.087999999999999</v>
      </c>
    </row>
    <row r="41" spans="2:8">
      <c r="B41" t="s">
        <v>310</v>
      </c>
      <c r="C41">
        <v>-4.2093999999999996</v>
      </c>
      <c r="D41">
        <v>1.216</v>
      </c>
      <c r="E41">
        <v>-3.4620000000000002</v>
      </c>
      <c r="F41">
        <v>1E-3</v>
      </c>
      <c r="G41">
        <v>-6.5919999999999996</v>
      </c>
      <c r="H41">
        <v>-1.8260000000000001</v>
      </c>
    </row>
    <row r="42" spans="2:8">
      <c r="B42" t="s">
        <v>311</v>
      </c>
      <c r="C42">
        <v>-15.5349</v>
      </c>
      <c r="D42">
        <v>0.4</v>
      </c>
      <c r="E42">
        <v>-38.826000000000001</v>
      </c>
      <c r="F42">
        <v>0</v>
      </c>
      <c r="G42">
        <v>-16.318999999999999</v>
      </c>
      <c r="H42">
        <v>-14.750999999999999</v>
      </c>
    </row>
    <row r="43" spans="2:8">
      <c r="B43" t="s">
        <v>312</v>
      </c>
      <c r="C43">
        <v>-8.8463999999999992</v>
      </c>
      <c r="D43">
        <v>0.39200000000000002</v>
      </c>
      <c r="E43">
        <v>-22.582000000000001</v>
      </c>
      <c r="F43">
        <v>0</v>
      </c>
      <c r="G43">
        <v>-9.6140000000000008</v>
      </c>
      <c r="H43">
        <v>-8.0790000000000006</v>
      </c>
    </row>
    <row r="44" spans="2:8">
      <c r="B44" t="s">
        <v>313</v>
      </c>
      <c r="C44">
        <v>-9.2689000000000004</v>
      </c>
      <c r="D44">
        <v>0.54300000000000004</v>
      </c>
      <c r="E44">
        <v>-17.064</v>
      </c>
      <c r="F44">
        <v>0</v>
      </c>
      <c r="G44">
        <v>-10.334</v>
      </c>
      <c r="H44">
        <v>-8.2040000000000006</v>
      </c>
    </row>
    <row r="45" spans="2:8">
      <c r="B45" t="s">
        <v>314</v>
      </c>
      <c r="C45">
        <v>-6.9493</v>
      </c>
      <c r="D45">
        <v>0.55700000000000005</v>
      </c>
      <c r="E45">
        <v>-12.476000000000001</v>
      </c>
      <c r="F45">
        <v>0</v>
      </c>
      <c r="G45">
        <v>-8.0410000000000004</v>
      </c>
      <c r="H45">
        <v>-5.8570000000000002</v>
      </c>
    </row>
    <row r="46" spans="2:8">
      <c r="B46" t="s">
        <v>315</v>
      </c>
      <c r="C46">
        <v>-10.1557</v>
      </c>
      <c r="D46">
        <v>0.53500000000000003</v>
      </c>
      <c r="E46">
        <v>-18.981000000000002</v>
      </c>
      <c r="F46">
        <v>0</v>
      </c>
      <c r="G46">
        <v>-11.204000000000001</v>
      </c>
      <c r="H46">
        <v>-9.1069999999999993</v>
      </c>
    </row>
    <row r="47" spans="2:8">
      <c r="B47" t="s">
        <v>316</v>
      </c>
      <c r="C47">
        <v>-1.7648999999999999</v>
      </c>
      <c r="D47">
        <v>0.34399999999999997</v>
      </c>
      <c r="E47">
        <v>-5.1369999999999996</v>
      </c>
      <c r="F47">
        <v>0</v>
      </c>
      <c r="G47">
        <v>-2.4380000000000002</v>
      </c>
      <c r="H47">
        <v>-1.091</v>
      </c>
    </row>
    <row r="48" spans="2:8">
      <c r="B48" t="s">
        <v>317</v>
      </c>
      <c r="C48">
        <v>-0.32829999999999998</v>
      </c>
      <c r="D48">
        <v>0.3</v>
      </c>
      <c r="E48">
        <v>-1.0940000000000001</v>
      </c>
      <c r="F48">
        <v>0.27400000000000002</v>
      </c>
      <c r="G48">
        <v>-0.91700000000000004</v>
      </c>
      <c r="H48">
        <v>0.26</v>
      </c>
    </row>
    <row r="49" spans="2:8">
      <c r="B49" t="s">
        <v>318</v>
      </c>
      <c r="C49">
        <v>-1.6680999999999999</v>
      </c>
      <c r="D49">
        <v>0.24099999999999999</v>
      </c>
      <c r="E49">
        <v>-6.9329999999999998</v>
      </c>
      <c r="F49">
        <v>0</v>
      </c>
      <c r="G49">
        <v>-2.14</v>
      </c>
      <c r="H49">
        <v>-1.196</v>
      </c>
    </row>
    <row r="50" spans="2:8">
      <c r="B50" t="s">
        <v>319</v>
      </c>
      <c r="C50">
        <v>-2.0076000000000001</v>
      </c>
      <c r="D50">
        <v>0.27400000000000002</v>
      </c>
      <c r="E50">
        <v>-7.327</v>
      </c>
      <c r="F50">
        <v>0</v>
      </c>
      <c r="G50">
        <v>-2.5449999999999999</v>
      </c>
      <c r="H50">
        <v>-1.4710000000000001</v>
      </c>
    </row>
    <row r="51" spans="2:8">
      <c r="B51" t="s">
        <v>320</v>
      </c>
      <c r="C51">
        <v>-1.5979000000000001</v>
      </c>
      <c r="D51">
        <v>0.253</v>
      </c>
      <c r="E51">
        <v>-6.3170000000000002</v>
      </c>
      <c r="F51">
        <v>0</v>
      </c>
      <c r="G51">
        <v>-2.0939999999999999</v>
      </c>
      <c r="H51">
        <v>-1.1020000000000001</v>
      </c>
    </row>
    <row r="52" spans="2:8">
      <c r="B52" t="s">
        <v>321</v>
      </c>
      <c r="C52">
        <v>2.9285000000000001</v>
      </c>
      <c r="D52">
        <v>0.32600000000000001</v>
      </c>
      <c r="E52">
        <v>8.984</v>
      </c>
      <c r="F52">
        <v>0</v>
      </c>
      <c r="G52">
        <v>2.29</v>
      </c>
      <c r="H52">
        <v>3.5670000000000002</v>
      </c>
    </row>
    <row r="53" spans="2:8">
      <c r="B53" t="s">
        <v>322</v>
      </c>
      <c r="C53">
        <v>-1.6287</v>
      </c>
      <c r="D53">
        <v>0.32300000000000001</v>
      </c>
      <c r="E53">
        <v>-5.0439999999999996</v>
      </c>
      <c r="F53">
        <v>0</v>
      </c>
      <c r="G53">
        <v>-2.262</v>
      </c>
      <c r="H53">
        <v>-0.996</v>
      </c>
    </row>
    <row r="54" spans="2:8">
      <c r="B54" t="s">
        <v>323</v>
      </c>
      <c r="C54">
        <v>5.4574999999999996</v>
      </c>
      <c r="D54">
        <v>0.27500000000000002</v>
      </c>
      <c r="E54">
        <v>19.850000000000001</v>
      </c>
      <c r="F54">
        <v>0</v>
      </c>
      <c r="G54">
        <v>4.9189999999999996</v>
      </c>
      <c r="H54">
        <v>5.9960000000000004</v>
      </c>
    </row>
    <row r="55" spans="2:8">
      <c r="B55" t="s">
        <v>324</v>
      </c>
      <c r="C55">
        <v>3.2669999999999999</v>
      </c>
      <c r="D55">
        <v>0.29199999999999998</v>
      </c>
      <c r="E55">
        <v>11.201000000000001</v>
      </c>
      <c r="F55">
        <v>0</v>
      </c>
      <c r="G55">
        <v>2.6949999999999998</v>
      </c>
      <c r="H55">
        <v>3.839</v>
      </c>
    </row>
    <row r="56" spans="2:8">
      <c r="B56" t="s">
        <v>325</v>
      </c>
      <c r="C56">
        <v>-0.7873</v>
      </c>
      <c r="D56">
        <v>0.26600000000000001</v>
      </c>
      <c r="E56">
        <v>-2.9550000000000001</v>
      </c>
      <c r="F56">
        <v>3.0000000000000001E-3</v>
      </c>
      <c r="G56">
        <v>-1.31</v>
      </c>
      <c r="H56">
        <v>-0.26500000000000001</v>
      </c>
    </row>
    <row r="57" spans="2:8">
      <c r="B57" t="s">
        <v>326</v>
      </c>
      <c r="C57">
        <v>-0.7994</v>
      </c>
      <c r="D57">
        <v>0.27800000000000002</v>
      </c>
      <c r="E57">
        <v>-2.8759999999999999</v>
      </c>
      <c r="F57">
        <v>4.0000000000000001E-3</v>
      </c>
      <c r="G57">
        <v>-1.3440000000000001</v>
      </c>
      <c r="H57">
        <v>-0.255</v>
      </c>
    </row>
    <row r="58" spans="2:8">
      <c r="B58" t="s">
        <v>327</v>
      </c>
      <c r="C58">
        <v>-1.4818</v>
      </c>
      <c r="D58">
        <v>0.3</v>
      </c>
      <c r="E58">
        <v>-4.944</v>
      </c>
      <c r="F58">
        <v>0</v>
      </c>
      <c r="G58">
        <v>-2.069</v>
      </c>
      <c r="H58">
        <v>-0.89400000000000002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65"/>
  <sheetViews>
    <sheetView topLeftCell="A13" workbookViewId="0">
      <selection activeCell="K21" sqref="K21"/>
    </sheetView>
  </sheetViews>
  <sheetFormatPr defaultRowHeight="15"/>
  <cols>
    <col min="2" max="2" width="58.7109375" customWidth="1"/>
    <col min="3" max="3" width="12.140625" customWidth="1"/>
    <col min="5" max="5" width="14.140625" customWidth="1"/>
  </cols>
  <sheetData>
    <row r="2" spans="2:10">
      <c r="B2" s="1" t="s">
        <v>333</v>
      </c>
      <c r="E2" s="1"/>
      <c r="F2" s="1"/>
      <c r="G2" s="1"/>
    </row>
    <row r="4" spans="2:10">
      <c r="B4" t="s">
        <v>381</v>
      </c>
    </row>
    <row r="5" spans="2:10">
      <c r="B5" t="s">
        <v>382</v>
      </c>
    </row>
    <row r="6" spans="2:10">
      <c r="B6" t="s">
        <v>383</v>
      </c>
    </row>
    <row r="7" spans="2:10">
      <c r="B7" s="129" t="s">
        <v>604</v>
      </c>
    </row>
    <row r="9" spans="2:10">
      <c r="B9" s="49" t="s">
        <v>58</v>
      </c>
      <c r="C9" s="37" t="s">
        <v>62</v>
      </c>
      <c r="D9" s="37" t="s">
        <v>50</v>
      </c>
      <c r="E9" s="37" t="s">
        <v>52</v>
      </c>
      <c r="F9" s="49" t="s">
        <v>51</v>
      </c>
      <c r="G9" s="49" t="s">
        <v>53</v>
      </c>
      <c r="H9" s="49" t="s">
        <v>54</v>
      </c>
      <c r="I9" s="49" t="s">
        <v>55</v>
      </c>
      <c r="J9" s="49" t="s">
        <v>56</v>
      </c>
    </row>
    <row r="10" spans="2:10">
      <c r="B10" s="3" t="s">
        <v>353</v>
      </c>
      <c r="C10" s="3">
        <v>48</v>
      </c>
      <c r="D10" s="3">
        <v>7.3474891220730898</v>
      </c>
      <c r="E10" s="3">
        <v>0.75606727023617903</v>
      </c>
      <c r="F10" s="3">
        <v>81694.383285499207</v>
      </c>
      <c r="G10" s="3">
        <v>0</v>
      </c>
      <c r="H10" s="3">
        <v>1</v>
      </c>
      <c r="I10" s="3">
        <v>1</v>
      </c>
      <c r="J10" s="3">
        <v>1</v>
      </c>
    </row>
    <row r="11" spans="2:10">
      <c r="B11" s="36" t="s">
        <v>354</v>
      </c>
      <c r="C11">
        <v>36</v>
      </c>
      <c r="D11">
        <v>7.7315766019206302</v>
      </c>
      <c r="E11">
        <v>0.74331577025153095</v>
      </c>
      <c r="F11" s="36">
        <v>82543.335422110569</v>
      </c>
      <c r="G11" s="36">
        <v>848.95213661136222</v>
      </c>
      <c r="H11" s="36">
        <v>0</v>
      </c>
      <c r="I11" s="36">
        <v>1</v>
      </c>
      <c r="J11" s="36" t="s">
        <v>57</v>
      </c>
    </row>
    <row r="12" spans="2:10">
      <c r="B12" s="36" t="s">
        <v>355</v>
      </c>
      <c r="C12">
        <v>36</v>
      </c>
      <c r="D12">
        <v>8.5777888139360101</v>
      </c>
      <c r="E12" s="50">
        <v>0.71522197502340601</v>
      </c>
      <c r="F12" s="36">
        <v>84298.210847940005</v>
      </c>
      <c r="G12" s="36">
        <v>2603.8275624407979</v>
      </c>
      <c r="H12" s="36">
        <v>0</v>
      </c>
      <c r="I12" s="36">
        <v>1</v>
      </c>
      <c r="J12" s="36" t="s">
        <v>57</v>
      </c>
    </row>
    <row r="13" spans="2:10">
      <c r="B13" s="36" t="s">
        <v>61</v>
      </c>
      <c r="C13">
        <v>24</v>
      </c>
      <c r="D13" s="50">
        <v>9.6983100508114806</v>
      </c>
      <c r="E13" s="51">
        <v>0.678021266110721</v>
      </c>
      <c r="F13" s="36">
        <v>86360.647457822008</v>
      </c>
      <c r="G13" s="36">
        <v>4666.2641723228007</v>
      </c>
      <c r="H13" s="36">
        <v>0</v>
      </c>
      <c r="I13" s="36">
        <v>1</v>
      </c>
      <c r="J13" s="36" t="s">
        <v>57</v>
      </c>
    </row>
    <row r="16" spans="2:10">
      <c r="B16" t="s">
        <v>384</v>
      </c>
    </row>
    <row r="17" spans="2:10">
      <c r="B17" t="s">
        <v>385</v>
      </c>
    </row>
    <row r="18" spans="2:10">
      <c r="B18" s="129" t="s">
        <v>386</v>
      </c>
    </row>
    <row r="20" spans="2:10">
      <c r="B20" s="49" t="s">
        <v>58</v>
      </c>
      <c r="C20" s="37" t="s">
        <v>62</v>
      </c>
      <c r="D20" s="37" t="s">
        <v>50</v>
      </c>
      <c r="E20" s="37" t="s">
        <v>52</v>
      </c>
      <c r="F20" s="49" t="s">
        <v>51</v>
      </c>
      <c r="G20" s="49" t="s">
        <v>53</v>
      </c>
      <c r="H20" s="49" t="s">
        <v>54</v>
      </c>
      <c r="I20" s="49" t="s">
        <v>55</v>
      </c>
      <c r="J20" s="49" t="s">
        <v>56</v>
      </c>
    </row>
    <row r="21" spans="2:10">
      <c r="B21" s="3" t="s">
        <v>356</v>
      </c>
      <c r="C21" s="3">
        <v>48</v>
      </c>
      <c r="D21" s="3">
        <v>7.3672610200757997</v>
      </c>
      <c r="E21" s="3">
        <v>0.75541085374174299</v>
      </c>
      <c r="F21" s="3">
        <v>81751.749716688762</v>
      </c>
      <c r="G21" s="3">
        <v>0</v>
      </c>
      <c r="H21" s="3">
        <v>1</v>
      </c>
      <c r="I21" s="3">
        <v>1</v>
      </c>
      <c r="J21" s="3">
        <v>1</v>
      </c>
    </row>
    <row r="22" spans="2:10">
      <c r="B22" s="36" t="s">
        <v>357</v>
      </c>
      <c r="C22">
        <v>36</v>
      </c>
      <c r="D22">
        <v>7.76474591682247</v>
      </c>
      <c r="E22">
        <v>0.74221456664387997</v>
      </c>
      <c r="F22" s="36">
        <v>82615.666079889517</v>
      </c>
      <c r="G22" s="36">
        <v>863.91636320075486</v>
      </c>
      <c r="H22" s="36">
        <v>0</v>
      </c>
      <c r="I22" s="36">
        <v>1</v>
      </c>
      <c r="J22" s="36" t="s">
        <v>57</v>
      </c>
    </row>
    <row r="23" spans="2:10">
      <c r="B23" s="36" t="s">
        <v>358</v>
      </c>
      <c r="C23">
        <v>36</v>
      </c>
      <c r="D23">
        <v>8.6020258639925693</v>
      </c>
      <c r="E23" s="50">
        <v>0.71441731785638096</v>
      </c>
      <c r="F23" s="36">
        <v>84345.884175867861</v>
      </c>
      <c r="G23" s="36">
        <v>2594.134459179098</v>
      </c>
      <c r="H23" s="36">
        <v>0</v>
      </c>
      <c r="I23" s="36">
        <v>1</v>
      </c>
      <c r="J23" s="36" t="s">
        <v>57</v>
      </c>
    </row>
    <row r="26" spans="2:10">
      <c r="B26" t="s">
        <v>387</v>
      </c>
    </row>
    <row r="27" spans="2:10">
      <c r="B27" t="s">
        <v>388</v>
      </c>
    </row>
    <row r="28" spans="2:10">
      <c r="B28" s="129" t="s">
        <v>389</v>
      </c>
    </row>
    <row r="30" spans="2:10">
      <c r="B30" s="49" t="s">
        <v>58</v>
      </c>
      <c r="C30" s="37" t="s">
        <v>62</v>
      </c>
      <c r="D30" s="37" t="s">
        <v>50</v>
      </c>
      <c r="E30" s="37" t="s">
        <v>52</v>
      </c>
      <c r="F30" s="49" t="s">
        <v>51</v>
      </c>
      <c r="G30" s="49" t="s">
        <v>53</v>
      </c>
      <c r="H30" s="49" t="s">
        <v>54</v>
      </c>
      <c r="I30" s="49" t="s">
        <v>55</v>
      </c>
      <c r="J30" s="49" t="s">
        <v>56</v>
      </c>
    </row>
    <row r="31" spans="2:10">
      <c r="B31" s="3" t="s">
        <v>359</v>
      </c>
      <c r="C31" s="3">
        <v>72</v>
      </c>
      <c r="D31" s="3">
        <v>7.3236157693376898</v>
      </c>
      <c r="E31" s="3">
        <v>0.75685985284563995</v>
      </c>
      <c r="F31" s="3">
        <v>81663.308706076481</v>
      </c>
      <c r="G31" s="3">
        <v>0</v>
      </c>
      <c r="H31" s="3">
        <v>1</v>
      </c>
      <c r="I31" s="3">
        <v>1</v>
      </c>
      <c r="J31" s="3">
        <v>1</v>
      </c>
    </row>
    <row r="32" spans="2:10">
      <c r="B32" s="36" t="s">
        <v>360</v>
      </c>
      <c r="C32">
        <v>48</v>
      </c>
      <c r="D32">
        <v>7.72806688396056</v>
      </c>
      <c r="E32">
        <v>0.74343229102052799</v>
      </c>
      <c r="F32" s="36">
        <v>82547.633191593588</v>
      </c>
      <c r="G32" s="36">
        <v>884.32448551710695</v>
      </c>
      <c r="H32" s="36">
        <v>0</v>
      </c>
      <c r="I32" s="36">
        <v>1</v>
      </c>
      <c r="J32" s="36" t="s">
        <v>57</v>
      </c>
    </row>
    <row r="33" spans="2:11">
      <c r="B33" s="36" t="s">
        <v>361</v>
      </c>
      <c r="C33">
        <v>48</v>
      </c>
      <c r="D33">
        <v>8.5627725420217793</v>
      </c>
      <c r="E33" s="50">
        <v>0.715720507261843</v>
      </c>
      <c r="F33" s="36">
        <v>84280.576182366829</v>
      </c>
      <c r="G33" s="36">
        <v>2617.267476290348</v>
      </c>
      <c r="H33" s="36">
        <v>0</v>
      </c>
      <c r="I33" s="36">
        <v>1</v>
      </c>
      <c r="J33" s="36" t="s">
        <v>57</v>
      </c>
    </row>
    <row r="36" spans="2:11">
      <c r="B36" s="36"/>
      <c r="C36" s="40"/>
      <c r="D36" s="36"/>
      <c r="E36" s="36"/>
      <c r="F36" s="36"/>
      <c r="G36" s="36"/>
      <c r="H36" s="36"/>
      <c r="I36" s="36"/>
      <c r="J36" s="36"/>
      <c r="K36" s="36"/>
    </row>
    <row r="37" spans="2:11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>
      <c r="B38" s="52"/>
      <c r="C38" s="53"/>
      <c r="D38" s="53"/>
      <c r="E38" s="53"/>
      <c r="F38" s="52"/>
      <c r="G38" s="52"/>
      <c r="H38" s="52"/>
      <c r="I38" s="52"/>
      <c r="J38" s="52"/>
      <c r="K38" s="36"/>
    </row>
    <row r="39" spans="2:11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>
      <c r="B41" s="36"/>
      <c r="C41" s="36"/>
      <c r="D41" s="36"/>
      <c r="E41" s="54"/>
      <c r="F41" s="36"/>
      <c r="G41" s="36"/>
      <c r="H41" s="36"/>
      <c r="I41" s="36"/>
      <c r="J41" s="36"/>
      <c r="K41" s="36"/>
    </row>
    <row r="42" spans="2:11">
      <c r="B42" s="36"/>
      <c r="C42" s="36"/>
      <c r="D42" s="54"/>
      <c r="E42" s="55"/>
      <c r="F42" s="36"/>
      <c r="G42" s="36"/>
      <c r="H42" s="36"/>
      <c r="I42" s="36"/>
      <c r="J42" s="36"/>
      <c r="K42" s="36"/>
    </row>
    <row r="43" spans="2:11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>
      <c r="B44" s="36"/>
      <c r="C44" s="40"/>
      <c r="D44" s="36"/>
      <c r="E44" s="36"/>
      <c r="F44" s="36"/>
      <c r="G44" s="36"/>
      <c r="H44" s="36"/>
      <c r="I44" s="36"/>
      <c r="J44" s="36"/>
      <c r="K44" s="36"/>
    </row>
    <row r="45" spans="2:11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>
      <c r="B46" s="52"/>
      <c r="C46" s="53"/>
      <c r="D46" s="53"/>
      <c r="E46" s="53"/>
      <c r="F46" s="52"/>
      <c r="G46" s="52"/>
      <c r="H46" s="52"/>
      <c r="I46" s="52"/>
      <c r="J46" s="52"/>
      <c r="K46" s="36"/>
    </row>
    <row r="47" spans="2:11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>
      <c r="B49" s="36"/>
      <c r="C49" s="36"/>
      <c r="D49" s="36"/>
      <c r="E49" s="54"/>
      <c r="F49" s="36"/>
      <c r="G49" s="36"/>
      <c r="H49" s="36"/>
      <c r="I49" s="36"/>
      <c r="J49" s="36"/>
      <c r="K49" s="36"/>
    </row>
    <row r="50" spans="2:11"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 spans="2:11">
      <c r="B51" s="36"/>
      <c r="C51" s="40"/>
      <c r="D51" s="36"/>
      <c r="E51" s="36"/>
      <c r="F51" s="36"/>
      <c r="G51" s="36"/>
      <c r="H51" s="36"/>
      <c r="I51" s="36"/>
      <c r="J51" s="36"/>
      <c r="K51" s="36"/>
    </row>
    <row r="52" spans="2:11"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2:11">
      <c r="B53" s="52"/>
      <c r="C53" s="53"/>
      <c r="D53" s="53"/>
      <c r="E53" s="53"/>
      <c r="F53" s="52"/>
      <c r="G53" s="52"/>
      <c r="H53" s="52"/>
      <c r="I53" s="52"/>
      <c r="J53" s="52"/>
      <c r="K53" s="36"/>
    </row>
    <row r="54" spans="2:11"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2:11"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 spans="2:11">
      <c r="B56" s="36"/>
      <c r="C56" s="36"/>
      <c r="D56" s="36"/>
      <c r="E56" s="54"/>
      <c r="F56" s="36"/>
      <c r="G56" s="36"/>
      <c r="H56" s="36"/>
      <c r="I56" s="36"/>
      <c r="J56" s="36"/>
      <c r="K56" s="36"/>
    </row>
    <row r="57" spans="2:11">
      <c r="B57" s="36"/>
      <c r="C57" s="36"/>
      <c r="D57" s="36"/>
      <c r="E57" s="36"/>
      <c r="F57" s="36"/>
      <c r="G57" s="36"/>
      <c r="H57" s="36"/>
      <c r="I57" s="36"/>
      <c r="J57" s="36"/>
      <c r="K57" s="36"/>
    </row>
    <row r="58" spans="2:11">
      <c r="B58" s="36"/>
      <c r="C58" s="36"/>
      <c r="D58" s="36"/>
      <c r="E58" s="36"/>
      <c r="F58" s="36"/>
      <c r="G58" s="36"/>
      <c r="H58" s="36"/>
      <c r="I58" s="36"/>
      <c r="J58" s="36"/>
      <c r="K58" s="36"/>
    </row>
    <row r="59" spans="2:11">
      <c r="B59" s="36"/>
      <c r="C59" s="36"/>
      <c r="D59" s="36"/>
      <c r="E59" s="36"/>
      <c r="F59" s="36"/>
      <c r="G59" s="36"/>
      <c r="H59" s="36"/>
      <c r="I59" s="36"/>
      <c r="J59" s="36"/>
      <c r="K59" s="36"/>
    </row>
    <row r="60" spans="2:11"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2:11"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2:11"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2:11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4" spans="2:11"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 spans="2:11">
      <c r="B65" s="36"/>
      <c r="C65" s="36"/>
      <c r="D65" s="36"/>
      <c r="E65" s="36"/>
      <c r="F65" s="36"/>
      <c r="G65" s="36"/>
      <c r="H65" s="36"/>
      <c r="I65" s="36"/>
      <c r="J65" s="36"/>
      <c r="K6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8"/>
  <sheetViews>
    <sheetView topLeftCell="A142" zoomScaleNormal="100" workbookViewId="0">
      <selection activeCell="A129" sqref="A129"/>
    </sheetView>
  </sheetViews>
  <sheetFormatPr defaultRowHeight="15"/>
  <cols>
    <col min="1" max="1" width="61.5703125" customWidth="1"/>
    <col min="2" max="2" width="17.42578125" customWidth="1"/>
    <col min="3" max="3" width="12.42578125" customWidth="1"/>
    <col min="8" max="8" width="32.28515625" customWidth="1"/>
  </cols>
  <sheetData>
    <row r="1" spans="1:10">
      <c r="A1" s="49" t="s">
        <v>58</v>
      </c>
      <c r="B1" s="37" t="s">
        <v>379</v>
      </c>
      <c r="C1" s="37" t="s">
        <v>62</v>
      </c>
      <c r="D1" s="37" t="s">
        <v>50</v>
      </c>
      <c r="E1" s="37" t="s">
        <v>52</v>
      </c>
      <c r="F1" s="49" t="s">
        <v>51</v>
      </c>
      <c r="G1" s="49" t="s">
        <v>53</v>
      </c>
      <c r="H1" s="49" t="s">
        <v>54</v>
      </c>
      <c r="I1" s="49" t="s">
        <v>55</v>
      </c>
      <c r="J1" s="49" t="s">
        <v>56</v>
      </c>
    </row>
    <row r="2" spans="1:10">
      <c r="A2" s="3" t="s">
        <v>362</v>
      </c>
      <c r="B2" s="3">
        <v>14</v>
      </c>
      <c r="C2" s="3">
        <v>72</v>
      </c>
      <c r="D2" s="3">
        <v>7.3236160000000003</v>
      </c>
      <c r="E2" s="3">
        <v>0.75685990000000003</v>
      </c>
      <c r="F2" s="3">
        <v>81663.31</v>
      </c>
      <c r="G2" s="3">
        <v>0</v>
      </c>
      <c r="H2" s="3">
        <v>1</v>
      </c>
      <c r="I2" s="3">
        <v>1</v>
      </c>
      <c r="J2" s="3">
        <v>1</v>
      </c>
    </row>
    <row r="3" spans="1:10">
      <c r="A3" t="s">
        <v>363</v>
      </c>
      <c r="B3">
        <v>8</v>
      </c>
      <c r="C3">
        <v>48</v>
      </c>
      <c r="D3">
        <v>7.3474890000000004</v>
      </c>
      <c r="E3">
        <v>0.7560673</v>
      </c>
      <c r="F3">
        <v>81694.38</v>
      </c>
      <c r="G3">
        <v>31.074999999999999</v>
      </c>
      <c r="H3">
        <v>0</v>
      </c>
      <c r="I3">
        <v>1</v>
      </c>
      <c r="J3" t="s">
        <v>63</v>
      </c>
    </row>
    <row r="4" spans="1:10">
      <c r="A4" t="s">
        <v>364</v>
      </c>
      <c r="B4">
        <v>11</v>
      </c>
      <c r="C4">
        <v>48</v>
      </c>
      <c r="D4">
        <v>7.3672610000000001</v>
      </c>
      <c r="E4">
        <v>0.7554109</v>
      </c>
      <c r="F4">
        <v>81751.75</v>
      </c>
      <c r="G4">
        <v>88.441000000000003</v>
      </c>
      <c r="H4">
        <v>0</v>
      </c>
      <c r="I4">
        <v>1</v>
      </c>
      <c r="J4" t="s">
        <v>63</v>
      </c>
    </row>
    <row r="5" spans="1:10">
      <c r="A5" t="s">
        <v>365</v>
      </c>
      <c r="B5">
        <v>4</v>
      </c>
      <c r="C5">
        <v>36</v>
      </c>
      <c r="D5">
        <v>7.4343339999999998</v>
      </c>
      <c r="E5">
        <v>0.75318410000000002</v>
      </c>
      <c r="F5">
        <v>81880.95</v>
      </c>
      <c r="G5">
        <v>217.63800000000001</v>
      </c>
      <c r="H5">
        <v>0</v>
      </c>
      <c r="I5">
        <v>1</v>
      </c>
      <c r="J5" t="s">
        <v>63</v>
      </c>
    </row>
    <row r="6" spans="1:10">
      <c r="A6" t="s">
        <v>366</v>
      </c>
      <c r="B6">
        <v>6</v>
      </c>
      <c r="C6">
        <v>36</v>
      </c>
      <c r="D6">
        <v>7.7315769999999997</v>
      </c>
      <c r="E6">
        <v>0.74331579999999997</v>
      </c>
      <c r="F6">
        <v>82543.34</v>
      </c>
      <c r="G6">
        <v>880.02700000000004</v>
      </c>
      <c r="H6">
        <v>0</v>
      </c>
      <c r="I6">
        <v>1</v>
      </c>
      <c r="J6" t="s">
        <v>63</v>
      </c>
    </row>
    <row r="7" spans="1:10">
      <c r="A7" t="s">
        <v>367</v>
      </c>
      <c r="B7">
        <v>12</v>
      </c>
      <c r="C7">
        <v>48</v>
      </c>
      <c r="D7">
        <v>7.7280670000000002</v>
      </c>
      <c r="E7">
        <v>0.74343230000000005</v>
      </c>
      <c r="F7">
        <v>82547.63</v>
      </c>
      <c r="G7">
        <v>884.32399999999996</v>
      </c>
      <c r="H7">
        <v>0</v>
      </c>
      <c r="I7">
        <v>1</v>
      </c>
      <c r="J7" t="s">
        <v>63</v>
      </c>
    </row>
    <row r="8" spans="1:10">
      <c r="A8" t="s">
        <v>368</v>
      </c>
      <c r="B8">
        <v>9</v>
      </c>
      <c r="C8">
        <v>36</v>
      </c>
      <c r="D8">
        <v>7.7647459999999997</v>
      </c>
      <c r="E8">
        <v>0.74221459999999995</v>
      </c>
      <c r="F8">
        <v>82615.67</v>
      </c>
      <c r="G8">
        <v>952.35699999999997</v>
      </c>
      <c r="H8">
        <v>0</v>
      </c>
      <c r="I8">
        <v>1</v>
      </c>
      <c r="J8" t="s">
        <v>63</v>
      </c>
    </row>
    <row r="9" spans="1:10">
      <c r="A9" t="s">
        <v>369</v>
      </c>
      <c r="B9">
        <v>2</v>
      </c>
      <c r="C9">
        <v>24</v>
      </c>
      <c r="D9">
        <v>7.8105120000000001</v>
      </c>
      <c r="E9">
        <v>0.74069510000000005</v>
      </c>
      <c r="F9">
        <v>82702.98</v>
      </c>
      <c r="G9">
        <v>1039.674</v>
      </c>
      <c r="H9">
        <v>0</v>
      </c>
      <c r="I9">
        <v>1</v>
      </c>
      <c r="J9" t="s">
        <v>63</v>
      </c>
    </row>
    <row r="10" spans="1:10">
      <c r="A10" t="s">
        <v>370</v>
      </c>
      <c r="B10">
        <v>13</v>
      </c>
      <c r="C10">
        <v>48</v>
      </c>
      <c r="D10">
        <v>8.562773</v>
      </c>
      <c r="E10">
        <v>0.71572049999999998</v>
      </c>
      <c r="F10">
        <v>84280.58</v>
      </c>
      <c r="G10">
        <v>2617.2669999999998</v>
      </c>
      <c r="H10">
        <v>0</v>
      </c>
      <c r="I10">
        <v>1</v>
      </c>
      <c r="J10" t="s">
        <v>63</v>
      </c>
    </row>
    <row r="11" spans="1:10">
      <c r="A11" t="s">
        <v>371</v>
      </c>
      <c r="B11">
        <v>7</v>
      </c>
      <c r="C11">
        <v>36</v>
      </c>
      <c r="D11">
        <v>8.5777889999999992</v>
      </c>
      <c r="E11">
        <v>0.71522200000000002</v>
      </c>
      <c r="F11">
        <v>84298.21</v>
      </c>
      <c r="G11">
        <v>2634.902</v>
      </c>
      <c r="H11">
        <v>0</v>
      </c>
      <c r="I11">
        <v>1</v>
      </c>
      <c r="J11" t="s">
        <v>63</v>
      </c>
    </row>
    <row r="12" spans="1:10">
      <c r="A12" t="s">
        <v>372</v>
      </c>
      <c r="B12">
        <v>10</v>
      </c>
      <c r="C12">
        <v>36</v>
      </c>
      <c r="D12">
        <v>8.6020260000000004</v>
      </c>
      <c r="E12">
        <v>0.71441730000000003</v>
      </c>
      <c r="F12">
        <v>84345.88</v>
      </c>
      <c r="G12">
        <v>2682.5749999999998</v>
      </c>
      <c r="H12">
        <v>0</v>
      </c>
      <c r="I12">
        <v>1</v>
      </c>
      <c r="J12" t="s">
        <v>63</v>
      </c>
    </row>
    <row r="13" spans="1:10">
      <c r="A13" t="s">
        <v>373</v>
      </c>
      <c r="B13">
        <v>3</v>
      </c>
      <c r="C13">
        <v>24</v>
      </c>
      <c r="D13">
        <v>8.6617689999999996</v>
      </c>
      <c r="E13">
        <v>0.71243389999999995</v>
      </c>
      <c r="F13">
        <v>84450.85</v>
      </c>
      <c r="G13">
        <v>2787.5390000000002</v>
      </c>
      <c r="H13">
        <v>0</v>
      </c>
      <c r="I13">
        <v>1</v>
      </c>
      <c r="J13" t="s">
        <v>63</v>
      </c>
    </row>
    <row r="14" spans="1:10">
      <c r="A14" t="s">
        <v>61</v>
      </c>
      <c r="B14">
        <v>5</v>
      </c>
      <c r="C14">
        <v>24</v>
      </c>
      <c r="D14">
        <v>9.6983099999999993</v>
      </c>
      <c r="E14">
        <v>0.67802130000000005</v>
      </c>
      <c r="F14">
        <v>86360.65</v>
      </c>
      <c r="G14">
        <v>4697.3389999999999</v>
      </c>
      <c r="H14">
        <v>0</v>
      </c>
      <c r="I14">
        <v>1</v>
      </c>
      <c r="J14" t="s">
        <v>63</v>
      </c>
    </row>
    <row r="15" spans="1:10">
      <c r="A15" t="s">
        <v>332</v>
      </c>
      <c r="B15">
        <v>1</v>
      </c>
      <c r="C15">
        <v>12</v>
      </c>
      <c r="D15">
        <v>9.7636050000000001</v>
      </c>
      <c r="E15">
        <v>0.6758535</v>
      </c>
      <c r="F15">
        <v>86462.03</v>
      </c>
      <c r="G15">
        <v>4798.7250000000004</v>
      </c>
      <c r="H15">
        <v>0</v>
      </c>
      <c r="I15">
        <v>1</v>
      </c>
      <c r="J15" t="s">
        <v>63</v>
      </c>
    </row>
    <row r="18" spans="2:2">
      <c r="B18" t="s">
        <v>374</v>
      </c>
    </row>
    <row r="19" spans="2:2">
      <c r="B19" t="s">
        <v>375</v>
      </c>
    </row>
    <row r="20" spans="2:2">
      <c r="B20" t="s">
        <v>376</v>
      </c>
    </row>
    <row r="21" spans="2:2">
      <c r="B21" s="129" t="s">
        <v>614</v>
      </c>
    </row>
    <row r="22" spans="2:2">
      <c r="B22" s="129" t="s">
        <v>615</v>
      </c>
    </row>
    <row r="23" spans="2:2">
      <c r="B23" t="s">
        <v>377</v>
      </c>
    </row>
    <row r="24" spans="2:2">
      <c r="B24" t="s">
        <v>378</v>
      </c>
    </row>
    <row r="25" spans="2:2">
      <c r="B25" t="s">
        <v>380</v>
      </c>
    </row>
    <row r="27" spans="2:2">
      <c r="B27" t="s">
        <v>390</v>
      </c>
    </row>
    <row r="28" spans="2:2">
      <c r="B28" t="s">
        <v>391</v>
      </c>
    </row>
    <row r="29" spans="2:2">
      <c r="B29" t="s">
        <v>392</v>
      </c>
    </row>
    <row r="30" spans="2:2">
      <c r="B30" t="s">
        <v>393</v>
      </c>
    </row>
    <row r="32" spans="2:2">
      <c r="B32" t="s">
        <v>394</v>
      </c>
    </row>
    <row r="33" spans="1:14">
      <c r="B33" t="s">
        <v>395</v>
      </c>
    </row>
    <row r="34" spans="1:14">
      <c r="B34" t="s">
        <v>396</v>
      </c>
    </row>
    <row r="36" spans="1:14">
      <c r="B36" t="s">
        <v>400</v>
      </c>
    </row>
    <row r="37" spans="1:14">
      <c r="B37" t="s">
        <v>397</v>
      </c>
    </row>
    <row r="38" spans="1:14">
      <c r="B38" t="s">
        <v>398</v>
      </c>
    </row>
    <row r="41" spans="1:14">
      <c r="B41" t="s">
        <v>399</v>
      </c>
    </row>
    <row r="42" spans="1:14">
      <c r="B42" t="s">
        <v>401</v>
      </c>
    </row>
    <row r="43" spans="1:14">
      <c r="B43" t="s">
        <v>402</v>
      </c>
    </row>
    <row r="45" spans="1:14">
      <c r="C45" t="s">
        <v>477</v>
      </c>
    </row>
    <row r="47" spans="1:14">
      <c r="A47" s="204" t="s">
        <v>362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6"/>
    </row>
    <row r="48" spans="1:14">
      <c r="A48" s="207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9"/>
    </row>
    <row r="49" spans="1:14">
      <c r="A49" s="56"/>
      <c r="B49" s="57" t="s">
        <v>40</v>
      </c>
      <c r="C49" s="57" t="s">
        <v>41</v>
      </c>
      <c r="D49" s="57" t="s">
        <v>42</v>
      </c>
      <c r="E49" s="57" t="s">
        <v>43</v>
      </c>
      <c r="F49" s="57" t="s">
        <v>44</v>
      </c>
      <c r="G49" s="58" t="s">
        <v>45</v>
      </c>
      <c r="H49" s="210"/>
      <c r="I49" s="211"/>
      <c r="J49" s="211"/>
      <c r="K49" s="211"/>
      <c r="L49" s="211"/>
      <c r="M49" s="211"/>
      <c r="N49" s="212"/>
    </row>
    <row r="50" spans="1:14">
      <c r="A50" s="59" t="s">
        <v>47</v>
      </c>
      <c r="B50" s="43">
        <v>3.6395</v>
      </c>
      <c r="C50" s="43">
        <v>0.11</v>
      </c>
      <c r="D50" s="43">
        <v>33.229999999999997</v>
      </c>
      <c r="E50" s="43">
        <v>0</v>
      </c>
      <c r="F50" s="43">
        <v>3.4249999999999998</v>
      </c>
      <c r="G50" s="44">
        <v>3.8540000000000001</v>
      </c>
      <c r="H50" s="213"/>
      <c r="I50" s="214"/>
      <c r="J50" s="214"/>
      <c r="K50" s="214"/>
      <c r="L50" s="214"/>
      <c r="M50" s="214"/>
      <c r="N50" s="215"/>
    </row>
    <row r="51" spans="1:14">
      <c r="A51" s="198" t="s">
        <v>475</v>
      </c>
      <c r="B51" s="199"/>
      <c r="C51" s="199"/>
      <c r="D51" s="199"/>
      <c r="E51" s="199"/>
      <c r="F51" s="199"/>
      <c r="G51" s="200"/>
      <c r="H51" s="201" t="s">
        <v>476</v>
      </c>
      <c r="I51" s="202"/>
      <c r="J51" s="202"/>
      <c r="K51" s="202"/>
      <c r="L51" s="202"/>
      <c r="M51" s="202"/>
      <c r="N51" s="203"/>
    </row>
    <row r="52" spans="1:14">
      <c r="A52" s="60"/>
      <c r="B52" s="61" t="s">
        <v>40</v>
      </c>
      <c r="C52" s="61" t="s">
        <v>41</v>
      </c>
      <c r="D52" s="61" t="s">
        <v>42</v>
      </c>
      <c r="E52" s="61" t="s">
        <v>43</v>
      </c>
      <c r="F52" s="61" t="s">
        <v>44</v>
      </c>
      <c r="G52" s="62" t="s">
        <v>45</v>
      </c>
      <c r="H52" s="64"/>
      <c r="I52" s="61" t="s">
        <v>40</v>
      </c>
      <c r="J52" s="61" t="s">
        <v>41</v>
      </c>
      <c r="K52" s="61" t="s">
        <v>42</v>
      </c>
      <c r="L52" s="61" t="s">
        <v>43</v>
      </c>
      <c r="M52" s="61" t="s">
        <v>44</v>
      </c>
      <c r="N52" s="62" t="s">
        <v>45</v>
      </c>
    </row>
    <row r="53" spans="1:14">
      <c r="A53" s="5" t="s">
        <v>403</v>
      </c>
      <c r="B53" s="65">
        <v>0.99870000000000003</v>
      </c>
      <c r="C53" s="6">
        <v>0.308</v>
      </c>
      <c r="D53" s="6">
        <v>3.2440000000000002</v>
      </c>
      <c r="E53" s="6">
        <v>1E-3</v>
      </c>
      <c r="F53" s="6">
        <v>0.39500000000000002</v>
      </c>
      <c r="G53" s="7">
        <v>1.6020000000000001</v>
      </c>
      <c r="H53" s="5" t="s">
        <v>404</v>
      </c>
      <c r="I53" s="65">
        <v>1.0306</v>
      </c>
      <c r="J53" s="6">
        <v>0.28799999999999998</v>
      </c>
      <c r="K53" s="6">
        <v>3.5720000000000001</v>
      </c>
      <c r="L53" s="6">
        <v>0</v>
      </c>
      <c r="M53" s="6">
        <v>0.46500000000000002</v>
      </c>
      <c r="N53" s="7">
        <v>1.5960000000000001</v>
      </c>
    </row>
    <row r="54" spans="1:14">
      <c r="A54" s="5" t="s">
        <v>405</v>
      </c>
      <c r="B54" s="6">
        <v>2.1528999999999998</v>
      </c>
      <c r="C54" s="6">
        <v>0.18</v>
      </c>
      <c r="D54" s="6">
        <v>11.946999999999999</v>
      </c>
      <c r="E54" s="6">
        <v>0</v>
      </c>
      <c r="F54" s="6">
        <v>1.8</v>
      </c>
      <c r="G54" s="7">
        <v>2.5059999999999998</v>
      </c>
      <c r="H54" s="5" t="s">
        <v>406</v>
      </c>
      <c r="I54" s="6">
        <v>2.7591999999999999</v>
      </c>
      <c r="J54" s="6">
        <v>0.17899999999999999</v>
      </c>
      <c r="K54" s="6">
        <v>15.372</v>
      </c>
      <c r="L54" s="6">
        <v>0</v>
      </c>
      <c r="M54" s="6">
        <v>2.407</v>
      </c>
      <c r="N54" s="7">
        <v>3.1110000000000002</v>
      </c>
    </row>
    <row r="55" spans="1:14">
      <c r="A55" s="5" t="s">
        <v>407</v>
      </c>
      <c r="B55" s="6">
        <v>0.98299999999999998</v>
      </c>
      <c r="C55" s="6">
        <v>0.158</v>
      </c>
      <c r="D55" s="6">
        <v>6.2080000000000002</v>
      </c>
      <c r="E55" s="6">
        <v>0</v>
      </c>
      <c r="F55" s="6">
        <v>0.67300000000000004</v>
      </c>
      <c r="G55" s="7">
        <v>1.2929999999999999</v>
      </c>
      <c r="H55" s="5" t="s">
        <v>408</v>
      </c>
      <c r="I55" s="6">
        <v>1.8232999999999999</v>
      </c>
      <c r="J55" s="6">
        <v>0.13300000000000001</v>
      </c>
      <c r="K55" s="6">
        <v>13.669</v>
      </c>
      <c r="L55" s="6">
        <v>0</v>
      </c>
      <c r="M55" s="6">
        <v>1.5620000000000001</v>
      </c>
      <c r="N55" s="7">
        <v>2.085</v>
      </c>
    </row>
    <row r="56" spans="1:14">
      <c r="A56" s="5" t="s">
        <v>409</v>
      </c>
      <c r="B56" s="6">
        <v>-0.29360000000000003</v>
      </c>
      <c r="C56" s="6">
        <v>0.35299999999999998</v>
      </c>
      <c r="D56" s="6">
        <v>-0.83099999999999996</v>
      </c>
      <c r="E56" s="63">
        <v>0.40600000000000003</v>
      </c>
      <c r="F56" s="6">
        <v>-0.98599999999999999</v>
      </c>
      <c r="G56" s="7">
        <v>0.39900000000000002</v>
      </c>
      <c r="H56" s="5" t="s">
        <v>410</v>
      </c>
      <c r="I56" s="6">
        <v>1.2556</v>
      </c>
      <c r="J56" s="6">
        <v>0.36799999999999999</v>
      </c>
      <c r="K56" s="6">
        <v>3.4089999999999998</v>
      </c>
      <c r="L56" s="6">
        <v>1E-3</v>
      </c>
      <c r="M56" s="6">
        <v>0.53400000000000003</v>
      </c>
      <c r="N56" s="7">
        <v>1.9770000000000001</v>
      </c>
    </row>
    <row r="57" spans="1:14">
      <c r="A57" s="5" t="s">
        <v>411</v>
      </c>
      <c r="B57" s="6">
        <v>0.5978</v>
      </c>
      <c r="C57" s="6">
        <v>0.36799999999999999</v>
      </c>
      <c r="D57" s="6">
        <v>1.625</v>
      </c>
      <c r="E57" s="63">
        <v>0.104</v>
      </c>
      <c r="F57" s="6">
        <v>-0.123</v>
      </c>
      <c r="G57" s="7">
        <v>1.319</v>
      </c>
      <c r="H57" s="5" t="s">
        <v>412</v>
      </c>
      <c r="I57" s="6">
        <v>0.84109999999999996</v>
      </c>
      <c r="J57" s="6">
        <v>0.33700000000000002</v>
      </c>
      <c r="K57" s="6">
        <v>2.4940000000000002</v>
      </c>
      <c r="L57" s="6">
        <v>1.2999999999999999E-2</v>
      </c>
      <c r="M57" s="6">
        <v>0.18</v>
      </c>
      <c r="N57" s="7">
        <v>1.502</v>
      </c>
    </row>
    <row r="58" spans="1:14">
      <c r="A58" s="5" t="s">
        <v>413</v>
      </c>
      <c r="B58" s="6">
        <v>3.7410000000000001</v>
      </c>
      <c r="C58" s="6">
        <v>0.161</v>
      </c>
      <c r="D58" s="6">
        <v>23.254000000000001</v>
      </c>
      <c r="E58" s="6">
        <v>0</v>
      </c>
      <c r="F58" s="6">
        <v>3.4260000000000002</v>
      </c>
      <c r="G58" s="7">
        <v>4.056</v>
      </c>
      <c r="H58" s="5" t="s">
        <v>414</v>
      </c>
      <c r="I58" s="6">
        <v>4.3489000000000004</v>
      </c>
      <c r="J58" s="6">
        <v>0.153</v>
      </c>
      <c r="K58" s="6">
        <v>28.497</v>
      </c>
      <c r="L58" s="6">
        <v>0</v>
      </c>
      <c r="M58" s="6">
        <v>4.05</v>
      </c>
      <c r="N58" s="7">
        <v>4.6479999999999997</v>
      </c>
    </row>
    <row r="59" spans="1:14">
      <c r="A59" s="5" t="s">
        <v>415</v>
      </c>
      <c r="B59" s="6">
        <v>-3.1520999999999999</v>
      </c>
      <c r="C59" s="6">
        <v>0.47199999999999998</v>
      </c>
      <c r="D59" s="6">
        <v>-6.6820000000000004</v>
      </c>
      <c r="E59" s="6">
        <v>0</v>
      </c>
      <c r="F59" s="6">
        <v>-4.077</v>
      </c>
      <c r="G59" s="7">
        <v>-2.2269999999999999</v>
      </c>
      <c r="H59" s="5" t="s">
        <v>416</v>
      </c>
      <c r="I59" s="6"/>
      <c r="J59" s="6">
        <v>0.625</v>
      </c>
      <c r="K59" s="6">
        <v>-6.4349999999999996</v>
      </c>
      <c r="L59" s="6">
        <v>0</v>
      </c>
      <c r="M59" s="6">
        <v>-5.2480000000000002</v>
      </c>
      <c r="N59" s="7">
        <v>-2.7970000000000002</v>
      </c>
    </row>
    <row r="60" spans="1:14">
      <c r="A60" s="5" t="s">
        <v>417</v>
      </c>
      <c r="B60" s="6">
        <v>4.6025999999999998</v>
      </c>
      <c r="C60" s="6">
        <v>0.14299999999999999</v>
      </c>
      <c r="D60" s="6">
        <v>32.265999999999998</v>
      </c>
      <c r="E60" s="6">
        <v>0</v>
      </c>
      <c r="F60" s="6">
        <v>4.3230000000000004</v>
      </c>
      <c r="G60" s="7">
        <v>4.8819999999999997</v>
      </c>
      <c r="H60" s="5" t="s">
        <v>418</v>
      </c>
      <c r="I60" s="6">
        <v>5.194</v>
      </c>
      <c r="J60" s="6">
        <v>0.14499999999999999</v>
      </c>
      <c r="K60" s="6">
        <v>35.930999999999997</v>
      </c>
      <c r="L60" s="6">
        <v>0</v>
      </c>
      <c r="M60" s="6">
        <v>4.9109999999999996</v>
      </c>
      <c r="N60" s="7">
        <v>5.4770000000000003</v>
      </c>
    </row>
    <row r="61" spans="1:14">
      <c r="A61" s="5" t="s">
        <v>419</v>
      </c>
      <c r="B61" s="6">
        <v>3.4129</v>
      </c>
      <c r="C61" s="6">
        <v>0.13100000000000001</v>
      </c>
      <c r="D61" s="6">
        <v>26.146000000000001</v>
      </c>
      <c r="E61" s="6">
        <v>0</v>
      </c>
      <c r="F61" s="6">
        <v>3.157</v>
      </c>
      <c r="G61" s="7">
        <v>3.669</v>
      </c>
      <c r="H61" s="5" t="s">
        <v>420</v>
      </c>
      <c r="I61" s="6">
        <v>4.6829000000000001</v>
      </c>
      <c r="J61" s="6">
        <v>0.14299999999999999</v>
      </c>
      <c r="K61" s="6">
        <v>32.822000000000003</v>
      </c>
      <c r="L61" s="6">
        <v>0</v>
      </c>
      <c r="M61" s="6">
        <v>4.4029999999999996</v>
      </c>
      <c r="N61" s="7">
        <v>4.9630000000000001</v>
      </c>
    </row>
    <row r="62" spans="1:14">
      <c r="A62" s="5" t="s">
        <v>421</v>
      </c>
      <c r="B62" s="6">
        <v>2.3083999999999998</v>
      </c>
      <c r="C62" s="6">
        <v>0.187</v>
      </c>
      <c r="D62" s="6">
        <v>12.32</v>
      </c>
      <c r="E62" s="6">
        <v>0</v>
      </c>
      <c r="F62" s="6">
        <v>1.9410000000000001</v>
      </c>
      <c r="G62" s="7">
        <v>2.6760000000000002</v>
      </c>
      <c r="H62" s="5" t="s">
        <v>422</v>
      </c>
      <c r="I62" s="6">
        <v>3.1156999999999999</v>
      </c>
      <c r="J62" s="6">
        <v>0.182</v>
      </c>
      <c r="K62" s="6">
        <v>17.158000000000001</v>
      </c>
      <c r="L62" s="6">
        <v>0</v>
      </c>
      <c r="M62" s="6">
        <v>2.76</v>
      </c>
      <c r="N62" s="7">
        <v>3.472</v>
      </c>
    </row>
    <row r="63" spans="1:14">
      <c r="A63" s="5" t="s">
        <v>423</v>
      </c>
      <c r="B63" s="65">
        <v>2.0670999999999999</v>
      </c>
      <c r="C63" s="6">
        <v>0.17399999999999999</v>
      </c>
      <c r="D63" s="6">
        <v>11.872999999999999</v>
      </c>
      <c r="E63" s="6">
        <v>0</v>
      </c>
      <c r="F63" s="6">
        <v>1.726</v>
      </c>
      <c r="G63" s="7">
        <v>2.4079999999999999</v>
      </c>
      <c r="H63" s="5" t="s">
        <v>424</v>
      </c>
      <c r="I63" s="65">
        <v>2.0486</v>
      </c>
      <c r="J63" s="6">
        <v>0.182</v>
      </c>
      <c r="K63" s="6">
        <v>11.254</v>
      </c>
      <c r="L63" s="6">
        <v>0</v>
      </c>
      <c r="M63" s="6">
        <v>1.6919999999999999</v>
      </c>
      <c r="N63" s="7">
        <v>2.4049999999999998</v>
      </c>
    </row>
    <row r="64" spans="1:14">
      <c r="A64" s="5" t="s">
        <v>425</v>
      </c>
      <c r="B64" s="6">
        <v>2.5821999999999998</v>
      </c>
      <c r="C64" s="6">
        <v>0.153</v>
      </c>
      <c r="D64" s="6">
        <v>16.847000000000001</v>
      </c>
      <c r="E64" s="6">
        <v>0</v>
      </c>
      <c r="F64" s="6">
        <v>2.282</v>
      </c>
      <c r="G64" s="7">
        <v>2.883</v>
      </c>
      <c r="H64" s="5" t="s">
        <v>426</v>
      </c>
      <c r="I64" s="6">
        <v>3.2328999999999999</v>
      </c>
      <c r="J64" s="6">
        <v>0.159</v>
      </c>
      <c r="K64" s="6">
        <v>20.315999999999999</v>
      </c>
      <c r="L64" s="6">
        <v>0</v>
      </c>
      <c r="M64" s="6">
        <v>2.9209999999999998</v>
      </c>
      <c r="N64" s="7">
        <v>3.5449999999999999</v>
      </c>
    </row>
    <row r="65" spans="1:14">
      <c r="A65" s="5" t="s">
        <v>427</v>
      </c>
      <c r="B65" s="6">
        <v>-5.6820000000000004</v>
      </c>
      <c r="C65" s="6">
        <v>1.1479999999999999</v>
      </c>
      <c r="D65" s="6">
        <v>-4.9489999999999998</v>
      </c>
      <c r="E65" s="6">
        <v>0</v>
      </c>
      <c r="F65" s="6">
        <v>-7.9320000000000004</v>
      </c>
      <c r="G65" s="7">
        <v>-3.4319999999999999</v>
      </c>
      <c r="H65" s="5" t="s">
        <v>428</v>
      </c>
      <c r="I65" s="6">
        <v>-4.4485000000000001</v>
      </c>
      <c r="J65" s="6">
        <v>1.113</v>
      </c>
      <c r="K65" s="6">
        <v>-3.9969999999999999</v>
      </c>
      <c r="L65" s="6">
        <v>0</v>
      </c>
      <c r="M65" s="6">
        <v>-6.63</v>
      </c>
      <c r="N65" s="7">
        <v>-2.2669999999999999</v>
      </c>
    </row>
    <row r="66" spans="1:14">
      <c r="A66" s="5" t="s">
        <v>429</v>
      </c>
      <c r="B66" s="6">
        <v>-6.7968999999999999</v>
      </c>
      <c r="C66" s="6">
        <v>0.82499999999999996</v>
      </c>
      <c r="D66" s="6">
        <v>-8.2360000000000007</v>
      </c>
      <c r="E66" s="6">
        <v>0</v>
      </c>
      <c r="F66" s="6">
        <v>-8.4149999999999991</v>
      </c>
      <c r="G66" s="7">
        <v>-5.1790000000000003</v>
      </c>
      <c r="H66" s="5" t="s">
        <v>430</v>
      </c>
      <c r="I66" s="6">
        <v>-9.2429000000000006</v>
      </c>
      <c r="J66" s="6">
        <v>0.79100000000000004</v>
      </c>
      <c r="K66" s="6">
        <v>-11.686999999999999</v>
      </c>
      <c r="L66" s="6">
        <v>0</v>
      </c>
      <c r="M66" s="6">
        <v>-10.792999999999999</v>
      </c>
      <c r="N66" s="7">
        <v>-7.6929999999999996</v>
      </c>
    </row>
    <row r="67" spans="1:14">
      <c r="A67" s="5" t="s">
        <v>431</v>
      </c>
      <c r="B67" s="6">
        <v>-4.9884000000000004</v>
      </c>
      <c r="C67" s="6">
        <v>0.71899999999999997</v>
      </c>
      <c r="D67" s="6">
        <v>-6.9420000000000002</v>
      </c>
      <c r="E67" s="6">
        <v>0</v>
      </c>
      <c r="F67" s="6">
        <v>-6.3970000000000002</v>
      </c>
      <c r="G67" s="7">
        <v>-3.58</v>
      </c>
      <c r="H67" s="5" t="s">
        <v>432</v>
      </c>
      <c r="I67" s="6">
        <v>-5.2798999999999996</v>
      </c>
      <c r="J67" s="6">
        <v>0.61099999999999999</v>
      </c>
      <c r="K67" s="6">
        <v>-8.6370000000000005</v>
      </c>
      <c r="L67" s="6">
        <v>0</v>
      </c>
      <c r="M67" s="6">
        <v>-6.4779999999999998</v>
      </c>
      <c r="N67" s="7">
        <v>-4.0819999999999999</v>
      </c>
    </row>
    <row r="68" spans="1:14">
      <c r="A68" s="5" t="s">
        <v>433</v>
      </c>
      <c r="B68" s="6">
        <v>-8.6303000000000001</v>
      </c>
      <c r="C68" s="6">
        <v>1.68</v>
      </c>
      <c r="D68" s="6">
        <v>-5.1379999999999999</v>
      </c>
      <c r="E68" s="6">
        <v>0</v>
      </c>
      <c r="F68" s="6">
        <v>-11.922000000000001</v>
      </c>
      <c r="G68" s="7">
        <v>-5.3380000000000001</v>
      </c>
      <c r="H68" s="5" t="s">
        <v>434</v>
      </c>
      <c r="I68" s="6">
        <v>-9.0647000000000002</v>
      </c>
      <c r="J68" s="6">
        <v>1.8420000000000001</v>
      </c>
      <c r="K68" s="6">
        <v>-4.9219999999999997</v>
      </c>
      <c r="L68" s="6">
        <v>0</v>
      </c>
      <c r="M68" s="6">
        <v>-12.675000000000001</v>
      </c>
      <c r="N68" s="7">
        <v>-5.4550000000000001</v>
      </c>
    </row>
    <row r="69" spans="1:14">
      <c r="A69" s="5" t="s">
        <v>435</v>
      </c>
      <c r="B69" s="6">
        <v>-11.2561</v>
      </c>
      <c r="C69" s="6">
        <v>1.895</v>
      </c>
      <c r="D69" s="6">
        <v>-5.94</v>
      </c>
      <c r="E69" s="6">
        <v>0</v>
      </c>
      <c r="F69" s="6">
        <v>-14.97</v>
      </c>
      <c r="G69" s="7">
        <v>-7.5419999999999998</v>
      </c>
      <c r="H69" s="5" t="s">
        <v>436</v>
      </c>
      <c r="I69" s="6">
        <v>-9.4215999999999998</v>
      </c>
      <c r="J69" s="6">
        <v>1.8</v>
      </c>
      <c r="K69" s="6">
        <v>-5.2329999999999997</v>
      </c>
      <c r="L69" s="6">
        <v>0</v>
      </c>
      <c r="M69" s="6">
        <v>-12.951000000000001</v>
      </c>
      <c r="N69" s="7">
        <v>-5.8929999999999998</v>
      </c>
    </row>
    <row r="70" spans="1:14">
      <c r="A70" s="5" t="s">
        <v>437</v>
      </c>
      <c r="B70" s="6">
        <v>-10.198399999999999</v>
      </c>
      <c r="C70" s="6">
        <v>0.623</v>
      </c>
      <c r="D70" s="6">
        <v>-16.372</v>
      </c>
      <c r="E70" s="6">
        <v>0</v>
      </c>
      <c r="F70" s="6">
        <v>-11.419</v>
      </c>
      <c r="G70" s="7">
        <v>-8.9770000000000003</v>
      </c>
      <c r="H70" s="5" t="s">
        <v>438</v>
      </c>
      <c r="I70" s="6">
        <v>-11.5785</v>
      </c>
      <c r="J70" s="6">
        <v>0.58399999999999996</v>
      </c>
      <c r="K70" s="6">
        <v>-19.818000000000001</v>
      </c>
      <c r="L70" s="6">
        <v>0</v>
      </c>
      <c r="M70" s="6">
        <v>-12.724</v>
      </c>
      <c r="N70" s="7">
        <v>-10.433</v>
      </c>
    </row>
    <row r="71" spans="1:14">
      <c r="A71" s="5" t="s">
        <v>439</v>
      </c>
      <c r="B71" s="6">
        <v>-5.6638000000000002</v>
      </c>
      <c r="C71" s="6">
        <v>1.7130000000000001</v>
      </c>
      <c r="D71" s="6">
        <v>-3.3069999999999999</v>
      </c>
      <c r="E71" s="6">
        <v>1E-3</v>
      </c>
      <c r="F71" s="6">
        <v>-9.0210000000000008</v>
      </c>
      <c r="G71" s="7">
        <v>-2.3069999999999999</v>
      </c>
      <c r="H71" s="5" t="s">
        <v>440</v>
      </c>
      <c r="I71" s="6">
        <v>-2.7012</v>
      </c>
      <c r="J71" s="6">
        <v>1.7</v>
      </c>
      <c r="K71" s="6">
        <v>-1.589</v>
      </c>
      <c r="L71" s="63">
        <v>0.112</v>
      </c>
      <c r="M71" s="6">
        <v>-6.0339999999999998</v>
      </c>
      <c r="N71" s="7">
        <v>0.63200000000000001</v>
      </c>
    </row>
    <row r="72" spans="1:14">
      <c r="A72" s="5" t="s">
        <v>441</v>
      </c>
      <c r="B72" s="6">
        <v>-15.2072</v>
      </c>
      <c r="C72" s="6">
        <v>0.56899999999999995</v>
      </c>
      <c r="D72" s="6">
        <v>-26.745000000000001</v>
      </c>
      <c r="E72" s="6">
        <v>0</v>
      </c>
      <c r="F72" s="6">
        <v>-16.321999999999999</v>
      </c>
      <c r="G72" s="7">
        <v>-14.093</v>
      </c>
      <c r="H72" s="5" t="s">
        <v>442</v>
      </c>
      <c r="I72" s="6">
        <v>-15.856999999999999</v>
      </c>
      <c r="J72" s="6">
        <v>0.54500000000000004</v>
      </c>
      <c r="K72" s="6">
        <v>-29.106000000000002</v>
      </c>
      <c r="L72" s="6">
        <v>0</v>
      </c>
      <c r="M72" s="6">
        <v>-16.925000000000001</v>
      </c>
      <c r="N72" s="7">
        <v>-14.789</v>
      </c>
    </row>
    <row r="73" spans="1:14">
      <c r="A73" s="5" t="s">
        <v>443</v>
      </c>
      <c r="B73" s="6">
        <v>-7.9268000000000001</v>
      </c>
      <c r="C73" s="6">
        <v>0.52300000000000002</v>
      </c>
      <c r="D73" s="6">
        <v>-15.161</v>
      </c>
      <c r="E73" s="6">
        <v>0</v>
      </c>
      <c r="F73" s="6">
        <v>-8.952</v>
      </c>
      <c r="G73" s="7">
        <v>-6.9020000000000001</v>
      </c>
      <c r="H73" s="5" t="s">
        <v>444</v>
      </c>
      <c r="I73" s="6">
        <v>-10.177</v>
      </c>
      <c r="J73" s="6">
        <v>0.56799999999999995</v>
      </c>
      <c r="K73" s="6">
        <v>-17.914000000000001</v>
      </c>
      <c r="L73" s="6">
        <v>0</v>
      </c>
      <c r="M73" s="6">
        <v>-11.291</v>
      </c>
      <c r="N73" s="7">
        <v>-9.0630000000000006</v>
      </c>
    </row>
    <row r="74" spans="1:14">
      <c r="A74" s="5" t="s">
        <v>445</v>
      </c>
      <c r="B74" s="6">
        <v>-8.8315999999999999</v>
      </c>
      <c r="C74" s="6">
        <v>0.77700000000000002</v>
      </c>
      <c r="D74" s="6">
        <v>-11.372999999999999</v>
      </c>
      <c r="E74" s="6">
        <v>0</v>
      </c>
      <c r="F74" s="6">
        <v>-10.353999999999999</v>
      </c>
      <c r="G74" s="7">
        <v>-7.3090000000000002</v>
      </c>
      <c r="H74" s="5" t="s">
        <v>446</v>
      </c>
      <c r="I74" s="6">
        <v>-10.0472</v>
      </c>
      <c r="J74" s="6">
        <v>0.73299999999999998</v>
      </c>
      <c r="K74" s="6">
        <v>-13.715</v>
      </c>
      <c r="L74" s="6">
        <v>0</v>
      </c>
      <c r="M74" s="6">
        <v>-11.483000000000001</v>
      </c>
      <c r="N74" s="7">
        <v>-8.6110000000000007</v>
      </c>
    </row>
    <row r="75" spans="1:14">
      <c r="A75" s="5" t="s">
        <v>447</v>
      </c>
      <c r="B75" s="6">
        <v>-6.3310000000000004</v>
      </c>
      <c r="C75" s="6">
        <v>0.76300000000000001</v>
      </c>
      <c r="D75" s="6">
        <v>-8.2970000000000006</v>
      </c>
      <c r="E75" s="6">
        <v>0</v>
      </c>
      <c r="F75" s="6">
        <v>-7.827</v>
      </c>
      <c r="G75" s="7">
        <v>-4.835</v>
      </c>
      <c r="H75" s="5" t="s">
        <v>448</v>
      </c>
      <c r="I75" s="6">
        <v>-8.0379000000000005</v>
      </c>
      <c r="J75" s="6">
        <v>0.80600000000000005</v>
      </c>
      <c r="K75" s="6">
        <v>-9.9710000000000001</v>
      </c>
      <c r="L75" s="6">
        <v>0</v>
      </c>
      <c r="M75" s="6">
        <v>-9.6180000000000003</v>
      </c>
      <c r="N75" s="7">
        <v>-6.4580000000000002</v>
      </c>
    </row>
    <row r="76" spans="1:14">
      <c r="A76" s="5" t="s">
        <v>449</v>
      </c>
      <c r="B76" s="6">
        <v>-8.9185999999999996</v>
      </c>
      <c r="C76" s="6">
        <v>0.73</v>
      </c>
      <c r="D76" s="6">
        <v>-12.221</v>
      </c>
      <c r="E76" s="6">
        <v>0</v>
      </c>
      <c r="F76" s="6">
        <v>-10.349</v>
      </c>
      <c r="G76" s="7">
        <v>-7.4880000000000004</v>
      </c>
      <c r="H76" s="5" t="s">
        <v>450</v>
      </c>
      <c r="I76" s="6">
        <v>-11.615600000000001</v>
      </c>
      <c r="J76" s="6">
        <v>0.72899999999999998</v>
      </c>
      <c r="K76" s="6">
        <v>-15.93</v>
      </c>
      <c r="L76" s="6">
        <v>0</v>
      </c>
      <c r="M76" s="6">
        <v>-13.045</v>
      </c>
      <c r="N76" s="7">
        <v>-10.186</v>
      </c>
    </row>
    <row r="77" spans="1:14">
      <c r="A77" s="5" t="s">
        <v>451</v>
      </c>
      <c r="B77" s="6">
        <v>-1.4495</v>
      </c>
      <c r="C77" s="6">
        <v>0.47299999999999998</v>
      </c>
      <c r="D77" s="6">
        <v>-3.0630000000000002</v>
      </c>
      <c r="E77" s="6">
        <v>2E-3</v>
      </c>
      <c r="F77" s="6">
        <v>-2.3769999999999998</v>
      </c>
      <c r="G77" s="7">
        <v>-0.52200000000000002</v>
      </c>
      <c r="H77" s="5" t="s">
        <v>452</v>
      </c>
      <c r="I77" s="6">
        <v>-2.2008000000000001</v>
      </c>
      <c r="J77" s="6">
        <v>0.496</v>
      </c>
      <c r="K77" s="6">
        <v>-4.4349999999999996</v>
      </c>
      <c r="L77" s="6">
        <v>0</v>
      </c>
      <c r="M77" s="6">
        <v>-3.173</v>
      </c>
      <c r="N77" s="7">
        <v>-1.228</v>
      </c>
    </row>
    <row r="78" spans="1:14">
      <c r="A78" s="5" t="s">
        <v>453</v>
      </c>
      <c r="B78" s="6">
        <v>-0.64139999999999997</v>
      </c>
      <c r="C78" s="6">
        <v>0.39800000000000002</v>
      </c>
      <c r="D78" s="6">
        <v>-1.613</v>
      </c>
      <c r="E78" s="6">
        <v>0.107</v>
      </c>
      <c r="F78" s="6">
        <v>-1.421</v>
      </c>
      <c r="G78" s="7">
        <v>0.13800000000000001</v>
      </c>
      <c r="H78" s="5" t="s">
        <v>454</v>
      </c>
      <c r="I78" s="6">
        <v>-6.7000000000000002E-3</v>
      </c>
      <c r="J78" s="6">
        <v>0.44</v>
      </c>
      <c r="K78" s="6">
        <v>-1.4999999999999999E-2</v>
      </c>
      <c r="L78" s="63">
        <v>0.98799999999999999</v>
      </c>
      <c r="M78" s="6">
        <v>-0.87</v>
      </c>
      <c r="N78" s="7">
        <v>0.85599999999999998</v>
      </c>
    </row>
    <row r="79" spans="1:14">
      <c r="A79" s="5" t="s">
        <v>455</v>
      </c>
      <c r="B79" s="6">
        <v>-1.1443000000000001</v>
      </c>
      <c r="C79" s="6">
        <v>0.378</v>
      </c>
      <c r="D79" s="6">
        <v>-3.0270000000000001</v>
      </c>
      <c r="E79" s="6">
        <v>2E-3</v>
      </c>
      <c r="F79" s="6">
        <v>-1.885</v>
      </c>
      <c r="G79" s="7">
        <v>-0.40300000000000002</v>
      </c>
      <c r="H79" s="5" t="s">
        <v>456</v>
      </c>
      <c r="I79" s="6">
        <v>-1.8239000000000001</v>
      </c>
      <c r="J79" s="6">
        <v>0.307</v>
      </c>
      <c r="K79" s="6">
        <v>-5.9349999999999996</v>
      </c>
      <c r="L79" s="6">
        <v>0</v>
      </c>
      <c r="M79" s="6">
        <v>-2.4260000000000002</v>
      </c>
      <c r="N79" s="7">
        <v>-1.222</v>
      </c>
    </row>
    <row r="80" spans="1:14">
      <c r="A80" s="5" t="s">
        <v>457</v>
      </c>
      <c r="B80" s="6">
        <v>-1.5690999999999999</v>
      </c>
      <c r="C80" s="6">
        <v>0.36699999999999999</v>
      </c>
      <c r="D80" s="6">
        <v>-4.2789999999999999</v>
      </c>
      <c r="E80" s="6">
        <v>0</v>
      </c>
      <c r="F80" s="6">
        <v>-2.2879999999999998</v>
      </c>
      <c r="G80" s="7">
        <v>-0.85</v>
      </c>
      <c r="H80" s="5" t="s">
        <v>458</v>
      </c>
      <c r="I80" s="6">
        <v>-2.7932000000000001</v>
      </c>
      <c r="J80" s="6">
        <v>0.40100000000000002</v>
      </c>
      <c r="K80" s="6">
        <v>-6.968</v>
      </c>
      <c r="L80" s="6">
        <v>0</v>
      </c>
      <c r="M80" s="6">
        <v>-3.5790000000000002</v>
      </c>
      <c r="N80" s="7">
        <v>-2.008</v>
      </c>
    </row>
    <row r="81" spans="1:14">
      <c r="A81" s="5" t="s">
        <v>459</v>
      </c>
      <c r="B81" s="6">
        <v>-1.6097999999999999</v>
      </c>
      <c r="C81" s="6">
        <v>0.36799999999999999</v>
      </c>
      <c r="D81" s="6">
        <v>-4.3760000000000003</v>
      </c>
      <c r="E81" s="6">
        <v>0</v>
      </c>
      <c r="F81" s="6">
        <v>-2.331</v>
      </c>
      <c r="G81" s="7">
        <v>-0.88900000000000001</v>
      </c>
      <c r="H81" s="5" t="s">
        <v>460</v>
      </c>
      <c r="I81" s="6">
        <v>-1.5561</v>
      </c>
      <c r="J81" s="6">
        <v>0.33800000000000002</v>
      </c>
      <c r="K81" s="6">
        <v>-4.6079999999999997</v>
      </c>
      <c r="L81" s="6">
        <v>0</v>
      </c>
      <c r="M81" s="6">
        <v>-2.218</v>
      </c>
      <c r="N81" s="7">
        <v>-0.89400000000000002</v>
      </c>
    </row>
    <row r="82" spans="1:14">
      <c r="A82" s="5" t="s">
        <v>461</v>
      </c>
      <c r="B82" s="6">
        <v>3.2275999999999998</v>
      </c>
      <c r="C82" s="6">
        <v>0.443</v>
      </c>
      <c r="D82" s="6">
        <v>7.2930000000000001</v>
      </c>
      <c r="E82" s="6">
        <v>0</v>
      </c>
      <c r="F82" s="6">
        <v>2.36</v>
      </c>
      <c r="G82" s="7">
        <v>4.0949999999999998</v>
      </c>
      <c r="H82" s="5" t="s">
        <v>462</v>
      </c>
      <c r="I82" s="6">
        <v>2.7822</v>
      </c>
      <c r="J82" s="6">
        <v>0.47</v>
      </c>
      <c r="K82" s="6">
        <v>5.9249999999999998</v>
      </c>
      <c r="L82" s="6">
        <v>0</v>
      </c>
      <c r="M82" s="6">
        <v>1.8620000000000001</v>
      </c>
      <c r="N82" s="7">
        <v>3.7029999999999998</v>
      </c>
    </row>
    <row r="83" spans="1:14">
      <c r="A83" s="5" t="s">
        <v>463</v>
      </c>
      <c r="B83" s="6">
        <v>-1.2396</v>
      </c>
      <c r="C83" s="6">
        <v>0.435</v>
      </c>
      <c r="D83" s="6">
        <v>-2.8479999999999999</v>
      </c>
      <c r="E83" s="6">
        <v>4.0000000000000001E-3</v>
      </c>
      <c r="F83" s="6">
        <v>-2.093</v>
      </c>
      <c r="G83" s="7">
        <v>-0.38600000000000001</v>
      </c>
      <c r="H83" s="5" t="s">
        <v>464</v>
      </c>
      <c r="I83" s="6">
        <v>-1.9624999999999999</v>
      </c>
      <c r="J83" s="6">
        <v>0.47399999999999998</v>
      </c>
      <c r="K83" s="6">
        <v>-4.1379999999999999</v>
      </c>
      <c r="L83" s="6">
        <v>0</v>
      </c>
      <c r="M83" s="6">
        <v>-2.8919999999999999</v>
      </c>
      <c r="N83" s="7">
        <v>-1.0329999999999999</v>
      </c>
    </row>
    <row r="84" spans="1:14">
      <c r="A84" s="5" t="s">
        <v>465</v>
      </c>
      <c r="B84" s="6">
        <v>5.9423000000000004</v>
      </c>
      <c r="C84" s="6">
        <v>0.36299999999999999</v>
      </c>
      <c r="D84" s="6">
        <v>16.364000000000001</v>
      </c>
      <c r="E84" s="6">
        <v>0</v>
      </c>
      <c r="F84" s="6">
        <v>5.2309999999999999</v>
      </c>
      <c r="G84" s="7">
        <v>6.6539999999999999</v>
      </c>
      <c r="H84" s="5" t="s">
        <v>466</v>
      </c>
      <c r="I84" s="6">
        <v>5.1237000000000004</v>
      </c>
      <c r="J84" s="6">
        <v>0.41099999999999998</v>
      </c>
      <c r="K84" s="6">
        <v>12.452</v>
      </c>
      <c r="L84" s="6">
        <v>0</v>
      </c>
      <c r="M84" s="6">
        <v>4.3170000000000002</v>
      </c>
      <c r="N84" s="7">
        <v>5.93</v>
      </c>
    </row>
    <row r="85" spans="1:14">
      <c r="A85" s="5" t="s">
        <v>467</v>
      </c>
      <c r="B85" s="6">
        <v>4.9153000000000002</v>
      </c>
      <c r="C85" s="6">
        <v>0.39300000000000002</v>
      </c>
      <c r="D85" s="6">
        <v>12.493</v>
      </c>
      <c r="E85" s="6">
        <v>0</v>
      </c>
      <c r="F85" s="6">
        <v>4.1440000000000001</v>
      </c>
      <c r="G85" s="7">
        <v>5.6870000000000003</v>
      </c>
      <c r="H85" s="5" t="s">
        <v>468</v>
      </c>
      <c r="I85" s="6">
        <v>1.2201</v>
      </c>
      <c r="J85" s="6">
        <v>0.42299999999999999</v>
      </c>
      <c r="K85" s="6">
        <v>2.887</v>
      </c>
      <c r="L85" s="6">
        <v>4.0000000000000001E-3</v>
      </c>
      <c r="M85" s="6">
        <v>0.39200000000000002</v>
      </c>
      <c r="N85" s="7">
        <v>2.0489999999999999</v>
      </c>
    </row>
    <row r="86" spans="1:14">
      <c r="A86" s="5" t="s">
        <v>469</v>
      </c>
      <c r="B86" s="6">
        <v>-0.69879999999999998</v>
      </c>
      <c r="C86" s="6">
        <v>0.36799999999999999</v>
      </c>
      <c r="D86" s="6">
        <v>-1.897</v>
      </c>
      <c r="E86" s="63">
        <v>5.8000000000000003E-2</v>
      </c>
      <c r="F86" s="6">
        <v>-1.421</v>
      </c>
      <c r="G86" s="7">
        <v>2.3E-2</v>
      </c>
      <c r="H86" s="5" t="s">
        <v>470</v>
      </c>
      <c r="I86" s="6">
        <v>-0.95760000000000001</v>
      </c>
      <c r="J86" s="6">
        <v>0.374</v>
      </c>
      <c r="K86" s="6">
        <v>-2.5609999999999999</v>
      </c>
      <c r="L86" s="6">
        <v>0.01</v>
      </c>
      <c r="M86" s="6">
        <v>-1.6910000000000001</v>
      </c>
      <c r="N86" s="7">
        <v>-0.22500000000000001</v>
      </c>
    </row>
    <row r="87" spans="1:14">
      <c r="A87" s="5" t="s">
        <v>471</v>
      </c>
      <c r="B87" s="6">
        <v>-1.1688000000000001</v>
      </c>
      <c r="C87" s="6">
        <v>0.34799999999999998</v>
      </c>
      <c r="D87" s="6">
        <v>-3.363</v>
      </c>
      <c r="E87" s="6">
        <v>1E-3</v>
      </c>
      <c r="F87" s="6">
        <v>-1.85</v>
      </c>
      <c r="G87" s="7">
        <v>-0.48799999999999999</v>
      </c>
      <c r="H87" s="5" t="s">
        <v>472</v>
      </c>
      <c r="I87" s="6">
        <v>-0.25650000000000001</v>
      </c>
      <c r="J87" s="6">
        <v>0.45300000000000001</v>
      </c>
      <c r="K87" s="6">
        <v>-0.56599999999999995</v>
      </c>
      <c r="L87" s="63">
        <v>0.57099999999999995</v>
      </c>
      <c r="M87" s="6">
        <v>-1.145</v>
      </c>
      <c r="N87" s="7">
        <v>0.63200000000000001</v>
      </c>
    </row>
    <row r="88" spans="1:14">
      <c r="A88" s="59" t="s">
        <v>473</v>
      </c>
      <c r="B88" s="43">
        <v>-2.0402</v>
      </c>
      <c r="C88" s="43">
        <v>0.40600000000000003</v>
      </c>
      <c r="D88" s="43">
        <v>-5.03</v>
      </c>
      <c r="E88" s="43">
        <v>0</v>
      </c>
      <c r="F88" s="43">
        <v>-2.835</v>
      </c>
      <c r="G88" s="44">
        <v>-1.2450000000000001</v>
      </c>
      <c r="H88" s="59" t="s">
        <v>474</v>
      </c>
      <c r="I88" s="43">
        <v>-1.0785</v>
      </c>
      <c r="J88" s="43">
        <v>0.433</v>
      </c>
      <c r="K88" s="43">
        <v>-2.4929999999999999</v>
      </c>
      <c r="L88" s="43">
        <v>1.2999999999999999E-2</v>
      </c>
      <c r="M88" s="43">
        <v>-1.9259999999999999</v>
      </c>
      <c r="N88" s="44">
        <v>-0.23100000000000001</v>
      </c>
    </row>
    <row r="91" spans="1:14">
      <c r="A91" t="s">
        <v>478</v>
      </c>
    </row>
    <row r="92" spans="1:14">
      <c r="A92" t="s">
        <v>479</v>
      </c>
    </row>
    <row r="93" spans="1:14">
      <c r="A93" t="s">
        <v>480</v>
      </c>
    </row>
    <row r="94" spans="1:14">
      <c r="A94" t="s">
        <v>486</v>
      </c>
    </row>
    <row r="95" spans="1:14">
      <c r="A95" t="s">
        <v>481</v>
      </c>
    </row>
    <row r="96" spans="1:14">
      <c r="A96" t="s">
        <v>482</v>
      </c>
    </row>
    <row r="97" spans="1:1">
      <c r="A97" t="s">
        <v>483</v>
      </c>
    </row>
    <row r="98" spans="1:1">
      <c r="A98" t="s">
        <v>484</v>
      </c>
    </row>
    <row r="99" spans="1:1">
      <c r="A99" t="s">
        <v>485</v>
      </c>
    </row>
    <row r="102" spans="1:1">
      <c r="A102" t="s">
        <v>488</v>
      </c>
    </row>
    <row r="103" spans="1:1">
      <c r="A103" t="s">
        <v>487</v>
      </c>
    </row>
    <row r="104" spans="1:1">
      <c r="A104" t="s">
        <v>489</v>
      </c>
    </row>
    <row r="105" spans="1:1">
      <c r="A105" t="s">
        <v>490</v>
      </c>
    </row>
    <row r="106" spans="1:1">
      <c r="A106" t="s">
        <v>491</v>
      </c>
    </row>
    <row r="109" spans="1:1">
      <c r="A109" t="s">
        <v>493</v>
      </c>
    </row>
    <row r="110" spans="1:1">
      <c r="A110" t="s">
        <v>492</v>
      </c>
    </row>
    <row r="111" spans="1:1">
      <c r="A111" t="s">
        <v>494</v>
      </c>
    </row>
    <row r="112" spans="1:1">
      <c r="A112" t="s">
        <v>495</v>
      </c>
    </row>
    <row r="113" spans="1:8">
      <c r="A113" t="s">
        <v>496</v>
      </c>
    </row>
    <row r="114" spans="1:8">
      <c r="A114" t="s">
        <v>497</v>
      </c>
    </row>
    <row r="115" spans="1:8">
      <c r="A115" t="s">
        <v>498</v>
      </c>
    </row>
    <row r="116" spans="1:8">
      <c r="A116" t="s">
        <v>499</v>
      </c>
    </row>
    <row r="117" spans="1:8">
      <c r="A117" t="s">
        <v>500</v>
      </c>
    </row>
    <row r="118" spans="1:8">
      <c r="A118" t="s">
        <v>501</v>
      </c>
    </row>
    <row r="123" spans="1:8">
      <c r="B123" s="195" t="s">
        <v>502</v>
      </c>
      <c r="C123" s="196"/>
      <c r="D123" s="196"/>
      <c r="E123" s="196"/>
      <c r="F123" s="196"/>
      <c r="G123" s="197"/>
    </row>
    <row r="124" spans="1:8">
      <c r="B124" s="5"/>
      <c r="C124" s="67" t="s">
        <v>26</v>
      </c>
      <c r="D124" s="67" t="s">
        <v>27</v>
      </c>
      <c r="E124" s="67" t="s">
        <v>28</v>
      </c>
      <c r="F124" s="67" t="s">
        <v>29</v>
      </c>
      <c r="G124" s="68" t="s">
        <v>30</v>
      </c>
    </row>
    <row r="125" spans="1:8">
      <c r="B125" s="20" t="s">
        <v>7</v>
      </c>
      <c r="C125" s="30">
        <v>228342</v>
      </c>
      <c r="D125" s="30" t="s">
        <v>31</v>
      </c>
      <c r="E125" s="32">
        <v>3.249365E-5</v>
      </c>
      <c r="F125" s="30">
        <v>0.121491</v>
      </c>
      <c r="G125" s="31">
        <v>0.56074599999999997</v>
      </c>
      <c r="H125">
        <f>ABS(G125-G139)</f>
        <v>1.5753999999999935E-2</v>
      </c>
    </row>
    <row r="126" spans="1:8">
      <c r="B126" s="66" t="s">
        <v>8</v>
      </c>
      <c r="C126" s="30">
        <v>342724</v>
      </c>
      <c r="D126" s="30" t="s">
        <v>32</v>
      </c>
      <c r="E126" s="32">
        <v>3.1591699999999998E-26</v>
      </c>
      <c r="F126" s="30">
        <v>-0.32040400000000002</v>
      </c>
      <c r="G126" s="31">
        <v>0.66020199999999996</v>
      </c>
      <c r="H126" s="129">
        <f t="shared" ref="H126:H136" si="0">ABS(G126-G140)</f>
        <v>7.4500999999999928E-2</v>
      </c>
    </row>
    <row r="127" spans="1:8">
      <c r="B127" s="20" t="s">
        <v>9</v>
      </c>
      <c r="C127" s="30">
        <v>341465</v>
      </c>
      <c r="D127" s="30" t="s">
        <v>32</v>
      </c>
      <c r="E127" s="32">
        <v>9.3835970000000005E-26</v>
      </c>
      <c r="F127" s="30">
        <v>-0.31738</v>
      </c>
      <c r="G127" s="31">
        <v>0.65869</v>
      </c>
      <c r="H127" s="129">
        <f t="shared" si="0"/>
        <v>9.9867000000000039E-2</v>
      </c>
    </row>
    <row r="128" spans="1:8">
      <c r="B128" s="20" t="s">
        <v>10</v>
      </c>
      <c r="C128" s="30">
        <v>268267</v>
      </c>
      <c r="D128" s="30" t="s">
        <v>32</v>
      </c>
      <c r="E128" s="32">
        <v>6.9895160000000001E-31</v>
      </c>
      <c r="F128" s="30">
        <v>-0.37572800000000001</v>
      </c>
      <c r="G128" s="31">
        <v>0.68786400000000003</v>
      </c>
      <c r="H128" s="129">
        <f t="shared" si="0"/>
        <v>0.11473500000000003</v>
      </c>
    </row>
    <row r="129" spans="2:8">
      <c r="B129" s="20" t="s">
        <v>11</v>
      </c>
      <c r="C129" s="30">
        <v>370501</v>
      </c>
      <c r="D129" s="30" t="s">
        <v>32</v>
      </c>
      <c r="E129" s="32">
        <v>7.3303840000000005E-46</v>
      </c>
      <c r="F129" s="30">
        <v>-0.43139</v>
      </c>
      <c r="G129" s="31">
        <v>0.71569499999999997</v>
      </c>
      <c r="H129" s="129">
        <f t="shared" si="0"/>
        <v>0.10681399999999996</v>
      </c>
    </row>
    <row r="130" spans="2:8">
      <c r="B130" s="20" t="s">
        <v>18</v>
      </c>
      <c r="C130" s="30">
        <v>296387</v>
      </c>
      <c r="D130" s="30" t="s">
        <v>32</v>
      </c>
      <c r="E130" s="32">
        <v>5.719904E-7</v>
      </c>
      <c r="F130" s="30">
        <v>-0.14824799999999999</v>
      </c>
      <c r="G130" s="31">
        <v>0.57412399999999997</v>
      </c>
      <c r="H130" s="129">
        <f t="shared" si="0"/>
        <v>2.340399999999998E-2</v>
      </c>
    </row>
    <row r="131" spans="2:8">
      <c r="B131" s="20" t="s">
        <v>12</v>
      </c>
      <c r="C131" s="30">
        <v>306822</v>
      </c>
      <c r="D131" s="30" t="s">
        <v>32</v>
      </c>
      <c r="E131" s="32">
        <v>5.7275820000000004E-10</v>
      </c>
      <c r="F131" s="30">
        <v>-0.18537300000000001</v>
      </c>
      <c r="G131" s="31">
        <v>0.59268699999999996</v>
      </c>
      <c r="H131" s="129">
        <f t="shared" si="0"/>
        <v>2.7030999999999916E-2</v>
      </c>
    </row>
    <row r="132" spans="2:8">
      <c r="B132" s="20" t="s">
        <v>13</v>
      </c>
      <c r="C132" s="30">
        <v>275854</v>
      </c>
      <c r="D132" s="30" t="s">
        <v>32</v>
      </c>
      <c r="E132" s="32">
        <v>2.1938050000000001E-2</v>
      </c>
      <c r="F132" s="30">
        <v>-6.1303000000000003E-2</v>
      </c>
      <c r="G132" s="31">
        <v>0.53065200000000001</v>
      </c>
      <c r="H132" s="129">
        <f t="shared" si="0"/>
        <v>5.1860000000000239E-3</v>
      </c>
    </row>
    <row r="133" spans="2:8">
      <c r="B133" s="20" t="s">
        <v>14</v>
      </c>
      <c r="C133" s="30">
        <v>174684</v>
      </c>
      <c r="D133" s="30" t="s">
        <v>31</v>
      </c>
      <c r="E133" s="32">
        <v>9.7781140000000001E-4</v>
      </c>
      <c r="F133" s="30">
        <v>0.101309</v>
      </c>
      <c r="G133" s="31">
        <v>0.55065399999999998</v>
      </c>
      <c r="H133" s="129">
        <f t="shared" si="0"/>
        <v>0.11033699999999996</v>
      </c>
    </row>
    <row r="134" spans="2:8">
      <c r="B134" s="20" t="s">
        <v>15</v>
      </c>
      <c r="C134" s="30">
        <v>298299</v>
      </c>
      <c r="D134" s="30" t="s">
        <v>32</v>
      </c>
      <c r="E134" s="32">
        <v>3.6074900000000002E-7</v>
      </c>
      <c r="F134" s="30">
        <v>-0.15084500000000001</v>
      </c>
      <c r="G134" s="31">
        <v>0.57542199999999999</v>
      </c>
      <c r="H134" s="129">
        <f t="shared" si="0"/>
        <v>4.9247999999999958E-2</v>
      </c>
    </row>
    <row r="135" spans="2:8">
      <c r="B135" s="12" t="s">
        <v>16</v>
      </c>
      <c r="C135" s="6">
        <v>258146</v>
      </c>
      <c r="D135" s="6" t="s">
        <v>31</v>
      </c>
      <c r="E135" s="38">
        <v>0.44688929999999999</v>
      </c>
      <c r="F135" s="6">
        <v>4.0660000000000002E-3</v>
      </c>
      <c r="G135" s="7">
        <v>0.50203299999999995</v>
      </c>
      <c r="H135" s="129">
        <f t="shared" si="0"/>
        <v>2.329200000000009E-2</v>
      </c>
    </row>
    <row r="136" spans="2:8">
      <c r="B136" s="27" t="s">
        <v>17</v>
      </c>
      <c r="C136" s="41">
        <v>295253</v>
      </c>
      <c r="D136" s="41" t="s">
        <v>32</v>
      </c>
      <c r="E136" s="69">
        <v>2.4453250000000002E-6</v>
      </c>
      <c r="F136" s="41">
        <v>-0.13909299999999999</v>
      </c>
      <c r="G136" s="42">
        <v>0.56954700000000003</v>
      </c>
      <c r="H136" s="129">
        <f t="shared" si="0"/>
        <v>3.461000000000003E-2</v>
      </c>
    </row>
    <row r="137" spans="2:8">
      <c r="B137" s="195" t="s">
        <v>19</v>
      </c>
      <c r="C137" s="196"/>
      <c r="D137" s="196"/>
      <c r="E137" s="196"/>
      <c r="F137" s="196"/>
      <c r="G137" s="197"/>
    </row>
    <row r="138" spans="2:8">
      <c r="B138" s="5"/>
      <c r="C138" s="6" t="s">
        <v>26</v>
      </c>
      <c r="D138" s="6" t="s">
        <v>27</v>
      </c>
      <c r="E138" s="6" t="s">
        <v>28</v>
      </c>
      <c r="F138" s="6" t="s">
        <v>29</v>
      </c>
      <c r="G138" s="7" t="s">
        <v>30</v>
      </c>
    </row>
    <row r="139" spans="2:8">
      <c r="B139" s="20" t="s">
        <v>7</v>
      </c>
      <c r="C139" s="21">
        <v>236531.5</v>
      </c>
      <c r="D139" s="21" t="s">
        <v>31</v>
      </c>
      <c r="E139" s="21">
        <v>1.5269999999999999E-3</v>
      </c>
      <c r="F139" s="21">
        <v>8.9982999999999994E-2</v>
      </c>
      <c r="G139" s="22">
        <v>0.54499200000000003</v>
      </c>
    </row>
    <row r="140" spans="2:8">
      <c r="B140" s="70" t="s">
        <v>8</v>
      </c>
      <c r="C140" s="71">
        <v>304049</v>
      </c>
      <c r="D140" s="71" t="s">
        <v>32</v>
      </c>
      <c r="E140" s="72">
        <v>8.7769779999999994E-9</v>
      </c>
      <c r="F140" s="71">
        <v>-0.171402</v>
      </c>
      <c r="G140" s="73">
        <v>0.58570100000000003</v>
      </c>
    </row>
    <row r="141" spans="2:8">
      <c r="B141" s="20" t="s">
        <v>9</v>
      </c>
      <c r="C141" s="21">
        <v>289694</v>
      </c>
      <c r="D141" s="21" t="s">
        <v>32</v>
      </c>
      <c r="E141" s="21">
        <v>5.5000000000000002E-5</v>
      </c>
      <c r="F141" s="21">
        <v>-0.117647</v>
      </c>
      <c r="G141" s="22">
        <v>0.55882299999999996</v>
      </c>
    </row>
    <row r="142" spans="2:8">
      <c r="B142" s="20" t="s">
        <v>10</v>
      </c>
      <c r="C142" s="21">
        <v>223520.5</v>
      </c>
      <c r="D142" s="21" t="s">
        <v>32</v>
      </c>
      <c r="E142" s="21">
        <v>3.9999999999999998E-6</v>
      </c>
      <c r="F142" s="21">
        <v>-0.146259</v>
      </c>
      <c r="G142" s="22">
        <v>0.573129</v>
      </c>
    </row>
    <row r="143" spans="2:8">
      <c r="B143" s="20" t="s">
        <v>11</v>
      </c>
      <c r="C143" s="21">
        <v>315205.5</v>
      </c>
      <c r="D143" s="21" t="s">
        <v>32</v>
      </c>
      <c r="E143" s="26">
        <v>3.8070569999999999E-13</v>
      </c>
      <c r="F143" s="21">
        <v>-0.21776200000000001</v>
      </c>
      <c r="G143" s="22">
        <v>0.60888100000000001</v>
      </c>
    </row>
    <row r="144" spans="2:8">
      <c r="B144" s="20" t="s">
        <v>18</v>
      </c>
      <c r="C144" s="21">
        <v>284305</v>
      </c>
      <c r="D144" s="21" t="s">
        <v>32</v>
      </c>
      <c r="E144" s="21">
        <v>4.35E-4</v>
      </c>
      <c r="F144" s="21">
        <v>-0.101441</v>
      </c>
      <c r="G144" s="22">
        <v>0.55071999999999999</v>
      </c>
    </row>
    <row r="145" spans="2:7">
      <c r="B145" s="20" t="s">
        <v>12</v>
      </c>
      <c r="C145" s="21">
        <v>292829</v>
      </c>
      <c r="D145" s="21" t="s">
        <v>32</v>
      </c>
      <c r="E145" s="21">
        <v>7.9999999999999996E-6</v>
      </c>
      <c r="F145" s="21">
        <v>-0.13131300000000001</v>
      </c>
      <c r="G145" s="22">
        <v>0.56565600000000005</v>
      </c>
    </row>
    <row r="146" spans="2:7">
      <c r="B146" s="20" t="s">
        <v>13</v>
      </c>
      <c r="C146" s="21">
        <v>273158.5</v>
      </c>
      <c r="D146" s="21" t="s">
        <v>32</v>
      </c>
      <c r="E146" s="21">
        <v>4.7008000000000001E-2</v>
      </c>
      <c r="F146" s="21">
        <v>-5.0932999999999999E-2</v>
      </c>
      <c r="G146" s="22">
        <v>0.52546599999999999</v>
      </c>
    </row>
    <row r="147" spans="2:7">
      <c r="B147" s="12" t="s">
        <v>14</v>
      </c>
      <c r="C147" s="13">
        <v>171174</v>
      </c>
      <c r="D147" s="13" t="s">
        <v>32</v>
      </c>
      <c r="E147" s="13">
        <v>0.99987800000000004</v>
      </c>
      <c r="F147" s="13">
        <v>0.119367</v>
      </c>
      <c r="G147" s="15">
        <v>0.44031700000000001</v>
      </c>
    </row>
    <row r="148" spans="2:7">
      <c r="B148" s="20" t="s">
        <v>15</v>
      </c>
      <c r="C148" s="21">
        <v>272768.5</v>
      </c>
      <c r="D148" s="21" t="s">
        <v>32</v>
      </c>
      <c r="E148" s="21">
        <v>4.2686000000000002E-2</v>
      </c>
      <c r="F148" s="21">
        <v>-5.2347999999999999E-2</v>
      </c>
      <c r="G148" s="22">
        <v>0.52617400000000003</v>
      </c>
    </row>
    <row r="149" spans="2:7">
      <c r="B149" s="20" t="s">
        <v>16</v>
      </c>
      <c r="C149" s="21">
        <v>246071.5</v>
      </c>
      <c r="D149" s="21" t="s">
        <v>31</v>
      </c>
      <c r="E149" s="21">
        <v>4.8015000000000002E-2</v>
      </c>
      <c r="F149" s="21">
        <v>5.0650000000000001E-2</v>
      </c>
      <c r="G149" s="22">
        <v>0.52532500000000004</v>
      </c>
    </row>
    <row r="150" spans="2:7">
      <c r="B150" s="27" t="s">
        <v>17</v>
      </c>
      <c r="C150" s="28">
        <v>277311.5</v>
      </c>
      <c r="D150" s="28" t="s">
        <v>32</v>
      </c>
      <c r="E150" s="28">
        <v>1.0832E-2</v>
      </c>
      <c r="F150" s="28">
        <v>-6.9875000000000007E-2</v>
      </c>
      <c r="G150" s="29">
        <v>0.534937</v>
      </c>
    </row>
    <row r="153" spans="2:7">
      <c r="B153" s="10" t="s">
        <v>503</v>
      </c>
    </row>
    <row r="154" spans="2:7">
      <c r="B154" s="10" t="s">
        <v>504</v>
      </c>
    </row>
    <row r="155" spans="2:7">
      <c r="B155" s="10" t="s">
        <v>505</v>
      </c>
      <c r="C155" t="s">
        <v>506</v>
      </c>
    </row>
    <row r="156" spans="2:7">
      <c r="B156" s="10" t="s">
        <v>507</v>
      </c>
    </row>
    <row r="157" spans="2:7">
      <c r="B157" s="10" t="s">
        <v>508</v>
      </c>
    </row>
    <row r="158" spans="2:7">
      <c r="B158" s="10" t="s">
        <v>509</v>
      </c>
    </row>
  </sheetData>
  <mergeCells count="6">
    <mergeCell ref="B137:G137"/>
    <mergeCell ref="A51:G51"/>
    <mergeCell ref="H51:N51"/>
    <mergeCell ref="A47:N48"/>
    <mergeCell ref="H49:N50"/>
    <mergeCell ref="B123:G1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9"/>
  <sheetViews>
    <sheetView topLeftCell="A213" workbookViewId="0">
      <selection activeCell="A206" sqref="A206"/>
    </sheetView>
  </sheetViews>
  <sheetFormatPr defaultRowHeight="15"/>
  <cols>
    <col min="1" max="1" width="70.28515625" customWidth="1"/>
    <col min="2" max="2" width="14.28515625" customWidth="1"/>
    <col min="5" max="5" width="14.28515625" customWidth="1"/>
    <col min="6" max="6" width="11.7109375" customWidth="1"/>
  </cols>
  <sheetData>
    <row r="1" spans="1:10">
      <c r="A1" s="219" t="s">
        <v>7</v>
      </c>
      <c r="B1" s="220"/>
      <c r="C1" s="220"/>
      <c r="D1" s="220"/>
      <c r="E1" s="220"/>
      <c r="F1" s="220"/>
      <c r="G1" s="220"/>
      <c r="H1" s="220"/>
      <c r="I1" s="221"/>
    </row>
    <row r="2" spans="1:10">
      <c r="A2" s="87" t="s">
        <v>58</v>
      </c>
      <c r="B2" s="61" t="s">
        <v>62</v>
      </c>
      <c r="C2" s="61" t="s">
        <v>50</v>
      </c>
      <c r="D2" s="61" t="s">
        <v>51</v>
      </c>
      <c r="E2" s="61" t="s">
        <v>52</v>
      </c>
      <c r="F2" s="61" t="s">
        <v>53</v>
      </c>
      <c r="G2" s="61" t="s">
        <v>54</v>
      </c>
      <c r="H2" s="61" t="s">
        <v>55</v>
      </c>
      <c r="I2" s="88" t="s">
        <v>56</v>
      </c>
    </row>
    <row r="3" spans="1:10">
      <c r="A3" s="89" t="s">
        <v>595</v>
      </c>
      <c r="B3" s="90">
        <v>5</v>
      </c>
      <c r="C3" s="90">
        <v>1.079342</v>
      </c>
      <c r="D3" s="90">
        <v>4208.3054469999997</v>
      </c>
      <c r="E3" s="90">
        <v>0.41006199999999998</v>
      </c>
      <c r="F3" s="90">
        <v>0</v>
      </c>
      <c r="G3" s="90">
        <v>1</v>
      </c>
      <c r="H3" s="90">
        <v>1</v>
      </c>
      <c r="I3" s="91">
        <v>1</v>
      </c>
    </row>
    <row r="4" spans="1:10">
      <c r="A4" s="92"/>
      <c r="B4" s="6"/>
      <c r="C4" s="10"/>
      <c r="D4" s="10"/>
      <c r="E4" s="10"/>
      <c r="F4" s="10"/>
      <c r="G4" s="10"/>
      <c r="H4" s="10"/>
      <c r="I4" s="93"/>
    </row>
    <row r="5" spans="1:10">
      <c r="A5" s="94"/>
      <c r="B5" s="6"/>
      <c r="C5" s="6"/>
      <c r="D5" s="6"/>
      <c r="E5" s="6"/>
      <c r="F5" s="6"/>
      <c r="G5" s="6"/>
      <c r="H5" s="6"/>
      <c r="I5" s="95"/>
    </row>
    <row r="6" spans="1:10">
      <c r="A6" s="216" t="s">
        <v>548</v>
      </c>
      <c r="B6" s="217"/>
      <c r="C6" s="217"/>
      <c r="D6" s="217"/>
      <c r="E6" s="217"/>
      <c r="F6" s="217"/>
      <c r="G6" s="217"/>
      <c r="H6" s="217"/>
      <c r="I6" s="218"/>
      <c r="J6" s="6"/>
    </row>
    <row r="7" spans="1:10">
      <c r="A7" s="94"/>
      <c r="B7" s="61" t="s">
        <v>40</v>
      </c>
      <c r="C7" s="61" t="s">
        <v>41</v>
      </c>
      <c r="D7" s="61" t="s">
        <v>42</v>
      </c>
      <c r="E7" s="61" t="s">
        <v>43</v>
      </c>
      <c r="F7" s="61" t="s">
        <v>44</v>
      </c>
      <c r="G7" s="61" t="s">
        <v>45</v>
      </c>
      <c r="H7" s="6"/>
      <c r="I7" s="96"/>
    </row>
    <row r="8" spans="1:10">
      <c r="A8" s="94" t="s">
        <v>47</v>
      </c>
      <c r="B8" s="6">
        <v>3.4230999999999998</v>
      </c>
      <c r="C8" s="6">
        <v>0.14699999999999999</v>
      </c>
      <c r="D8" s="6">
        <v>23.28</v>
      </c>
      <c r="E8" s="6">
        <v>0</v>
      </c>
      <c r="F8" s="6">
        <v>3.1349999999999998</v>
      </c>
      <c r="G8" s="6">
        <v>3.7120000000000002</v>
      </c>
      <c r="H8" s="6"/>
      <c r="I8" s="96"/>
    </row>
    <row r="9" spans="1:10">
      <c r="A9" s="94" t="s">
        <v>46</v>
      </c>
      <c r="B9" s="6">
        <v>1.4476</v>
      </c>
      <c r="C9" s="6">
        <v>0.129</v>
      </c>
      <c r="D9" s="6">
        <v>11.237</v>
      </c>
      <c r="E9" s="6">
        <v>0</v>
      </c>
      <c r="F9" s="6">
        <v>1.1950000000000001</v>
      </c>
      <c r="G9" s="6">
        <v>1.7</v>
      </c>
      <c r="H9" s="6"/>
      <c r="I9" s="96"/>
    </row>
    <row r="10" spans="1:10">
      <c r="A10" s="94" t="s">
        <v>549</v>
      </c>
      <c r="B10" s="6">
        <v>-5.7663000000000002</v>
      </c>
      <c r="C10" s="6">
        <v>0.41599999999999998</v>
      </c>
      <c r="D10" s="6">
        <v>-13.871</v>
      </c>
      <c r="E10" s="6">
        <v>0</v>
      </c>
      <c r="F10" s="6">
        <v>-6.5819999999999999</v>
      </c>
      <c r="G10" s="6">
        <v>-4.9509999999999996</v>
      </c>
      <c r="H10" s="6"/>
      <c r="I10" s="96"/>
    </row>
    <row r="11" spans="1:10">
      <c r="A11" s="94" t="s">
        <v>550</v>
      </c>
      <c r="B11" s="6">
        <v>-4.4398</v>
      </c>
      <c r="C11" s="6">
        <v>0.41399999999999998</v>
      </c>
      <c r="D11" s="6">
        <v>-10.734999999999999</v>
      </c>
      <c r="E11" s="6">
        <v>0</v>
      </c>
      <c r="F11" s="6">
        <v>-5.2510000000000003</v>
      </c>
      <c r="G11" s="6">
        <v>-3.6280000000000001</v>
      </c>
      <c r="H11" s="6"/>
      <c r="I11" s="96"/>
    </row>
    <row r="12" spans="1:10">
      <c r="A12" s="94" t="s">
        <v>451</v>
      </c>
      <c r="B12" s="6">
        <v>-1.1634</v>
      </c>
      <c r="C12" s="6">
        <v>0.186</v>
      </c>
      <c r="D12" s="6">
        <v>-6.25</v>
      </c>
      <c r="E12" s="6">
        <v>0</v>
      </c>
      <c r="F12" s="6">
        <v>-1.5289999999999999</v>
      </c>
      <c r="G12" s="6">
        <v>-0.79800000000000004</v>
      </c>
      <c r="H12" s="6"/>
      <c r="I12" s="96"/>
    </row>
    <row r="13" spans="1:10" ht="15.75" thickBot="1">
      <c r="A13" s="97" t="s">
        <v>452</v>
      </c>
      <c r="B13" s="98">
        <v>-1.9891000000000001</v>
      </c>
      <c r="C13" s="98">
        <v>0.19500000000000001</v>
      </c>
      <c r="D13" s="98">
        <v>-10.202</v>
      </c>
      <c r="E13" s="98">
        <v>0</v>
      </c>
      <c r="F13" s="98">
        <v>-2.3719999999999999</v>
      </c>
      <c r="G13" s="98">
        <v>-1.607</v>
      </c>
      <c r="H13" s="98"/>
      <c r="I13" s="99"/>
    </row>
    <row r="16" spans="1:10">
      <c r="A16" s="195" t="s">
        <v>8</v>
      </c>
      <c r="B16" s="196"/>
      <c r="C16" s="196"/>
      <c r="D16" s="196"/>
      <c r="E16" s="196"/>
      <c r="F16" s="196"/>
      <c r="G16" s="196"/>
      <c r="H16" s="196"/>
      <c r="I16" s="197"/>
    </row>
    <row r="17" spans="1:9">
      <c r="A17" s="123" t="s">
        <v>58</v>
      </c>
      <c r="B17" s="61" t="s">
        <v>62</v>
      </c>
      <c r="C17" s="61" t="s">
        <v>50</v>
      </c>
      <c r="D17" s="61" t="s">
        <v>51</v>
      </c>
      <c r="E17" s="61" t="s">
        <v>52</v>
      </c>
      <c r="F17" s="61" t="s">
        <v>53</v>
      </c>
      <c r="G17" s="61" t="s">
        <v>54</v>
      </c>
      <c r="H17" s="61" t="s">
        <v>55</v>
      </c>
      <c r="I17" s="62" t="s">
        <v>56</v>
      </c>
    </row>
    <row r="18" spans="1:9">
      <c r="A18" s="124" t="s">
        <v>575</v>
      </c>
      <c r="B18" s="90">
        <v>6</v>
      </c>
      <c r="C18" s="90">
        <v>4.7579353010376897</v>
      </c>
      <c r="D18" s="90">
        <v>6344.0555011178703</v>
      </c>
      <c r="E18" s="90">
        <v>0.31800142348409499</v>
      </c>
      <c r="F18" s="90">
        <v>0</v>
      </c>
      <c r="G18" s="90">
        <v>1</v>
      </c>
      <c r="H18" s="90">
        <v>1</v>
      </c>
      <c r="I18" s="125">
        <v>1</v>
      </c>
    </row>
    <row r="19" spans="1:9">
      <c r="A19" s="12"/>
      <c r="B19" s="6"/>
      <c r="C19" s="10"/>
      <c r="D19" s="10"/>
      <c r="E19" s="10"/>
      <c r="F19" s="10"/>
      <c r="G19" s="10"/>
      <c r="H19" s="10"/>
      <c r="I19" s="127"/>
    </row>
    <row r="20" spans="1:9">
      <c r="A20" s="5"/>
      <c r="B20" s="6"/>
      <c r="C20" s="6"/>
      <c r="D20" s="6"/>
      <c r="E20" s="6"/>
      <c r="F20" s="6"/>
      <c r="G20" s="6"/>
      <c r="H20" s="6"/>
      <c r="I20" s="127"/>
    </row>
    <row r="21" spans="1:9">
      <c r="A21" s="222" t="s">
        <v>548</v>
      </c>
      <c r="B21" s="217"/>
      <c r="C21" s="217"/>
      <c r="D21" s="217"/>
      <c r="E21" s="217"/>
      <c r="F21" s="217"/>
      <c r="G21" s="217"/>
      <c r="H21" s="217"/>
      <c r="I21" s="223"/>
    </row>
    <row r="22" spans="1:9">
      <c r="A22" s="5"/>
      <c r="B22" s="61" t="s">
        <v>40</v>
      </c>
      <c r="C22" s="61" t="s">
        <v>41</v>
      </c>
      <c r="D22" s="61" t="s">
        <v>42</v>
      </c>
      <c r="E22" s="61" t="s">
        <v>43</v>
      </c>
      <c r="F22" s="61" t="s">
        <v>44</v>
      </c>
      <c r="G22" s="61" t="s">
        <v>45</v>
      </c>
      <c r="H22" s="6"/>
      <c r="I22" s="7"/>
    </row>
    <row r="23" spans="1:9">
      <c r="A23" s="5" t="s">
        <v>47</v>
      </c>
      <c r="B23" s="6">
        <v>5.1161000000000003</v>
      </c>
      <c r="C23" s="6">
        <v>0.35699999999999998</v>
      </c>
      <c r="D23" s="6">
        <v>14.34</v>
      </c>
      <c r="E23" s="6">
        <v>0</v>
      </c>
      <c r="F23" s="6">
        <v>4.4160000000000004</v>
      </c>
      <c r="G23" s="6">
        <v>5.8159999999999998</v>
      </c>
      <c r="H23" s="6"/>
      <c r="I23" s="7"/>
    </row>
    <row r="24" spans="1:9">
      <c r="A24" s="5" t="s">
        <v>405</v>
      </c>
      <c r="B24" s="6">
        <v>1.9762</v>
      </c>
      <c r="C24" s="6">
        <v>0.161</v>
      </c>
      <c r="D24" s="6">
        <v>12.31</v>
      </c>
      <c r="E24" s="6">
        <v>0</v>
      </c>
      <c r="F24" s="6">
        <v>1.661</v>
      </c>
      <c r="G24" s="6">
        <v>2.2909999999999999</v>
      </c>
      <c r="H24" s="6"/>
      <c r="I24" s="7"/>
    </row>
    <row r="25" spans="1:9">
      <c r="A25" s="5" t="s">
        <v>406</v>
      </c>
      <c r="B25" s="6">
        <v>2.6089000000000002</v>
      </c>
      <c r="C25" s="6">
        <v>0.154</v>
      </c>
      <c r="D25" s="6">
        <v>16.904</v>
      </c>
      <c r="E25" s="6">
        <v>0</v>
      </c>
      <c r="F25" s="6">
        <v>2.306</v>
      </c>
      <c r="G25" s="6">
        <v>2.9119999999999999</v>
      </c>
      <c r="H25" s="6"/>
      <c r="I25" s="7"/>
    </row>
    <row r="26" spans="1:9">
      <c r="A26" s="5" t="s">
        <v>551</v>
      </c>
      <c r="B26" s="6">
        <v>-8.5170999999999992</v>
      </c>
      <c r="C26" s="6">
        <v>0.77300000000000002</v>
      </c>
      <c r="D26" s="6">
        <v>-11.013</v>
      </c>
      <c r="E26" s="6">
        <v>0</v>
      </c>
      <c r="F26" s="6">
        <v>-10.034000000000001</v>
      </c>
      <c r="G26" s="6">
        <v>-7</v>
      </c>
      <c r="H26" s="6"/>
      <c r="I26" s="7"/>
    </row>
    <row r="27" spans="1:9">
      <c r="A27" s="5" t="s">
        <v>552</v>
      </c>
      <c r="B27" s="6">
        <v>-10.6587</v>
      </c>
      <c r="C27" s="6">
        <v>0.74</v>
      </c>
      <c r="D27" s="6">
        <v>-14.4</v>
      </c>
      <c r="E27" s="6">
        <v>0</v>
      </c>
      <c r="F27" s="6">
        <v>-12.111000000000001</v>
      </c>
      <c r="G27" s="6">
        <v>-9.2070000000000007</v>
      </c>
      <c r="H27" s="6"/>
      <c r="I27" s="7"/>
    </row>
    <row r="28" spans="1:9">
      <c r="A28" s="5" t="s">
        <v>573</v>
      </c>
      <c r="B28" s="6">
        <v>-1.3834</v>
      </c>
      <c r="C28" s="6">
        <v>0.372</v>
      </c>
      <c r="D28" s="6">
        <v>-3.7160000000000002</v>
      </c>
      <c r="E28" s="6">
        <v>0</v>
      </c>
      <c r="F28" s="6">
        <v>-2.1139999999999999</v>
      </c>
      <c r="G28" s="6">
        <v>-0.65300000000000002</v>
      </c>
      <c r="H28" s="6"/>
      <c r="I28" s="7"/>
    </row>
    <row r="29" spans="1:9">
      <c r="A29" s="59" t="s">
        <v>574</v>
      </c>
      <c r="B29" s="43">
        <v>-0.65710000000000002</v>
      </c>
      <c r="C29" s="43">
        <v>0.38100000000000001</v>
      </c>
      <c r="D29" s="43">
        <v>-1.726</v>
      </c>
      <c r="E29" s="43">
        <v>8.5000000000000006E-2</v>
      </c>
      <c r="F29" s="43">
        <v>-1.4039999999999999</v>
      </c>
      <c r="G29" s="43">
        <v>0.09</v>
      </c>
      <c r="H29" s="43"/>
      <c r="I29" s="44"/>
    </row>
    <row r="30" spans="1:9">
      <c r="A30" s="6"/>
      <c r="B30" s="6"/>
      <c r="C30" s="6"/>
      <c r="D30" s="6"/>
      <c r="E30" s="6"/>
      <c r="F30" s="6"/>
      <c r="G30" s="6"/>
      <c r="H30" s="6"/>
      <c r="I30" s="6"/>
    </row>
    <row r="32" spans="1:9" ht="15.75" thickBot="1"/>
    <row r="33" spans="1:9">
      <c r="A33" s="224" t="s">
        <v>9</v>
      </c>
      <c r="B33" s="225"/>
      <c r="C33" s="225"/>
      <c r="D33" s="225"/>
      <c r="E33" s="225"/>
      <c r="F33" s="225"/>
      <c r="G33" s="225"/>
      <c r="H33" s="225"/>
      <c r="I33" s="226"/>
    </row>
    <row r="34" spans="1:9">
      <c r="A34" s="87" t="s">
        <v>58</v>
      </c>
      <c r="B34" s="61" t="s">
        <v>62</v>
      </c>
      <c r="C34" s="61" t="s">
        <v>50</v>
      </c>
      <c r="D34" s="61" t="s">
        <v>51</v>
      </c>
      <c r="E34" s="61" t="s">
        <v>52</v>
      </c>
      <c r="F34" s="61" t="s">
        <v>53</v>
      </c>
      <c r="G34" s="61" t="s">
        <v>54</v>
      </c>
      <c r="H34" s="61" t="s">
        <v>55</v>
      </c>
      <c r="I34" s="88" t="s">
        <v>56</v>
      </c>
    </row>
    <row r="35" spans="1:9">
      <c r="A35" s="10" t="s">
        <v>579</v>
      </c>
      <c r="B35" s="10">
        <v>6</v>
      </c>
      <c r="C35" s="10">
        <v>3.4694390473037799</v>
      </c>
      <c r="D35" s="10">
        <v>5884.8757155977701</v>
      </c>
      <c r="E35" s="10">
        <v>0.31244619568295101</v>
      </c>
      <c r="F35" s="10">
        <v>0</v>
      </c>
      <c r="G35" s="10"/>
      <c r="H35" s="10"/>
      <c r="I35" s="93"/>
    </row>
    <row r="36" spans="1:9">
      <c r="A36" s="90" t="s">
        <v>578</v>
      </c>
      <c r="B36" s="90">
        <v>4</v>
      </c>
      <c r="C36" s="90">
        <v>3.4744633485547398</v>
      </c>
      <c r="D36" s="90">
        <v>5884.9679253568002</v>
      </c>
      <c r="E36" s="90">
        <v>0.31145050808272601</v>
      </c>
      <c r="F36" s="90">
        <f>D36-D35</f>
        <v>9.220975903008366E-2</v>
      </c>
      <c r="G36" s="90"/>
      <c r="H36" s="90"/>
      <c r="I36" s="91"/>
    </row>
    <row r="37" spans="1:9">
      <c r="A37" s="94"/>
      <c r="B37" s="6"/>
      <c r="C37" s="6"/>
      <c r="D37" s="6"/>
      <c r="E37" s="6"/>
      <c r="F37" s="6"/>
      <c r="G37" s="6"/>
      <c r="H37" s="6"/>
      <c r="I37" s="96"/>
    </row>
    <row r="38" spans="1:9">
      <c r="A38" s="216" t="s">
        <v>548</v>
      </c>
      <c r="B38" s="217"/>
      <c r="C38" s="217"/>
      <c r="D38" s="217"/>
      <c r="E38" s="217"/>
      <c r="F38" s="217"/>
      <c r="G38" s="217"/>
      <c r="H38" s="217"/>
      <c r="I38" s="218"/>
    </row>
    <row r="39" spans="1:9">
      <c r="A39" s="94"/>
      <c r="B39" s="61" t="s">
        <v>40</v>
      </c>
      <c r="C39" s="61" t="s">
        <v>41</v>
      </c>
      <c r="D39" s="61" t="s">
        <v>42</v>
      </c>
      <c r="E39" s="61" t="s">
        <v>43</v>
      </c>
      <c r="F39" s="61" t="s">
        <v>44</v>
      </c>
      <c r="G39" s="61" t="s">
        <v>45</v>
      </c>
      <c r="H39" s="6"/>
      <c r="I39" s="96"/>
    </row>
    <row r="40" spans="1:9">
      <c r="A40" s="94" t="s">
        <v>47</v>
      </c>
      <c r="B40" s="6">
        <v>2.3216999999999999</v>
      </c>
      <c r="C40" s="6">
        <v>0.25800000000000001</v>
      </c>
      <c r="D40" s="6">
        <v>8.984</v>
      </c>
      <c r="E40" s="6">
        <v>0</v>
      </c>
      <c r="F40" s="6">
        <v>1.8149999999999999</v>
      </c>
      <c r="G40" s="6">
        <v>2.8290000000000002</v>
      </c>
      <c r="H40" s="6"/>
      <c r="I40" s="96"/>
    </row>
    <row r="41" spans="1:9">
      <c r="A41" s="94" t="s">
        <v>407</v>
      </c>
      <c r="B41" s="6">
        <v>1.5840000000000001</v>
      </c>
      <c r="C41" s="6">
        <v>9.6000000000000002E-2</v>
      </c>
      <c r="D41" s="6">
        <v>16.475000000000001</v>
      </c>
      <c r="E41" s="6">
        <v>0</v>
      </c>
      <c r="F41" s="6">
        <v>1.395</v>
      </c>
      <c r="G41" s="6">
        <v>1.7729999999999999</v>
      </c>
      <c r="H41" s="6"/>
      <c r="I41" s="96"/>
    </row>
    <row r="42" spans="1:9">
      <c r="A42" s="94" t="s">
        <v>408</v>
      </c>
      <c r="B42" s="6">
        <v>2.1095999999999999</v>
      </c>
      <c r="C42" s="6">
        <v>9.2999999999999999E-2</v>
      </c>
      <c r="D42" s="6">
        <v>22.744</v>
      </c>
      <c r="E42" s="6">
        <v>0</v>
      </c>
      <c r="F42" s="6">
        <v>1.9279999999999999</v>
      </c>
      <c r="G42" s="6">
        <v>2.2919999999999998</v>
      </c>
      <c r="H42" s="6"/>
      <c r="I42" s="96"/>
    </row>
    <row r="43" spans="1:9">
      <c r="A43" s="94" t="s">
        <v>576</v>
      </c>
      <c r="B43" s="6">
        <v>-4.7893999999999997</v>
      </c>
      <c r="C43" s="6">
        <v>0.42299999999999999</v>
      </c>
      <c r="D43" s="6">
        <v>-11.32</v>
      </c>
      <c r="E43" s="6">
        <v>0</v>
      </c>
      <c r="F43" s="6">
        <v>-5.6189999999999998</v>
      </c>
      <c r="G43" s="6">
        <v>-3.9590000000000001</v>
      </c>
      <c r="H43" s="6"/>
      <c r="I43" s="96"/>
    </row>
    <row r="44" spans="1:9">
      <c r="A44" s="94" t="s">
        <v>577</v>
      </c>
      <c r="B44" s="6">
        <v>-0.61319999999999997</v>
      </c>
      <c r="C44" s="6">
        <v>0.20699999999999999</v>
      </c>
      <c r="D44" s="6">
        <v>-2.9689999999999999</v>
      </c>
      <c r="E44" s="6">
        <v>3.0000000000000001E-3</v>
      </c>
      <c r="F44" s="6">
        <v>-1.018</v>
      </c>
      <c r="G44" s="6">
        <v>-0.20799999999999999</v>
      </c>
      <c r="H44" s="6"/>
      <c r="I44" s="96"/>
    </row>
    <row r="45" spans="1:9" ht="15.75" thickBot="1">
      <c r="A45" s="97"/>
      <c r="B45" s="98"/>
      <c r="C45" s="98"/>
      <c r="D45" s="98"/>
      <c r="E45" s="101"/>
      <c r="F45" s="98"/>
      <c r="G45" s="98"/>
      <c r="H45" s="98"/>
      <c r="I45" s="100"/>
    </row>
    <row r="48" spans="1:9">
      <c r="A48" s="227" t="s">
        <v>10</v>
      </c>
      <c r="B48" s="228"/>
      <c r="C48" s="228"/>
      <c r="D48" s="228"/>
      <c r="E48" s="228"/>
      <c r="F48" s="228"/>
      <c r="G48" s="228"/>
      <c r="H48" s="228"/>
      <c r="I48" s="229"/>
    </row>
    <row r="49" spans="1:9">
      <c r="A49" s="126" t="s">
        <v>58</v>
      </c>
      <c r="B49" s="80" t="s">
        <v>62</v>
      </c>
      <c r="C49" s="80" t="s">
        <v>50</v>
      </c>
      <c r="D49" s="80" t="s">
        <v>51</v>
      </c>
      <c r="E49" s="80" t="s">
        <v>52</v>
      </c>
      <c r="F49" s="80" t="s">
        <v>53</v>
      </c>
      <c r="G49" s="80" t="s">
        <v>54</v>
      </c>
      <c r="H49" s="80" t="s">
        <v>55</v>
      </c>
      <c r="I49" s="81" t="s">
        <v>56</v>
      </c>
    </row>
    <row r="50" spans="1:9">
      <c r="A50" s="124" t="s">
        <v>582</v>
      </c>
      <c r="B50" s="90">
        <v>6</v>
      </c>
      <c r="C50" s="90">
        <v>1.2094665415672701</v>
      </c>
      <c r="D50" s="90">
        <v>3789.02282183633</v>
      </c>
      <c r="E50" s="90">
        <v>0.22799578833874201</v>
      </c>
      <c r="F50" s="90"/>
      <c r="G50" s="90"/>
      <c r="H50" s="90"/>
      <c r="I50" s="125"/>
    </row>
    <row r="51" spans="1:9">
      <c r="A51" s="12"/>
      <c r="B51" s="10"/>
      <c r="C51" s="10"/>
      <c r="D51" s="10"/>
      <c r="E51" s="10"/>
      <c r="F51" s="10"/>
      <c r="G51" s="10"/>
      <c r="H51" s="10"/>
      <c r="I51" s="16"/>
    </row>
    <row r="52" spans="1:9">
      <c r="A52" s="12"/>
      <c r="B52" s="10"/>
      <c r="C52" s="10"/>
      <c r="D52" s="10"/>
      <c r="E52" s="10"/>
      <c r="F52" s="10"/>
      <c r="G52" s="10"/>
      <c r="H52" s="10"/>
      <c r="I52" s="16"/>
    </row>
    <row r="53" spans="1:9">
      <c r="A53" s="230" t="s">
        <v>548</v>
      </c>
      <c r="B53" s="192"/>
      <c r="C53" s="192"/>
      <c r="D53" s="192"/>
      <c r="E53" s="192"/>
      <c r="F53" s="192"/>
      <c r="G53" s="192"/>
      <c r="H53" s="192"/>
      <c r="I53" s="231"/>
    </row>
    <row r="54" spans="1:9">
      <c r="A54" s="12"/>
      <c r="B54" s="80" t="s">
        <v>40</v>
      </c>
      <c r="C54" s="80" t="s">
        <v>41</v>
      </c>
      <c r="D54" s="80" t="s">
        <v>42</v>
      </c>
      <c r="E54" s="80" t="s">
        <v>43</v>
      </c>
      <c r="F54" s="80" t="s">
        <v>44</v>
      </c>
      <c r="G54" s="80" t="s">
        <v>45</v>
      </c>
      <c r="H54" s="10"/>
      <c r="I54" s="16"/>
    </row>
    <row r="55" spans="1:9">
      <c r="A55" s="12" t="s">
        <v>47</v>
      </c>
      <c r="B55" s="10">
        <v>0.30130000000000001</v>
      </c>
      <c r="C55" s="10">
        <v>0.124</v>
      </c>
      <c r="D55" s="10">
        <v>2.423</v>
      </c>
      <c r="E55" s="10">
        <v>1.6E-2</v>
      </c>
      <c r="F55" s="10">
        <v>5.7000000000000002E-2</v>
      </c>
      <c r="G55" s="10">
        <v>0.54500000000000004</v>
      </c>
      <c r="H55" s="10"/>
      <c r="I55" s="16"/>
    </row>
    <row r="56" spans="1:9">
      <c r="A56" s="12" t="s">
        <v>409</v>
      </c>
      <c r="B56" s="10">
        <v>1.2463</v>
      </c>
      <c r="C56" s="10">
        <v>0.154</v>
      </c>
      <c r="D56" s="10">
        <v>8.0749999999999993</v>
      </c>
      <c r="E56" s="10">
        <v>0</v>
      </c>
      <c r="F56" s="10">
        <v>0.94299999999999995</v>
      </c>
      <c r="G56" s="10">
        <v>1.5489999999999999</v>
      </c>
      <c r="H56" s="10"/>
      <c r="I56" s="16"/>
    </row>
    <row r="57" spans="1:9">
      <c r="A57" s="12" t="s">
        <v>410</v>
      </c>
      <c r="B57" s="10">
        <v>2.4773000000000001</v>
      </c>
      <c r="C57" s="10">
        <v>0.14799999999999999</v>
      </c>
      <c r="D57" s="10">
        <v>16.783000000000001</v>
      </c>
      <c r="E57" s="10">
        <v>0</v>
      </c>
      <c r="F57" s="10">
        <v>2.1880000000000002</v>
      </c>
      <c r="G57" s="10">
        <v>2.7669999999999999</v>
      </c>
      <c r="H57" s="10"/>
      <c r="I57" s="16"/>
    </row>
    <row r="58" spans="1:9">
      <c r="A58" s="12" t="s">
        <v>580</v>
      </c>
      <c r="B58" s="10">
        <v>-2.1549999999999998</v>
      </c>
      <c r="C58" s="10">
        <v>0.39</v>
      </c>
      <c r="D58" s="10">
        <v>-5.5220000000000002</v>
      </c>
      <c r="E58" s="122">
        <v>0</v>
      </c>
      <c r="F58" s="10">
        <v>-2.9209999999999998</v>
      </c>
      <c r="G58" s="10">
        <v>-1.389</v>
      </c>
      <c r="H58" s="10"/>
      <c r="I58" s="16"/>
    </row>
    <row r="59" spans="1:9">
      <c r="A59" s="12" t="s">
        <v>581</v>
      </c>
      <c r="B59" s="10">
        <v>-1.2039</v>
      </c>
      <c r="C59" s="10">
        <v>0.34699999999999998</v>
      </c>
      <c r="D59" s="10">
        <v>-3.4710000000000001</v>
      </c>
      <c r="E59" s="122">
        <v>1E-3</v>
      </c>
      <c r="F59" s="10">
        <v>-1.8839999999999999</v>
      </c>
      <c r="G59" s="10">
        <v>-0.52400000000000002</v>
      </c>
      <c r="H59" s="10"/>
      <c r="I59" s="16"/>
    </row>
    <row r="60" spans="1:9">
      <c r="A60" s="12" t="s">
        <v>457</v>
      </c>
      <c r="B60" s="10">
        <v>1.2679</v>
      </c>
      <c r="C60" s="10">
        <v>0.307</v>
      </c>
      <c r="D60" s="10">
        <v>4.1269999999999998</v>
      </c>
      <c r="E60" s="10">
        <v>0</v>
      </c>
      <c r="F60" s="10">
        <v>0.66500000000000004</v>
      </c>
      <c r="G60" s="10">
        <v>1.871</v>
      </c>
      <c r="H60" s="10"/>
      <c r="I60" s="16"/>
    </row>
    <row r="61" spans="1:9">
      <c r="A61" s="17" t="s">
        <v>458</v>
      </c>
      <c r="B61" s="18">
        <v>-0.11700000000000001</v>
      </c>
      <c r="C61" s="18">
        <v>0.29499999999999998</v>
      </c>
      <c r="D61" s="18">
        <v>-0.39600000000000002</v>
      </c>
      <c r="E61" s="18">
        <v>0.69199999999999995</v>
      </c>
      <c r="F61" s="18">
        <v>-0.69599999999999995</v>
      </c>
      <c r="G61" s="18">
        <v>0.46200000000000002</v>
      </c>
      <c r="H61" s="18"/>
      <c r="I61" s="19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4" spans="1:9" ht="15.75" thickBot="1"/>
    <row r="65" spans="1:9">
      <c r="A65" s="224" t="s">
        <v>11</v>
      </c>
      <c r="B65" s="225"/>
      <c r="C65" s="225"/>
      <c r="D65" s="225"/>
      <c r="E65" s="225"/>
      <c r="F65" s="225"/>
      <c r="G65" s="225"/>
      <c r="H65" s="225"/>
      <c r="I65" s="226"/>
    </row>
    <row r="66" spans="1:9">
      <c r="A66" s="87" t="s">
        <v>58</v>
      </c>
      <c r="B66" s="80" t="s">
        <v>62</v>
      </c>
      <c r="C66" s="61" t="s">
        <v>50</v>
      </c>
      <c r="D66" s="61" t="s">
        <v>51</v>
      </c>
      <c r="E66" s="61" t="s">
        <v>52</v>
      </c>
      <c r="F66" s="61" t="s">
        <v>53</v>
      </c>
      <c r="G66" s="61" t="s">
        <v>54</v>
      </c>
      <c r="H66" s="61" t="s">
        <v>55</v>
      </c>
      <c r="I66" s="88" t="s">
        <v>56</v>
      </c>
    </row>
    <row r="67" spans="1:9">
      <c r="A67" s="90" t="s">
        <v>586</v>
      </c>
      <c r="B67" s="90">
        <v>4</v>
      </c>
      <c r="C67" s="90">
        <v>0.92707114137628999</v>
      </c>
      <c r="D67" s="90">
        <v>3979.7281560894899</v>
      </c>
      <c r="E67" s="90">
        <v>0.228105294084152</v>
      </c>
      <c r="F67" s="90"/>
      <c r="G67" s="90"/>
      <c r="H67" s="90"/>
      <c r="I67" s="91"/>
    </row>
    <row r="68" spans="1:9">
      <c r="A68" s="92"/>
      <c r="B68" s="10"/>
      <c r="C68" s="10"/>
      <c r="D68" s="10"/>
      <c r="E68" s="10"/>
      <c r="F68" s="10"/>
      <c r="G68" s="10"/>
      <c r="H68" s="10"/>
      <c r="I68" s="93"/>
    </row>
    <row r="69" spans="1:9">
      <c r="A69" s="94"/>
      <c r="B69" s="10"/>
      <c r="C69" s="6"/>
      <c r="D69" s="6"/>
      <c r="E69" s="6"/>
      <c r="F69" s="6"/>
      <c r="G69" s="6"/>
      <c r="H69" s="6"/>
      <c r="I69" s="96"/>
    </row>
    <row r="70" spans="1:9">
      <c r="A70" s="216" t="s">
        <v>548</v>
      </c>
      <c r="B70" s="217"/>
      <c r="C70" s="217"/>
      <c r="D70" s="217"/>
      <c r="E70" s="217"/>
      <c r="F70" s="217"/>
      <c r="G70" s="217"/>
      <c r="H70" s="217"/>
      <c r="I70" s="218"/>
    </row>
    <row r="71" spans="1:9">
      <c r="B71" s="61" t="s">
        <v>40</v>
      </c>
      <c r="C71" s="61" t="s">
        <v>41</v>
      </c>
      <c r="D71" s="61" t="s">
        <v>42</v>
      </c>
      <c r="E71" s="61" t="s">
        <v>43</v>
      </c>
      <c r="F71" s="61" t="s">
        <v>44</v>
      </c>
      <c r="G71" s="61" t="s">
        <v>45</v>
      </c>
      <c r="H71" s="6"/>
      <c r="I71" s="96"/>
    </row>
    <row r="72" spans="1:9">
      <c r="A72" s="94" t="s">
        <v>583</v>
      </c>
      <c r="B72" s="6">
        <v>1.1931</v>
      </c>
      <c r="C72" s="6">
        <v>9.4E-2</v>
      </c>
      <c r="D72" s="6">
        <v>12.712999999999999</v>
      </c>
      <c r="E72" s="6">
        <v>0</v>
      </c>
      <c r="F72" s="6">
        <v>1.0089999999999999</v>
      </c>
      <c r="G72" s="6">
        <v>1.377</v>
      </c>
      <c r="H72" s="6"/>
      <c r="I72" s="96"/>
    </row>
    <row r="73" spans="1:9">
      <c r="A73" s="94" t="s">
        <v>411</v>
      </c>
      <c r="B73" s="6">
        <v>1.3239000000000001</v>
      </c>
      <c r="C73" s="6">
        <v>0.109</v>
      </c>
      <c r="D73" s="6">
        <v>12.177</v>
      </c>
      <c r="E73" s="6">
        <v>0</v>
      </c>
      <c r="F73" s="6">
        <v>1.111</v>
      </c>
      <c r="G73" s="6">
        <v>1.5369999999999999</v>
      </c>
      <c r="H73" s="6"/>
      <c r="I73" s="96"/>
    </row>
    <row r="74" spans="1:9">
      <c r="A74" s="94" t="s">
        <v>412</v>
      </c>
      <c r="B74" s="6">
        <v>1.8541000000000001</v>
      </c>
      <c r="C74" s="6">
        <v>0.10199999999999999</v>
      </c>
      <c r="D74" s="6">
        <v>18.224</v>
      </c>
      <c r="E74" s="6">
        <v>0</v>
      </c>
      <c r="F74" s="6">
        <v>1.6539999999999999</v>
      </c>
      <c r="G74" s="6">
        <v>2.0539999999999998</v>
      </c>
      <c r="H74" s="6"/>
      <c r="I74" s="96"/>
    </row>
    <row r="75" spans="1:9">
      <c r="A75" s="94" t="s">
        <v>584</v>
      </c>
      <c r="B75" s="6">
        <v>-2.085</v>
      </c>
      <c r="C75" s="6">
        <v>0.23100000000000001</v>
      </c>
      <c r="D75" s="6">
        <v>-9.0239999999999991</v>
      </c>
      <c r="E75" s="6">
        <v>0</v>
      </c>
      <c r="F75" s="6">
        <v>-2.5379999999999998</v>
      </c>
      <c r="G75" s="6">
        <v>-1.6319999999999999</v>
      </c>
      <c r="H75" s="6"/>
      <c r="I75" s="96"/>
    </row>
    <row r="76" spans="1:9">
      <c r="A76" s="94" t="s">
        <v>585</v>
      </c>
      <c r="B76" s="6">
        <v>0.49109999999999998</v>
      </c>
      <c r="C76" s="6">
        <v>0.115</v>
      </c>
      <c r="D76" s="6">
        <v>4.2770000000000001</v>
      </c>
      <c r="E76" s="6">
        <v>0</v>
      </c>
      <c r="F76" s="6">
        <v>0.26600000000000001</v>
      </c>
      <c r="G76" s="6">
        <v>0.71599999999999997</v>
      </c>
      <c r="H76" s="6"/>
      <c r="I76" s="96"/>
    </row>
    <row r="77" spans="1:9" ht="15.75" thickBot="1">
      <c r="A77" s="97"/>
      <c r="B77" s="98"/>
      <c r="C77" s="98"/>
      <c r="D77" s="98"/>
      <c r="E77" s="102"/>
      <c r="F77" s="98"/>
      <c r="G77" s="98"/>
      <c r="H77" s="98"/>
      <c r="I77" s="100"/>
    </row>
    <row r="79" spans="1:9" ht="15.75" thickBot="1">
      <c r="I79" s="103"/>
    </row>
    <row r="80" spans="1:9">
      <c r="A80" s="224" t="s">
        <v>18</v>
      </c>
      <c r="B80" s="225"/>
      <c r="C80" s="225"/>
      <c r="D80" s="225"/>
      <c r="E80" s="225"/>
      <c r="F80" s="225"/>
      <c r="G80" s="225"/>
      <c r="H80" s="225"/>
      <c r="I80" s="226"/>
    </row>
    <row r="81" spans="1:9">
      <c r="A81" s="94" t="s">
        <v>58</v>
      </c>
      <c r="B81" s="80" t="s">
        <v>62</v>
      </c>
      <c r="C81" s="6" t="s">
        <v>50</v>
      </c>
      <c r="D81" s="6" t="s">
        <v>51</v>
      </c>
      <c r="E81" s="6" t="s">
        <v>52</v>
      </c>
      <c r="F81" s="6" t="s">
        <v>53</v>
      </c>
      <c r="G81" s="6" t="s">
        <v>54</v>
      </c>
      <c r="H81" s="6" t="s">
        <v>55</v>
      </c>
      <c r="I81" s="96" t="s">
        <v>56</v>
      </c>
    </row>
    <row r="82" spans="1:9">
      <c r="A82" s="90" t="s">
        <v>589</v>
      </c>
      <c r="B82" s="90">
        <v>4</v>
      </c>
      <c r="C82" s="104">
        <v>21.6623836434533</v>
      </c>
      <c r="D82" s="104">
        <v>8502.6251821874393</v>
      </c>
      <c r="E82" s="104">
        <v>0.37407592854590599</v>
      </c>
      <c r="F82" s="104"/>
      <c r="G82" s="104"/>
      <c r="H82" s="104"/>
      <c r="I82" s="105"/>
    </row>
    <row r="83" spans="1:9">
      <c r="A83" s="92"/>
      <c r="B83" s="10"/>
      <c r="C83" s="10"/>
      <c r="D83" s="10"/>
      <c r="E83" s="10"/>
      <c r="F83" s="10"/>
      <c r="G83" s="10"/>
      <c r="H83" s="10"/>
      <c r="I83" s="93"/>
    </row>
    <row r="84" spans="1:9">
      <c r="A84" s="106"/>
      <c r="B84" s="10"/>
      <c r="C84" s="107"/>
      <c r="D84" s="107"/>
      <c r="E84" s="107"/>
      <c r="F84" s="107"/>
      <c r="G84" s="107"/>
      <c r="H84" s="107"/>
      <c r="I84" s="108"/>
    </row>
    <row r="85" spans="1:9">
      <c r="A85" s="216" t="s">
        <v>548</v>
      </c>
      <c r="B85" s="217"/>
      <c r="C85" s="217"/>
      <c r="D85" s="217"/>
      <c r="E85" s="217"/>
      <c r="F85" s="217"/>
      <c r="G85" s="217"/>
      <c r="H85" s="217"/>
      <c r="I85" s="218"/>
    </row>
    <row r="86" spans="1:9">
      <c r="A86" s="94"/>
      <c r="B86" s="109" t="s">
        <v>40</v>
      </c>
      <c r="C86" s="110" t="s">
        <v>41</v>
      </c>
      <c r="D86" s="110" t="s">
        <v>42</v>
      </c>
      <c r="E86" s="110" t="s">
        <v>43</v>
      </c>
      <c r="F86" s="110" t="s">
        <v>44</v>
      </c>
      <c r="G86" s="110" t="s">
        <v>45</v>
      </c>
      <c r="H86" s="111"/>
      <c r="I86" s="112"/>
    </row>
    <row r="87" spans="1:9">
      <c r="A87" s="113" t="s">
        <v>47</v>
      </c>
      <c r="B87" s="111">
        <v>14.9245</v>
      </c>
      <c r="C87" s="111">
        <v>0.95799999999999996</v>
      </c>
      <c r="D87" s="111">
        <v>15.574999999999999</v>
      </c>
      <c r="E87" s="111">
        <v>0</v>
      </c>
      <c r="F87" s="111">
        <v>13.045</v>
      </c>
      <c r="G87" s="111">
        <v>16.803999999999998</v>
      </c>
      <c r="H87" s="114"/>
      <c r="I87" s="112"/>
    </row>
    <row r="88" spans="1:9">
      <c r="A88" s="113" t="s">
        <v>413</v>
      </c>
      <c r="B88" s="111">
        <v>2.9306000000000001</v>
      </c>
      <c r="C88" s="111">
        <v>0.22600000000000001</v>
      </c>
      <c r="D88" s="111">
        <v>12.981</v>
      </c>
      <c r="E88" s="111">
        <v>0</v>
      </c>
      <c r="F88" s="111">
        <v>2.488</v>
      </c>
      <c r="G88" s="111">
        <v>3.3740000000000001</v>
      </c>
      <c r="H88" s="114"/>
      <c r="I88" s="112"/>
    </row>
    <row r="89" spans="1:9">
      <c r="A89" s="113" t="s">
        <v>414</v>
      </c>
      <c r="B89" s="111">
        <v>3.2949000000000002</v>
      </c>
      <c r="C89" s="111">
        <v>0.21199999999999999</v>
      </c>
      <c r="D89" s="111">
        <v>15.515000000000001</v>
      </c>
      <c r="E89" s="111">
        <v>0</v>
      </c>
      <c r="F89" s="111">
        <v>2.8780000000000001</v>
      </c>
      <c r="G89" s="111">
        <v>3.7120000000000002</v>
      </c>
      <c r="H89" s="114"/>
      <c r="I89" s="112"/>
    </row>
    <row r="90" spans="1:9">
      <c r="A90" s="113" t="s">
        <v>587</v>
      </c>
      <c r="B90" s="111">
        <v>-24.799499999999998</v>
      </c>
      <c r="C90" s="111">
        <v>1.3009999999999999</v>
      </c>
      <c r="D90" s="111">
        <v>-19.055</v>
      </c>
      <c r="E90" s="111">
        <v>0</v>
      </c>
      <c r="F90" s="111">
        <v>-27.353000000000002</v>
      </c>
      <c r="G90" s="111">
        <v>-22.245999999999999</v>
      </c>
      <c r="H90" s="114"/>
      <c r="I90" s="96"/>
    </row>
    <row r="91" spans="1:9">
      <c r="A91" s="113" t="s">
        <v>588</v>
      </c>
      <c r="B91" s="111">
        <v>-1.9272</v>
      </c>
      <c r="C91" s="111">
        <v>0.53200000000000003</v>
      </c>
      <c r="D91" s="111">
        <v>-3.625</v>
      </c>
      <c r="E91" s="111">
        <v>0</v>
      </c>
      <c r="F91" s="111">
        <v>-2.97</v>
      </c>
      <c r="G91" s="111">
        <v>-0.88400000000000001</v>
      </c>
      <c r="H91" s="114"/>
      <c r="I91" s="96"/>
    </row>
    <row r="92" spans="1:9" ht="15.75" thickBot="1">
      <c r="A92" s="115"/>
      <c r="B92" s="116"/>
      <c r="C92" s="116"/>
      <c r="D92" s="116"/>
      <c r="E92" s="116"/>
      <c r="F92" s="116"/>
      <c r="G92" s="116"/>
      <c r="H92" s="117"/>
      <c r="I92" s="100"/>
    </row>
    <row r="93" spans="1:9">
      <c r="A93" s="118"/>
      <c r="B93" s="103"/>
      <c r="C93" s="103"/>
      <c r="D93" s="103"/>
      <c r="E93" s="103"/>
      <c r="F93" s="103"/>
      <c r="G93" s="103"/>
      <c r="H93" s="103"/>
    </row>
    <row r="94" spans="1:9" ht="15.75" thickBot="1">
      <c r="A94" s="118"/>
      <c r="B94" s="103"/>
      <c r="C94" s="103"/>
      <c r="D94" s="103"/>
      <c r="E94" s="103"/>
      <c r="F94" s="103"/>
      <c r="G94" s="103"/>
      <c r="H94" s="103"/>
    </row>
    <row r="95" spans="1:9">
      <c r="A95" s="232" t="s">
        <v>12</v>
      </c>
      <c r="B95" s="233"/>
      <c r="C95" s="233"/>
      <c r="D95" s="233"/>
      <c r="E95" s="233"/>
      <c r="F95" s="233"/>
      <c r="G95" s="233"/>
      <c r="H95" s="233"/>
      <c r="I95" s="119"/>
    </row>
    <row r="96" spans="1:9">
      <c r="A96" s="87" t="s">
        <v>58</v>
      </c>
      <c r="B96" s="80" t="s">
        <v>62</v>
      </c>
      <c r="C96" s="61" t="s">
        <v>50</v>
      </c>
      <c r="D96" s="61" t="s">
        <v>51</v>
      </c>
      <c r="E96" s="61" t="s">
        <v>52</v>
      </c>
      <c r="F96" s="61" t="s">
        <v>53</v>
      </c>
      <c r="G96" s="61" t="s">
        <v>54</v>
      </c>
      <c r="H96" s="61" t="s">
        <v>55</v>
      </c>
      <c r="I96" s="88" t="s">
        <v>56</v>
      </c>
    </row>
    <row r="97" spans="1:9">
      <c r="A97" s="90" t="s">
        <v>592</v>
      </c>
      <c r="B97" s="90">
        <v>4</v>
      </c>
      <c r="C97" s="90">
        <v>16.8948104731192</v>
      </c>
      <c r="D97" s="90">
        <v>8156.7587484321302</v>
      </c>
      <c r="E97" s="90">
        <v>0.58353230864136296</v>
      </c>
      <c r="F97" s="90"/>
      <c r="G97" s="90"/>
      <c r="H97" s="90"/>
      <c r="I97" s="91"/>
    </row>
    <row r="98" spans="1:9">
      <c r="A98" s="94"/>
      <c r="B98" s="10"/>
      <c r="C98" s="6"/>
      <c r="D98" s="6"/>
      <c r="E98" s="6"/>
      <c r="F98" s="6"/>
      <c r="G98" s="6"/>
      <c r="H98" s="6"/>
      <c r="I98" s="96"/>
    </row>
    <row r="99" spans="1:9">
      <c r="A99" s="94"/>
      <c r="B99" s="10"/>
      <c r="C99" s="6"/>
      <c r="D99" s="6"/>
      <c r="E99" s="6"/>
      <c r="F99" s="6"/>
      <c r="G99" s="6"/>
      <c r="H99" s="6"/>
      <c r="I99" s="96"/>
    </row>
    <row r="100" spans="1:9">
      <c r="A100" s="216" t="s">
        <v>548</v>
      </c>
      <c r="B100" s="217"/>
      <c r="C100" s="217"/>
      <c r="D100" s="217"/>
      <c r="E100" s="217"/>
      <c r="F100" s="217"/>
      <c r="G100" s="217"/>
      <c r="H100" s="217"/>
      <c r="I100" s="96"/>
    </row>
    <row r="101" spans="1:9">
      <c r="A101" s="94"/>
      <c r="B101" s="61" t="s">
        <v>40</v>
      </c>
      <c r="C101" s="61" t="s">
        <v>41</v>
      </c>
      <c r="D101" s="61" t="s">
        <v>42</v>
      </c>
      <c r="E101" s="61" t="s">
        <v>43</v>
      </c>
      <c r="F101" s="61" t="s">
        <v>44</v>
      </c>
      <c r="G101" s="61" t="s">
        <v>45</v>
      </c>
      <c r="H101" s="6"/>
      <c r="I101" s="96"/>
    </row>
    <row r="102" spans="1:9">
      <c r="A102" s="94" t="s">
        <v>47</v>
      </c>
      <c r="B102" s="6">
        <v>15.360900000000001</v>
      </c>
      <c r="C102" s="6">
        <v>0.63200000000000001</v>
      </c>
      <c r="D102" s="6">
        <v>24.292999999999999</v>
      </c>
      <c r="E102" s="6">
        <v>0</v>
      </c>
      <c r="F102" s="6">
        <v>14.121</v>
      </c>
      <c r="G102" s="6">
        <v>16.600999999999999</v>
      </c>
      <c r="H102" s="6"/>
      <c r="I102" s="96"/>
    </row>
    <row r="103" spans="1:9">
      <c r="A103" s="94" t="s">
        <v>417</v>
      </c>
      <c r="B103" s="6">
        <v>3.3555000000000001</v>
      </c>
      <c r="C103" s="6">
        <v>0.19600000000000001</v>
      </c>
      <c r="D103" s="6">
        <v>17.117999999999999</v>
      </c>
      <c r="E103" s="6">
        <v>0</v>
      </c>
      <c r="F103" s="6">
        <v>2.9710000000000001</v>
      </c>
      <c r="G103" s="6">
        <v>3.74</v>
      </c>
      <c r="H103" s="6"/>
      <c r="I103" s="96"/>
    </row>
    <row r="104" spans="1:9">
      <c r="A104" s="94" t="s">
        <v>418</v>
      </c>
      <c r="B104" s="6">
        <v>3.9647999999999999</v>
      </c>
      <c r="C104" s="6">
        <v>0.17599999999999999</v>
      </c>
      <c r="D104" s="6">
        <v>22.532</v>
      </c>
      <c r="E104" s="6">
        <v>0</v>
      </c>
      <c r="F104" s="6">
        <v>3.62</v>
      </c>
      <c r="G104" s="6">
        <v>4.3099999999999996</v>
      </c>
      <c r="H104" s="6"/>
      <c r="I104" s="96"/>
    </row>
    <row r="105" spans="1:9">
      <c r="A105" s="94" t="s">
        <v>590</v>
      </c>
      <c r="B105" s="6">
        <v>-26.822099999999999</v>
      </c>
      <c r="C105" s="6">
        <v>0.77600000000000002</v>
      </c>
      <c r="D105" s="6">
        <v>-34.572000000000003</v>
      </c>
      <c r="E105" s="6">
        <v>0</v>
      </c>
      <c r="F105" s="6">
        <v>-28.344000000000001</v>
      </c>
      <c r="G105" s="6">
        <v>-25.3</v>
      </c>
      <c r="H105" s="6"/>
      <c r="I105" s="96"/>
    </row>
    <row r="106" spans="1:9">
      <c r="A106" s="94" t="s">
        <v>591</v>
      </c>
      <c r="B106" s="6">
        <v>1.2028000000000001</v>
      </c>
      <c r="C106" s="6">
        <v>0.39800000000000002</v>
      </c>
      <c r="D106" s="6">
        <v>3.0209999999999999</v>
      </c>
      <c r="E106" s="120">
        <v>3.0000000000000001E-3</v>
      </c>
      <c r="F106" s="6">
        <v>0.42199999999999999</v>
      </c>
      <c r="G106" s="6">
        <v>1.984</v>
      </c>
      <c r="H106" s="6"/>
      <c r="I106" s="96"/>
    </row>
    <row r="107" spans="1:9" ht="15.75" thickBot="1">
      <c r="A107" s="97"/>
      <c r="B107" s="98"/>
      <c r="C107" s="98"/>
      <c r="D107" s="98"/>
      <c r="E107" s="101"/>
      <c r="F107" s="98"/>
      <c r="G107" s="98"/>
      <c r="H107" s="98"/>
      <c r="I107" s="100"/>
    </row>
    <row r="109" spans="1:9">
      <c r="A109" s="195" t="s">
        <v>13</v>
      </c>
      <c r="B109" s="196"/>
      <c r="C109" s="196"/>
      <c r="D109" s="196"/>
      <c r="E109" s="196"/>
      <c r="F109" s="196"/>
      <c r="G109" s="196"/>
      <c r="H109" s="196"/>
      <c r="I109" s="197"/>
    </row>
    <row r="110" spans="1:9">
      <c r="A110" s="123" t="s">
        <v>58</v>
      </c>
      <c r="B110" s="80" t="s">
        <v>62</v>
      </c>
      <c r="C110" s="61" t="s">
        <v>50</v>
      </c>
      <c r="D110" s="61" t="s">
        <v>51</v>
      </c>
      <c r="E110" s="61" t="s">
        <v>52</v>
      </c>
      <c r="F110" s="61" t="s">
        <v>53</v>
      </c>
      <c r="G110" s="61" t="s">
        <v>54</v>
      </c>
      <c r="H110" s="61" t="s">
        <v>55</v>
      </c>
      <c r="I110" s="62" t="s">
        <v>56</v>
      </c>
    </row>
    <row r="111" spans="1:9">
      <c r="A111" s="124" t="s">
        <v>593</v>
      </c>
      <c r="B111" s="90">
        <v>6</v>
      </c>
      <c r="C111" s="90">
        <v>15.386761848203101</v>
      </c>
      <c r="D111" s="90">
        <v>8040.9195273865098</v>
      </c>
      <c r="E111" s="90">
        <v>0.43343123979585602</v>
      </c>
      <c r="F111" s="90"/>
      <c r="G111" s="90"/>
      <c r="H111" s="90"/>
      <c r="I111" s="125"/>
    </row>
    <row r="112" spans="1:9">
      <c r="A112" s="5"/>
      <c r="B112" s="10"/>
      <c r="C112" s="6"/>
      <c r="D112" s="6"/>
      <c r="E112" s="6"/>
      <c r="F112" s="6"/>
      <c r="G112" s="6"/>
      <c r="H112" s="6"/>
      <c r="I112" s="7"/>
    </row>
    <row r="113" spans="1:9">
      <c r="A113" s="5"/>
      <c r="B113" s="10"/>
      <c r="C113" s="6"/>
      <c r="D113" s="6"/>
      <c r="E113" s="6"/>
      <c r="F113" s="6"/>
      <c r="G113" s="6"/>
      <c r="H113" s="6"/>
      <c r="I113" s="7"/>
    </row>
    <row r="114" spans="1:9">
      <c r="A114" s="222" t="s">
        <v>548</v>
      </c>
      <c r="B114" s="217"/>
      <c r="C114" s="217"/>
      <c r="D114" s="217"/>
      <c r="E114" s="217"/>
      <c r="F114" s="217"/>
      <c r="G114" s="217"/>
      <c r="H114" s="217"/>
      <c r="I114" s="223"/>
    </row>
    <row r="115" spans="1:9">
      <c r="A115" s="5"/>
      <c r="B115" s="61" t="s">
        <v>40</v>
      </c>
      <c r="C115" s="61" t="s">
        <v>41</v>
      </c>
      <c r="D115" s="61" t="s">
        <v>42</v>
      </c>
      <c r="E115" s="61" t="s">
        <v>43</v>
      </c>
      <c r="F115" s="61" t="s">
        <v>44</v>
      </c>
      <c r="G115" s="61" t="s">
        <v>45</v>
      </c>
      <c r="H115" s="6"/>
      <c r="I115" s="7"/>
    </row>
    <row r="116" spans="1:9">
      <c r="A116" s="5" t="s">
        <v>47</v>
      </c>
      <c r="B116" s="6">
        <v>17.947099999999999</v>
      </c>
      <c r="C116" s="6">
        <v>0.81799999999999995</v>
      </c>
      <c r="D116" s="6">
        <v>21.94</v>
      </c>
      <c r="E116" s="6">
        <v>0</v>
      </c>
      <c r="F116" s="6">
        <v>16.341999999999999</v>
      </c>
      <c r="G116" s="6">
        <v>19.552</v>
      </c>
      <c r="H116" s="6"/>
      <c r="I116" s="7"/>
    </row>
    <row r="117" spans="1:9">
      <c r="A117" s="5" t="s">
        <v>419</v>
      </c>
      <c r="B117" s="6">
        <v>1.8809</v>
      </c>
      <c r="C117" s="6">
        <v>0.22500000000000001</v>
      </c>
      <c r="D117" s="6">
        <v>8.3780000000000001</v>
      </c>
      <c r="E117" s="6">
        <v>0</v>
      </c>
      <c r="F117" s="6">
        <v>1.44</v>
      </c>
      <c r="G117" s="6">
        <v>2.3210000000000002</v>
      </c>
      <c r="H117" s="6"/>
      <c r="I117" s="7"/>
    </row>
    <row r="118" spans="1:9">
      <c r="A118" s="5" t="s">
        <v>420</v>
      </c>
      <c r="B118" s="6">
        <v>2.847</v>
      </c>
      <c r="C118" s="6">
        <v>0.22700000000000001</v>
      </c>
      <c r="D118" s="6">
        <v>12.528</v>
      </c>
      <c r="E118" s="6">
        <v>0</v>
      </c>
      <c r="F118" s="6">
        <v>2.4009999999999998</v>
      </c>
      <c r="G118" s="6">
        <v>3.2930000000000001</v>
      </c>
      <c r="H118" s="6"/>
      <c r="I118" s="7"/>
    </row>
    <row r="119" spans="1:9">
      <c r="A119" s="5" t="s">
        <v>553</v>
      </c>
      <c r="B119" s="6">
        <v>-19.703600000000002</v>
      </c>
      <c r="C119" s="6">
        <v>0.93400000000000005</v>
      </c>
      <c r="D119" s="6">
        <v>-21.085999999999999</v>
      </c>
      <c r="E119" s="6">
        <v>0</v>
      </c>
      <c r="F119" s="6">
        <v>-21.536999999999999</v>
      </c>
      <c r="G119" s="6">
        <v>-17.870999999999999</v>
      </c>
      <c r="H119" s="6"/>
      <c r="I119" s="7"/>
    </row>
    <row r="120" spans="1:9">
      <c r="A120" s="5" t="s">
        <v>554</v>
      </c>
      <c r="B120" s="6">
        <v>-22.3248</v>
      </c>
      <c r="C120" s="6">
        <v>1.0129999999999999</v>
      </c>
      <c r="D120" s="6">
        <v>-22.045999999999999</v>
      </c>
      <c r="E120" s="6">
        <v>0</v>
      </c>
      <c r="F120" s="6">
        <v>-24.311</v>
      </c>
      <c r="G120" s="6">
        <v>-20.338000000000001</v>
      </c>
      <c r="H120" s="6"/>
      <c r="I120" s="7"/>
    </row>
    <row r="121" spans="1:9">
      <c r="A121" s="5" t="s">
        <v>555</v>
      </c>
      <c r="B121" s="6">
        <v>-1.9068000000000001</v>
      </c>
      <c r="C121" s="6">
        <v>0.66400000000000003</v>
      </c>
      <c r="D121" s="6">
        <v>-2.871</v>
      </c>
      <c r="E121" s="6">
        <v>4.0000000000000001E-3</v>
      </c>
      <c r="F121" s="6">
        <v>-3.21</v>
      </c>
      <c r="G121" s="6">
        <v>-0.60399999999999998</v>
      </c>
      <c r="H121" s="6"/>
      <c r="I121" s="7"/>
    </row>
    <row r="122" spans="1:9">
      <c r="A122" s="59" t="s">
        <v>556</v>
      </c>
      <c r="B122" s="43">
        <v>-4.2484000000000002</v>
      </c>
      <c r="C122" s="43">
        <v>0.66100000000000003</v>
      </c>
      <c r="D122" s="43">
        <v>-6.431</v>
      </c>
      <c r="E122" s="43">
        <v>0</v>
      </c>
      <c r="F122" s="43">
        <v>-5.5439999999999996</v>
      </c>
      <c r="G122" s="43">
        <v>-2.952</v>
      </c>
      <c r="H122" s="43"/>
      <c r="I122" s="44"/>
    </row>
    <row r="123" spans="1:9">
      <c r="A123" s="6"/>
      <c r="B123" s="6"/>
      <c r="C123" s="6"/>
      <c r="D123" s="6"/>
      <c r="E123" s="6"/>
      <c r="F123" s="6"/>
      <c r="G123" s="6"/>
      <c r="H123" s="6"/>
      <c r="I123" s="6"/>
    </row>
    <row r="124" spans="1:9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.75" thickBot="1"/>
    <row r="126" spans="1:9">
      <c r="A126" s="224" t="s">
        <v>14</v>
      </c>
      <c r="B126" s="225"/>
      <c r="C126" s="225"/>
      <c r="D126" s="225"/>
      <c r="E126" s="225"/>
      <c r="F126" s="225"/>
      <c r="G126" s="225"/>
      <c r="H126" s="225"/>
      <c r="I126" s="226"/>
    </row>
    <row r="127" spans="1:9">
      <c r="A127" s="87" t="s">
        <v>58</v>
      </c>
      <c r="B127" s="80" t="s">
        <v>62</v>
      </c>
      <c r="C127" s="61" t="s">
        <v>50</v>
      </c>
      <c r="D127" s="61" t="s">
        <v>51</v>
      </c>
      <c r="E127" s="61" t="s">
        <v>52</v>
      </c>
      <c r="F127" s="61" t="s">
        <v>53</v>
      </c>
      <c r="G127" s="61" t="s">
        <v>54</v>
      </c>
      <c r="H127" s="61" t="s">
        <v>55</v>
      </c>
      <c r="I127" s="88" t="s">
        <v>56</v>
      </c>
    </row>
    <row r="128" spans="1:9">
      <c r="A128" s="89" t="s">
        <v>594</v>
      </c>
      <c r="B128" s="90">
        <v>5</v>
      </c>
      <c r="C128" s="90">
        <v>0.371043357860316</v>
      </c>
      <c r="D128" s="90">
        <v>2308.497085</v>
      </c>
      <c r="E128" s="90">
        <v>7.7153300189497204E-2</v>
      </c>
      <c r="F128" s="90">
        <v>0</v>
      </c>
      <c r="G128" s="90">
        <v>0.997</v>
      </c>
      <c r="H128" s="90">
        <v>0.997</v>
      </c>
      <c r="I128" s="91">
        <v>1</v>
      </c>
    </row>
    <row r="129" spans="1:9">
      <c r="A129" s="94"/>
      <c r="B129" s="10"/>
      <c r="C129" s="6"/>
      <c r="D129" s="6"/>
      <c r="E129" s="6"/>
      <c r="F129" s="6"/>
      <c r="G129" s="6"/>
      <c r="H129" s="6"/>
      <c r="I129" s="96"/>
    </row>
    <row r="130" spans="1:9">
      <c r="A130" s="94"/>
      <c r="B130" s="10"/>
      <c r="C130" s="6"/>
      <c r="D130" s="6"/>
      <c r="E130" s="6"/>
      <c r="F130" s="6"/>
      <c r="G130" s="6"/>
      <c r="H130" s="6"/>
      <c r="I130" s="96"/>
    </row>
    <row r="131" spans="1:9">
      <c r="A131" s="216" t="s">
        <v>548</v>
      </c>
      <c r="B131" s="217"/>
      <c r="C131" s="217"/>
      <c r="D131" s="217"/>
      <c r="E131" s="217"/>
      <c r="F131" s="217"/>
      <c r="G131" s="217"/>
      <c r="H131" s="217"/>
      <c r="I131" s="218"/>
    </row>
    <row r="132" spans="1:9">
      <c r="A132" s="94"/>
      <c r="B132" s="61" t="s">
        <v>40</v>
      </c>
      <c r="C132" s="61" t="s">
        <v>41</v>
      </c>
      <c r="D132" s="61" t="s">
        <v>42</v>
      </c>
      <c r="E132" s="61" t="s">
        <v>43</v>
      </c>
      <c r="F132" s="61" t="s">
        <v>44</v>
      </c>
      <c r="G132" s="61" t="s">
        <v>45</v>
      </c>
      <c r="H132" s="6"/>
      <c r="I132" s="96"/>
    </row>
    <row r="133" spans="1:9">
      <c r="A133" s="94" t="s">
        <v>47</v>
      </c>
      <c r="B133" s="6">
        <v>0.94669999999999999</v>
      </c>
      <c r="C133" s="6">
        <v>0.06</v>
      </c>
      <c r="D133" s="6">
        <v>15.907999999999999</v>
      </c>
      <c r="E133" s="6">
        <v>0</v>
      </c>
      <c r="F133" s="6">
        <v>0.83</v>
      </c>
      <c r="G133" s="6">
        <v>1.0629999999999999</v>
      </c>
      <c r="H133" s="6"/>
      <c r="I133" s="96"/>
    </row>
    <row r="134" spans="1:9">
      <c r="A134" s="94" t="s">
        <v>46</v>
      </c>
      <c r="B134" s="6">
        <v>0.2828</v>
      </c>
      <c r="C134" s="6">
        <v>0.115</v>
      </c>
      <c r="D134" s="6">
        <v>2.4689999999999999</v>
      </c>
      <c r="E134" s="6">
        <v>1.4E-2</v>
      </c>
      <c r="F134" s="6">
        <v>5.8000000000000003E-2</v>
      </c>
      <c r="G134" s="6">
        <v>0.50700000000000001</v>
      </c>
      <c r="H134" s="6"/>
      <c r="I134" s="96"/>
    </row>
    <row r="135" spans="1:9">
      <c r="A135" s="94" t="s">
        <v>557</v>
      </c>
      <c r="B135" s="6">
        <v>-1.6012</v>
      </c>
      <c r="C135" s="6">
        <v>0.26900000000000002</v>
      </c>
      <c r="D135" s="6">
        <v>-5.9610000000000003</v>
      </c>
      <c r="E135" s="6">
        <v>0</v>
      </c>
      <c r="F135" s="6">
        <v>-2.1280000000000001</v>
      </c>
      <c r="G135" s="6">
        <v>-1.0740000000000001</v>
      </c>
      <c r="H135" s="6"/>
      <c r="I135" s="96"/>
    </row>
    <row r="136" spans="1:9">
      <c r="A136" s="94" t="s">
        <v>558</v>
      </c>
      <c r="B136" s="6">
        <v>-1.2210000000000001</v>
      </c>
      <c r="C136" s="6">
        <v>0.248</v>
      </c>
      <c r="D136" s="6">
        <v>-4.9240000000000004</v>
      </c>
      <c r="E136" s="6">
        <v>0</v>
      </c>
      <c r="F136" s="6">
        <v>-1.708</v>
      </c>
      <c r="G136" s="6">
        <v>-0.73499999999999999</v>
      </c>
      <c r="H136" s="6"/>
      <c r="I136" s="96"/>
    </row>
    <row r="137" spans="1:9">
      <c r="A137" s="94" t="s">
        <v>559</v>
      </c>
      <c r="B137" s="6">
        <v>0.1079</v>
      </c>
      <c r="C137" s="6">
        <v>0.122</v>
      </c>
      <c r="D137" s="6">
        <v>0.88700000000000001</v>
      </c>
      <c r="E137" s="63">
        <v>0.375</v>
      </c>
      <c r="F137" s="6">
        <v>-0.13100000000000001</v>
      </c>
      <c r="G137" s="6">
        <v>0.34599999999999997</v>
      </c>
      <c r="H137" s="6"/>
      <c r="I137" s="96"/>
    </row>
    <row r="138" spans="1:9" ht="15.75" thickBot="1">
      <c r="A138" s="97" t="s">
        <v>560</v>
      </c>
      <c r="B138" s="98">
        <v>-0.37330000000000002</v>
      </c>
      <c r="C138" s="98">
        <v>0.12</v>
      </c>
      <c r="D138" s="98">
        <v>-3.1019999999999999</v>
      </c>
      <c r="E138" s="98">
        <v>2E-3</v>
      </c>
      <c r="F138" s="98">
        <v>-0.60899999999999999</v>
      </c>
      <c r="G138" s="98">
        <v>-0.13700000000000001</v>
      </c>
      <c r="H138" s="98"/>
      <c r="I138" s="100"/>
    </row>
    <row r="140" spans="1:9">
      <c r="A140" s="195" t="s">
        <v>15</v>
      </c>
      <c r="B140" s="196"/>
      <c r="C140" s="196"/>
      <c r="D140" s="196"/>
      <c r="E140" s="196"/>
      <c r="F140" s="196"/>
      <c r="G140" s="196"/>
      <c r="H140" s="196"/>
      <c r="I140" s="197"/>
    </row>
    <row r="141" spans="1:9">
      <c r="A141" s="123" t="s">
        <v>58</v>
      </c>
      <c r="B141" s="80" t="s">
        <v>62</v>
      </c>
      <c r="C141" s="61" t="s">
        <v>50</v>
      </c>
      <c r="D141" s="61" t="s">
        <v>51</v>
      </c>
      <c r="E141" s="61" t="s">
        <v>52</v>
      </c>
      <c r="F141" s="61" t="s">
        <v>53</v>
      </c>
      <c r="G141" s="61" t="s">
        <v>54</v>
      </c>
      <c r="H141" s="61" t="s">
        <v>55</v>
      </c>
      <c r="I141" s="62" t="s">
        <v>56</v>
      </c>
    </row>
    <row r="142" spans="1:9">
      <c r="A142" s="124" t="s">
        <v>596</v>
      </c>
      <c r="B142" s="90">
        <v>6</v>
      </c>
      <c r="C142" s="90">
        <v>3.5793018818619302</v>
      </c>
      <c r="D142" s="90">
        <v>5929.76750431657</v>
      </c>
      <c r="E142" s="90">
        <v>0.42607712873244802</v>
      </c>
      <c r="F142" s="90"/>
      <c r="G142" s="90"/>
      <c r="H142" s="90"/>
      <c r="I142" s="125"/>
    </row>
    <row r="143" spans="1:9">
      <c r="A143" s="12"/>
      <c r="B143" s="10"/>
      <c r="C143" s="10"/>
      <c r="D143" s="10"/>
      <c r="E143" s="10"/>
      <c r="F143" s="10"/>
      <c r="G143" s="10"/>
      <c r="H143" s="10"/>
      <c r="I143" s="16"/>
    </row>
    <row r="144" spans="1:9">
      <c r="A144" s="5"/>
      <c r="B144" s="10"/>
      <c r="C144" s="6"/>
      <c r="D144" s="6"/>
      <c r="E144" s="6"/>
      <c r="F144" s="6"/>
      <c r="G144" s="6"/>
      <c r="H144" s="6"/>
      <c r="I144" s="7"/>
    </row>
    <row r="145" spans="1:9">
      <c r="A145" s="222" t="s">
        <v>548</v>
      </c>
      <c r="B145" s="217"/>
      <c r="C145" s="217"/>
      <c r="D145" s="217"/>
      <c r="E145" s="217"/>
      <c r="F145" s="217"/>
      <c r="G145" s="217"/>
      <c r="H145" s="217"/>
      <c r="I145" s="223"/>
    </row>
    <row r="146" spans="1:9">
      <c r="A146" s="5"/>
      <c r="B146" s="61" t="s">
        <v>40</v>
      </c>
      <c r="C146" s="61" t="s">
        <v>41</v>
      </c>
      <c r="D146" s="61" t="s">
        <v>42</v>
      </c>
      <c r="E146" s="61" t="s">
        <v>43</v>
      </c>
      <c r="F146" s="61" t="s">
        <v>44</v>
      </c>
      <c r="G146" s="61" t="s">
        <v>45</v>
      </c>
      <c r="H146" s="6"/>
      <c r="I146" s="7"/>
    </row>
    <row r="147" spans="1:9">
      <c r="A147" s="5" t="s">
        <v>47</v>
      </c>
      <c r="B147" s="6">
        <v>2.6042999999999998</v>
      </c>
      <c r="C147" s="6">
        <v>0.22600000000000001</v>
      </c>
      <c r="D147" s="6">
        <v>11.528</v>
      </c>
      <c r="E147" s="6">
        <v>0</v>
      </c>
      <c r="F147" s="6">
        <v>2.161</v>
      </c>
      <c r="G147" s="6">
        <v>3.0470000000000002</v>
      </c>
      <c r="H147" s="6"/>
      <c r="I147" s="7"/>
    </row>
    <row r="148" spans="1:9">
      <c r="A148" s="5" t="s">
        <v>421</v>
      </c>
      <c r="B148" s="6">
        <v>2.5263</v>
      </c>
      <c r="C148" s="6">
        <v>0.14499999999999999</v>
      </c>
      <c r="D148" s="6">
        <v>17.413</v>
      </c>
      <c r="E148" s="6">
        <v>0</v>
      </c>
      <c r="F148" s="6">
        <v>2.242</v>
      </c>
      <c r="G148" s="6">
        <v>2.8109999999999999</v>
      </c>
      <c r="H148" s="6"/>
      <c r="I148" s="7"/>
    </row>
    <row r="149" spans="1:9">
      <c r="A149" s="5" t="s">
        <v>422</v>
      </c>
      <c r="B149" s="6">
        <v>3.2044000000000001</v>
      </c>
      <c r="C149" s="6">
        <v>0.15</v>
      </c>
      <c r="D149" s="6">
        <v>21.41</v>
      </c>
      <c r="E149" s="6">
        <v>0</v>
      </c>
      <c r="F149" s="6">
        <v>2.911</v>
      </c>
      <c r="G149" s="6">
        <v>3.4980000000000002</v>
      </c>
      <c r="H149" s="6"/>
      <c r="I149" s="7"/>
    </row>
    <row r="150" spans="1:9">
      <c r="A150" s="5" t="s">
        <v>561</v>
      </c>
      <c r="B150" s="6">
        <v>-7.4808000000000003</v>
      </c>
      <c r="C150" s="6">
        <v>0.58799999999999997</v>
      </c>
      <c r="D150" s="6">
        <v>-12.723000000000001</v>
      </c>
      <c r="E150" s="6">
        <v>0</v>
      </c>
      <c r="F150" s="6">
        <v>-8.6340000000000003</v>
      </c>
      <c r="G150" s="6">
        <v>-6.327</v>
      </c>
      <c r="H150" s="6"/>
      <c r="I150" s="7"/>
    </row>
    <row r="151" spans="1:9">
      <c r="A151" s="5" t="s">
        <v>562</v>
      </c>
      <c r="B151" s="6">
        <v>-9.4270999999999994</v>
      </c>
      <c r="C151" s="6">
        <v>0.56999999999999995</v>
      </c>
      <c r="D151" s="6">
        <v>-16.535</v>
      </c>
      <c r="E151" s="120">
        <v>0</v>
      </c>
      <c r="F151" s="6">
        <v>-10.545</v>
      </c>
      <c r="G151" s="6">
        <v>-8.3089999999999993</v>
      </c>
      <c r="H151" s="6"/>
      <c r="I151" s="7"/>
    </row>
    <row r="152" spans="1:9">
      <c r="A152" s="5" t="s">
        <v>563</v>
      </c>
      <c r="B152" s="6">
        <v>0.84489999999999998</v>
      </c>
      <c r="C152" s="6">
        <v>0.376</v>
      </c>
      <c r="D152" s="6">
        <v>2.2480000000000002</v>
      </c>
      <c r="E152" s="6">
        <v>2.5000000000000001E-2</v>
      </c>
      <c r="F152" s="6">
        <v>0.108</v>
      </c>
      <c r="G152" s="6">
        <v>1.5820000000000001</v>
      </c>
      <c r="H152" s="6"/>
      <c r="I152" s="7"/>
    </row>
    <row r="153" spans="1:9">
      <c r="A153" s="59" t="s">
        <v>564</v>
      </c>
      <c r="B153" s="43">
        <v>1.9151</v>
      </c>
      <c r="C153" s="43">
        <v>0.41599999999999998</v>
      </c>
      <c r="D153" s="43">
        <v>4.5990000000000002</v>
      </c>
      <c r="E153" s="43">
        <v>0</v>
      </c>
      <c r="F153" s="43">
        <v>1.0980000000000001</v>
      </c>
      <c r="G153" s="43">
        <v>2.7320000000000002</v>
      </c>
      <c r="H153" s="43"/>
      <c r="I153" s="44"/>
    </row>
    <row r="154" spans="1:9">
      <c r="A154" s="6"/>
      <c r="B154" s="6"/>
      <c r="C154" s="6"/>
      <c r="D154" s="6"/>
      <c r="E154" s="6"/>
      <c r="F154" s="6"/>
      <c r="G154" s="6"/>
      <c r="H154" s="6"/>
      <c r="I154" s="6"/>
    </row>
    <row r="157" spans="1:9">
      <c r="A157" s="195" t="s">
        <v>16</v>
      </c>
      <c r="B157" s="196"/>
      <c r="C157" s="196"/>
      <c r="D157" s="196"/>
      <c r="E157" s="196"/>
      <c r="F157" s="196"/>
      <c r="G157" s="196"/>
      <c r="H157" s="196"/>
      <c r="I157" s="197"/>
    </row>
    <row r="158" spans="1:9">
      <c r="A158" s="123" t="s">
        <v>58</v>
      </c>
      <c r="B158" s="80" t="s">
        <v>62</v>
      </c>
      <c r="C158" s="61" t="s">
        <v>50</v>
      </c>
      <c r="D158" s="61" t="s">
        <v>51</v>
      </c>
      <c r="E158" s="61" t="s">
        <v>52</v>
      </c>
      <c r="F158" s="61" t="s">
        <v>53</v>
      </c>
      <c r="G158" s="61" t="s">
        <v>54</v>
      </c>
      <c r="H158" s="61" t="s">
        <v>55</v>
      </c>
      <c r="I158" s="62" t="s">
        <v>56</v>
      </c>
    </row>
    <row r="159" spans="1:9">
      <c r="A159" s="124" t="s">
        <v>597</v>
      </c>
      <c r="B159" s="90">
        <v>6</v>
      </c>
      <c r="C159" s="90">
        <v>2.97881314329064</v>
      </c>
      <c r="D159" s="90">
        <v>5665.32183025624</v>
      </c>
      <c r="E159" s="90">
        <v>0.37579208409301301</v>
      </c>
      <c r="F159" s="90"/>
      <c r="G159" s="90"/>
      <c r="H159" s="90"/>
      <c r="I159" s="125"/>
    </row>
    <row r="160" spans="1:9">
      <c r="A160" s="5"/>
      <c r="B160" s="10"/>
      <c r="C160" s="6"/>
      <c r="D160" s="6"/>
      <c r="E160" s="6"/>
      <c r="F160" s="6"/>
      <c r="G160" s="6"/>
      <c r="H160" s="6"/>
      <c r="I160" s="7"/>
    </row>
    <row r="161" spans="1:10">
      <c r="A161" s="5"/>
      <c r="B161" s="10"/>
      <c r="C161" s="6"/>
      <c r="D161" s="6"/>
      <c r="E161" s="6"/>
      <c r="F161" s="6"/>
      <c r="G161" s="6"/>
      <c r="H161" s="6"/>
      <c r="I161" s="7"/>
    </row>
    <row r="162" spans="1:10">
      <c r="A162" s="222" t="s">
        <v>548</v>
      </c>
      <c r="B162" s="217"/>
      <c r="C162" s="217"/>
      <c r="D162" s="217"/>
      <c r="E162" s="217"/>
      <c r="F162" s="217"/>
      <c r="G162" s="217"/>
      <c r="H162" s="217"/>
      <c r="I162" s="223"/>
    </row>
    <row r="163" spans="1:10">
      <c r="A163" s="5"/>
      <c r="B163" s="61" t="s">
        <v>40</v>
      </c>
      <c r="C163" s="61" t="s">
        <v>41</v>
      </c>
      <c r="D163" s="61" t="s">
        <v>42</v>
      </c>
      <c r="E163" s="61" t="s">
        <v>43</v>
      </c>
      <c r="F163" s="61" t="s">
        <v>44</v>
      </c>
      <c r="G163" s="61" t="s">
        <v>45</v>
      </c>
      <c r="H163" s="6"/>
      <c r="I163" s="7"/>
      <c r="J163" s="121"/>
    </row>
    <row r="164" spans="1:10">
      <c r="A164" s="5" t="s">
        <v>47</v>
      </c>
      <c r="B164" s="6">
        <v>5.4440999999999997</v>
      </c>
      <c r="C164" s="6">
        <v>0.249</v>
      </c>
      <c r="D164" s="6">
        <v>21.861999999999998</v>
      </c>
      <c r="E164" s="6">
        <v>0</v>
      </c>
      <c r="F164" s="6">
        <v>4.9560000000000004</v>
      </c>
      <c r="G164" s="6">
        <v>5.9329999999999998</v>
      </c>
      <c r="H164" s="6"/>
      <c r="I164" s="7"/>
      <c r="J164" s="121"/>
    </row>
    <row r="165" spans="1:10">
      <c r="A165" s="5" t="s">
        <v>423</v>
      </c>
      <c r="B165" s="6">
        <v>1.7214</v>
      </c>
      <c r="C165" s="6">
        <v>0.13300000000000001</v>
      </c>
      <c r="D165" s="6">
        <v>12.912000000000001</v>
      </c>
      <c r="E165" s="6">
        <v>0</v>
      </c>
      <c r="F165" s="6">
        <v>1.46</v>
      </c>
      <c r="G165" s="6">
        <v>1.9830000000000001</v>
      </c>
      <c r="H165" s="6"/>
      <c r="I165" s="7"/>
      <c r="J165" s="121"/>
    </row>
    <row r="166" spans="1:10">
      <c r="A166" s="5" t="s">
        <v>424</v>
      </c>
      <c r="B166" s="6">
        <v>2.1307</v>
      </c>
      <c r="C166" s="6">
        <v>0.13400000000000001</v>
      </c>
      <c r="D166" s="6">
        <v>15.897</v>
      </c>
      <c r="E166" s="6">
        <v>0</v>
      </c>
      <c r="F166" s="6">
        <v>1.8680000000000001</v>
      </c>
      <c r="G166" s="6">
        <v>2.3940000000000001</v>
      </c>
      <c r="H166" s="6"/>
      <c r="I166" s="7"/>
      <c r="J166" s="121"/>
    </row>
    <row r="167" spans="1:10">
      <c r="A167" s="5" t="s">
        <v>565</v>
      </c>
      <c r="B167" s="6">
        <v>-9.2202999999999999</v>
      </c>
      <c r="C167" s="6">
        <v>0.73399999999999999</v>
      </c>
      <c r="D167" s="6">
        <v>-12.557</v>
      </c>
      <c r="E167" s="6">
        <v>0</v>
      </c>
      <c r="F167" s="6">
        <v>-10.661</v>
      </c>
      <c r="G167" s="6">
        <v>-7.78</v>
      </c>
      <c r="H167" s="6"/>
      <c r="I167" s="7"/>
      <c r="J167" s="121"/>
    </row>
    <row r="168" spans="1:10">
      <c r="A168" s="5" t="s">
        <v>566</v>
      </c>
      <c r="B168" s="6">
        <v>-13.321999999999999</v>
      </c>
      <c r="C168" s="6">
        <v>0.83499999999999996</v>
      </c>
      <c r="D168" s="6">
        <v>-15.958</v>
      </c>
      <c r="E168" s="6">
        <v>0</v>
      </c>
      <c r="F168" s="6">
        <v>-14.96</v>
      </c>
      <c r="G168" s="6">
        <v>-11.683999999999999</v>
      </c>
      <c r="H168" s="6"/>
      <c r="I168" s="7"/>
    </row>
    <row r="169" spans="1:10">
      <c r="A169" s="5" t="s">
        <v>567</v>
      </c>
      <c r="B169" s="6">
        <v>-3.1206999999999998</v>
      </c>
      <c r="C169" s="6">
        <v>0.25700000000000001</v>
      </c>
      <c r="D169" s="6">
        <v>-12.145</v>
      </c>
      <c r="E169" s="6">
        <v>0</v>
      </c>
      <c r="F169" s="6">
        <v>-3.625</v>
      </c>
      <c r="G169" s="6">
        <v>-2.617</v>
      </c>
      <c r="H169" s="6"/>
      <c r="I169" s="7"/>
    </row>
    <row r="170" spans="1:10">
      <c r="A170" s="59" t="s">
        <v>568</v>
      </c>
      <c r="B170" s="43">
        <v>-1.8956999999999999</v>
      </c>
      <c r="C170" s="43">
        <v>0.28399999999999997</v>
      </c>
      <c r="D170" s="43">
        <v>-6.6840000000000002</v>
      </c>
      <c r="E170" s="43">
        <v>0</v>
      </c>
      <c r="F170" s="43">
        <v>-2.452</v>
      </c>
      <c r="G170" s="43">
        <v>-1.339</v>
      </c>
      <c r="H170" s="43"/>
      <c r="I170" s="44"/>
    </row>
    <row r="171" spans="1:10">
      <c r="A171" s="6"/>
      <c r="B171" s="6"/>
      <c r="C171" s="6"/>
      <c r="D171" s="6"/>
      <c r="E171" s="6"/>
      <c r="F171" s="6"/>
      <c r="G171" s="6"/>
      <c r="H171" s="6"/>
      <c r="I171" s="6"/>
    </row>
    <row r="174" spans="1:10">
      <c r="A174" s="195" t="s">
        <v>17</v>
      </c>
      <c r="B174" s="196"/>
      <c r="C174" s="196"/>
      <c r="D174" s="196"/>
      <c r="E174" s="196"/>
      <c r="F174" s="196"/>
      <c r="G174" s="196"/>
      <c r="H174" s="196"/>
      <c r="I174" s="197"/>
    </row>
    <row r="175" spans="1:10">
      <c r="A175" s="123" t="s">
        <v>58</v>
      </c>
      <c r="B175" s="80" t="s">
        <v>62</v>
      </c>
      <c r="C175" s="61" t="s">
        <v>50</v>
      </c>
      <c r="D175" s="61" t="s">
        <v>51</v>
      </c>
      <c r="E175" s="61" t="s">
        <v>52</v>
      </c>
      <c r="F175" s="61" t="s">
        <v>53</v>
      </c>
      <c r="G175" s="61" t="s">
        <v>54</v>
      </c>
      <c r="H175" s="61" t="s">
        <v>55</v>
      </c>
      <c r="I175" s="62" t="s">
        <v>56</v>
      </c>
    </row>
    <row r="176" spans="1:10">
      <c r="A176" s="124" t="s">
        <v>598</v>
      </c>
      <c r="B176" s="90">
        <v>6</v>
      </c>
      <c r="C176" s="90">
        <v>5.09241037465359</v>
      </c>
      <c r="D176" s="90">
        <v>6437.4877344595998</v>
      </c>
      <c r="E176" s="90">
        <v>0.44015176091743602</v>
      </c>
      <c r="F176" s="90"/>
      <c r="G176" s="90"/>
      <c r="H176" s="90"/>
      <c r="I176" s="125"/>
    </row>
    <row r="177" spans="1:9">
      <c r="A177" s="5"/>
      <c r="B177" s="10"/>
      <c r="C177" s="6"/>
      <c r="D177" s="6"/>
      <c r="E177" s="6"/>
      <c r="F177" s="6"/>
      <c r="G177" s="6"/>
      <c r="H177" s="6"/>
      <c r="I177" s="7"/>
    </row>
    <row r="178" spans="1:9">
      <c r="A178" s="5"/>
      <c r="B178" s="10"/>
      <c r="C178" s="6"/>
      <c r="D178" s="6"/>
      <c r="E178" s="6"/>
      <c r="F178" s="6"/>
      <c r="G178" s="6"/>
      <c r="H178" s="6"/>
      <c r="I178" s="7"/>
    </row>
    <row r="179" spans="1:9">
      <c r="A179" s="222" t="s">
        <v>548</v>
      </c>
      <c r="B179" s="217"/>
      <c r="C179" s="217"/>
      <c r="D179" s="217"/>
      <c r="E179" s="217"/>
      <c r="F179" s="217"/>
      <c r="G179" s="217"/>
      <c r="H179" s="217"/>
      <c r="I179" s="223"/>
    </row>
    <row r="180" spans="1:9">
      <c r="A180" s="5"/>
      <c r="B180" s="61" t="s">
        <v>40</v>
      </c>
      <c r="C180" s="61" t="s">
        <v>41</v>
      </c>
      <c r="D180" s="61" t="s">
        <v>42</v>
      </c>
      <c r="E180" s="61" t="s">
        <v>43</v>
      </c>
      <c r="F180" s="61" t="s">
        <v>44</v>
      </c>
      <c r="G180" s="61" t="s">
        <v>45</v>
      </c>
      <c r="H180" s="6"/>
      <c r="I180" s="7"/>
    </row>
    <row r="181" spans="1:9">
      <c r="A181" s="5" t="s">
        <v>47</v>
      </c>
      <c r="B181" s="6">
        <v>4.1558999999999999</v>
      </c>
      <c r="C181" s="6">
        <v>0.317</v>
      </c>
      <c r="D181" s="6">
        <v>13.12</v>
      </c>
      <c r="E181" s="6">
        <v>0</v>
      </c>
      <c r="F181" s="6">
        <v>3.5350000000000001</v>
      </c>
      <c r="G181" s="6">
        <v>4.7770000000000001</v>
      </c>
      <c r="H181" s="6"/>
      <c r="I181" s="7"/>
    </row>
    <row r="182" spans="1:9">
      <c r="A182" s="5" t="s">
        <v>425</v>
      </c>
      <c r="B182" s="6">
        <v>2.5577000000000001</v>
      </c>
      <c r="C182" s="6">
        <v>0.13900000000000001</v>
      </c>
      <c r="D182" s="6">
        <v>18.399999999999999</v>
      </c>
      <c r="E182" s="6">
        <v>0</v>
      </c>
      <c r="F182" s="6">
        <v>2.2850000000000001</v>
      </c>
      <c r="G182" s="6">
        <v>2.83</v>
      </c>
      <c r="H182" s="6"/>
      <c r="I182" s="7"/>
    </row>
    <row r="183" spans="1:9">
      <c r="A183" s="5" t="s">
        <v>426</v>
      </c>
      <c r="B183" s="6">
        <v>3.1844999999999999</v>
      </c>
      <c r="C183" s="6">
        <v>0.14699999999999999</v>
      </c>
      <c r="D183" s="6">
        <v>21.716999999999999</v>
      </c>
      <c r="E183" s="6">
        <v>0</v>
      </c>
      <c r="F183" s="6">
        <v>2.8969999999999998</v>
      </c>
      <c r="G183" s="6">
        <v>3.472</v>
      </c>
      <c r="H183" s="6"/>
      <c r="I183" s="7"/>
    </row>
    <row r="184" spans="1:9">
      <c r="A184" s="5" t="s">
        <v>569</v>
      </c>
      <c r="B184" s="6">
        <v>-9.0115999999999996</v>
      </c>
      <c r="C184" s="6">
        <v>0.754</v>
      </c>
      <c r="D184" s="6">
        <v>-11.946999999999999</v>
      </c>
      <c r="E184" s="6">
        <v>0</v>
      </c>
      <c r="F184" s="6">
        <v>-10.491</v>
      </c>
      <c r="G184" s="6">
        <v>-7.532</v>
      </c>
      <c r="H184" s="6"/>
      <c r="I184" s="7"/>
    </row>
    <row r="185" spans="1:9">
      <c r="A185" s="5" t="s">
        <v>570</v>
      </c>
      <c r="B185" s="6">
        <v>-11.5207</v>
      </c>
      <c r="C185" s="6">
        <v>0.755</v>
      </c>
      <c r="D185" s="6">
        <v>-15.253</v>
      </c>
      <c r="E185" s="6">
        <v>0</v>
      </c>
      <c r="F185" s="6">
        <v>-13.002000000000001</v>
      </c>
      <c r="G185" s="6">
        <v>-10.039</v>
      </c>
      <c r="H185" s="6"/>
      <c r="I185" s="7"/>
    </row>
    <row r="186" spans="1:9">
      <c r="A186" s="5" t="s">
        <v>571</v>
      </c>
      <c r="B186" s="6">
        <v>-2.2953000000000001</v>
      </c>
      <c r="C186" s="6">
        <v>0.44500000000000001</v>
      </c>
      <c r="D186" s="6">
        <v>-5.1589999999999998</v>
      </c>
      <c r="E186" s="120">
        <v>0</v>
      </c>
      <c r="F186" s="6">
        <v>-3.1680000000000001</v>
      </c>
      <c r="G186" s="6">
        <v>-1.423</v>
      </c>
      <c r="H186" s="6"/>
      <c r="I186" s="7"/>
    </row>
    <row r="187" spans="1:9">
      <c r="A187" s="59" t="s">
        <v>572</v>
      </c>
      <c r="B187" s="43">
        <v>-0.56979999999999997</v>
      </c>
      <c r="C187" s="43">
        <v>0.46700000000000003</v>
      </c>
      <c r="D187" s="43">
        <v>-1.2190000000000001</v>
      </c>
      <c r="E187" s="43">
        <v>0.223</v>
      </c>
      <c r="F187" s="43">
        <v>-1.4870000000000001</v>
      </c>
      <c r="G187" s="43">
        <v>0.34699999999999998</v>
      </c>
      <c r="H187" s="43"/>
      <c r="I187" s="44"/>
    </row>
    <row r="192" spans="1:9">
      <c r="B192" s="195" t="s">
        <v>624</v>
      </c>
      <c r="C192" s="196"/>
      <c r="D192" s="196"/>
      <c r="E192" s="196"/>
      <c r="F192" s="196"/>
      <c r="G192" s="197"/>
    </row>
    <row r="193" spans="2:8">
      <c r="B193" s="131"/>
      <c r="C193" s="132" t="s">
        <v>26</v>
      </c>
      <c r="D193" s="132" t="s">
        <v>27</v>
      </c>
      <c r="E193" s="132" t="s">
        <v>28</v>
      </c>
      <c r="F193" s="132" t="s">
        <v>29</v>
      </c>
      <c r="G193" s="133" t="s">
        <v>30</v>
      </c>
    </row>
    <row r="194" spans="2:8">
      <c r="B194" s="137" t="s">
        <v>7</v>
      </c>
      <c r="C194" s="144">
        <v>228651</v>
      </c>
      <c r="D194" s="144" t="s">
        <v>31</v>
      </c>
      <c r="E194" s="146">
        <v>3.8291860000000002E-5</v>
      </c>
      <c r="F194" s="144">
        <v>0.12030200000000001</v>
      </c>
      <c r="G194" s="145">
        <v>0.56015099999999995</v>
      </c>
    </row>
    <row r="195" spans="2:8">
      <c r="B195" s="153" t="s">
        <v>8</v>
      </c>
      <c r="C195" s="144">
        <v>339933</v>
      </c>
      <c r="D195" s="144" t="s">
        <v>32</v>
      </c>
      <c r="E195" s="146">
        <v>1.2675280000000001E-24</v>
      </c>
      <c r="F195" s="144">
        <v>-0.30965100000000001</v>
      </c>
      <c r="G195" s="145">
        <v>0.65482499999999999</v>
      </c>
      <c r="H195" s="129"/>
    </row>
    <row r="196" spans="2:8">
      <c r="B196" s="137" t="s">
        <v>9</v>
      </c>
      <c r="C196" s="144">
        <v>341140</v>
      </c>
      <c r="D196" s="144" t="s">
        <v>32</v>
      </c>
      <c r="E196" s="146">
        <v>1.446148E-25</v>
      </c>
      <c r="F196" s="144">
        <v>-0.31612699999999999</v>
      </c>
      <c r="G196" s="145">
        <v>0.65806299999999995</v>
      </c>
      <c r="H196" s="129"/>
    </row>
    <row r="197" spans="2:8">
      <c r="B197" s="137" t="s">
        <v>10</v>
      </c>
      <c r="C197" s="144">
        <v>265049</v>
      </c>
      <c r="D197" s="144" t="s">
        <v>32</v>
      </c>
      <c r="E197" s="146">
        <v>2.1314809999999999E-28</v>
      </c>
      <c r="F197" s="144">
        <v>-0.35922599999999999</v>
      </c>
      <c r="G197" s="145">
        <v>0.67961300000000002</v>
      </c>
      <c r="H197" s="129"/>
    </row>
    <row r="198" spans="2:8">
      <c r="B198" s="137" t="s">
        <v>11</v>
      </c>
      <c r="C198" s="144">
        <v>373605</v>
      </c>
      <c r="D198" s="144" t="s">
        <v>32</v>
      </c>
      <c r="E198" s="146">
        <v>2.4922949999999999E-48</v>
      </c>
      <c r="F198" s="144">
        <v>-0.443382</v>
      </c>
      <c r="G198" s="145">
        <v>0.72169099999999997</v>
      </c>
      <c r="H198" s="129"/>
    </row>
    <row r="199" spans="2:8">
      <c r="B199" s="137" t="s">
        <v>18</v>
      </c>
      <c r="C199" s="144">
        <v>300419</v>
      </c>
      <c r="D199" s="144" t="s">
        <v>32</v>
      </c>
      <c r="E199" s="146">
        <v>3.7714850000000002E-8</v>
      </c>
      <c r="F199" s="144">
        <v>-0.16386899999999999</v>
      </c>
      <c r="G199" s="145">
        <v>0.58193399999999995</v>
      </c>
      <c r="H199" s="129"/>
    </row>
    <row r="200" spans="2:8">
      <c r="B200" s="137" t="s">
        <v>12</v>
      </c>
      <c r="C200" s="144">
        <v>306107</v>
      </c>
      <c r="D200" s="144" t="s">
        <v>32</v>
      </c>
      <c r="E200" s="146">
        <v>1.0051439999999999E-9</v>
      </c>
      <c r="F200" s="144">
        <v>-0.182611</v>
      </c>
      <c r="G200" s="145">
        <v>0.59130499999999997</v>
      </c>
      <c r="H200" s="129"/>
    </row>
    <row r="201" spans="2:8">
      <c r="B201" s="137" t="s">
        <v>13</v>
      </c>
      <c r="C201" s="144">
        <v>273421</v>
      </c>
      <c r="D201" s="144" t="s">
        <v>32</v>
      </c>
      <c r="E201" s="146">
        <v>4.3860290000000003E-2</v>
      </c>
      <c r="F201" s="144">
        <v>-5.1943000000000003E-2</v>
      </c>
      <c r="G201" s="145">
        <v>0.52597099999999997</v>
      </c>
      <c r="H201" s="129"/>
    </row>
    <row r="202" spans="2:8">
      <c r="B202" s="137" t="s">
        <v>14</v>
      </c>
      <c r="C202" s="144">
        <v>110890</v>
      </c>
      <c r="D202" s="144" t="s">
        <v>31</v>
      </c>
      <c r="E202" s="146">
        <v>1.1112340000000001E-39</v>
      </c>
      <c r="F202" s="144">
        <v>0.429508</v>
      </c>
      <c r="G202" s="145">
        <v>0.714754</v>
      </c>
      <c r="H202" s="129"/>
    </row>
    <row r="203" spans="2:8">
      <c r="B203" s="137" t="s">
        <v>15</v>
      </c>
      <c r="C203" s="144">
        <v>297733</v>
      </c>
      <c r="D203" s="144" t="s">
        <v>32</v>
      </c>
      <c r="E203" s="146">
        <v>5.204382E-7</v>
      </c>
      <c r="F203" s="144">
        <v>-0.14866099999999999</v>
      </c>
      <c r="G203" s="145">
        <v>0.57433100000000004</v>
      </c>
      <c r="H203" s="129"/>
    </row>
    <row r="204" spans="2:8">
      <c r="B204" s="134" t="s">
        <v>16</v>
      </c>
      <c r="C204" s="132">
        <v>248038</v>
      </c>
      <c r="D204" s="132" t="s">
        <v>31</v>
      </c>
      <c r="E204" s="147">
        <v>7.8585719999999998E-2</v>
      </c>
      <c r="F204" s="132">
        <v>4.3062999999999997E-2</v>
      </c>
      <c r="G204" s="133">
        <v>0.521532</v>
      </c>
      <c r="H204" s="129"/>
    </row>
    <row r="205" spans="2:8">
      <c r="B205" s="141" t="s">
        <v>17</v>
      </c>
      <c r="C205" s="148">
        <v>294998</v>
      </c>
      <c r="D205" s="148" t="s">
        <v>32</v>
      </c>
      <c r="E205" s="154">
        <v>2.8515850000000002E-6</v>
      </c>
      <c r="F205" s="148">
        <v>-0.13811000000000001</v>
      </c>
      <c r="G205" s="149">
        <v>0.56905499999999998</v>
      </c>
      <c r="H205" s="129"/>
    </row>
    <row r="206" spans="2:8">
      <c r="B206" s="195" t="s">
        <v>19</v>
      </c>
      <c r="C206" s="196"/>
      <c r="D206" s="196"/>
      <c r="E206" s="196"/>
      <c r="F206" s="196"/>
      <c r="G206" s="197"/>
    </row>
    <row r="207" spans="2:8">
      <c r="B207" s="131"/>
      <c r="C207" s="132" t="s">
        <v>26</v>
      </c>
      <c r="D207" s="132" t="s">
        <v>27</v>
      </c>
      <c r="E207" s="132" t="s">
        <v>28</v>
      </c>
      <c r="F207" s="132" t="s">
        <v>29</v>
      </c>
      <c r="G207" s="133" t="s">
        <v>30</v>
      </c>
    </row>
    <row r="208" spans="2:8">
      <c r="B208" s="137" t="s">
        <v>7</v>
      </c>
      <c r="C208" s="138">
        <v>236531.5</v>
      </c>
      <c r="D208" s="138" t="s">
        <v>31</v>
      </c>
      <c r="E208" s="138">
        <v>1.5269999999999999E-3</v>
      </c>
      <c r="F208" s="138">
        <v>8.9982999999999994E-2</v>
      </c>
      <c r="G208" s="139">
        <v>0.54499200000000003</v>
      </c>
    </row>
    <row r="209" spans="2:7">
      <c r="B209" s="155" t="s">
        <v>8</v>
      </c>
      <c r="C209" s="156">
        <v>304049</v>
      </c>
      <c r="D209" s="156" t="s">
        <v>32</v>
      </c>
      <c r="E209" s="157">
        <v>8.7769779999999994E-9</v>
      </c>
      <c r="F209" s="156">
        <v>-0.171402</v>
      </c>
      <c r="G209" s="158">
        <v>0.58570100000000003</v>
      </c>
    </row>
    <row r="210" spans="2:7">
      <c r="B210" s="137" t="s">
        <v>9</v>
      </c>
      <c r="C210" s="138">
        <v>289694</v>
      </c>
      <c r="D210" s="138" t="s">
        <v>32</v>
      </c>
      <c r="E210" s="138">
        <v>5.5000000000000002E-5</v>
      </c>
      <c r="F210" s="138">
        <v>-0.117647</v>
      </c>
      <c r="G210" s="139">
        <v>0.55882299999999996</v>
      </c>
    </row>
    <row r="211" spans="2:7">
      <c r="B211" s="137" t="s">
        <v>10</v>
      </c>
      <c r="C211" s="138">
        <v>223520.5</v>
      </c>
      <c r="D211" s="138" t="s">
        <v>32</v>
      </c>
      <c r="E211" s="138">
        <v>3.9999999999999998E-6</v>
      </c>
      <c r="F211" s="138">
        <v>-0.146259</v>
      </c>
      <c r="G211" s="139">
        <v>0.573129</v>
      </c>
    </row>
    <row r="212" spans="2:7">
      <c r="B212" s="137" t="s">
        <v>11</v>
      </c>
      <c r="C212" s="138">
        <v>315205.5</v>
      </c>
      <c r="D212" s="138" t="s">
        <v>32</v>
      </c>
      <c r="E212" s="140">
        <v>3.8070569999999999E-13</v>
      </c>
      <c r="F212" s="138">
        <v>-0.21776200000000001</v>
      </c>
      <c r="G212" s="139">
        <v>0.60888100000000001</v>
      </c>
    </row>
    <row r="213" spans="2:7">
      <c r="B213" s="137" t="s">
        <v>18</v>
      </c>
      <c r="C213" s="138">
        <v>284305</v>
      </c>
      <c r="D213" s="138" t="s">
        <v>32</v>
      </c>
      <c r="E213" s="138">
        <v>4.35E-4</v>
      </c>
      <c r="F213" s="138">
        <v>-0.101441</v>
      </c>
      <c r="G213" s="139">
        <v>0.55071999999999999</v>
      </c>
    </row>
    <row r="214" spans="2:7">
      <c r="B214" s="137" t="s">
        <v>12</v>
      </c>
      <c r="C214" s="138">
        <v>292829</v>
      </c>
      <c r="D214" s="138" t="s">
        <v>32</v>
      </c>
      <c r="E214" s="138">
        <v>7.9999999999999996E-6</v>
      </c>
      <c r="F214" s="138">
        <v>-0.13131300000000001</v>
      </c>
      <c r="G214" s="139">
        <v>0.56565600000000005</v>
      </c>
    </row>
    <row r="215" spans="2:7">
      <c r="B215" s="137" t="s">
        <v>13</v>
      </c>
      <c r="C215" s="138">
        <v>273158.5</v>
      </c>
      <c r="D215" s="138" t="s">
        <v>32</v>
      </c>
      <c r="E215" s="138">
        <v>4.7008000000000001E-2</v>
      </c>
      <c r="F215" s="138">
        <v>-5.0932999999999999E-2</v>
      </c>
      <c r="G215" s="139">
        <v>0.52546599999999999</v>
      </c>
    </row>
    <row r="216" spans="2:7">
      <c r="B216" s="134" t="s">
        <v>14</v>
      </c>
      <c r="C216" s="135">
        <v>171174</v>
      </c>
      <c r="D216" s="135" t="s">
        <v>32</v>
      </c>
      <c r="E216" s="135">
        <v>0.99987800000000004</v>
      </c>
      <c r="F216" s="135">
        <v>0.119367</v>
      </c>
      <c r="G216" s="136">
        <v>0.44031700000000001</v>
      </c>
    </row>
    <row r="217" spans="2:7">
      <c r="B217" s="137" t="s">
        <v>15</v>
      </c>
      <c r="C217" s="138">
        <v>272768.5</v>
      </c>
      <c r="D217" s="138" t="s">
        <v>32</v>
      </c>
      <c r="E217" s="138">
        <v>4.2686000000000002E-2</v>
      </c>
      <c r="F217" s="138">
        <v>-5.2347999999999999E-2</v>
      </c>
      <c r="G217" s="139">
        <v>0.52617400000000003</v>
      </c>
    </row>
    <row r="218" spans="2:7">
      <c r="B218" s="137" t="s">
        <v>16</v>
      </c>
      <c r="C218" s="138">
        <v>246071.5</v>
      </c>
      <c r="D218" s="138" t="s">
        <v>31</v>
      </c>
      <c r="E218" s="138">
        <v>4.8015000000000002E-2</v>
      </c>
      <c r="F218" s="138">
        <v>5.0650000000000001E-2</v>
      </c>
      <c r="G218" s="139">
        <v>0.52532500000000004</v>
      </c>
    </row>
    <row r="219" spans="2:7">
      <c r="B219" s="141" t="s">
        <v>17</v>
      </c>
      <c r="C219" s="142">
        <v>277311.5</v>
      </c>
      <c r="D219" s="142" t="s">
        <v>32</v>
      </c>
      <c r="E219" s="142">
        <v>1.0832E-2</v>
      </c>
      <c r="F219" s="142">
        <v>-6.9875000000000007E-2</v>
      </c>
      <c r="G219" s="143">
        <v>0.534937</v>
      </c>
    </row>
  </sheetData>
  <mergeCells count="26">
    <mergeCell ref="A140:I140"/>
    <mergeCell ref="A145:I145"/>
    <mergeCell ref="A157:I157"/>
    <mergeCell ref="A162:I162"/>
    <mergeCell ref="A174:I174"/>
    <mergeCell ref="A100:H100"/>
    <mergeCell ref="A109:I109"/>
    <mergeCell ref="A114:I114"/>
    <mergeCell ref="A126:I126"/>
    <mergeCell ref="A131:I131"/>
    <mergeCell ref="B192:G192"/>
    <mergeCell ref="B206:G206"/>
    <mergeCell ref="A85:I85"/>
    <mergeCell ref="A1:I1"/>
    <mergeCell ref="A6:I6"/>
    <mergeCell ref="A16:I16"/>
    <mergeCell ref="A21:I21"/>
    <mergeCell ref="A33:I33"/>
    <mergeCell ref="A38:I38"/>
    <mergeCell ref="A48:I48"/>
    <mergeCell ref="A53:I53"/>
    <mergeCell ref="A65:I65"/>
    <mergeCell ref="A70:I70"/>
    <mergeCell ref="A80:I80"/>
    <mergeCell ref="A179:I179"/>
    <mergeCell ref="A95:H9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39"/>
  <sheetViews>
    <sheetView tabSelected="1" topLeftCell="E1" workbookViewId="0">
      <selection activeCell="L339" sqref="L339"/>
    </sheetView>
  </sheetViews>
  <sheetFormatPr defaultRowHeight="15"/>
  <cols>
    <col min="1" max="1" width="15.140625" customWidth="1"/>
    <col min="2" max="2" width="18.28515625" customWidth="1"/>
    <col min="3" max="3" width="15" customWidth="1"/>
    <col min="9" max="9" width="13.85546875" customWidth="1"/>
    <col min="10" max="10" width="17.7109375" customWidth="1"/>
    <col min="11" max="11" width="75" customWidth="1"/>
    <col min="12" max="12" width="12.85546875" customWidth="1"/>
    <col min="18" max="18" width="15.140625" customWidth="1"/>
    <col min="19" max="19" width="15.42578125" customWidth="1"/>
  </cols>
  <sheetData>
    <row r="1" spans="1:19">
      <c r="A1" s="246" t="s">
        <v>517</v>
      </c>
      <c r="B1" s="228"/>
      <c r="C1" s="249" t="s">
        <v>362</v>
      </c>
      <c r="D1" s="249"/>
      <c r="E1" s="249"/>
      <c r="F1" s="249"/>
      <c r="G1" s="249"/>
      <c r="H1" s="249"/>
      <c r="I1" s="249"/>
      <c r="J1" s="246" t="s">
        <v>517</v>
      </c>
      <c r="K1" s="244" t="s">
        <v>600</v>
      </c>
      <c r="L1" s="235"/>
      <c r="M1" s="238" t="s">
        <v>40</v>
      </c>
      <c r="N1" s="238" t="s">
        <v>41</v>
      </c>
      <c r="O1" s="238" t="s">
        <v>42</v>
      </c>
      <c r="P1" s="238" t="s">
        <v>43</v>
      </c>
      <c r="Q1" s="238" t="s">
        <v>44</v>
      </c>
      <c r="R1" s="238" t="s">
        <v>45</v>
      </c>
      <c r="S1" s="240" t="s">
        <v>52</v>
      </c>
    </row>
    <row r="2" spans="1:19">
      <c r="A2" s="242"/>
      <c r="B2" s="192"/>
      <c r="C2" s="61" t="s">
        <v>40</v>
      </c>
      <c r="D2" s="61" t="s">
        <v>41</v>
      </c>
      <c r="E2" s="61" t="s">
        <v>42</v>
      </c>
      <c r="F2" s="61" t="s">
        <v>43</v>
      </c>
      <c r="G2" s="61" t="s">
        <v>44</v>
      </c>
      <c r="H2" s="61" t="s">
        <v>45</v>
      </c>
      <c r="I2" s="159" t="s">
        <v>52</v>
      </c>
      <c r="J2" s="242"/>
      <c r="K2" s="245"/>
      <c r="L2" s="236"/>
      <c r="M2" s="239"/>
      <c r="N2" s="239"/>
      <c r="O2" s="239"/>
      <c r="P2" s="239"/>
      <c r="Q2" s="239"/>
      <c r="R2" s="239"/>
      <c r="S2" s="241"/>
    </row>
    <row r="3" spans="1:19">
      <c r="A3" s="242" t="s">
        <v>7</v>
      </c>
      <c r="B3" s="6" t="s">
        <v>47</v>
      </c>
      <c r="C3" s="6">
        <v>7.4499999999999997E-2</v>
      </c>
      <c r="D3" s="6">
        <v>7.0999999999999994E-2</v>
      </c>
      <c r="E3" s="6">
        <v>1.0429999999999999</v>
      </c>
      <c r="F3" s="80">
        <v>0.29699999999999999</v>
      </c>
      <c r="G3" s="80">
        <v>-6.6000000000000003E-2</v>
      </c>
      <c r="H3" s="80">
        <v>0.215</v>
      </c>
      <c r="I3" s="247">
        <v>0.38900000000000001</v>
      </c>
      <c r="J3" s="242" t="s">
        <v>7</v>
      </c>
      <c r="K3" s="234" t="s">
        <v>595</v>
      </c>
      <c r="L3" s="160" t="s">
        <v>47</v>
      </c>
      <c r="M3" s="175">
        <v>3.6130000000000001E-15</v>
      </c>
      <c r="N3" s="173">
        <v>7.0999999999999994E-2</v>
      </c>
      <c r="O3" s="176">
        <v>5.1099999999999998E-14</v>
      </c>
      <c r="P3" s="188">
        <v>1</v>
      </c>
      <c r="Q3" s="188">
        <v>-0.13900000000000001</v>
      </c>
      <c r="R3" s="188">
        <v>0.13900000000000001</v>
      </c>
      <c r="S3" s="133"/>
    </row>
    <row r="4" spans="1:19">
      <c r="A4" s="242"/>
      <c r="B4" s="6" t="s">
        <v>518</v>
      </c>
      <c r="C4" s="6">
        <v>0.95299999999999996</v>
      </c>
      <c r="D4" s="6">
        <v>3.1E-2</v>
      </c>
      <c r="E4" s="6">
        <v>30.324999999999999</v>
      </c>
      <c r="F4" s="80">
        <v>0</v>
      </c>
      <c r="G4" s="80">
        <v>0.89100000000000001</v>
      </c>
      <c r="H4" s="80">
        <v>1.0149999999999999</v>
      </c>
      <c r="I4" s="247"/>
      <c r="J4" s="242"/>
      <c r="K4" s="234"/>
      <c r="L4" s="160" t="s">
        <v>518</v>
      </c>
      <c r="M4" s="160">
        <v>1</v>
      </c>
      <c r="N4" s="173">
        <v>3.1E-2</v>
      </c>
      <c r="O4" s="173">
        <v>31.771999999999998</v>
      </c>
      <c r="P4" s="188">
        <v>0</v>
      </c>
      <c r="Q4" s="188">
        <v>0.93799999999999994</v>
      </c>
      <c r="R4" s="188">
        <v>1.0620000000000001</v>
      </c>
      <c r="S4" s="133">
        <v>0.41199999999999998</v>
      </c>
    </row>
    <row r="5" spans="1:19">
      <c r="A5" s="242" t="s">
        <v>8</v>
      </c>
      <c r="B5" s="6" t="s">
        <v>47</v>
      </c>
      <c r="C5" s="6">
        <v>9.8100000000000007E-2</v>
      </c>
      <c r="D5" s="6">
        <v>0.221</v>
      </c>
      <c r="E5" s="6">
        <v>0.44400000000000001</v>
      </c>
      <c r="F5" s="80">
        <v>0.65700000000000003</v>
      </c>
      <c r="G5" s="80">
        <v>-0.33500000000000002</v>
      </c>
      <c r="H5" s="80">
        <v>0.53100000000000003</v>
      </c>
      <c r="I5" s="247">
        <v>0.30499999999999999</v>
      </c>
      <c r="J5" s="242" t="s">
        <v>8</v>
      </c>
      <c r="K5" s="234" t="s">
        <v>575</v>
      </c>
      <c r="L5" s="160" t="s">
        <v>47</v>
      </c>
      <c r="M5" s="175">
        <v>5.1990000000000003E-16</v>
      </c>
      <c r="N5" s="173">
        <v>0.217</v>
      </c>
      <c r="O5" s="176">
        <v>2.3900000000000002E-15</v>
      </c>
      <c r="P5" s="188">
        <v>1</v>
      </c>
      <c r="Q5" s="188">
        <v>-0.42599999999999999</v>
      </c>
      <c r="R5" s="188">
        <v>0.42599999999999999</v>
      </c>
      <c r="S5" s="133"/>
    </row>
    <row r="6" spans="1:19">
      <c r="A6" s="242"/>
      <c r="B6" s="6" t="s">
        <v>518</v>
      </c>
      <c r="C6" s="6">
        <v>0.98529999999999995</v>
      </c>
      <c r="D6" s="6">
        <v>3.9E-2</v>
      </c>
      <c r="E6" s="6">
        <v>25.181000000000001</v>
      </c>
      <c r="F6" s="80">
        <v>0</v>
      </c>
      <c r="G6" s="80">
        <v>0.90900000000000003</v>
      </c>
      <c r="H6" s="80">
        <v>1.0620000000000001</v>
      </c>
      <c r="I6" s="247"/>
      <c r="J6" s="242"/>
      <c r="K6" s="234"/>
      <c r="L6" s="169" t="s">
        <v>518</v>
      </c>
      <c r="M6" s="164">
        <v>1</v>
      </c>
      <c r="N6" s="178">
        <v>3.7999999999999999E-2</v>
      </c>
      <c r="O6" s="177">
        <v>26.073</v>
      </c>
      <c r="P6" s="188">
        <v>0</v>
      </c>
      <c r="Q6" s="188">
        <v>0.92500000000000004</v>
      </c>
      <c r="R6" s="188">
        <v>1.075</v>
      </c>
      <c r="S6" s="133">
        <v>0.32</v>
      </c>
    </row>
    <row r="7" spans="1:19">
      <c r="A7" s="242" t="s">
        <v>9</v>
      </c>
      <c r="B7" s="6" t="s">
        <v>47</v>
      </c>
      <c r="C7" s="6">
        <v>-3.2000000000000002E-3</v>
      </c>
      <c r="D7" s="6">
        <v>0.14000000000000001</v>
      </c>
      <c r="E7" s="6">
        <v>-2.3E-2</v>
      </c>
      <c r="F7" s="80">
        <v>0.98199999999999998</v>
      </c>
      <c r="G7" s="80">
        <v>-0.27800000000000002</v>
      </c>
      <c r="H7" s="80">
        <v>0.27100000000000002</v>
      </c>
      <c r="I7" s="247">
        <v>0.28699999999999998</v>
      </c>
      <c r="J7" s="242" t="s">
        <v>9</v>
      </c>
      <c r="K7" s="234" t="s">
        <v>578</v>
      </c>
      <c r="L7" s="169" t="s">
        <v>47</v>
      </c>
      <c r="M7" s="179">
        <v>-1.8599999999999999E-15</v>
      </c>
      <c r="N7" s="178">
        <v>0.13200000000000001</v>
      </c>
      <c r="O7" s="180">
        <v>-1.41E-14</v>
      </c>
      <c r="P7" s="188">
        <v>1</v>
      </c>
      <c r="Q7" s="188">
        <v>-0.25900000000000001</v>
      </c>
      <c r="R7" s="188">
        <v>0.25900000000000001</v>
      </c>
      <c r="S7" s="133"/>
    </row>
    <row r="8" spans="1:19">
      <c r="A8" s="242"/>
      <c r="B8" s="6" t="s">
        <v>518</v>
      </c>
      <c r="C8" s="6">
        <v>0.9839</v>
      </c>
      <c r="D8" s="6">
        <v>4.1000000000000002E-2</v>
      </c>
      <c r="E8" s="6">
        <v>24.09</v>
      </c>
      <c r="F8" s="80">
        <v>0</v>
      </c>
      <c r="G8" s="80">
        <v>0.90400000000000003</v>
      </c>
      <c r="H8" s="80">
        <v>1.0640000000000001</v>
      </c>
      <c r="I8" s="247"/>
      <c r="J8" s="242"/>
      <c r="K8" s="234"/>
      <c r="L8" s="169" t="s">
        <v>518</v>
      </c>
      <c r="M8" s="164">
        <v>1</v>
      </c>
      <c r="N8" s="178">
        <v>3.9E-2</v>
      </c>
      <c r="O8" s="177">
        <v>25.617999999999999</v>
      </c>
      <c r="P8" s="188">
        <v>0</v>
      </c>
      <c r="Q8" s="188">
        <v>0.92300000000000004</v>
      </c>
      <c r="R8" s="188">
        <v>1.077</v>
      </c>
      <c r="S8" s="133">
        <v>0.313</v>
      </c>
    </row>
    <row r="9" spans="1:19">
      <c r="A9" s="242" t="s">
        <v>10</v>
      </c>
      <c r="B9" s="6" t="s">
        <v>47</v>
      </c>
      <c r="C9" s="6">
        <v>0.77559999999999996</v>
      </c>
      <c r="D9" s="6">
        <v>8.8999999999999996E-2</v>
      </c>
      <c r="E9" s="6">
        <v>8.6690000000000005</v>
      </c>
      <c r="F9" s="6">
        <v>0</v>
      </c>
      <c r="G9" s="6">
        <v>0.6</v>
      </c>
      <c r="H9" s="6">
        <v>0.95099999999999996</v>
      </c>
      <c r="I9" s="247">
        <v>5.7000000000000002E-2</v>
      </c>
      <c r="J9" s="242" t="s">
        <v>10</v>
      </c>
      <c r="K9" s="234" t="s">
        <v>582</v>
      </c>
      <c r="L9" s="169" t="s">
        <v>47</v>
      </c>
      <c r="M9" s="179">
        <v>8.327E-16</v>
      </c>
      <c r="N9" s="178">
        <v>8.3000000000000004E-2</v>
      </c>
      <c r="O9" s="180">
        <v>9.9900000000000002E-15</v>
      </c>
      <c r="P9" s="188">
        <v>1</v>
      </c>
      <c r="Q9" s="188">
        <v>-0.16400000000000001</v>
      </c>
      <c r="R9" s="188">
        <v>0.16400000000000001</v>
      </c>
      <c r="S9" s="133"/>
    </row>
    <row r="10" spans="1:19">
      <c r="A10" s="242"/>
      <c r="B10" s="6" t="s">
        <v>518</v>
      </c>
      <c r="C10" s="6">
        <v>0.44550000000000001</v>
      </c>
      <c r="D10" s="6">
        <v>5.0999999999999997E-2</v>
      </c>
      <c r="E10" s="6">
        <v>8.7750000000000004</v>
      </c>
      <c r="F10" s="6">
        <v>0</v>
      </c>
      <c r="G10" s="6">
        <v>0.34599999999999997</v>
      </c>
      <c r="H10" s="6">
        <v>0.54500000000000004</v>
      </c>
      <c r="I10" s="247"/>
      <c r="J10" s="242"/>
      <c r="K10" s="234"/>
      <c r="L10" s="169" t="s">
        <v>518</v>
      </c>
      <c r="M10" s="164">
        <v>1</v>
      </c>
      <c r="N10" s="178">
        <v>5.1999999999999998E-2</v>
      </c>
      <c r="O10" s="177">
        <v>19.393000000000001</v>
      </c>
      <c r="P10" s="188">
        <v>0</v>
      </c>
      <c r="Q10" s="188">
        <v>0.89900000000000002</v>
      </c>
      <c r="R10" s="188">
        <v>1.101</v>
      </c>
      <c r="S10" s="133">
        <v>0.23100000000000001</v>
      </c>
    </row>
    <row r="11" spans="1:19">
      <c r="A11" s="242" t="s">
        <v>11</v>
      </c>
      <c r="B11" s="6" t="s">
        <v>47</v>
      </c>
      <c r="C11" s="6">
        <v>0.83030000000000004</v>
      </c>
      <c r="D11" s="6">
        <v>8.7999999999999995E-2</v>
      </c>
      <c r="E11" s="6">
        <v>9.4629999999999992</v>
      </c>
      <c r="F11" s="6">
        <v>0</v>
      </c>
      <c r="G11" s="6">
        <v>0.65800000000000003</v>
      </c>
      <c r="H11" s="6">
        <v>1.002</v>
      </c>
      <c r="I11" s="247">
        <v>8.5999999999999993E-2</v>
      </c>
      <c r="J11" s="242" t="s">
        <v>11</v>
      </c>
      <c r="K11" s="234" t="s">
        <v>586</v>
      </c>
      <c r="L11" s="169" t="s">
        <v>47</v>
      </c>
      <c r="M11" s="179">
        <v>1.9559999999999998E-15</v>
      </c>
      <c r="N11" s="178">
        <v>9.0999999999999998E-2</v>
      </c>
      <c r="O11" s="180">
        <v>2.1600000000000001E-14</v>
      </c>
      <c r="P11" s="188">
        <v>1</v>
      </c>
      <c r="Q11" s="188">
        <v>-0.17799999999999999</v>
      </c>
      <c r="R11" s="188">
        <v>0.17799999999999999</v>
      </c>
      <c r="S11" s="133"/>
    </row>
    <row r="12" spans="1:19">
      <c r="A12" s="242"/>
      <c r="B12" s="6" t="s">
        <v>518</v>
      </c>
      <c r="C12" s="6">
        <v>0.50649999999999995</v>
      </c>
      <c r="D12" s="6">
        <v>4.2999999999999997E-2</v>
      </c>
      <c r="E12" s="6">
        <v>11.662000000000001</v>
      </c>
      <c r="F12" s="6">
        <v>0</v>
      </c>
      <c r="G12" s="6">
        <v>0.42099999999999999</v>
      </c>
      <c r="H12" s="6">
        <v>0.59199999999999997</v>
      </c>
      <c r="I12" s="247"/>
      <c r="J12" s="242"/>
      <c r="K12" s="234"/>
      <c r="L12" s="168" t="s">
        <v>518</v>
      </c>
      <c r="M12" s="132">
        <v>1</v>
      </c>
      <c r="N12" s="177">
        <v>4.8000000000000001E-2</v>
      </c>
      <c r="O12" s="177">
        <v>20.733000000000001</v>
      </c>
      <c r="P12" s="188">
        <v>0</v>
      </c>
      <c r="Q12" s="188">
        <v>0.90500000000000003</v>
      </c>
      <c r="R12" s="188">
        <v>1.095</v>
      </c>
      <c r="S12" s="133">
        <v>0.23</v>
      </c>
    </row>
    <row r="13" spans="1:19">
      <c r="A13" s="242" t="s">
        <v>18</v>
      </c>
      <c r="B13" s="6" t="s">
        <v>47</v>
      </c>
      <c r="C13" s="6">
        <v>0.86680000000000001</v>
      </c>
      <c r="D13" s="6">
        <v>0.38700000000000001</v>
      </c>
      <c r="E13" s="6">
        <v>2.238</v>
      </c>
      <c r="F13" s="6">
        <v>2.5000000000000001E-2</v>
      </c>
      <c r="G13" s="6">
        <v>0.107</v>
      </c>
      <c r="H13" s="6">
        <v>1.6259999999999999</v>
      </c>
      <c r="I13" s="247">
        <v>0.33</v>
      </c>
      <c r="J13" s="242" t="s">
        <v>18</v>
      </c>
      <c r="K13" s="234" t="s">
        <v>589</v>
      </c>
      <c r="L13" s="160" t="s">
        <v>47</v>
      </c>
      <c r="M13" s="181">
        <v>-3.8549999999999997E-15</v>
      </c>
      <c r="N13" s="182">
        <v>0.38100000000000001</v>
      </c>
      <c r="O13" s="181">
        <v>-1.0099999999999999E-14</v>
      </c>
      <c r="P13" s="189">
        <v>1</v>
      </c>
      <c r="Q13" s="189">
        <v>-0.747</v>
      </c>
      <c r="R13" s="189">
        <v>0.747</v>
      </c>
      <c r="S13" s="133"/>
    </row>
    <row r="14" spans="1:19">
      <c r="A14" s="242"/>
      <c r="B14" s="6" t="s">
        <v>518</v>
      </c>
      <c r="C14" s="6">
        <v>0.93010000000000004</v>
      </c>
      <c r="D14" s="6">
        <v>3.5000000000000003E-2</v>
      </c>
      <c r="E14" s="6">
        <v>26.606999999999999</v>
      </c>
      <c r="F14" s="6">
        <v>0</v>
      </c>
      <c r="G14" s="10">
        <v>0.86199999999999999</v>
      </c>
      <c r="H14" s="10">
        <v>0.999</v>
      </c>
      <c r="I14" s="247"/>
      <c r="J14" s="242"/>
      <c r="K14" s="234"/>
      <c r="L14" s="160" t="s">
        <v>518</v>
      </c>
      <c r="M14" s="182">
        <v>1</v>
      </c>
      <c r="N14" s="182">
        <v>3.4000000000000002E-2</v>
      </c>
      <c r="O14" s="182">
        <v>29.393999999999998</v>
      </c>
      <c r="P14" s="189">
        <v>0</v>
      </c>
      <c r="Q14" s="189">
        <v>0.93300000000000005</v>
      </c>
      <c r="R14" s="189">
        <v>1.0669999999999999</v>
      </c>
      <c r="S14" s="133">
        <v>0.375</v>
      </c>
    </row>
    <row r="15" spans="1:19">
      <c r="A15" s="242" t="s">
        <v>14</v>
      </c>
      <c r="B15" s="6" t="s">
        <v>47</v>
      </c>
      <c r="C15" s="6">
        <v>0.59960000000000002</v>
      </c>
      <c r="D15" s="6">
        <v>2.7E-2</v>
      </c>
      <c r="E15" s="6">
        <v>22.544</v>
      </c>
      <c r="F15" s="6">
        <v>0</v>
      </c>
      <c r="G15" s="6">
        <v>0.54700000000000004</v>
      </c>
      <c r="H15" s="6">
        <v>0.65200000000000002</v>
      </c>
      <c r="I15" s="247">
        <v>1.4999999999999999E-2</v>
      </c>
      <c r="J15" s="242" t="s">
        <v>14</v>
      </c>
      <c r="K15" s="234" t="s">
        <v>594</v>
      </c>
      <c r="L15" s="160" t="s">
        <v>47</v>
      </c>
      <c r="M15" s="181">
        <v>5.568E-16</v>
      </c>
      <c r="N15" s="182">
        <v>6.8000000000000005E-2</v>
      </c>
      <c r="O15" s="181">
        <v>8.2000000000000007E-15</v>
      </c>
      <c r="P15" s="189">
        <v>1</v>
      </c>
      <c r="Q15" s="189">
        <v>-0.13300000000000001</v>
      </c>
      <c r="R15" s="189">
        <v>0.13300000000000001</v>
      </c>
      <c r="S15" s="133"/>
    </row>
    <row r="16" spans="1:19">
      <c r="A16" s="242"/>
      <c r="B16" s="6" t="s">
        <v>518</v>
      </c>
      <c r="C16" s="6">
        <v>9.6500000000000002E-2</v>
      </c>
      <c r="D16" s="6">
        <v>2.1999999999999999E-2</v>
      </c>
      <c r="E16" s="6">
        <v>4.4580000000000002</v>
      </c>
      <c r="F16" s="6">
        <v>0</v>
      </c>
      <c r="G16" s="6">
        <v>5.3999999999999999E-2</v>
      </c>
      <c r="H16" s="6">
        <v>0.13900000000000001</v>
      </c>
      <c r="I16" s="247"/>
      <c r="J16" s="242"/>
      <c r="K16" s="234"/>
      <c r="L16" s="160" t="s">
        <v>518</v>
      </c>
      <c r="M16" s="182">
        <v>1</v>
      </c>
      <c r="N16" s="182">
        <v>9.6000000000000002E-2</v>
      </c>
      <c r="O16" s="182">
        <v>10.465</v>
      </c>
      <c r="P16" s="189">
        <v>0</v>
      </c>
      <c r="Q16" s="189">
        <v>0.81299999999999994</v>
      </c>
      <c r="R16" s="189">
        <v>1.1870000000000001</v>
      </c>
      <c r="S16" s="133">
        <v>0.08</v>
      </c>
    </row>
    <row r="17" spans="1:19">
      <c r="A17" s="242" t="s">
        <v>12</v>
      </c>
      <c r="B17" s="6" t="s">
        <v>47</v>
      </c>
      <c r="C17" s="6">
        <v>1.0674999999999999</v>
      </c>
      <c r="D17" s="6">
        <v>0.314</v>
      </c>
      <c r="E17" s="6">
        <v>3.3969999999999998</v>
      </c>
      <c r="F17" s="6">
        <v>1E-3</v>
      </c>
      <c r="G17" s="6">
        <v>0.45100000000000001</v>
      </c>
      <c r="H17" s="6">
        <v>1.6839999999999999</v>
      </c>
      <c r="I17" s="247">
        <v>0.53100000000000003</v>
      </c>
      <c r="J17" s="242" t="s">
        <v>12</v>
      </c>
      <c r="K17" s="234" t="s">
        <v>592</v>
      </c>
      <c r="L17" s="160" t="s">
        <v>47</v>
      </c>
      <c r="M17" s="183">
        <v>1.245E-14</v>
      </c>
      <c r="N17" s="184">
        <v>0.30599999999999999</v>
      </c>
      <c r="O17" s="183">
        <v>4.0699999999999999E-14</v>
      </c>
      <c r="P17" s="190">
        <v>1</v>
      </c>
      <c r="Q17" s="190">
        <v>-0.6</v>
      </c>
      <c r="R17" s="190">
        <v>0.6</v>
      </c>
      <c r="S17" s="133"/>
    </row>
    <row r="18" spans="1:19">
      <c r="A18" s="242"/>
      <c r="B18" s="6" t="s">
        <v>518</v>
      </c>
      <c r="C18" s="6">
        <v>0.93079999999999996</v>
      </c>
      <c r="D18" s="6">
        <v>2.3E-2</v>
      </c>
      <c r="E18" s="6">
        <v>40.323</v>
      </c>
      <c r="F18" s="6">
        <v>0</v>
      </c>
      <c r="G18" s="6">
        <v>0.88500000000000001</v>
      </c>
      <c r="H18" s="6">
        <v>0.97599999999999998</v>
      </c>
      <c r="I18" s="247"/>
      <c r="J18" s="242"/>
      <c r="K18" s="234"/>
      <c r="L18" s="167" t="s">
        <v>518</v>
      </c>
      <c r="M18" s="184">
        <v>1</v>
      </c>
      <c r="N18" s="184">
        <v>2.1999999999999999E-2</v>
      </c>
      <c r="O18" s="184">
        <v>44.978999999999999</v>
      </c>
      <c r="P18" s="190">
        <v>0</v>
      </c>
      <c r="Q18" s="189">
        <v>0.95599999999999996</v>
      </c>
      <c r="R18" s="189">
        <v>1.044</v>
      </c>
      <c r="S18" s="133">
        <v>0.58399999999999996</v>
      </c>
    </row>
    <row r="19" spans="1:19">
      <c r="A19" s="242" t="s">
        <v>13</v>
      </c>
      <c r="B19" s="6" t="s">
        <v>47</v>
      </c>
      <c r="C19" s="6">
        <v>1.8653999999999999</v>
      </c>
      <c r="D19" s="6">
        <v>0.441</v>
      </c>
      <c r="E19" s="6">
        <v>4.234</v>
      </c>
      <c r="F19" s="6">
        <v>0</v>
      </c>
      <c r="G19" s="6">
        <v>1.0009999999999999</v>
      </c>
      <c r="H19" s="6">
        <v>2.73</v>
      </c>
      <c r="I19" s="247">
        <v>0.33700000000000002</v>
      </c>
      <c r="J19" s="242" t="s">
        <v>13</v>
      </c>
      <c r="K19" s="234" t="s">
        <v>593</v>
      </c>
      <c r="L19" s="165" t="s">
        <v>47</v>
      </c>
      <c r="M19" s="185">
        <v>-8.0909999999999999E-15</v>
      </c>
      <c r="N19" s="186">
        <v>0.41499999999999998</v>
      </c>
      <c r="O19" s="187">
        <v>-1.9499999999999999E-14</v>
      </c>
      <c r="P19" s="191">
        <v>1</v>
      </c>
      <c r="Q19" s="191">
        <v>-0.81399999999999995</v>
      </c>
      <c r="R19" s="191">
        <v>0.81399999999999995</v>
      </c>
      <c r="S19" s="133"/>
    </row>
    <row r="20" spans="1:19">
      <c r="A20" s="242"/>
      <c r="B20" s="6" t="s">
        <v>518</v>
      </c>
      <c r="C20" s="6">
        <v>0.87129999999999996</v>
      </c>
      <c r="D20" s="6">
        <v>3.2000000000000001E-2</v>
      </c>
      <c r="E20" s="6">
        <v>27.08</v>
      </c>
      <c r="F20" s="6">
        <v>0</v>
      </c>
      <c r="G20" s="6">
        <v>0.80800000000000005</v>
      </c>
      <c r="H20" s="6">
        <v>0.93400000000000005</v>
      </c>
      <c r="I20" s="247"/>
      <c r="J20" s="242"/>
      <c r="K20" s="234"/>
      <c r="L20" s="165" t="s">
        <v>518</v>
      </c>
      <c r="M20" s="174">
        <v>1</v>
      </c>
      <c r="N20" s="186">
        <v>0.03</v>
      </c>
      <c r="O20" s="186">
        <v>33.35</v>
      </c>
      <c r="P20" s="191">
        <v>0</v>
      </c>
      <c r="Q20" s="191">
        <v>0.94099999999999995</v>
      </c>
      <c r="R20" s="191">
        <v>1.0589999999999999</v>
      </c>
      <c r="S20" s="133">
        <v>0.435</v>
      </c>
    </row>
    <row r="21" spans="1:19">
      <c r="A21" s="242" t="s">
        <v>15</v>
      </c>
      <c r="B21" s="6" t="s">
        <v>47</v>
      </c>
      <c r="C21" s="6">
        <v>-4.9299999999999997E-2</v>
      </c>
      <c r="D21" s="6">
        <v>0.14099999999999999</v>
      </c>
      <c r="E21" s="6">
        <v>-0.35099999999999998</v>
      </c>
      <c r="F21" s="80">
        <v>0.72599999999999998</v>
      </c>
      <c r="G21" s="80">
        <v>-0.32500000000000001</v>
      </c>
      <c r="H21" s="80">
        <v>0.22700000000000001</v>
      </c>
      <c r="I21" s="247">
        <v>0.41299999999999998</v>
      </c>
      <c r="J21" s="242" t="s">
        <v>15</v>
      </c>
      <c r="K21" s="234" t="s">
        <v>596</v>
      </c>
      <c r="L21" s="160" t="s">
        <v>47</v>
      </c>
      <c r="M21" s="175">
        <v>-8.8380000000000004E-15</v>
      </c>
      <c r="N21" s="160">
        <v>0.13500000000000001</v>
      </c>
      <c r="O21" s="175">
        <v>-6.5299999999999997E-14</v>
      </c>
      <c r="P21" s="189">
        <v>1</v>
      </c>
      <c r="Q21" s="189">
        <v>-0.26600000000000001</v>
      </c>
      <c r="R21" s="189">
        <v>0.26600000000000001</v>
      </c>
      <c r="S21" s="133"/>
    </row>
    <row r="22" spans="1:19">
      <c r="A22" s="242"/>
      <c r="B22" s="6" t="s">
        <v>518</v>
      </c>
      <c r="C22" s="6">
        <v>1.0054000000000001</v>
      </c>
      <c r="D22" s="6">
        <v>3.2000000000000001E-2</v>
      </c>
      <c r="E22" s="6">
        <v>31.841000000000001</v>
      </c>
      <c r="F22" s="80">
        <v>0</v>
      </c>
      <c r="G22" s="80">
        <v>0.94399999999999995</v>
      </c>
      <c r="H22" s="80">
        <v>1.0669999999999999</v>
      </c>
      <c r="I22" s="247"/>
      <c r="J22" s="242"/>
      <c r="K22" s="234"/>
      <c r="L22" s="160" t="s">
        <v>518</v>
      </c>
      <c r="M22" s="160">
        <v>1</v>
      </c>
      <c r="N22" s="160">
        <v>0.03</v>
      </c>
      <c r="O22" s="160">
        <v>32.834000000000003</v>
      </c>
      <c r="P22" s="189">
        <v>0</v>
      </c>
      <c r="Q22" s="189">
        <v>0.94</v>
      </c>
      <c r="R22" s="152">
        <v>1.06</v>
      </c>
      <c r="S22" s="133">
        <v>0.42799999999999999</v>
      </c>
    </row>
    <row r="23" spans="1:19">
      <c r="A23" s="242" t="s">
        <v>16</v>
      </c>
      <c r="B23" s="6" t="s">
        <v>47</v>
      </c>
      <c r="C23" s="6">
        <v>2.6800000000000001E-2</v>
      </c>
      <c r="D23" s="6">
        <v>0.14399999999999999</v>
      </c>
      <c r="E23" s="6">
        <v>0.187</v>
      </c>
      <c r="F23" s="80">
        <v>0.85199999999999998</v>
      </c>
      <c r="G23" s="80">
        <v>-0.255</v>
      </c>
      <c r="H23" s="80">
        <v>0.308</v>
      </c>
      <c r="I23" s="247">
        <v>0.35199999999999998</v>
      </c>
      <c r="J23" s="242" t="s">
        <v>16</v>
      </c>
      <c r="K23" s="234" t="s">
        <v>597</v>
      </c>
      <c r="L23" s="160" t="s">
        <v>47</v>
      </c>
      <c r="M23" s="175">
        <v>-5.1629999999999997E-15</v>
      </c>
      <c r="N23" s="160">
        <v>0.13700000000000001</v>
      </c>
      <c r="O23" s="175">
        <v>-3.7599999999999999E-14</v>
      </c>
      <c r="P23" s="189">
        <v>1</v>
      </c>
      <c r="Q23" s="189">
        <v>-0.26900000000000002</v>
      </c>
      <c r="R23" s="152">
        <v>0.26900000000000002</v>
      </c>
      <c r="S23" s="133"/>
    </row>
    <row r="24" spans="1:19">
      <c r="A24" s="242"/>
      <c r="B24" s="6" t="s">
        <v>518</v>
      </c>
      <c r="C24" s="6">
        <v>0.998</v>
      </c>
      <c r="D24" s="6">
        <v>3.5999999999999997E-2</v>
      </c>
      <c r="E24" s="6">
        <v>28.004999999999999</v>
      </c>
      <c r="F24" s="80">
        <v>0</v>
      </c>
      <c r="G24" s="80">
        <v>0.92800000000000005</v>
      </c>
      <c r="H24" s="80">
        <v>1.0680000000000001</v>
      </c>
      <c r="I24" s="247"/>
      <c r="J24" s="242"/>
      <c r="K24" s="234"/>
      <c r="L24" s="132" t="s">
        <v>518</v>
      </c>
      <c r="M24" s="132">
        <v>1</v>
      </c>
      <c r="N24" s="132">
        <v>3.4000000000000002E-2</v>
      </c>
      <c r="O24" s="132">
        <v>29.587</v>
      </c>
      <c r="P24" s="152">
        <v>0</v>
      </c>
      <c r="Q24" s="152">
        <v>0.93400000000000005</v>
      </c>
      <c r="R24" s="152">
        <v>1.0660000000000001</v>
      </c>
      <c r="S24" s="133">
        <v>0.378</v>
      </c>
    </row>
    <row r="25" spans="1:19">
      <c r="A25" s="242" t="s">
        <v>17</v>
      </c>
      <c r="B25" s="6" t="s">
        <v>47</v>
      </c>
      <c r="C25" s="6">
        <v>1.4E-3</v>
      </c>
      <c r="D25" s="6">
        <v>0.13500000000000001</v>
      </c>
      <c r="E25" s="6">
        <v>0.01</v>
      </c>
      <c r="F25" s="80">
        <v>0.99199999999999999</v>
      </c>
      <c r="G25" s="80">
        <v>-0.26400000000000001</v>
      </c>
      <c r="H25" s="80">
        <v>0.26700000000000002</v>
      </c>
      <c r="I25" s="247">
        <v>0.42899999999999999</v>
      </c>
      <c r="J25" s="242" t="s">
        <v>17</v>
      </c>
      <c r="K25" s="234" t="s">
        <v>598</v>
      </c>
      <c r="L25" s="132" t="s">
        <v>47</v>
      </c>
      <c r="M25" s="147">
        <v>-6.9589999999999997E-15</v>
      </c>
      <c r="N25" s="132">
        <v>0.13200000000000001</v>
      </c>
      <c r="O25" s="147">
        <v>-5.2599999999999998E-14</v>
      </c>
      <c r="P25" s="152">
        <v>1</v>
      </c>
      <c r="Q25" s="152">
        <v>-0.26</v>
      </c>
      <c r="R25" s="152">
        <v>0.26</v>
      </c>
      <c r="S25" s="133"/>
    </row>
    <row r="26" spans="1:19">
      <c r="A26" s="242"/>
      <c r="B26" s="6" t="s">
        <v>518</v>
      </c>
      <c r="C26" s="6">
        <v>0.99990000000000001</v>
      </c>
      <c r="D26" s="6">
        <v>0.03</v>
      </c>
      <c r="E26" s="6">
        <v>32.926000000000002</v>
      </c>
      <c r="F26" s="80">
        <v>0</v>
      </c>
      <c r="G26" s="80">
        <v>0.94</v>
      </c>
      <c r="H26" s="80">
        <v>1.0589999999999999</v>
      </c>
      <c r="I26" s="247"/>
      <c r="J26" s="242"/>
      <c r="K26" s="234"/>
      <c r="L26" s="132" t="s">
        <v>518</v>
      </c>
      <c r="M26" s="132">
        <v>1</v>
      </c>
      <c r="N26" s="132">
        <v>0.03</v>
      </c>
      <c r="O26" s="132">
        <v>33.783000000000001</v>
      </c>
      <c r="P26" s="152">
        <v>0</v>
      </c>
      <c r="Q26" s="152">
        <v>0.94199999999999995</v>
      </c>
      <c r="R26" s="152">
        <v>1.0580000000000001</v>
      </c>
      <c r="S26" s="133">
        <v>0.442</v>
      </c>
    </row>
    <row r="27" spans="1:19">
      <c r="A27" s="242" t="s">
        <v>519</v>
      </c>
      <c r="B27" s="6" t="s">
        <v>47</v>
      </c>
      <c r="C27" s="38">
        <v>-1.0790000000000001E-14</v>
      </c>
      <c r="D27" s="6">
        <v>3.1E-2</v>
      </c>
      <c r="E27" s="38">
        <v>-3.4499999999999999E-13</v>
      </c>
      <c r="F27" s="6">
        <v>1</v>
      </c>
      <c r="G27" s="6">
        <v>-6.0999999999999999E-2</v>
      </c>
      <c r="H27" s="6">
        <v>6.0999999999999999E-2</v>
      </c>
      <c r="I27" s="247">
        <v>0.75800000000000001</v>
      </c>
      <c r="J27" s="242" t="s">
        <v>519</v>
      </c>
      <c r="K27" s="237"/>
      <c r="L27" s="132" t="s">
        <v>47</v>
      </c>
      <c r="M27" s="147">
        <v>-5.5509999999999999E-16</v>
      </c>
      <c r="N27" s="132">
        <v>2.9000000000000001E-2</v>
      </c>
      <c r="O27" s="147">
        <v>-1.89E-14</v>
      </c>
      <c r="P27" s="132">
        <v>1</v>
      </c>
      <c r="Q27" s="132">
        <v>-5.8000000000000003E-2</v>
      </c>
      <c r="R27" s="132">
        <v>5.8000000000000003E-2</v>
      </c>
      <c r="S27" s="133"/>
    </row>
    <row r="28" spans="1:19">
      <c r="A28" s="243"/>
      <c r="B28" s="43" t="s">
        <v>518</v>
      </c>
      <c r="C28" s="43">
        <v>1</v>
      </c>
      <c r="D28" s="43">
        <v>4.0000000000000001E-3</v>
      </c>
      <c r="E28" s="43">
        <v>229.96899999999999</v>
      </c>
      <c r="F28" s="43">
        <v>0</v>
      </c>
      <c r="G28" s="43">
        <v>0.99099999999999999</v>
      </c>
      <c r="H28" s="43">
        <v>1.0089999999999999</v>
      </c>
      <c r="I28" s="248"/>
      <c r="J28" s="243"/>
      <c r="K28" s="214"/>
      <c r="L28" s="150" t="s">
        <v>518</v>
      </c>
      <c r="M28" s="150">
        <v>1</v>
      </c>
      <c r="N28" s="150">
        <v>4.0000000000000001E-3</v>
      </c>
      <c r="O28" s="150">
        <v>246.55</v>
      </c>
      <c r="P28" s="150">
        <v>0</v>
      </c>
      <c r="Q28" s="150">
        <v>0.99199999999999999</v>
      </c>
      <c r="R28" s="150">
        <v>1.008</v>
      </c>
      <c r="S28" s="151">
        <v>0.78300000000000003</v>
      </c>
    </row>
    <row r="31" spans="1:19">
      <c r="A31" s="6"/>
    </row>
    <row r="32" spans="1:19">
      <c r="A32" s="6"/>
    </row>
    <row r="33" spans="1:13">
      <c r="A33" s="6"/>
      <c r="F33" s="83"/>
      <c r="H33" s="84"/>
      <c r="I33" s="84" t="s">
        <v>520</v>
      </c>
      <c r="J33" s="84"/>
    </row>
    <row r="34" spans="1:13">
      <c r="A34" s="6"/>
      <c r="F34" s="83"/>
      <c r="H34" s="84"/>
      <c r="I34" s="84" t="s">
        <v>521</v>
      </c>
      <c r="J34" s="84"/>
    </row>
    <row r="35" spans="1:13">
      <c r="A35" s="6"/>
      <c r="F35" s="83"/>
      <c r="H35" s="84"/>
      <c r="I35" s="84" t="s">
        <v>522</v>
      </c>
      <c r="J35" s="84"/>
    </row>
    <row r="36" spans="1:13">
      <c r="A36" s="6"/>
      <c r="F36" s="83"/>
      <c r="H36" s="84"/>
      <c r="I36" s="84" t="s">
        <v>523</v>
      </c>
      <c r="J36" s="84"/>
    </row>
    <row r="37" spans="1:13">
      <c r="A37" s="6"/>
      <c r="F37" s="83"/>
      <c r="H37" s="84"/>
      <c r="I37" s="84" t="s">
        <v>524</v>
      </c>
      <c r="J37" s="84"/>
    </row>
    <row r="38" spans="1:13">
      <c r="F38" s="83"/>
      <c r="H38" s="84"/>
      <c r="I38" s="84"/>
      <c r="J38" s="84"/>
    </row>
    <row r="39" spans="1:13">
      <c r="A39" s="128"/>
      <c r="B39" s="168"/>
      <c r="C39" s="161" t="s">
        <v>599</v>
      </c>
      <c r="D39" s="161"/>
      <c r="E39" s="161"/>
      <c r="F39" s="170"/>
      <c r="G39" s="170"/>
      <c r="H39" s="170"/>
      <c r="J39" s="170"/>
      <c r="K39" s="170" t="s">
        <v>601</v>
      </c>
      <c r="L39" s="170"/>
      <c r="M39" s="170"/>
    </row>
    <row r="40" spans="1:13">
      <c r="A40" s="128"/>
      <c r="B40" s="168"/>
      <c r="C40" s="161" t="s">
        <v>525</v>
      </c>
      <c r="D40" s="161"/>
      <c r="E40" s="161"/>
      <c r="F40" s="170"/>
      <c r="G40" s="170"/>
      <c r="H40" s="170"/>
      <c r="K40" s="129" t="s">
        <v>602</v>
      </c>
      <c r="L40" s="161"/>
      <c r="M40" s="170"/>
    </row>
    <row r="41" spans="1:13">
      <c r="A41" s="128"/>
      <c r="B41" s="168"/>
      <c r="C41" s="161" t="s">
        <v>526</v>
      </c>
      <c r="D41" s="161"/>
      <c r="E41" s="161"/>
      <c r="F41" s="170"/>
      <c r="G41" s="170"/>
      <c r="H41" s="170"/>
      <c r="K41" s="129" t="s">
        <v>603</v>
      </c>
      <c r="L41" s="161"/>
      <c r="M41" s="170"/>
    </row>
    <row r="42" spans="1:13">
      <c r="A42" s="128"/>
      <c r="B42" s="168"/>
      <c r="C42" s="161" t="s">
        <v>527</v>
      </c>
      <c r="D42" s="161"/>
      <c r="E42" s="161"/>
      <c r="F42" s="170"/>
      <c r="G42" s="170"/>
      <c r="H42" s="170"/>
      <c r="L42" s="161"/>
      <c r="M42" s="170"/>
    </row>
    <row r="43" spans="1:13">
      <c r="A43" s="128"/>
      <c r="B43" s="168"/>
      <c r="C43" s="161" t="s">
        <v>528</v>
      </c>
      <c r="D43" s="161"/>
      <c r="E43" s="161"/>
      <c r="F43" s="170"/>
      <c r="G43" s="170"/>
      <c r="H43" s="170"/>
      <c r="K43" s="129" t="s">
        <v>605</v>
      </c>
      <c r="L43" s="161"/>
      <c r="M43" s="170"/>
    </row>
    <row r="44" spans="1:13">
      <c r="A44" s="128"/>
      <c r="B44" s="169"/>
      <c r="C44" s="161" t="s">
        <v>529</v>
      </c>
      <c r="D44" s="161"/>
      <c r="E44" s="161"/>
      <c r="F44" s="170"/>
      <c r="G44" s="170"/>
      <c r="H44" s="170"/>
      <c r="K44" s="129" t="s">
        <v>606</v>
      </c>
      <c r="L44" s="161"/>
      <c r="M44" s="170"/>
    </row>
    <row r="45" spans="1:13">
      <c r="A45" s="128"/>
      <c r="B45" s="168"/>
      <c r="C45" s="161" t="s">
        <v>530</v>
      </c>
      <c r="D45" s="162"/>
      <c r="E45" s="162"/>
      <c r="F45" s="170"/>
      <c r="G45" s="170"/>
      <c r="H45" s="170"/>
      <c r="K45" s="129" t="s">
        <v>607</v>
      </c>
      <c r="L45" s="161"/>
      <c r="M45" s="170"/>
    </row>
    <row r="46" spans="1:13">
      <c r="A46" s="128"/>
      <c r="B46" s="128"/>
      <c r="C46" s="163" t="s">
        <v>531</v>
      </c>
      <c r="D46" s="162"/>
      <c r="E46" s="162"/>
      <c r="F46" s="170"/>
      <c r="G46" s="170"/>
      <c r="H46" s="170"/>
      <c r="K46" s="129" t="s">
        <v>608</v>
      </c>
      <c r="L46" s="162"/>
      <c r="M46" s="170"/>
    </row>
    <row r="47" spans="1:13">
      <c r="C47" s="170"/>
      <c r="D47" s="170"/>
      <c r="E47" s="170"/>
      <c r="F47" s="170"/>
      <c r="G47" s="170"/>
      <c r="H47" s="170"/>
      <c r="K47" s="129" t="s">
        <v>609</v>
      </c>
      <c r="L47" s="162"/>
      <c r="M47" s="170"/>
    </row>
    <row r="48" spans="1:13">
      <c r="G48" s="165"/>
      <c r="H48" s="166"/>
      <c r="I48" s="171"/>
      <c r="J48" s="171"/>
      <c r="K48" s="170" t="s">
        <v>610</v>
      </c>
      <c r="L48" s="171"/>
      <c r="M48" s="170"/>
    </row>
    <row r="49" spans="5:13">
      <c r="E49" s="132"/>
      <c r="F49" s="160"/>
      <c r="G49" s="82"/>
      <c r="H49" s="82"/>
      <c r="I49" s="82"/>
      <c r="J49" s="82"/>
      <c r="K49" s="172" t="s">
        <v>611</v>
      </c>
      <c r="L49" s="82"/>
    </row>
    <row r="50" spans="5:13">
      <c r="K50" s="129" t="s">
        <v>612</v>
      </c>
      <c r="L50" s="82"/>
      <c r="M50" s="82"/>
    </row>
    <row r="51" spans="5:13">
      <c r="K51" s="129" t="s">
        <v>613</v>
      </c>
      <c r="L51" s="84"/>
      <c r="M51" s="84"/>
    </row>
    <row r="52" spans="5:13">
      <c r="L52" s="84"/>
      <c r="M52" s="84"/>
    </row>
    <row r="53" spans="5:13">
      <c r="K53" s="129" t="s">
        <v>616</v>
      </c>
      <c r="L53" s="84"/>
      <c r="M53" s="84"/>
    </row>
    <row r="54" spans="5:13">
      <c r="K54" s="129" t="s">
        <v>617</v>
      </c>
    </row>
    <row r="55" spans="5:13">
      <c r="K55" s="129" t="s">
        <v>621</v>
      </c>
    </row>
    <row r="56" spans="5:13">
      <c r="K56" s="129" t="s">
        <v>618</v>
      </c>
    </row>
    <row r="57" spans="5:13">
      <c r="K57" s="129" t="s">
        <v>619</v>
      </c>
    </row>
    <row r="58" spans="5:13">
      <c r="K58" s="129" t="s">
        <v>620</v>
      </c>
    </row>
    <row r="60" spans="5:13">
      <c r="K60" s="129" t="s">
        <v>622</v>
      </c>
    </row>
    <row r="61" spans="5:13">
      <c r="K61" s="129" t="s">
        <v>623</v>
      </c>
    </row>
    <row r="65" spans="7:11">
      <c r="G65" s="82"/>
      <c r="H65" s="82"/>
      <c r="I65" s="82"/>
      <c r="J65" s="82"/>
      <c r="K65" s="82"/>
    </row>
    <row r="66" spans="7:11">
      <c r="I66" s="84"/>
      <c r="J66" s="84" t="s">
        <v>532</v>
      </c>
      <c r="K66" s="84"/>
    </row>
    <row r="67" spans="7:11">
      <c r="I67" s="84"/>
      <c r="J67" s="84" t="s">
        <v>533</v>
      </c>
      <c r="K67" s="84"/>
    </row>
    <row r="68" spans="7:11">
      <c r="I68" s="84"/>
      <c r="J68" s="84"/>
      <c r="K68" s="84"/>
    </row>
    <row r="69" spans="7:11">
      <c r="G69" s="85" t="s">
        <v>534</v>
      </c>
      <c r="H69" s="85"/>
      <c r="I69" s="85"/>
      <c r="J69" s="86"/>
      <c r="K69" s="86"/>
    </row>
    <row r="70" spans="7:11">
      <c r="G70" s="85" t="s">
        <v>535</v>
      </c>
      <c r="H70" s="85"/>
      <c r="I70" s="85"/>
      <c r="J70" s="86"/>
      <c r="K70" s="86"/>
    </row>
    <row r="71" spans="7:11">
      <c r="G71" s="85" t="s">
        <v>536</v>
      </c>
      <c r="H71" s="85"/>
      <c r="I71" s="85"/>
      <c r="J71" s="86"/>
      <c r="K71" s="86"/>
    </row>
    <row r="72" spans="7:11">
      <c r="G72" s="85" t="s">
        <v>537</v>
      </c>
      <c r="H72" s="85"/>
      <c r="I72" s="85"/>
      <c r="J72" s="86"/>
      <c r="K72" s="86"/>
    </row>
    <row r="73" spans="7:11">
      <c r="G73" s="85"/>
      <c r="H73" s="85"/>
      <c r="I73" s="85"/>
      <c r="J73" s="86"/>
    </row>
    <row r="74" spans="7:11">
      <c r="G74" s="85" t="s">
        <v>538</v>
      </c>
      <c r="H74" s="85"/>
      <c r="I74" s="85"/>
      <c r="J74" s="86"/>
    </row>
    <row r="75" spans="7:11">
      <c r="G75" s="85" t="s">
        <v>539</v>
      </c>
      <c r="H75" s="85"/>
      <c r="I75" s="85"/>
      <c r="J75" s="86"/>
    </row>
    <row r="76" spans="7:11">
      <c r="G76" s="85" t="s">
        <v>540</v>
      </c>
      <c r="H76" s="85"/>
      <c r="I76" s="85"/>
      <c r="J76" s="86"/>
    </row>
    <row r="77" spans="7:11">
      <c r="G77" s="85" t="s">
        <v>541</v>
      </c>
      <c r="H77" s="85"/>
      <c r="I77" s="85"/>
    </row>
    <row r="78" spans="7:11">
      <c r="G78" s="85" t="s">
        <v>542</v>
      </c>
      <c r="H78" s="85"/>
      <c r="I78" s="85"/>
    </row>
    <row r="79" spans="7:11">
      <c r="G79" s="85" t="s">
        <v>543</v>
      </c>
      <c r="H79" s="85"/>
      <c r="I79" s="85"/>
    </row>
    <row r="80" spans="7:11">
      <c r="G80" s="85" t="s">
        <v>544</v>
      </c>
      <c r="H80" s="85"/>
      <c r="I80" s="85"/>
    </row>
    <row r="81" spans="7:12">
      <c r="G81" s="85" t="s">
        <v>545</v>
      </c>
      <c r="H81" s="85"/>
      <c r="I81" s="85"/>
    </row>
    <row r="82" spans="7:12">
      <c r="G82" s="85" t="s">
        <v>546</v>
      </c>
      <c r="H82" s="85"/>
      <c r="I82" s="85"/>
    </row>
    <row r="85" spans="7:12">
      <c r="I85" s="3" t="s">
        <v>7</v>
      </c>
      <c r="L85" s="130" t="s">
        <v>7</v>
      </c>
    </row>
    <row r="106" spans="9:12">
      <c r="I106" s="3" t="s">
        <v>8</v>
      </c>
      <c r="L106" s="130" t="s">
        <v>8</v>
      </c>
    </row>
    <row r="127" spans="9:12">
      <c r="I127" s="3" t="s">
        <v>9</v>
      </c>
      <c r="L127" s="130" t="s">
        <v>9</v>
      </c>
    </row>
    <row r="148" spans="9:12">
      <c r="I148" s="3" t="s">
        <v>10</v>
      </c>
      <c r="L148" s="130" t="s">
        <v>10</v>
      </c>
    </row>
    <row r="170" spans="9:12">
      <c r="I170" s="3" t="s">
        <v>11</v>
      </c>
      <c r="L170" s="130" t="s">
        <v>11</v>
      </c>
    </row>
    <row r="191" spans="9:12">
      <c r="I191" s="3" t="s">
        <v>18</v>
      </c>
      <c r="L191" s="130" t="s">
        <v>18</v>
      </c>
    </row>
    <row r="212" spans="9:12">
      <c r="I212" s="3" t="s">
        <v>14</v>
      </c>
      <c r="L212" s="130" t="s">
        <v>14</v>
      </c>
    </row>
    <row r="234" spans="9:12">
      <c r="I234" s="3" t="s">
        <v>12</v>
      </c>
      <c r="L234" s="130" t="s">
        <v>12</v>
      </c>
    </row>
    <row r="255" spans="9:12">
      <c r="I255" s="3" t="s">
        <v>13</v>
      </c>
      <c r="L255" s="130" t="s">
        <v>13</v>
      </c>
    </row>
    <row r="275" spans="9:12">
      <c r="I275" s="3" t="s">
        <v>15</v>
      </c>
      <c r="L275" s="130" t="s">
        <v>15</v>
      </c>
    </row>
    <row r="296" spans="9:12">
      <c r="I296" s="3" t="s">
        <v>16</v>
      </c>
      <c r="L296" s="130" t="s">
        <v>16</v>
      </c>
    </row>
    <row r="318" spans="9:12">
      <c r="I318" s="3" t="s">
        <v>17</v>
      </c>
      <c r="L318" s="130" t="s">
        <v>17</v>
      </c>
    </row>
    <row r="339" spans="9:12">
      <c r="I339" s="3" t="s">
        <v>547</v>
      </c>
      <c r="L339" s="130" t="s">
        <v>547</v>
      </c>
    </row>
  </sheetData>
  <mergeCells count="65">
    <mergeCell ref="A9:A10"/>
    <mergeCell ref="A1:A2"/>
    <mergeCell ref="B1:B2"/>
    <mergeCell ref="A3:A4"/>
    <mergeCell ref="A5:A6"/>
    <mergeCell ref="A7:A8"/>
    <mergeCell ref="A23:A24"/>
    <mergeCell ref="A25:A26"/>
    <mergeCell ref="A27:A28"/>
    <mergeCell ref="C1:I1"/>
    <mergeCell ref="I3:I4"/>
    <mergeCell ref="I5:I6"/>
    <mergeCell ref="I7:I8"/>
    <mergeCell ref="I9:I10"/>
    <mergeCell ref="I11:I12"/>
    <mergeCell ref="I13:I14"/>
    <mergeCell ref="A11:A12"/>
    <mergeCell ref="A13:A14"/>
    <mergeCell ref="A15:A16"/>
    <mergeCell ref="A17:A18"/>
    <mergeCell ref="A19:A20"/>
    <mergeCell ref="A21:A22"/>
    <mergeCell ref="I27:I28"/>
    <mergeCell ref="I15:I16"/>
    <mergeCell ref="I17:I18"/>
    <mergeCell ref="I19:I20"/>
    <mergeCell ref="I21:I22"/>
    <mergeCell ref="I23:I24"/>
    <mergeCell ref="I25:I26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O1:O2"/>
    <mergeCell ref="P1:P2"/>
    <mergeCell ref="Q1:Q2"/>
    <mergeCell ref="R1:R2"/>
    <mergeCell ref="S1:S2"/>
    <mergeCell ref="K25:K26"/>
    <mergeCell ref="L1:L2"/>
    <mergeCell ref="K27:K28"/>
    <mergeCell ref="M1:M2"/>
    <mergeCell ref="N1:N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23:P203"/>
  <sheetViews>
    <sheetView topLeftCell="F34" workbookViewId="0">
      <selection activeCell="P51" sqref="P51:P203"/>
    </sheetView>
  </sheetViews>
  <sheetFormatPr defaultRowHeight="15"/>
  <cols>
    <col min="3" max="3" width="36.42578125" customWidth="1"/>
    <col min="4" max="4" width="20.140625" customWidth="1"/>
    <col min="5" max="5" width="18.5703125" customWidth="1"/>
    <col min="6" max="6" width="27.85546875" customWidth="1"/>
    <col min="7" max="7" width="20.140625" customWidth="1"/>
    <col min="8" max="8" width="19.140625" customWidth="1"/>
    <col min="9" max="9" width="17.140625" customWidth="1"/>
    <col min="10" max="10" width="12.42578125" customWidth="1"/>
    <col min="20" max="20" width="20.7109375" customWidth="1"/>
  </cols>
  <sheetData>
    <row r="23" spans="3:16">
      <c r="C23" t="s">
        <v>86</v>
      </c>
      <c r="D23" t="s">
        <v>87</v>
      </c>
      <c r="E23" t="s">
        <v>88</v>
      </c>
      <c r="F23" t="s">
        <v>89</v>
      </c>
      <c r="G23" t="s">
        <v>334</v>
      </c>
      <c r="H23" t="s">
        <v>145</v>
      </c>
      <c r="I23" t="s">
        <v>46</v>
      </c>
      <c r="J23" t="s">
        <v>90</v>
      </c>
      <c r="K23" t="s">
        <v>334</v>
      </c>
      <c r="L23" t="s">
        <v>145</v>
      </c>
      <c r="M23" t="s">
        <v>118</v>
      </c>
      <c r="N23" t="s">
        <v>91</v>
      </c>
      <c r="P23" t="str">
        <f>C23&amp;D23&amp;E23&amp;F23&amp;G23&amp;H23&amp;I23&amp;J23&amp;K23&amp;L23&amp;M23&amp;N23</f>
        <v>model_0=ols('GROWTH~FIELD:SPECIES:Diam+FIELD:SPECIES:NCI',data=X)</v>
      </c>
    </row>
    <row r="24" spans="3:16">
      <c r="C24" t="s">
        <v>92</v>
      </c>
      <c r="D24" t="s">
        <v>87</v>
      </c>
      <c r="E24" t="s">
        <v>88</v>
      </c>
      <c r="F24" t="s">
        <v>89</v>
      </c>
      <c r="G24" t="s">
        <v>334</v>
      </c>
      <c r="H24" t="s">
        <v>145</v>
      </c>
      <c r="I24" t="s">
        <v>46</v>
      </c>
      <c r="J24" t="s">
        <v>90</v>
      </c>
      <c r="K24" t="s">
        <v>334</v>
      </c>
      <c r="L24" t="s">
        <v>145</v>
      </c>
      <c r="M24" t="s">
        <v>119</v>
      </c>
      <c r="N24" t="s">
        <v>91</v>
      </c>
      <c r="P24" t="str">
        <f t="shared" ref="P24:P48" si="0">C24&amp;D24&amp;E24&amp;F24&amp;G24&amp;H24&amp;I24&amp;J24&amp;K24&amp;L24&amp;M24&amp;N24</f>
        <v>model_1=ols('GROWTH~FIELD:SPECIES:Diam+FIELD:SPECIES:NCI_Hmax',data=X)</v>
      </c>
    </row>
    <row r="25" spans="3:16">
      <c r="C25" t="s">
        <v>93</v>
      </c>
      <c r="D25" t="s">
        <v>87</v>
      </c>
      <c r="E25" t="s">
        <v>88</v>
      </c>
      <c r="F25" t="s">
        <v>89</v>
      </c>
      <c r="G25" t="s">
        <v>334</v>
      </c>
      <c r="H25" t="s">
        <v>145</v>
      </c>
      <c r="I25" t="s">
        <v>46</v>
      </c>
      <c r="J25" t="s">
        <v>90</v>
      </c>
      <c r="K25" t="s">
        <v>334</v>
      </c>
      <c r="L25" t="s">
        <v>145</v>
      </c>
      <c r="M25" t="s">
        <v>120</v>
      </c>
      <c r="N25" t="s">
        <v>91</v>
      </c>
      <c r="P25" t="str">
        <f t="shared" si="0"/>
        <v>model_2=ols('GROWTH~FIELD:SPECIES:Diam+FIELD:SPECIES:NCI_SLA',data=X)</v>
      </c>
    </row>
    <row r="26" spans="3:16">
      <c r="C26" t="s">
        <v>94</v>
      </c>
      <c r="D26" t="s">
        <v>87</v>
      </c>
      <c r="E26" t="s">
        <v>88</v>
      </c>
      <c r="F26" t="s">
        <v>89</v>
      </c>
      <c r="G26" t="s">
        <v>334</v>
      </c>
      <c r="H26" t="s">
        <v>145</v>
      </c>
      <c r="I26" t="s">
        <v>46</v>
      </c>
      <c r="J26" t="s">
        <v>90</v>
      </c>
      <c r="K26" t="s">
        <v>334</v>
      </c>
      <c r="L26" t="s">
        <v>145</v>
      </c>
      <c r="M26" t="s">
        <v>121</v>
      </c>
      <c r="N26" t="s">
        <v>91</v>
      </c>
      <c r="P26" t="str">
        <f t="shared" si="0"/>
        <v>model_3=ols('GROWTH~FIELD:SPECIES:Diam+FIELD:SPECIES:NCI_PLC50',data=X)</v>
      </c>
    </row>
    <row r="27" spans="3:16">
      <c r="C27" t="s">
        <v>95</v>
      </c>
      <c r="D27" t="s">
        <v>87</v>
      </c>
      <c r="E27" t="s">
        <v>88</v>
      </c>
      <c r="F27" t="s">
        <v>89</v>
      </c>
      <c r="G27" t="s">
        <v>334</v>
      </c>
      <c r="H27" t="s">
        <v>145</v>
      </c>
      <c r="I27" t="s">
        <v>46</v>
      </c>
      <c r="J27" t="s">
        <v>90</v>
      </c>
      <c r="K27" t="s">
        <v>334</v>
      </c>
      <c r="L27" t="s">
        <v>145</v>
      </c>
      <c r="M27" t="s">
        <v>122</v>
      </c>
      <c r="N27" t="s">
        <v>91</v>
      </c>
      <c r="P27" t="str">
        <f t="shared" si="0"/>
        <v>model_4=ols('GROWTH~FIELD:SPECIES:Diam+FIELD:SPECIES:NCI_Nm',data=X)</v>
      </c>
    </row>
    <row r="28" spans="3:16">
      <c r="C28" t="s">
        <v>96</v>
      </c>
      <c r="D28" t="s">
        <v>87</v>
      </c>
      <c r="E28" t="s">
        <v>88</v>
      </c>
      <c r="F28" t="s">
        <v>89</v>
      </c>
      <c r="G28" t="s">
        <v>334</v>
      </c>
      <c r="H28" t="s">
        <v>145</v>
      </c>
      <c r="I28" t="s">
        <v>46</v>
      </c>
      <c r="J28" t="s">
        <v>90</v>
      </c>
      <c r="K28" t="s">
        <v>334</v>
      </c>
      <c r="L28" t="s">
        <v>145</v>
      </c>
      <c r="M28" t="s">
        <v>123</v>
      </c>
      <c r="N28" t="s">
        <v>91</v>
      </c>
      <c r="P28" t="str">
        <f t="shared" si="0"/>
        <v>model_5=ols('GROWTH~FIELD:SPECIES:Diam+FIELD:SPECIES:NCI_WD',data=X)</v>
      </c>
    </row>
    <row r="29" spans="3:16">
      <c r="C29" t="s">
        <v>97</v>
      </c>
      <c r="D29" t="s">
        <v>87</v>
      </c>
      <c r="E29" t="s">
        <v>88</v>
      </c>
      <c r="F29" t="s">
        <v>89</v>
      </c>
      <c r="G29" t="s">
        <v>334</v>
      </c>
      <c r="H29" t="s">
        <v>145</v>
      </c>
      <c r="I29" t="s">
        <v>46</v>
      </c>
      <c r="J29" t="s">
        <v>90</v>
      </c>
      <c r="K29" t="s">
        <v>334</v>
      </c>
      <c r="L29" t="s">
        <v>145</v>
      </c>
      <c r="M29" t="s">
        <v>124</v>
      </c>
      <c r="N29" t="s">
        <v>91</v>
      </c>
      <c r="P29" t="str">
        <f t="shared" si="0"/>
        <v>model_6=ols('GROWTH~FIELD:SPECIES:Diam+FIELD:SPECIES:NCI_LASA',data=X)</v>
      </c>
    </row>
    <row r="30" spans="3:16">
      <c r="C30" t="s">
        <v>98</v>
      </c>
      <c r="D30" t="s">
        <v>87</v>
      </c>
      <c r="E30" t="s">
        <v>88</v>
      </c>
      <c r="F30" t="s">
        <v>89</v>
      </c>
      <c r="G30" t="s">
        <v>334</v>
      </c>
      <c r="H30" t="s">
        <v>145</v>
      </c>
      <c r="I30" t="s">
        <v>46</v>
      </c>
      <c r="J30" t="s">
        <v>90</v>
      </c>
      <c r="K30" t="s">
        <v>334</v>
      </c>
      <c r="L30" t="s">
        <v>145</v>
      </c>
      <c r="M30" t="s">
        <v>125</v>
      </c>
      <c r="N30" t="s">
        <v>91</v>
      </c>
      <c r="P30" t="str">
        <f t="shared" si="0"/>
        <v>model_7=ols('GROWTH~FIELD:SPECIES:Diam+FIELD:SPECIES:NCI_Hmax_hier',data=X)</v>
      </c>
    </row>
    <row r="31" spans="3:16">
      <c r="C31" t="s">
        <v>99</v>
      </c>
      <c r="D31" t="s">
        <v>87</v>
      </c>
      <c r="E31" t="s">
        <v>88</v>
      </c>
      <c r="F31" t="s">
        <v>89</v>
      </c>
      <c r="G31" t="s">
        <v>334</v>
      </c>
      <c r="H31" t="s">
        <v>145</v>
      </c>
      <c r="I31" t="s">
        <v>46</v>
      </c>
      <c r="J31" t="s">
        <v>90</v>
      </c>
      <c r="K31" t="s">
        <v>334</v>
      </c>
      <c r="L31" t="s">
        <v>145</v>
      </c>
      <c r="M31" t="s">
        <v>126</v>
      </c>
      <c r="N31" t="s">
        <v>91</v>
      </c>
      <c r="P31" t="str">
        <f t="shared" si="0"/>
        <v>model_8=ols('GROWTH~FIELD:SPECIES:Diam+FIELD:SPECIES:NCI_SLA_hier',data=X)</v>
      </c>
    </row>
    <row r="32" spans="3:16">
      <c r="C32" t="s">
        <v>100</v>
      </c>
      <c r="D32" t="s">
        <v>87</v>
      </c>
      <c r="E32" t="s">
        <v>88</v>
      </c>
      <c r="F32" t="s">
        <v>89</v>
      </c>
      <c r="G32" t="s">
        <v>334</v>
      </c>
      <c r="H32" t="s">
        <v>145</v>
      </c>
      <c r="I32" t="s">
        <v>46</v>
      </c>
      <c r="J32" t="s">
        <v>90</v>
      </c>
      <c r="K32" t="s">
        <v>334</v>
      </c>
      <c r="L32" t="s">
        <v>145</v>
      </c>
      <c r="M32" t="s">
        <v>127</v>
      </c>
      <c r="N32" t="s">
        <v>91</v>
      </c>
      <c r="P32" t="str">
        <f t="shared" si="0"/>
        <v>model_9=ols('GROWTH~FIELD:SPECIES:Diam+FIELD:SPECIES:NCI_PLC50_hier',data=X)</v>
      </c>
    </row>
    <row r="33" spans="3:16">
      <c r="C33" t="s">
        <v>101</v>
      </c>
      <c r="D33" t="s">
        <v>87</v>
      </c>
      <c r="E33" t="s">
        <v>88</v>
      </c>
      <c r="F33" t="s">
        <v>89</v>
      </c>
      <c r="G33" t="s">
        <v>334</v>
      </c>
      <c r="H33" t="s">
        <v>145</v>
      </c>
      <c r="I33" t="s">
        <v>46</v>
      </c>
      <c r="J33" t="s">
        <v>90</v>
      </c>
      <c r="K33" t="s">
        <v>334</v>
      </c>
      <c r="L33" t="s">
        <v>145</v>
      </c>
      <c r="M33" t="s">
        <v>128</v>
      </c>
      <c r="N33" t="s">
        <v>91</v>
      </c>
      <c r="P33" t="str">
        <f t="shared" si="0"/>
        <v>model_10=ols('GROWTH~FIELD:SPECIES:Diam+FIELD:SPECIES:NCI_Nm_hier',data=X)</v>
      </c>
    </row>
    <row r="34" spans="3:16">
      <c r="C34" t="s">
        <v>102</v>
      </c>
      <c r="D34" t="s">
        <v>87</v>
      </c>
      <c r="E34" t="s">
        <v>88</v>
      </c>
      <c r="F34" t="s">
        <v>89</v>
      </c>
      <c r="G34" t="s">
        <v>334</v>
      </c>
      <c r="H34" t="s">
        <v>145</v>
      </c>
      <c r="I34" t="s">
        <v>46</v>
      </c>
      <c r="J34" t="s">
        <v>90</v>
      </c>
      <c r="K34" t="s">
        <v>334</v>
      </c>
      <c r="L34" t="s">
        <v>145</v>
      </c>
      <c r="M34" t="s">
        <v>129</v>
      </c>
      <c r="N34" t="s">
        <v>91</v>
      </c>
      <c r="P34" t="str">
        <f t="shared" si="0"/>
        <v>model_11=ols('GROWTH~FIELD:SPECIES:Diam+FIELD:SPECIES:NCI_WD_hier',data=X)</v>
      </c>
    </row>
    <row r="35" spans="3:16">
      <c r="C35" t="s">
        <v>103</v>
      </c>
      <c r="D35" t="s">
        <v>87</v>
      </c>
      <c r="E35" t="s">
        <v>88</v>
      </c>
      <c r="F35" t="s">
        <v>89</v>
      </c>
      <c r="G35" t="s">
        <v>334</v>
      </c>
      <c r="H35" t="s">
        <v>145</v>
      </c>
      <c r="I35" t="s">
        <v>46</v>
      </c>
      <c r="J35" t="s">
        <v>90</v>
      </c>
      <c r="K35" t="s">
        <v>334</v>
      </c>
      <c r="L35" t="s">
        <v>145</v>
      </c>
      <c r="M35" t="s">
        <v>130</v>
      </c>
      <c r="N35" t="s">
        <v>91</v>
      </c>
      <c r="P35" t="str">
        <f t="shared" si="0"/>
        <v>model_12=ols('GROWTH~FIELD:SPECIES:Diam+FIELD:SPECIES:NCI_LASA_hier',data=X)</v>
      </c>
    </row>
    <row r="36" spans="3:16">
      <c r="C36" t="s">
        <v>104</v>
      </c>
      <c r="D36" t="s">
        <v>87</v>
      </c>
      <c r="E36" t="s">
        <v>88</v>
      </c>
      <c r="F36" t="s">
        <v>89</v>
      </c>
      <c r="G36" t="s">
        <v>334</v>
      </c>
      <c r="H36" t="s">
        <v>145</v>
      </c>
      <c r="I36" t="s">
        <v>46</v>
      </c>
      <c r="J36" t="s">
        <v>90</v>
      </c>
      <c r="K36" t="s">
        <v>334</v>
      </c>
      <c r="L36" t="s">
        <v>145</v>
      </c>
      <c r="M36" t="s">
        <v>131</v>
      </c>
      <c r="N36" t="s">
        <v>91</v>
      </c>
      <c r="P36" t="str">
        <f t="shared" si="0"/>
        <v>model_13=ols('GROWTH~FIELD:SPECIES:Diam+FIELD:SPECIES:NCI_PC1',data=X)</v>
      </c>
    </row>
    <row r="37" spans="3:16">
      <c r="C37" t="s">
        <v>105</v>
      </c>
      <c r="D37" t="s">
        <v>87</v>
      </c>
      <c r="E37" t="s">
        <v>88</v>
      </c>
      <c r="F37" t="s">
        <v>89</v>
      </c>
      <c r="G37" t="s">
        <v>334</v>
      </c>
      <c r="H37" t="s">
        <v>145</v>
      </c>
      <c r="I37" t="s">
        <v>46</v>
      </c>
      <c r="J37" t="s">
        <v>90</v>
      </c>
      <c r="K37" t="s">
        <v>334</v>
      </c>
      <c r="L37" t="s">
        <v>145</v>
      </c>
      <c r="M37" t="s">
        <v>132</v>
      </c>
      <c r="N37" t="s">
        <v>91</v>
      </c>
      <c r="P37" t="str">
        <f t="shared" si="0"/>
        <v>model_14=ols('GROWTH~FIELD:SPECIES:Diam+FIELD:SPECIES:NCI_PC2',data=X)</v>
      </c>
    </row>
    <row r="38" spans="3:16">
      <c r="C38" t="s">
        <v>106</v>
      </c>
      <c r="D38" t="s">
        <v>87</v>
      </c>
      <c r="E38" t="s">
        <v>88</v>
      </c>
      <c r="F38" t="s">
        <v>89</v>
      </c>
      <c r="G38" t="s">
        <v>334</v>
      </c>
      <c r="H38" t="s">
        <v>145</v>
      </c>
      <c r="I38" t="s">
        <v>46</v>
      </c>
      <c r="J38" t="s">
        <v>90</v>
      </c>
      <c r="K38" t="s">
        <v>334</v>
      </c>
      <c r="L38" t="s">
        <v>145</v>
      </c>
      <c r="M38" t="s">
        <v>133</v>
      </c>
      <c r="N38" t="s">
        <v>91</v>
      </c>
      <c r="P38" t="str">
        <f t="shared" si="0"/>
        <v>model_15=ols('GROWTH~FIELD:SPECIES:Diam+FIELD:SPECIES:NCI_PC1_hier',data=X)</v>
      </c>
    </row>
    <row r="39" spans="3:16">
      <c r="C39" t="s">
        <v>107</v>
      </c>
      <c r="D39" t="s">
        <v>87</v>
      </c>
      <c r="E39" t="s">
        <v>88</v>
      </c>
      <c r="F39" t="s">
        <v>89</v>
      </c>
      <c r="G39" t="s">
        <v>334</v>
      </c>
      <c r="H39" t="s">
        <v>145</v>
      </c>
      <c r="I39" t="s">
        <v>46</v>
      </c>
      <c r="J39" t="s">
        <v>90</v>
      </c>
      <c r="K39" t="s">
        <v>334</v>
      </c>
      <c r="L39" t="s">
        <v>145</v>
      </c>
      <c r="M39" t="s">
        <v>134</v>
      </c>
      <c r="N39" t="s">
        <v>91</v>
      </c>
      <c r="P39" t="str">
        <f t="shared" si="0"/>
        <v>model_16=ols('GROWTH~FIELD:SPECIES:Diam+FIELD:SPECIES:NCI_PC2_hier',data=X)</v>
      </c>
    </row>
    <row r="40" spans="3:16">
      <c r="C40" t="s">
        <v>108</v>
      </c>
      <c r="D40" t="s">
        <v>87</v>
      </c>
      <c r="E40" t="s">
        <v>88</v>
      </c>
      <c r="F40" t="s">
        <v>89</v>
      </c>
      <c r="G40" t="s">
        <v>334</v>
      </c>
      <c r="H40" t="s">
        <v>145</v>
      </c>
      <c r="I40" t="s">
        <v>46</v>
      </c>
      <c r="J40" t="s">
        <v>90</v>
      </c>
      <c r="K40" t="s">
        <v>334</v>
      </c>
      <c r="L40" t="s">
        <v>145</v>
      </c>
      <c r="M40" t="s">
        <v>135</v>
      </c>
      <c r="N40" t="s">
        <v>91</v>
      </c>
      <c r="P40" t="str">
        <f t="shared" si="0"/>
        <v>model_17=ols('GROWTH~FIELD:SPECIES:Diam+FIELD:SPECIES:Hmax_FD',data=X)</v>
      </c>
    </row>
    <row r="41" spans="3:16">
      <c r="C41" t="s">
        <v>109</v>
      </c>
      <c r="D41" t="s">
        <v>87</v>
      </c>
      <c r="E41" t="s">
        <v>88</v>
      </c>
      <c r="F41" t="s">
        <v>89</v>
      </c>
      <c r="G41" t="s">
        <v>334</v>
      </c>
      <c r="H41" t="s">
        <v>145</v>
      </c>
      <c r="I41" t="s">
        <v>46</v>
      </c>
      <c r="J41" t="s">
        <v>90</v>
      </c>
      <c r="K41" t="s">
        <v>334</v>
      </c>
      <c r="L41" t="s">
        <v>145</v>
      </c>
      <c r="M41" t="s">
        <v>136</v>
      </c>
      <c r="N41" t="s">
        <v>91</v>
      </c>
      <c r="P41" t="str">
        <f t="shared" si="0"/>
        <v>model_18=ols('GROWTH~FIELD:SPECIES:Diam+FIELD:SPECIES:SLA_FD',data=X)</v>
      </c>
    </row>
    <row r="42" spans="3:16">
      <c r="C42" t="s">
        <v>110</v>
      </c>
      <c r="D42" t="s">
        <v>87</v>
      </c>
      <c r="E42" t="s">
        <v>88</v>
      </c>
      <c r="F42" t="s">
        <v>89</v>
      </c>
      <c r="G42" t="s">
        <v>334</v>
      </c>
      <c r="H42" t="s">
        <v>145</v>
      </c>
      <c r="I42" t="s">
        <v>46</v>
      </c>
      <c r="J42" t="s">
        <v>90</v>
      </c>
      <c r="K42" t="s">
        <v>334</v>
      </c>
      <c r="L42" t="s">
        <v>145</v>
      </c>
      <c r="M42" t="s">
        <v>137</v>
      </c>
      <c r="N42" t="s">
        <v>91</v>
      </c>
      <c r="P42" t="str">
        <f t="shared" si="0"/>
        <v>model_19=ols('GROWTH~FIELD:SPECIES:Diam+FIELD:SPECIES:PLC50_FD',data=X)</v>
      </c>
    </row>
    <row r="43" spans="3:16">
      <c r="C43" t="s">
        <v>111</v>
      </c>
      <c r="D43" t="s">
        <v>87</v>
      </c>
      <c r="E43" t="s">
        <v>88</v>
      </c>
      <c r="F43" t="s">
        <v>89</v>
      </c>
      <c r="G43" t="s">
        <v>334</v>
      </c>
      <c r="H43" t="s">
        <v>145</v>
      </c>
      <c r="I43" t="s">
        <v>46</v>
      </c>
      <c r="J43" t="s">
        <v>90</v>
      </c>
      <c r="K43" t="s">
        <v>334</v>
      </c>
      <c r="L43" t="s">
        <v>145</v>
      </c>
      <c r="M43" t="s">
        <v>138</v>
      </c>
      <c r="N43" t="s">
        <v>91</v>
      </c>
      <c r="P43" t="str">
        <f t="shared" si="0"/>
        <v>model_20=ols('GROWTH~FIELD:SPECIES:Diam+FIELD:SPECIES:Nm_FD',data=X)</v>
      </c>
    </row>
    <row r="44" spans="3:16">
      <c r="C44" t="s">
        <v>112</v>
      </c>
      <c r="D44" t="s">
        <v>87</v>
      </c>
      <c r="E44" t="s">
        <v>88</v>
      </c>
      <c r="F44" t="s">
        <v>89</v>
      </c>
      <c r="G44" t="s">
        <v>334</v>
      </c>
      <c r="H44" t="s">
        <v>145</v>
      </c>
      <c r="I44" t="s">
        <v>46</v>
      </c>
      <c r="J44" t="s">
        <v>90</v>
      </c>
      <c r="K44" t="s">
        <v>334</v>
      </c>
      <c r="L44" t="s">
        <v>145</v>
      </c>
      <c r="M44" t="s">
        <v>139</v>
      </c>
      <c r="N44" t="s">
        <v>91</v>
      </c>
      <c r="P44" t="str">
        <f t="shared" si="0"/>
        <v>model_21=ols('GROWTH~FIELD:SPECIES:Diam+FIELD:SPECIES:WD_FD',data=X)</v>
      </c>
    </row>
    <row r="45" spans="3:16">
      <c r="C45" t="s">
        <v>113</v>
      </c>
      <c r="D45" t="s">
        <v>87</v>
      </c>
      <c r="E45" t="s">
        <v>88</v>
      </c>
      <c r="F45" t="s">
        <v>89</v>
      </c>
      <c r="G45" t="s">
        <v>334</v>
      </c>
      <c r="H45" t="s">
        <v>145</v>
      </c>
      <c r="I45" t="s">
        <v>46</v>
      </c>
      <c r="J45" t="s">
        <v>90</v>
      </c>
      <c r="K45" t="s">
        <v>334</v>
      </c>
      <c r="L45" t="s">
        <v>145</v>
      </c>
      <c r="M45" t="s">
        <v>140</v>
      </c>
      <c r="N45" t="s">
        <v>91</v>
      </c>
      <c r="P45" t="str">
        <f t="shared" si="0"/>
        <v>model_22=ols('GROWTH~FIELD:SPECIES:Diam+FIELD:SPECIES:LASA_FD',data=X)</v>
      </c>
    </row>
    <row r="46" spans="3:16">
      <c r="C46" t="s">
        <v>114</v>
      </c>
      <c r="D46" t="s">
        <v>87</v>
      </c>
      <c r="E46" t="s">
        <v>88</v>
      </c>
      <c r="F46" t="s">
        <v>89</v>
      </c>
      <c r="G46" t="s">
        <v>334</v>
      </c>
      <c r="H46" t="s">
        <v>145</v>
      </c>
      <c r="I46" t="s">
        <v>46</v>
      </c>
      <c r="J46" t="s">
        <v>90</v>
      </c>
      <c r="K46" t="s">
        <v>334</v>
      </c>
      <c r="L46" t="s">
        <v>145</v>
      </c>
      <c r="M46" t="s">
        <v>141</v>
      </c>
      <c r="N46" t="s">
        <v>91</v>
      </c>
      <c r="P46" t="str">
        <f t="shared" si="0"/>
        <v>model_23=ols('GROWTH~FIELD:SPECIES:Diam+FIELD:SPECIES:PC1_FD',data=X)</v>
      </c>
    </row>
    <row r="47" spans="3:16">
      <c r="C47" t="s">
        <v>115</v>
      </c>
      <c r="D47" t="s">
        <v>87</v>
      </c>
      <c r="E47" t="s">
        <v>88</v>
      </c>
      <c r="F47" t="s">
        <v>89</v>
      </c>
      <c r="G47" t="s">
        <v>334</v>
      </c>
      <c r="H47" t="s">
        <v>145</v>
      </c>
      <c r="I47" t="s">
        <v>46</v>
      </c>
      <c r="J47" t="s">
        <v>90</v>
      </c>
      <c r="K47" t="s">
        <v>334</v>
      </c>
      <c r="L47" t="s">
        <v>145</v>
      </c>
      <c r="M47" t="s">
        <v>142</v>
      </c>
      <c r="N47" t="s">
        <v>91</v>
      </c>
      <c r="P47" t="str">
        <f t="shared" si="0"/>
        <v>model_24=ols('GROWTH~FIELD:SPECIES:Diam+FIELD:SPECIES:PC2_FD',data=X)</v>
      </c>
    </row>
    <row r="48" spans="3:16">
      <c r="C48" t="s">
        <v>116</v>
      </c>
      <c r="D48" t="s">
        <v>87</v>
      </c>
      <c r="E48" t="s">
        <v>88</v>
      </c>
      <c r="F48" t="s">
        <v>89</v>
      </c>
      <c r="G48" t="s">
        <v>334</v>
      </c>
      <c r="H48" t="s">
        <v>145</v>
      </c>
      <c r="I48" t="s">
        <v>46</v>
      </c>
      <c r="J48" t="s">
        <v>90</v>
      </c>
      <c r="K48" t="s">
        <v>334</v>
      </c>
      <c r="L48" t="s">
        <v>145</v>
      </c>
      <c r="M48" t="s">
        <v>143</v>
      </c>
      <c r="N48" t="s">
        <v>91</v>
      </c>
      <c r="P48" t="str">
        <f t="shared" si="0"/>
        <v>model_25=ols('GROWTH~FIELD:SPECIES:Diam+FIELD:SPECIES:FD',data=X)</v>
      </c>
    </row>
    <row r="49" spans="3:16">
      <c r="C49" t="s">
        <v>117</v>
      </c>
      <c r="D49" t="s">
        <v>87</v>
      </c>
      <c r="E49" t="s">
        <v>88</v>
      </c>
      <c r="F49" t="s">
        <v>89</v>
      </c>
      <c r="G49" t="s">
        <v>334</v>
      </c>
      <c r="H49" t="s">
        <v>145</v>
      </c>
      <c r="I49" t="s">
        <v>144</v>
      </c>
      <c r="J49" t="s">
        <v>91</v>
      </c>
    </row>
    <row r="51" spans="3:16">
      <c r="C51" t="s">
        <v>336</v>
      </c>
      <c r="D51" s="48" t="s">
        <v>153</v>
      </c>
      <c r="E51" t="s">
        <v>89</v>
      </c>
      <c r="F51" t="s">
        <v>334</v>
      </c>
      <c r="G51" t="s">
        <v>335</v>
      </c>
      <c r="H51" t="s">
        <v>334</v>
      </c>
      <c r="I51" t="s">
        <v>145</v>
      </c>
      <c r="J51" s="46" t="s">
        <v>64</v>
      </c>
      <c r="K51" s="47" t="s">
        <v>90</v>
      </c>
      <c r="L51" t="s">
        <v>334</v>
      </c>
      <c r="M51" t="s">
        <v>145</v>
      </c>
      <c r="N51" t="s">
        <v>146</v>
      </c>
      <c r="P51" t="str">
        <f>C51&amp;D51&amp;E51&amp;F51&amp;G51&amp;H51&amp;I51&amp;J51&amp;K51&amp;L51&amp;M51&amp;N51</f>
        <v xml:space="preserve">model_27=ols('GROWTH~FIELD:SPECIES:Diam+FIELD:SPECIES:NCI+FIELD:SPECIES:FD',data=X)		</v>
      </c>
    </row>
    <row r="52" spans="3:16">
      <c r="C52" t="s">
        <v>337</v>
      </c>
      <c r="D52" s="48" t="s">
        <v>153</v>
      </c>
      <c r="E52" t="s">
        <v>89</v>
      </c>
      <c r="F52" t="s">
        <v>334</v>
      </c>
      <c r="G52" t="s">
        <v>335</v>
      </c>
      <c r="H52" t="s">
        <v>334</v>
      </c>
      <c r="I52" t="s">
        <v>145</v>
      </c>
      <c r="J52" s="46" t="s">
        <v>65</v>
      </c>
      <c r="K52" s="47" t="s">
        <v>90</v>
      </c>
      <c r="L52" t="s">
        <v>334</v>
      </c>
      <c r="M52" t="s">
        <v>145</v>
      </c>
      <c r="N52" t="s">
        <v>146</v>
      </c>
      <c r="P52" t="str">
        <f t="shared" ref="P52:P115" si="1">C52&amp;D52&amp;E52&amp;F52&amp;G52&amp;H52&amp;I52&amp;J52&amp;K52&amp;L52&amp;M52&amp;N52</f>
        <v xml:space="preserve">model_28=ols('GROWTH~FIELD:SPECIES:Diam+FIELD:SPECIES:NCI_Hmax+FIELD:SPECIES:FD',data=X)		</v>
      </c>
    </row>
    <row r="53" spans="3:16">
      <c r="C53" t="s">
        <v>338</v>
      </c>
      <c r="D53" s="48" t="s">
        <v>153</v>
      </c>
      <c r="E53" t="s">
        <v>89</v>
      </c>
      <c r="F53" t="s">
        <v>334</v>
      </c>
      <c r="G53" t="s">
        <v>335</v>
      </c>
      <c r="H53" t="s">
        <v>334</v>
      </c>
      <c r="I53" t="s">
        <v>145</v>
      </c>
      <c r="J53" s="46" t="s">
        <v>66</v>
      </c>
      <c r="K53" s="47" t="s">
        <v>90</v>
      </c>
      <c r="L53" t="s">
        <v>334</v>
      </c>
      <c r="M53" t="s">
        <v>145</v>
      </c>
      <c r="N53" t="s">
        <v>146</v>
      </c>
      <c r="P53" t="str">
        <f t="shared" si="1"/>
        <v xml:space="preserve">model_29=ols('GROWTH~FIELD:SPECIES:Diam+FIELD:SPECIES:NCI_SLA+FIELD:SPECIES:FD',data=X)		</v>
      </c>
    </row>
    <row r="54" spans="3:16">
      <c r="C54" t="s">
        <v>339</v>
      </c>
      <c r="D54" s="48" t="s">
        <v>153</v>
      </c>
      <c r="E54" t="s">
        <v>89</v>
      </c>
      <c r="F54" t="s">
        <v>334</v>
      </c>
      <c r="G54" t="s">
        <v>335</v>
      </c>
      <c r="H54" t="s">
        <v>334</v>
      </c>
      <c r="I54" t="s">
        <v>145</v>
      </c>
      <c r="J54" s="46" t="s">
        <v>67</v>
      </c>
      <c r="K54" s="47" t="s">
        <v>90</v>
      </c>
      <c r="L54" t="s">
        <v>334</v>
      </c>
      <c r="M54" t="s">
        <v>145</v>
      </c>
      <c r="N54" t="s">
        <v>146</v>
      </c>
      <c r="P54" t="str">
        <f t="shared" si="1"/>
        <v xml:space="preserve">model_30=ols('GROWTH~FIELD:SPECIES:Diam+FIELD:SPECIES:NCI_PLC50+FIELD:SPECIES:FD',data=X)		</v>
      </c>
    </row>
    <row r="55" spans="3:16">
      <c r="C55" t="s">
        <v>340</v>
      </c>
      <c r="D55" s="48" t="s">
        <v>153</v>
      </c>
      <c r="E55" t="s">
        <v>89</v>
      </c>
      <c r="F55" t="s">
        <v>334</v>
      </c>
      <c r="G55" t="s">
        <v>335</v>
      </c>
      <c r="H55" t="s">
        <v>334</v>
      </c>
      <c r="I55" t="s">
        <v>145</v>
      </c>
      <c r="J55" s="46" t="s">
        <v>68</v>
      </c>
      <c r="K55" s="47" t="s">
        <v>90</v>
      </c>
      <c r="L55" t="s">
        <v>334</v>
      </c>
      <c r="M55" t="s">
        <v>145</v>
      </c>
      <c r="N55" t="s">
        <v>146</v>
      </c>
      <c r="P55" t="str">
        <f t="shared" si="1"/>
        <v xml:space="preserve">model_31=ols('GROWTH~FIELD:SPECIES:Diam+FIELD:SPECIES:NCI_Nm+FIELD:SPECIES:FD',data=X)		</v>
      </c>
    </row>
    <row r="56" spans="3:16">
      <c r="C56" t="s">
        <v>341</v>
      </c>
      <c r="D56" s="48" t="s">
        <v>153</v>
      </c>
      <c r="E56" t="s">
        <v>89</v>
      </c>
      <c r="F56" t="s">
        <v>334</v>
      </c>
      <c r="G56" t="s">
        <v>335</v>
      </c>
      <c r="H56" t="s">
        <v>334</v>
      </c>
      <c r="I56" t="s">
        <v>145</v>
      </c>
      <c r="J56" s="46" t="s">
        <v>69</v>
      </c>
      <c r="K56" s="47" t="s">
        <v>90</v>
      </c>
      <c r="L56" t="s">
        <v>334</v>
      </c>
      <c r="M56" t="s">
        <v>145</v>
      </c>
      <c r="N56" t="s">
        <v>146</v>
      </c>
      <c r="P56" t="str">
        <f t="shared" si="1"/>
        <v xml:space="preserve">model_32=ols('GROWTH~FIELD:SPECIES:Diam+FIELD:SPECIES:NCI_WD+FIELD:SPECIES:FD',data=X)		</v>
      </c>
    </row>
    <row r="57" spans="3:16">
      <c r="C57" t="s">
        <v>342</v>
      </c>
      <c r="D57" s="48" t="s">
        <v>153</v>
      </c>
      <c r="E57" t="s">
        <v>89</v>
      </c>
      <c r="F57" t="s">
        <v>334</v>
      </c>
      <c r="G57" t="s">
        <v>335</v>
      </c>
      <c r="H57" t="s">
        <v>334</v>
      </c>
      <c r="I57" t="s">
        <v>145</v>
      </c>
      <c r="J57" s="46" t="s">
        <v>70</v>
      </c>
      <c r="K57" s="47" t="s">
        <v>90</v>
      </c>
      <c r="L57" t="s">
        <v>334</v>
      </c>
      <c r="M57" t="s">
        <v>145</v>
      </c>
      <c r="N57" t="s">
        <v>146</v>
      </c>
      <c r="P57" t="str">
        <f t="shared" si="1"/>
        <v xml:space="preserve">model_33=ols('GROWTH~FIELD:SPECIES:Diam+FIELD:SPECIES:NCI_LASA+FIELD:SPECIES:FD',data=X)		</v>
      </c>
    </row>
    <row r="58" spans="3:16" ht="30">
      <c r="C58" t="s">
        <v>343</v>
      </c>
      <c r="D58" s="48" t="s">
        <v>153</v>
      </c>
      <c r="E58" t="s">
        <v>89</v>
      </c>
      <c r="F58" t="s">
        <v>334</v>
      </c>
      <c r="G58" t="s">
        <v>335</v>
      </c>
      <c r="H58" t="s">
        <v>334</v>
      </c>
      <c r="I58" t="s">
        <v>145</v>
      </c>
      <c r="J58" s="46" t="s">
        <v>71</v>
      </c>
      <c r="K58" s="47" t="s">
        <v>90</v>
      </c>
      <c r="L58" t="s">
        <v>334</v>
      </c>
      <c r="M58" t="s">
        <v>145</v>
      </c>
      <c r="N58" t="s">
        <v>146</v>
      </c>
      <c r="P58" t="str">
        <f t="shared" si="1"/>
        <v xml:space="preserve">model_34=ols('GROWTH~FIELD:SPECIES:Diam+FIELD:SPECIES:NCI_Hmax_hier+FIELD:SPECIES:FD',data=X)		</v>
      </c>
    </row>
    <row r="59" spans="3:16">
      <c r="C59" t="s">
        <v>344</v>
      </c>
      <c r="D59" s="48" t="s">
        <v>153</v>
      </c>
      <c r="E59" t="s">
        <v>89</v>
      </c>
      <c r="F59" t="s">
        <v>334</v>
      </c>
      <c r="G59" t="s">
        <v>335</v>
      </c>
      <c r="H59" t="s">
        <v>334</v>
      </c>
      <c r="I59" t="s">
        <v>145</v>
      </c>
      <c r="J59" t="s">
        <v>72</v>
      </c>
      <c r="K59" s="47" t="s">
        <v>90</v>
      </c>
      <c r="L59" t="s">
        <v>334</v>
      </c>
      <c r="M59" t="s">
        <v>145</v>
      </c>
      <c r="N59" t="s">
        <v>146</v>
      </c>
      <c r="P59" t="str">
        <f t="shared" si="1"/>
        <v xml:space="preserve">model_35=ols('GROWTH~FIELD:SPECIES:Diam+FIELD:SPECIES:NCI_SLA_hier+FIELD:SPECIES:FD',data=X)		</v>
      </c>
    </row>
    <row r="60" spans="3:16">
      <c r="C60" t="s">
        <v>345</v>
      </c>
      <c r="D60" s="48" t="s">
        <v>153</v>
      </c>
      <c r="E60" t="s">
        <v>89</v>
      </c>
      <c r="F60" t="s">
        <v>334</v>
      </c>
      <c r="G60" t="s">
        <v>335</v>
      </c>
      <c r="H60" t="s">
        <v>334</v>
      </c>
      <c r="I60" t="s">
        <v>145</v>
      </c>
      <c r="J60" t="s">
        <v>73</v>
      </c>
      <c r="K60" s="47" t="s">
        <v>90</v>
      </c>
      <c r="L60" t="s">
        <v>334</v>
      </c>
      <c r="M60" t="s">
        <v>145</v>
      </c>
      <c r="N60" t="s">
        <v>146</v>
      </c>
      <c r="P60" t="str">
        <f t="shared" si="1"/>
        <v xml:space="preserve">model_36=ols('GROWTH~FIELD:SPECIES:Diam+FIELD:SPECIES:NCI_PLC50_hier+FIELD:SPECIES:FD',data=X)		</v>
      </c>
    </row>
    <row r="61" spans="3:16">
      <c r="C61" t="s">
        <v>346</v>
      </c>
      <c r="D61" s="48" t="s">
        <v>153</v>
      </c>
      <c r="E61" t="s">
        <v>89</v>
      </c>
      <c r="F61" t="s">
        <v>334</v>
      </c>
      <c r="G61" t="s">
        <v>335</v>
      </c>
      <c r="H61" t="s">
        <v>334</v>
      </c>
      <c r="I61" t="s">
        <v>145</v>
      </c>
      <c r="J61" t="s">
        <v>75</v>
      </c>
      <c r="K61" s="47" t="s">
        <v>90</v>
      </c>
      <c r="L61" t="s">
        <v>334</v>
      </c>
      <c r="M61" t="s">
        <v>145</v>
      </c>
      <c r="N61" t="s">
        <v>146</v>
      </c>
      <c r="P61" t="str">
        <f t="shared" si="1"/>
        <v xml:space="preserve">model_37=ols('GROWTH~FIELD:SPECIES:Diam+FIELD:SPECIES:NCI_WD_hier+FIELD:SPECIES:FD',data=X)		</v>
      </c>
    </row>
    <row r="62" spans="3:16">
      <c r="C62" t="s">
        <v>347</v>
      </c>
      <c r="D62" s="48" t="s">
        <v>153</v>
      </c>
      <c r="E62" t="s">
        <v>89</v>
      </c>
      <c r="F62" t="s">
        <v>334</v>
      </c>
      <c r="G62" t="s">
        <v>335</v>
      </c>
      <c r="H62" t="s">
        <v>334</v>
      </c>
      <c r="I62" t="s">
        <v>145</v>
      </c>
      <c r="J62" t="s">
        <v>74</v>
      </c>
      <c r="K62" s="47" t="s">
        <v>90</v>
      </c>
      <c r="L62" t="s">
        <v>334</v>
      </c>
      <c r="M62" t="s">
        <v>145</v>
      </c>
      <c r="N62" t="s">
        <v>146</v>
      </c>
      <c r="P62" t="str">
        <f t="shared" si="1"/>
        <v xml:space="preserve">model_38=ols('GROWTH~FIELD:SPECIES:Diam+FIELD:SPECIES:NCI_Nm_hier+FIELD:SPECIES:FD',data=X)		</v>
      </c>
    </row>
    <row r="63" spans="3:16">
      <c r="C63" t="s">
        <v>348</v>
      </c>
      <c r="D63" s="48" t="s">
        <v>153</v>
      </c>
      <c r="E63" t="s">
        <v>89</v>
      </c>
      <c r="F63" t="s">
        <v>334</v>
      </c>
      <c r="G63" t="s">
        <v>335</v>
      </c>
      <c r="H63" t="s">
        <v>334</v>
      </c>
      <c r="I63" t="s">
        <v>145</v>
      </c>
      <c r="J63" t="s">
        <v>76</v>
      </c>
      <c r="K63" s="47" t="s">
        <v>90</v>
      </c>
      <c r="L63" t="s">
        <v>334</v>
      </c>
      <c r="M63" t="s">
        <v>145</v>
      </c>
      <c r="N63" t="s">
        <v>146</v>
      </c>
      <c r="P63" t="str">
        <f t="shared" si="1"/>
        <v xml:space="preserve">model_39=ols('GROWTH~FIELD:SPECIES:Diam+FIELD:SPECIES:NCI_LASA_hier+FIELD:SPECIES:FD',data=X)		</v>
      </c>
    </row>
    <row r="64" spans="3:16">
      <c r="C64" t="s">
        <v>349</v>
      </c>
      <c r="D64" s="48" t="s">
        <v>153</v>
      </c>
      <c r="E64" t="s">
        <v>89</v>
      </c>
      <c r="F64" t="s">
        <v>334</v>
      </c>
      <c r="G64" t="s">
        <v>335</v>
      </c>
      <c r="H64" t="s">
        <v>334</v>
      </c>
      <c r="I64" t="s">
        <v>145</v>
      </c>
      <c r="J64" t="s">
        <v>77</v>
      </c>
      <c r="K64" s="47" t="s">
        <v>90</v>
      </c>
      <c r="L64" t="s">
        <v>334</v>
      </c>
      <c r="M64" t="s">
        <v>145</v>
      </c>
      <c r="N64" t="s">
        <v>146</v>
      </c>
      <c r="P64" t="str">
        <f t="shared" si="1"/>
        <v xml:space="preserve">model_40=ols('GROWTH~FIELD:SPECIES:Diam+FIELD:SPECIES:NCI_PC1+FIELD:SPECIES:FD',data=X)		</v>
      </c>
    </row>
    <row r="65" spans="3:16">
      <c r="C65" t="s">
        <v>350</v>
      </c>
      <c r="D65" s="48" t="s">
        <v>153</v>
      </c>
      <c r="E65" t="s">
        <v>89</v>
      </c>
      <c r="F65" t="s">
        <v>334</v>
      </c>
      <c r="G65" t="s">
        <v>335</v>
      </c>
      <c r="H65" t="s">
        <v>334</v>
      </c>
      <c r="I65" t="s">
        <v>145</v>
      </c>
      <c r="J65" t="s">
        <v>78</v>
      </c>
      <c r="K65" s="47" t="s">
        <v>90</v>
      </c>
      <c r="L65" t="s">
        <v>334</v>
      </c>
      <c r="M65" t="s">
        <v>145</v>
      </c>
      <c r="N65" t="s">
        <v>146</v>
      </c>
      <c r="P65" t="str">
        <f t="shared" si="1"/>
        <v xml:space="preserve">model_41=ols('GROWTH~FIELD:SPECIES:Diam+FIELD:SPECIES:NCI_PC2+FIELD:SPECIES:FD',data=X)		</v>
      </c>
    </row>
    <row r="66" spans="3:16">
      <c r="C66" t="s">
        <v>351</v>
      </c>
      <c r="D66" s="48" t="s">
        <v>153</v>
      </c>
      <c r="E66" t="s">
        <v>89</v>
      </c>
      <c r="F66" t="s">
        <v>334</v>
      </c>
      <c r="G66" t="s">
        <v>335</v>
      </c>
      <c r="H66" t="s">
        <v>334</v>
      </c>
      <c r="I66" t="s">
        <v>145</v>
      </c>
      <c r="J66" t="s">
        <v>79</v>
      </c>
      <c r="K66" s="47" t="s">
        <v>90</v>
      </c>
      <c r="L66" t="s">
        <v>334</v>
      </c>
      <c r="M66" t="s">
        <v>145</v>
      </c>
      <c r="N66" t="s">
        <v>146</v>
      </c>
      <c r="P66" t="str">
        <f t="shared" si="1"/>
        <v xml:space="preserve">model_42=ols('GROWTH~FIELD:SPECIES:Diam+FIELD:SPECIES:NCI_PC1_hier+FIELD:SPECIES:FD',data=X)		</v>
      </c>
    </row>
    <row r="67" spans="3:16">
      <c r="C67" t="s">
        <v>352</v>
      </c>
      <c r="D67" s="48" t="s">
        <v>153</v>
      </c>
      <c r="E67" t="s">
        <v>89</v>
      </c>
      <c r="F67" t="s">
        <v>334</v>
      </c>
      <c r="G67" t="s">
        <v>335</v>
      </c>
      <c r="H67" t="s">
        <v>334</v>
      </c>
      <c r="I67" t="s">
        <v>145</v>
      </c>
      <c r="J67" t="s">
        <v>80</v>
      </c>
      <c r="K67" s="47" t="s">
        <v>90</v>
      </c>
      <c r="L67" t="s">
        <v>334</v>
      </c>
      <c r="M67" t="s">
        <v>145</v>
      </c>
      <c r="N67" t="s">
        <v>146</v>
      </c>
      <c r="P67" t="str">
        <f t="shared" si="1"/>
        <v xml:space="preserve">model_43=ols('GROWTH~FIELD:SPECIES:Diam+FIELD:SPECIES:NCI_PC2_hier+FIELD:SPECIES:FD',data=X)		</v>
      </c>
    </row>
    <row r="68" spans="3:16">
      <c r="C68" s="45" t="s">
        <v>154</v>
      </c>
      <c r="D68" s="48" t="s">
        <v>153</v>
      </c>
      <c r="E68" t="s">
        <v>89</v>
      </c>
      <c r="F68" t="s">
        <v>334</v>
      </c>
      <c r="G68" t="s">
        <v>335</v>
      </c>
      <c r="H68" t="s">
        <v>334</v>
      </c>
      <c r="I68" t="s">
        <v>145</v>
      </c>
      <c r="J68" s="46" t="s">
        <v>64</v>
      </c>
      <c r="K68" s="47" t="s">
        <v>90</v>
      </c>
      <c r="L68" t="s">
        <v>334</v>
      </c>
      <c r="M68" t="s">
        <v>145</v>
      </c>
      <c r="N68" t="s">
        <v>171</v>
      </c>
      <c r="P68" t="str">
        <f t="shared" si="1"/>
        <v xml:space="preserve">model_44=ols('GROWTH~FIELD:SPECIES:Diam+FIELD:SPECIES:NCI+FIELD:SPECIES:PC1_FD',data=X)		</v>
      </c>
    </row>
    <row r="69" spans="3:16">
      <c r="C69" s="45" t="s">
        <v>155</v>
      </c>
      <c r="D69" s="48" t="s">
        <v>153</v>
      </c>
      <c r="E69" t="s">
        <v>89</v>
      </c>
      <c r="F69" t="s">
        <v>334</v>
      </c>
      <c r="G69" t="s">
        <v>335</v>
      </c>
      <c r="H69" t="s">
        <v>334</v>
      </c>
      <c r="I69" t="s">
        <v>145</v>
      </c>
      <c r="J69" s="46" t="s">
        <v>65</v>
      </c>
      <c r="K69" s="47" t="s">
        <v>90</v>
      </c>
      <c r="L69" t="s">
        <v>334</v>
      </c>
      <c r="M69" t="s">
        <v>145</v>
      </c>
      <c r="N69" t="s">
        <v>171</v>
      </c>
      <c r="P69" t="str">
        <f t="shared" si="1"/>
        <v xml:space="preserve">model_45=ols('GROWTH~FIELD:SPECIES:Diam+FIELD:SPECIES:NCI_Hmax+FIELD:SPECIES:PC1_FD',data=X)		</v>
      </c>
    </row>
    <row r="70" spans="3:16">
      <c r="C70" s="45" t="s">
        <v>156</v>
      </c>
      <c r="D70" s="48" t="s">
        <v>153</v>
      </c>
      <c r="E70" t="s">
        <v>89</v>
      </c>
      <c r="F70" t="s">
        <v>334</v>
      </c>
      <c r="G70" t="s">
        <v>335</v>
      </c>
      <c r="H70" t="s">
        <v>334</v>
      </c>
      <c r="I70" t="s">
        <v>145</v>
      </c>
      <c r="J70" s="46" t="s">
        <v>66</v>
      </c>
      <c r="K70" s="47" t="s">
        <v>90</v>
      </c>
      <c r="L70" t="s">
        <v>334</v>
      </c>
      <c r="M70" t="s">
        <v>145</v>
      </c>
      <c r="N70" t="s">
        <v>171</v>
      </c>
      <c r="P70" t="str">
        <f t="shared" si="1"/>
        <v xml:space="preserve">model_46=ols('GROWTH~FIELD:SPECIES:Diam+FIELD:SPECIES:NCI_SLA+FIELD:SPECIES:PC1_FD',data=X)		</v>
      </c>
    </row>
    <row r="71" spans="3:16">
      <c r="C71" s="45" t="s">
        <v>157</v>
      </c>
      <c r="D71" s="48" t="s">
        <v>153</v>
      </c>
      <c r="E71" t="s">
        <v>89</v>
      </c>
      <c r="F71" t="s">
        <v>334</v>
      </c>
      <c r="G71" t="s">
        <v>335</v>
      </c>
      <c r="H71" t="s">
        <v>334</v>
      </c>
      <c r="I71" t="s">
        <v>145</v>
      </c>
      <c r="J71" s="46" t="s">
        <v>67</v>
      </c>
      <c r="K71" s="47" t="s">
        <v>90</v>
      </c>
      <c r="L71" t="s">
        <v>334</v>
      </c>
      <c r="M71" t="s">
        <v>145</v>
      </c>
      <c r="N71" t="s">
        <v>171</v>
      </c>
      <c r="P71" t="str">
        <f t="shared" si="1"/>
        <v xml:space="preserve">model_47=ols('GROWTH~FIELD:SPECIES:Diam+FIELD:SPECIES:NCI_PLC50+FIELD:SPECIES:PC1_FD',data=X)		</v>
      </c>
    </row>
    <row r="72" spans="3:16">
      <c r="C72" s="45" t="s">
        <v>158</v>
      </c>
      <c r="D72" s="48" t="s">
        <v>153</v>
      </c>
      <c r="E72" t="s">
        <v>89</v>
      </c>
      <c r="F72" t="s">
        <v>334</v>
      </c>
      <c r="G72" t="s">
        <v>335</v>
      </c>
      <c r="H72" t="s">
        <v>334</v>
      </c>
      <c r="I72" t="s">
        <v>145</v>
      </c>
      <c r="J72" s="46" t="s">
        <v>68</v>
      </c>
      <c r="K72" s="47" t="s">
        <v>90</v>
      </c>
      <c r="L72" t="s">
        <v>334</v>
      </c>
      <c r="M72" t="s">
        <v>145</v>
      </c>
      <c r="N72" t="s">
        <v>171</v>
      </c>
      <c r="P72" t="str">
        <f t="shared" si="1"/>
        <v xml:space="preserve">model_48=ols('GROWTH~FIELD:SPECIES:Diam+FIELD:SPECIES:NCI_Nm+FIELD:SPECIES:PC1_FD',data=X)		</v>
      </c>
    </row>
    <row r="73" spans="3:16">
      <c r="C73" s="45" t="s">
        <v>159</v>
      </c>
      <c r="D73" s="48" t="s">
        <v>153</v>
      </c>
      <c r="E73" t="s">
        <v>89</v>
      </c>
      <c r="F73" t="s">
        <v>334</v>
      </c>
      <c r="G73" t="s">
        <v>335</v>
      </c>
      <c r="H73" t="s">
        <v>334</v>
      </c>
      <c r="I73" t="s">
        <v>145</v>
      </c>
      <c r="J73" s="46" t="s">
        <v>69</v>
      </c>
      <c r="K73" s="47" t="s">
        <v>90</v>
      </c>
      <c r="L73" t="s">
        <v>334</v>
      </c>
      <c r="M73" t="s">
        <v>145</v>
      </c>
      <c r="N73" t="s">
        <v>171</v>
      </c>
      <c r="P73" t="str">
        <f t="shared" si="1"/>
        <v xml:space="preserve">model_49=ols('GROWTH~FIELD:SPECIES:Diam+FIELD:SPECIES:NCI_WD+FIELD:SPECIES:PC1_FD',data=X)		</v>
      </c>
    </row>
    <row r="74" spans="3:16">
      <c r="C74" s="45" t="s">
        <v>160</v>
      </c>
      <c r="D74" s="48" t="s">
        <v>153</v>
      </c>
      <c r="E74" t="s">
        <v>89</v>
      </c>
      <c r="F74" t="s">
        <v>334</v>
      </c>
      <c r="G74" t="s">
        <v>335</v>
      </c>
      <c r="H74" t="s">
        <v>334</v>
      </c>
      <c r="I74" t="s">
        <v>145</v>
      </c>
      <c r="J74" s="46" t="s">
        <v>70</v>
      </c>
      <c r="K74" s="47" t="s">
        <v>90</v>
      </c>
      <c r="L74" t="s">
        <v>334</v>
      </c>
      <c r="M74" t="s">
        <v>145</v>
      </c>
      <c r="N74" t="s">
        <v>171</v>
      </c>
      <c r="P74" t="str">
        <f t="shared" si="1"/>
        <v xml:space="preserve">model_50=ols('GROWTH~FIELD:SPECIES:Diam+FIELD:SPECIES:NCI_LASA+FIELD:SPECIES:PC1_FD',data=X)		</v>
      </c>
    </row>
    <row r="75" spans="3:16" ht="30">
      <c r="C75" s="45" t="s">
        <v>161</v>
      </c>
      <c r="D75" s="48" t="s">
        <v>153</v>
      </c>
      <c r="E75" t="s">
        <v>89</v>
      </c>
      <c r="F75" t="s">
        <v>334</v>
      </c>
      <c r="G75" t="s">
        <v>335</v>
      </c>
      <c r="H75" t="s">
        <v>334</v>
      </c>
      <c r="I75" t="s">
        <v>145</v>
      </c>
      <c r="J75" s="46" t="s">
        <v>71</v>
      </c>
      <c r="K75" s="47" t="s">
        <v>90</v>
      </c>
      <c r="L75" t="s">
        <v>334</v>
      </c>
      <c r="M75" t="s">
        <v>145</v>
      </c>
      <c r="N75" t="s">
        <v>171</v>
      </c>
      <c r="P75" t="str">
        <f t="shared" si="1"/>
        <v xml:space="preserve">model_51=ols('GROWTH~FIELD:SPECIES:Diam+FIELD:SPECIES:NCI_Hmax_hier+FIELD:SPECIES:PC1_FD',data=X)		</v>
      </c>
    </row>
    <row r="76" spans="3:16">
      <c r="C76" s="45" t="s">
        <v>162</v>
      </c>
      <c r="D76" s="48" t="s">
        <v>153</v>
      </c>
      <c r="E76" t="s">
        <v>89</v>
      </c>
      <c r="F76" t="s">
        <v>334</v>
      </c>
      <c r="G76" t="s">
        <v>335</v>
      </c>
      <c r="H76" t="s">
        <v>334</v>
      </c>
      <c r="I76" t="s">
        <v>145</v>
      </c>
      <c r="J76" t="s">
        <v>72</v>
      </c>
      <c r="K76" s="47" t="s">
        <v>90</v>
      </c>
      <c r="L76" t="s">
        <v>334</v>
      </c>
      <c r="M76" t="s">
        <v>145</v>
      </c>
      <c r="N76" t="s">
        <v>171</v>
      </c>
      <c r="P76" t="str">
        <f t="shared" si="1"/>
        <v xml:space="preserve">model_52=ols('GROWTH~FIELD:SPECIES:Diam+FIELD:SPECIES:NCI_SLA_hier+FIELD:SPECIES:PC1_FD',data=X)		</v>
      </c>
    </row>
    <row r="77" spans="3:16">
      <c r="C77" s="45" t="s">
        <v>163</v>
      </c>
      <c r="D77" s="48" t="s">
        <v>153</v>
      </c>
      <c r="E77" t="s">
        <v>89</v>
      </c>
      <c r="F77" t="s">
        <v>334</v>
      </c>
      <c r="G77" t="s">
        <v>335</v>
      </c>
      <c r="H77" t="s">
        <v>334</v>
      </c>
      <c r="I77" t="s">
        <v>145</v>
      </c>
      <c r="J77" t="s">
        <v>73</v>
      </c>
      <c r="K77" s="47" t="s">
        <v>90</v>
      </c>
      <c r="L77" t="s">
        <v>334</v>
      </c>
      <c r="M77" t="s">
        <v>145</v>
      </c>
      <c r="N77" t="s">
        <v>171</v>
      </c>
      <c r="P77" t="str">
        <f t="shared" si="1"/>
        <v xml:space="preserve">model_53=ols('GROWTH~FIELD:SPECIES:Diam+FIELD:SPECIES:NCI_PLC50_hier+FIELD:SPECIES:PC1_FD',data=X)		</v>
      </c>
    </row>
    <row r="78" spans="3:16">
      <c r="C78" s="45" t="s">
        <v>164</v>
      </c>
      <c r="D78" s="48" t="s">
        <v>153</v>
      </c>
      <c r="E78" t="s">
        <v>89</v>
      </c>
      <c r="F78" t="s">
        <v>334</v>
      </c>
      <c r="G78" t="s">
        <v>335</v>
      </c>
      <c r="H78" t="s">
        <v>334</v>
      </c>
      <c r="I78" t="s">
        <v>145</v>
      </c>
      <c r="J78" t="s">
        <v>75</v>
      </c>
      <c r="K78" s="47" t="s">
        <v>90</v>
      </c>
      <c r="L78" t="s">
        <v>334</v>
      </c>
      <c r="M78" t="s">
        <v>145</v>
      </c>
      <c r="N78" t="s">
        <v>171</v>
      </c>
      <c r="P78" t="str">
        <f t="shared" si="1"/>
        <v xml:space="preserve">model_54=ols('GROWTH~FIELD:SPECIES:Diam+FIELD:SPECIES:NCI_WD_hier+FIELD:SPECIES:PC1_FD',data=X)		</v>
      </c>
    </row>
    <row r="79" spans="3:16">
      <c r="C79" s="45" t="s">
        <v>165</v>
      </c>
      <c r="D79" s="48" t="s">
        <v>153</v>
      </c>
      <c r="E79" t="s">
        <v>89</v>
      </c>
      <c r="F79" t="s">
        <v>334</v>
      </c>
      <c r="G79" t="s">
        <v>335</v>
      </c>
      <c r="H79" t="s">
        <v>334</v>
      </c>
      <c r="I79" t="s">
        <v>145</v>
      </c>
      <c r="J79" t="s">
        <v>74</v>
      </c>
      <c r="K79" s="47" t="s">
        <v>90</v>
      </c>
      <c r="L79" t="s">
        <v>334</v>
      </c>
      <c r="M79" t="s">
        <v>145</v>
      </c>
      <c r="N79" t="s">
        <v>171</v>
      </c>
      <c r="P79" t="str">
        <f t="shared" si="1"/>
        <v xml:space="preserve">model_55=ols('GROWTH~FIELD:SPECIES:Diam+FIELD:SPECIES:NCI_Nm_hier+FIELD:SPECIES:PC1_FD',data=X)		</v>
      </c>
    </row>
    <row r="80" spans="3:16">
      <c r="C80" s="45" t="s">
        <v>166</v>
      </c>
      <c r="D80" s="48" t="s">
        <v>153</v>
      </c>
      <c r="E80" t="s">
        <v>89</v>
      </c>
      <c r="F80" t="s">
        <v>334</v>
      </c>
      <c r="G80" t="s">
        <v>335</v>
      </c>
      <c r="H80" t="s">
        <v>334</v>
      </c>
      <c r="I80" t="s">
        <v>145</v>
      </c>
      <c r="J80" t="s">
        <v>76</v>
      </c>
      <c r="K80" s="47" t="s">
        <v>90</v>
      </c>
      <c r="L80" t="s">
        <v>334</v>
      </c>
      <c r="M80" t="s">
        <v>145</v>
      </c>
      <c r="N80" t="s">
        <v>171</v>
      </c>
      <c r="P80" t="str">
        <f t="shared" si="1"/>
        <v xml:space="preserve">model_56=ols('GROWTH~FIELD:SPECIES:Diam+FIELD:SPECIES:NCI_LASA_hier+FIELD:SPECIES:PC1_FD',data=X)		</v>
      </c>
    </row>
    <row r="81" spans="3:16">
      <c r="C81" s="45" t="s">
        <v>167</v>
      </c>
      <c r="D81" s="48" t="s">
        <v>153</v>
      </c>
      <c r="E81" t="s">
        <v>89</v>
      </c>
      <c r="F81" t="s">
        <v>334</v>
      </c>
      <c r="G81" t="s">
        <v>335</v>
      </c>
      <c r="H81" t="s">
        <v>334</v>
      </c>
      <c r="I81" t="s">
        <v>145</v>
      </c>
      <c r="J81" t="s">
        <v>77</v>
      </c>
      <c r="K81" s="47" t="s">
        <v>90</v>
      </c>
      <c r="L81" t="s">
        <v>334</v>
      </c>
      <c r="M81" t="s">
        <v>145</v>
      </c>
      <c r="N81" t="s">
        <v>171</v>
      </c>
      <c r="P81" t="str">
        <f t="shared" si="1"/>
        <v xml:space="preserve">model_57=ols('GROWTH~FIELD:SPECIES:Diam+FIELD:SPECIES:NCI_PC1+FIELD:SPECIES:PC1_FD',data=X)		</v>
      </c>
    </row>
    <row r="82" spans="3:16">
      <c r="C82" s="45" t="s">
        <v>168</v>
      </c>
      <c r="D82" s="48" t="s">
        <v>153</v>
      </c>
      <c r="E82" t="s">
        <v>89</v>
      </c>
      <c r="F82" t="s">
        <v>334</v>
      </c>
      <c r="G82" t="s">
        <v>335</v>
      </c>
      <c r="H82" t="s">
        <v>334</v>
      </c>
      <c r="I82" t="s">
        <v>145</v>
      </c>
      <c r="J82" t="s">
        <v>78</v>
      </c>
      <c r="K82" s="47" t="s">
        <v>90</v>
      </c>
      <c r="L82" t="s">
        <v>334</v>
      </c>
      <c r="M82" t="s">
        <v>145</v>
      </c>
      <c r="N82" t="s">
        <v>171</v>
      </c>
      <c r="P82" t="str">
        <f t="shared" si="1"/>
        <v xml:space="preserve">model_58=ols('GROWTH~FIELD:SPECIES:Diam+FIELD:SPECIES:NCI_PC2+FIELD:SPECIES:PC1_FD',data=X)		</v>
      </c>
    </row>
    <row r="83" spans="3:16">
      <c r="C83" s="45" t="s">
        <v>169</v>
      </c>
      <c r="D83" s="48" t="s">
        <v>153</v>
      </c>
      <c r="E83" t="s">
        <v>89</v>
      </c>
      <c r="F83" t="s">
        <v>334</v>
      </c>
      <c r="G83" t="s">
        <v>335</v>
      </c>
      <c r="H83" t="s">
        <v>334</v>
      </c>
      <c r="I83" t="s">
        <v>145</v>
      </c>
      <c r="J83" t="s">
        <v>79</v>
      </c>
      <c r="K83" s="47" t="s">
        <v>90</v>
      </c>
      <c r="L83" t="s">
        <v>334</v>
      </c>
      <c r="M83" t="s">
        <v>145</v>
      </c>
      <c r="N83" t="s">
        <v>171</v>
      </c>
      <c r="P83" t="str">
        <f t="shared" si="1"/>
        <v xml:space="preserve">model_59=ols('GROWTH~FIELD:SPECIES:Diam+FIELD:SPECIES:NCI_PC1_hier+FIELD:SPECIES:PC1_FD',data=X)		</v>
      </c>
    </row>
    <row r="84" spans="3:16">
      <c r="C84" s="45" t="s">
        <v>170</v>
      </c>
      <c r="D84" s="48" t="s">
        <v>153</v>
      </c>
      <c r="E84" t="s">
        <v>89</v>
      </c>
      <c r="F84" t="s">
        <v>334</v>
      </c>
      <c r="G84" t="s">
        <v>335</v>
      </c>
      <c r="H84" t="s">
        <v>334</v>
      </c>
      <c r="I84" t="s">
        <v>145</v>
      </c>
      <c r="J84" t="s">
        <v>80</v>
      </c>
      <c r="K84" s="47" t="s">
        <v>90</v>
      </c>
      <c r="L84" t="s">
        <v>334</v>
      </c>
      <c r="M84" t="s">
        <v>145</v>
      </c>
      <c r="N84" t="s">
        <v>171</v>
      </c>
      <c r="P84" t="str">
        <f t="shared" si="1"/>
        <v xml:space="preserve">model_60=ols('GROWTH~FIELD:SPECIES:Diam+FIELD:SPECIES:NCI_PC2_hier+FIELD:SPECIES:PC1_FD',data=X)		</v>
      </c>
    </row>
    <row r="85" spans="3:16">
      <c r="C85" s="45" t="s">
        <v>173</v>
      </c>
      <c r="D85" s="48" t="s">
        <v>153</v>
      </c>
      <c r="E85" t="s">
        <v>89</v>
      </c>
      <c r="F85" t="s">
        <v>334</v>
      </c>
      <c r="G85" t="s">
        <v>335</v>
      </c>
      <c r="H85" t="s">
        <v>334</v>
      </c>
      <c r="I85" t="s">
        <v>145</v>
      </c>
      <c r="J85" s="46" t="s">
        <v>64</v>
      </c>
      <c r="K85" s="47" t="s">
        <v>90</v>
      </c>
      <c r="L85" t="s">
        <v>334</v>
      </c>
      <c r="M85" t="s">
        <v>145</v>
      </c>
      <c r="N85" t="s">
        <v>172</v>
      </c>
      <c r="P85" t="str">
        <f t="shared" si="1"/>
        <v xml:space="preserve">model_61=ols('GROWTH~FIELD:SPECIES:Diam+FIELD:SPECIES:NCI+FIELD:SPECIES:PC2_FD',data=X)		</v>
      </c>
    </row>
    <row r="86" spans="3:16">
      <c r="C86" s="45" t="s">
        <v>174</v>
      </c>
      <c r="D86" s="48" t="s">
        <v>153</v>
      </c>
      <c r="E86" t="s">
        <v>89</v>
      </c>
      <c r="F86" t="s">
        <v>334</v>
      </c>
      <c r="G86" t="s">
        <v>335</v>
      </c>
      <c r="H86" t="s">
        <v>334</v>
      </c>
      <c r="I86" t="s">
        <v>145</v>
      </c>
      <c r="J86" s="46" t="s">
        <v>65</v>
      </c>
      <c r="K86" s="47" t="s">
        <v>90</v>
      </c>
      <c r="L86" t="s">
        <v>334</v>
      </c>
      <c r="M86" t="s">
        <v>145</v>
      </c>
      <c r="N86" t="s">
        <v>172</v>
      </c>
      <c r="P86" t="str">
        <f t="shared" si="1"/>
        <v xml:space="preserve">model_62=ols('GROWTH~FIELD:SPECIES:Diam+FIELD:SPECIES:NCI_Hmax+FIELD:SPECIES:PC2_FD',data=X)		</v>
      </c>
    </row>
    <row r="87" spans="3:16">
      <c r="C87" s="45" t="s">
        <v>175</v>
      </c>
      <c r="D87" s="48" t="s">
        <v>153</v>
      </c>
      <c r="E87" t="s">
        <v>89</v>
      </c>
      <c r="F87" t="s">
        <v>334</v>
      </c>
      <c r="G87" t="s">
        <v>335</v>
      </c>
      <c r="H87" t="s">
        <v>334</v>
      </c>
      <c r="I87" t="s">
        <v>145</v>
      </c>
      <c r="J87" s="46" t="s">
        <v>66</v>
      </c>
      <c r="K87" s="47" t="s">
        <v>90</v>
      </c>
      <c r="L87" t="s">
        <v>334</v>
      </c>
      <c r="M87" t="s">
        <v>145</v>
      </c>
      <c r="N87" t="s">
        <v>172</v>
      </c>
      <c r="P87" t="str">
        <f t="shared" si="1"/>
        <v xml:space="preserve">model_63=ols('GROWTH~FIELD:SPECIES:Diam+FIELD:SPECIES:NCI_SLA+FIELD:SPECIES:PC2_FD',data=X)		</v>
      </c>
    </row>
    <row r="88" spans="3:16">
      <c r="C88" s="45" t="s">
        <v>176</v>
      </c>
      <c r="D88" s="48" t="s">
        <v>153</v>
      </c>
      <c r="E88" t="s">
        <v>89</v>
      </c>
      <c r="F88" t="s">
        <v>334</v>
      </c>
      <c r="G88" t="s">
        <v>335</v>
      </c>
      <c r="H88" t="s">
        <v>334</v>
      </c>
      <c r="I88" t="s">
        <v>145</v>
      </c>
      <c r="J88" s="46" t="s">
        <v>67</v>
      </c>
      <c r="K88" s="47" t="s">
        <v>90</v>
      </c>
      <c r="L88" t="s">
        <v>334</v>
      </c>
      <c r="M88" t="s">
        <v>145</v>
      </c>
      <c r="N88" t="s">
        <v>172</v>
      </c>
      <c r="P88" t="str">
        <f t="shared" si="1"/>
        <v xml:space="preserve">model_64=ols('GROWTH~FIELD:SPECIES:Diam+FIELD:SPECIES:NCI_PLC50+FIELD:SPECIES:PC2_FD',data=X)		</v>
      </c>
    </row>
    <row r="89" spans="3:16">
      <c r="C89" s="45" t="s">
        <v>177</v>
      </c>
      <c r="D89" s="48" t="s">
        <v>153</v>
      </c>
      <c r="E89" t="s">
        <v>89</v>
      </c>
      <c r="F89" t="s">
        <v>334</v>
      </c>
      <c r="G89" t="s">
        <v>335</v>
      </c>
      <c r="H89" t="s">
        <v>334</v>
      </c>
      <c r="I89" t="s">
        <v>145</v>
      </c>
      <c r="J89" s="46" t="s">
        <v>68</v>
      </c>
      <c r="K89" s="47" t="s">
        <v>90</v>
      </c>
      <c r="L89" t="s">
        <v>334</v>
      </c>
      <c r="M89" t="s">
        <v>145</v>
      </c>
      <c r="N89" t="s">
        <v>172</v>
      </c>
      <c r="P89" t="str">
        <f t="shared" si="1"/>
        <v xml:space="preserve">model_65=ols('GROWTH~FIELD:SPECIES:Diam+FIELD:SPECIES:NCI_Nm+FIELD:SPECIES:PC2_FD',data=X)		</v>
      </c>
    </row>
    <row r="90" spans="3:16">
      <c r="C90" s="45" t="s">
        <v>178</v>
      </c>
      <c r="D90" s="48" t="s">
        <v>153</v>
      </c>
      <c r="E90" t="s">
        <v>89</v>
      </c>
      <c r="F90" t="s">
        <v>334</v>
      </c>
      <c r="G90" t="s">
        <v>335</v>
      </c>
      <c r="H90" t="s">
        <v>334</v>
      </c>
      <c r="I90" t="s">
        <v>145</v>
      </c>
      <c r="J90" s="46" t="s">
        <v>69</v>
      </c>
      <c r="K90" s="47" t="s">
        <v>90</v>
      </c>
      <c r="L90" t="s">
        <v>334</v>
      </c>
      <c r="M90" t="s">
        <v>145</v>
      </c>
      <c r="N90" t="s">
        <v>172</v>
      </c>
      <c r="P90" t="str">
        <f t="shared" si="1"/>
        <v xml:space="preserve">model_66=ols('GROWTH~FIELD:SPECIES:Diam+FIELD:SPECIES:NCI_WD+FIELD:SPECIES:PC2_FD',data=X)		</v>
      </c>
    </row>
    <row r="91" spans="3:16">
      <c r="C91" s="45" t="s">
        <v>179</v>
      </c>
      <c r="D91" s="48" t="s">
        <v>153</v>
      </c>
      <c r="E91" t="s">
        <v>89</v>
      </c>
      <c r="F91" t="s">
        <v>334</v>
      </c>
      <c r="G91" t="s">
        <v>335</v>
      </c>
      <c r="H91" t="s">
        <v>334</v>
      </c>
      <c r="I91" t="s">
        <v>145</v>
      </c>
      <c r="J91" s="46" t="s">
        <v>70</v>
      </c>
      <c r="K91" s="47" t="s">
        <v>90</v>
      </c>
      <c r="L91" t="s">
        <v>334</v>
      </c>
      <c r="M91" t="s">
        <v>145</v>
      </c>
      <c r="N91" t="s">
        <v>172</v>
      </c>
      <c r="P91" t="str">
        <f t="shared" si="1"/>
        <v xml:space="preserve">model_67=ols('GROWTH~FIELD:SPECIES:Diam+FIELD:SPECIES:NCI_LASA+FIELD:SPECIES:PC2_FD',data=X)		</v>
      </c>
    </row>
    <row r="92" spans="3:16" ht="30">
      <c r="C92" s="45" t="s">
        <v>180</v>
      </c>
      <c r="D92" s="48" t="s">
        <v>153</v>
      </c>
      <c r="E92" t="s">
        <v>89</v>
      </c>
      <c r="F92" t="s">
        <v>334</v>
      </c>
      <c r="G92" t="s">
        <v>335</v>
      </c>
      <c r="H92" t="s">
        <v>334</v>
      </c>
      <c r="I92" t="s">
        <v>145</v>
      </c>
      <c r="J92" s="46" t="s">
        <v>71</v>
      </c>
      <c r="K92" s="47" t="s">
        <v>90</v>
      </c>
      <c r="L92" t="s">
        <v>334</v>
      </c>
      <c r="M92" t="s">
        <v>145</v>
      </c>
      <c r="N92" t="s">
        <v>172</v>
      </c>
      <c r="P92" t="str">
        <f t="shared" si="1"/>
        <v xml:space="preserve">model_68=ols('GROWTH~FIELD:SPECIES:Diam+FIELD:SPECIES:NCI_Hmax_hier+FIELD:SPECIES:PC2_FD',data=X)		</v>
      </c>
    </row>
    <row r="93" spans="3:16">
      <c r="C93" s="45" t="s">
        <v>181</v>
      </c>
      <c r="D93" s="48" t="s">
        <v>153</v>
      </c>
      <c r="E93" t="s">
        <v>89</v>
      </c>
      <c r="F93" t="s">
        <v>334</v>
      </c>
      <c r="G93" t="s">
        <v>335</v>
      </c>
      <c r="H93" t="s">
        <v>334</v>
      </c>
      <c r="I93" t="s">
        <v>145</v>
      </c>
      <c r="J93" t="s">
        <v>72</v>
      </c>
      <c r="K93" s="47" t="s">
        <v>90</v>
      </c>
      <c r="L93" t="s">
        <v>334</v>
      </c>
      <c r="M93" t="s">
        <v>145</v>
      </c>
      <c r="N93" t="s">
        <v>172</v>
      </c>
      <c r="P93" t="str">
        <f t="shared" si="1"/>
        <v xml:space="preserve">model_69=ols('GROWTH~FIELD:SPECIES:Diam+FIELD:SPECIES:NCI_SLA_hier+FIELD:SPECIES:PC2_FD',data=X)		</v>
      </c>
    </row>
    <row r="94" spans="3:16">
      <c r="C94" s="45" t="s">
        <v>182</v>
      </c>
      <c r="D94" s="48" t="s">
        <v>153</v>
      </c>
      <c r="E94" t="s">
        <v>89</v>
      </c>
      <c r="F94" t="s">
        <v>334</v>
      </c>
      <c r="G94" t="s">
        <v>335</v>
      </c>
      <c r="H94" t="s">
        <v>334</v>
      </c>
      <c r="I94" t="s">
        <v>145</v>
      </c>
      <c r="J94" t="s">
        <v>73</v>
      </c>
      <c r="K94" s="47" t="s">
        <v>90</v>
      </c>
      <c r="L94" t="s">
        <v>334</v>
      </c>
      <c r="M94" t="s">
        <v>145</v>
      </c>
      <c r="N94" t="s">
        <v>172</v>
      </c>
      <c r="P94" t="str">
        <f t="shared" si="1"/>
        <v xml:space="preserve">model_70=ols('GROWTH~FIELD:SPECIES:Diam+FIELD:SPECIES:NCI_PLC50_hier+FIELD:SPECIES:PC2_FD',data=X)		</v>
      </c>
    </row>
    <row r="95" spans="3:16">
      <c r="C95" s="45" t="s">
        <v>183</v>
      </c>
      <c r="D95" s="48" t="s">
        <v>153</v>
      </c>
      <c r="E95" t="s">
        <v>89</v>
      </c>
      <c r="F95" t="s">
        <v>334</v>
      </c>
      <c r="G95" t="s">
        <v>335</v>
      </c>
      <c r="H95" t="s">
        <v>334</v>
      </c>
      <c r="I95" t="s">
        <v>145</v>
      </c>
      <c r="J95" t="s">
        <v>75</v>
      </c>
      <c r="K95" s="47" t="s">
        <v>90</v>
      </c>
      <c r="L95" t="s">
        <v>334</v>
      </c>
      <c r="M95" t="s">
        <v>145</v>
      </c>
      <c r="N95" t="s">
        <v>172</v>
      </c>
      <c r="P95" t="str">
        <f t="shared" si="1"/>
        <v xml:space="preserve">model_71=ols('GROWTH~FIELD:SPECIES:Diam+FIELD:SPECIES:NCI_WD_hier+FIELD:SPECIES:PC2_FD',data=X)		</v>
      </c>
    </row>
    <row r="96" spans="3:16">
      <c r="C96" s="45" t="s">
        <v>184</v>
      </c>
      <c r="D96" s="48" t="s">
        <v>153</v>
      </c>
      <c r="E96" t="s">
        <v>89</v>
      </c>
      <c r="F96" t="s">
        <v>334</v>
      </c>
      <c r="G96" t="s">
        <v>335</v>
      </c>
      <c r="H96" t="s">
        <v>334</v>
      </c>
      <c r="I96" t="s">
        <v>145</v>
      </c>
      <c r="J96" t="s">
        <v>74</v>
      </c>
      <c r="K96" s="47" t="s">
        <v>90</v>
      </c>
      <c r="L96" t="s">
        <v>334</v>
      </c>
      <c r="M96" t="s">
        <v>145</v>
      </c>
      <c r="N96" t="s">
        <v>172</v>
      </c>
      <c r="P96" t="str">
        <f t="shared" si="1"/>
        <v xml:space="preserve">model_72=ols('GROWTH~FIELD:SPECIES:Diam+FIELD:SPECIES:NCI_Nm_hier+FIELD:SPECIES:PC2_FD',data=X)		</v>
      </c>
    </row>
    <row r="97" spans="3:16">
      <c r="C97" s="45" t="s">
        <v>185</v>
      </c>
      <c r="D97" s="48" t="s">
        <v>153</v>
      </c>
      <c r="E97" t="s">
        <v>89</v>
      </c>
      <c r="F97" t="s">
        <v>334</v>
      </c>
      <c r="G97" t="s">
        <v>335</v>
      </c>
      <c r="H97" t="s">
        <v>334</v>
      </c>
      <c r="I97" t="s">
        <v>145</v>
      </c>
      <c r="J97" t="s">
        <v>76</v>
      </c>
      <c r="K97" s="47" t="s">
        <v>90</v>
      </c>
      <c r="L97" t="s">
        <v>334</v>
      </c>
      <c r="M97" t="s">
        <v>145</v>
      </c>
      <c r="N97" t="s">
        <v>172</v>
      </c>
      <c r="P97" t="str">
        <f t="shared" si="1"/>
        <v xml:space="preserve">model_73=ols('GROWTH~FIELD:SPECIES:Diam+FIELD:SPECIES:NCI_LASA_hier+FIELD:SPECIES:PC2_FD',data=X)		</v>
      </c>
    </row>
    <row r="98" spans="3:16">
      <c r="C98" s="45" t="s">
        <v>186</v>
      </c>
      <c r="D98" s="48" t="s">
        <v>153</v>
      </c>
      <c r="E98" t="s">
        <v>89</v>
      </c>
      <c r="F98" t="s">
        <v>334</v>
      </c>
      <c r="G98" t="s">
        <v>335</v>
      </c>
      <c r="H98" t="s">
        <v>334</v>
      </c>
      <c r="I98" t="s">
        <v>145</v>
      </c>
      <c r="J98" t="s">
        <v>77</v>
      </c>
      <c r="K98" s="47" t="s">
        <v>90</v>
      </c>
      <c r="L98" t="s">
        <v>334</v>
      </c>
      <c r="M98" t="s">
        <v>145</v>
      </c>
      <c r="N98" t="s">
        <v>172</v>
      </c>
      <c r="P98" t="str">
        <f t="shared" si="1"/>
        <v xml:space="preserve">model_74=ols('GROWTH~FIELD:SPECIES:Diam+FIELD:SPECIES:NCI_PC1+FIELD:SPECIES:PC2_FD',data=X)		</v>
      </c>
    </row>
    <row r="99" spans="3:16">
      <c r="C99" s="45" t="s">
        <v>187</v>
      </c>
      <c r="D99" s="48" t="s">
        <v>153</v>
      </c>
      <c r="E99" t="s">
        <v>89</v>
      </c>
      <c r="F99" t="s">
        <v>334</v>
      </c>
      <c r="G99" t="s">
        <v>335</v>
      </c>
      <c r="H99" t="s">
        <v>334</v>
      </c>
      <c r="I99" t="s">
        <v>145</v>
      </c>
      <c r="J99" t="s">
        <v>78</v>
      </c>
      <c r="K99" s="47" t="s">
        <v>90</v>
      </c>
      <c r="L99" t="s">
        <v>334</v>
      </c>
      <c r="M99" t="s">
        <v>145</v>
      </c>
      <c r="N99" t="s">
        <v>172</v>
      </c>
      <c r="P99" t="str">
        <f t="shared" si="1"/>
        <v xml:space="preserve">model_75=ols('GROWTH~FIELD:SPECIES:Diam+FIELD:SPECIES:NCI_PC2+FIELD:SPECIES:PC2_FD',data=X)		</v>
      </c>
    </row>
    <row r="100" spans="3:16">
      <c r="C100" s="45" t="s">
        <v>188</v>
      </c>
      <c r="D100" s="48" t="s">
        <v>153</v>
      </c>
      <c r="E100" t="s">
        <v>89</v>
      </c>
      <c r="F100" t="s">
        <v>334</v>
      </c>
      <c r="G100" t="s">
        <v>335</v>
      </c>
      <c r="H100" t="s">
        <v>334</v>
      </c>
      <c r="I100" t="s">
        <v>145</v>
      </c>
      <c r="J100" t="s">
        <v>79</v>
      </c>
      <c r="K100" s="47" t="s">
        <v>90</v>
      </c>
      <c r="L100" t="s">
        <v>334</v>
      </c>
      <c r="M100" t="s">
        <v>145</v>
      </c>
      <c r="N100" t="s">
        <v>172</v>
      </c>
      <c r="P100" t="str">
        <f t="shared" si="1"/>
        <v xml:space="preserve">model_76=ols('GROWTH~FIELD:SPECIES:Diam+FIELD:SPECIES:NCI_PC1_hier+FIELD:SPECIES:PC2_FD',data=X)		</v>
      </c>
    </row>
    <row r="101" spans="3:16">
      <c r="C101" s="45" t="s">
        <v>189</v>
      </c>
      <c r="D101" s="48" t="s">
        <v>153</v>
      </c>
      <c r="E101" t="s">
        <v>89</v>
      </c>
      <c r="F101" t="s">
        <v>334</v>
      </c>
      <c r="G101" t="s">
        <v>335</v>
      </c>
      <c r="H101" t="s">
        <v>334</v>
      </c>
      <c r="I101" t="s">
        <v>145</v>
      </c>
      <c r="J101" t="s">
        <v>80</v>
      </c>
      <c r="K101" s="47" t="s">
        <v>90</v>
      </c>
      <c r="L101" t="s">
        <v>334</v>
      </c>
      <c r="M101" t="s">
        <v>145</v>
      </c>
      <c r="N101" t="s">
        <v>172</v>
      </c>
      <c r="P101" t="str">
        <f t="shared" si="1"/>
        <v xml:space="preserve">model_77=ols('GROWTH~FIELD:SPECIES:Diam+FIELD:SPECIES:NCI_PC2_hier+FIELD:SPECIES:PC2_FD',data=X)		</v>
      </c>
    </row>
    <row r="102" spans="3:16">
      <c r="C102" s="45" t="s">
        <v>190</v>
      </c>
      <c r="D102" s="48" t="s">
        <v>153</v>
      </c>
      <c r="E102" t="s">
        <v>89</v>
      </c>
      <c r="F102" t="s">
        <v>334</v>
      </c>
      <c r="G102" t="s">
        <v>335</v>
      </c>
      <c r="H102" t="s">
        <v>334</v>
      </c>
      <c r="I102" t="s">
        <v>145</v>
      </c>
      <c r="J102" s="46" t="s">
        <v>64</v>
      </c>
      <c r="K102" s="47" t="s">
        <v>90</v>
      </c>
      <c r="L102" t="s">
        <v>334</v>
      </c>
      <c r="M102" t="s">
        <v>145</v>
      </c>
      <c r="N102" t="s">
        <v>147</v>
      </c>
      <c r="P102" t="str">
        <f t="shared" si="1"/>
        <v xml:space="preserve">model_78=ols('GROWTH~FIELD:SPECIES:Diam+FIELD:SPECIES:NCI+FIELD:SPECIES:Hmax_FD',data=X)		</v>
      </c>
    </row>
    <row r="103" spans="3:16">
      <c r="C103" s="45" t="s">
        <v>191</v>
      </c>
      <c r="D103" s="48" t="s">
        <v>153</v>
      </c>
      <c r="E103" t="s">
        <v>89</v>
      </c>
      <c r="F103" t="s">
        <v>334</v>
      </c>
      <c r="G103" t="s">
        <v>335</v>
      </c>
      <c r="H103" t="s">
        <v>334</v>
      </c>
      <c r="I103" t="s">
        <v>145</v>
      </c>
      <c r="J103" s="46" t="s">
        <v>65</v>
      </c>
      <c r="K103" s="47" t="s">
        <v>90</v>
      </c>
      <c r="L103" t="s">
        <v>334</v>
      </c>
      <c r="M103" t="s">
        <v>145</v>
      </c>
      <c r="N103" t="s">
        <v>147</v>
      </c>
      <c r="P103" t="str">
        <f t="shared" si="1"/>
        <v xml:space="preserve">model_79=ols('GROWTH~FIELD:SPECIES:Diam+FIELD:SPECIES:NCI_Hmax+FIELD:SPECIES:Hmax_FD',data=X)		</v>
      </c>
    </row>
    <row r="104" spans="3:16">
      <c r="C104" s="45" t="s">
        <v>192</v>
      </c>
      <c r="D104" s="48" t="s">
        <v>153</v>
      </c>
      <c r="E104" t="s">
        <v>89</v>
      </c>
      <c r="F104" t="s">
        <v>334</v>
      </c>
      <c r="G104" t="s">
        <v>335</v>
      </c>
      <c r="H104" t="s">
        <v>334</v>
      </c>
      <c r="I104" t="s">
        <v>145</v>
      </c>
      <c r="J104" s="46" t="s">
        <v>66</v>
      </c>
      <c r="K104" s="47" t="s">
        <v>90</v>
      </c>
      <c r="L104" t="s">
        <v>334</v>
      </c>
      <c r="M104" t="s">
        <v>145</v>
      </c>
      <c r="N104" t="s">
        <v>147</v>
      </c>
      <c r="P104" t="str">
        <f t="shared" si="1"/>
        <v xml:space="preserve">model_80=ols('GROWTH~FIELD:SPECIES:Diam+FIELD:SPECIES:NCI_SLA+FIELD:SPECIES:Hmax_FD',data=X)		</v>
      </c>
    </row>
    <row r="105" spans="3:16">
      <c r="C105" s="45" t="s">
        <v>193</v>
      </c>
      <c r="D105" s="48" t="s">
        <v>153</v>
      </c>
      <c r="E105" t="s">
        <v>89</v>
      </c>
      <c r="F105" t="s">
        <v>334</v>
      </c>
      <c r="G105" t="s">
        <v>335</v>
      </c>
      <c r="H105" t="s">
        <v>334</v>
      </c>
      <c r="I105" t="s">
        <v>145</v>
      </c>
      <c r="J105" s="46" t="s">
        <v>67</v>
      </c>
      <c r="K105" s="47" t="s">
        <v>90</v>
      </c>
      <c r="L105" t="s">
        <v>334</v>
      </c>
      <c r="M105" t="s">
        <v>145</v>
      </c>
      <c r="N105" t="s">
        <v>147</v>
      </c>
      <c r="P105" t="str">
        <f t="shared" si="1"/>
        <v xml:space="preserve">model_81=ols('GROWTH~FIELD:SPECIES:Diam+FIELD:SPECIES:NCI_PLC50+FIELD:SPECIES:Hmax_FD',data=X)		</v>
      </c>
    </row>
    <row r="106" spans="3:16">
      <c r="C106" s="45" t="s">
        <v>194</v>
      </c>
      <c r="D106" s="48" t="s">
        <v>153</v>
      </c>
      <c r="E106" t="s">
        <v>89</v>
      </c>
      <c r="F106" t="s">
        <v>334</v>
      </c>
      <c r="G106" t="s">
        <v>335</v>
      </c>
      <c r="H106" t="s">
        <v>334</v>
      </c>
      <c r="I106" t="s">
        <v>145</v>
      </c>
      <c r="J106" s="46" t="s">
        <v>68</v>
      </c>
      <c r="K106" s="47" t="s">
        <v>90</v>
      </c>
      <c r="L106" t="s">
        <v>334</v>
      </c>
      <c r="M106" t="s">
        <v>145</v>
      </c>
      <c r="N106" t="s">
        <v>147</v>
      </c>
      <c r="P106" t="str">
        <f t="shared" si="1"/>
        <v xml:space="preserve">model_82=ols('GROWTH~FIELD:SPECIES:Diam+FIELD:SPECIES:NCI_Nm+FIELD:SPECIES:Hmax_FD',data=X)		</v>
      </c>
    </row>
    <row r="107" spans="3:16">
      <c r="C107" s="45" t="s">
        <v>195</v>
      </c>
      <c r="D107" s="48" t="s">
        <v>153</v>
      </c>
      <c r="E107" t="s">
        <v>89</v>
      </c>
      <c r="F107" t="s">
        <v>334</v>
      </c>
      <c r="G107" t="s">
        <v>335</v>
      </c>
      <c r="H107" t="s">
        <v>334</v>
      </c>
      <c r="I107" t="s">
        <v>145</v>
      </c>
      <c r="J107" s="46" t="s">
        <v>69</v>
      </c>
      <c r="K107" s="47" t="s">
        <v>90</v>
      </c>
      <c r="L107" t="s">
        <v>334</v>
      </c>
      <c r="M107" t="s">
        <v>145</v>
      </c>
      <c r="N107" t="s">
        <v>147</v>
      </c>
      <c r="P107" t="str">
        <f t="shared" si="1"/>
        <v xml:space="preserve">model_83=ols('GROWTH~FIELD:SPECIES:Diam+FIELD:SPECIES:NCI_WD+FIELD:SPECIES:Hmax_FD',data=X)		</v>
      </c>
    </row>
    <row r="108" spans="3:16">
      <c r="C108" s="45" t="s">
        <v>196</v>
      </c>
      <c r="D108" s="48" t="s">
        <v>153</v>
      </c>
      <c r="E108" t="s">
        <v>89</v>
      </c>
      <c r="F108" t="s">
        <v>334</v>
      </c>
      <c r="G108" t="s">
        <v>335</v>
      </c>
      <c r="H108" t="s">
        <v>334</v>
      </c>
      <c r="I108" t="s">
        <v>145</v>
      </c>
      <c r="J108" s="46" t="s">
        <v>70</v>
      </c>
      <c r="K108" s="47" t="s">
        <v>90</v>
      </c>
      <c r="L108" t="s">
        <v>334</v>
      </c>
      <c r="M108" t="s">
        <v>145</v>
      </c>
      <c r="N108" t="s">
        <v>147</v>
      </c>
      <c r="P108" t="str">
        <f t="shared" si="1"/>
        <v xml:space="preserve">model_84=ols('GROWTH~FIELD:SPECIES:Diam+FIELD:SPECIES:NCI_LASA+FIELD:SPECIES:Hmax_FD',data=X)		</v>
      </c>
    </row>
    <row r="109" spans="3:16" ht="30">
      <c r="C109" s="45" t="s">
        <v>197</v>
      </c>
      <c r="D109" s="48" t="s">
        <v>153</v>
      </c>
      <c r="E109" t="s">
        <v>89</v>
      </c>
      <c r="F109" t="s">
        <v>334</v>
      </c>
      <c r="G109" t="s">
        <v>335</v>
      </c>
      <c r="H109" t="s">
        <v>334</v>
      </c>
      <c r="I109" t="s">
        <v>145</v>
      </c>
      <c r="J109" s="46" t="s">
        <v>71</v>
      </c>
      <c r="K109" s="47" t="s">
        <v>90</v>
      </c>
      <c r="L109" t="s">
        <v>334</v>
      </c>
      <c r="M109" t="s">
        <v>145</v>
      </c>
      <c r="N109" t="s">
        <v>147</v>
      </c>
      <c r="P109" t="str">
        <f t="shared" si="1"/>
        <v xml:space="preserve">model_85=ols('GROWTH~FIELD:SPECIES:Diam+FIELD:SPECIES:NCI_Hmax_hier+FIELD:SPECIES:Hmax_FD',data=X)		</v>
      </c>
    </row>
    <row r="110" spans="3:16">
      <c r="C110" s="45" t="s">
        <v>198</v>
      </c>
      <c r="D110" s="48" t="s">
        <v>153</v>
      </c>
      <c r="E110" t="s">
        <v>89</v>
      </c>
      <c r="F110" t="s">
        <v>334</v>
      </c>
      <c r="G110" t="s">
        <v>335</v>
      </c>
      <c r="H110" t="s">
        <v>334</v>
      </c>
      <c r="I110" t="s">
        <v>145</v>
      </c>
      <c r="J110" t="s">
        <v>72</v>
      </c>
      <c r="K110" s="47" t="s">
        <v>90</v>
      </c>
      <c r="L110" t="s">
        <v>334</v>
      </c>
      <c r="M110" t="s">
        <v>145</v>
      </c>
      <c r="N110" t="s">
        <v>147</v>
      </c>
      <c r="P110" t="str">
        <f t="shared" si="1"/>
        <v xml:space="preserve">model_86=ols('GROWTH~FIELD:SPECIES:Diam+FIELD:SPECIES:NCI_SLA_hier+FIELD:SPECIES:Hmax_FD',data=X)		</v>
      </c>
    </row>
    <row r="111" spans="3:16">
      <c r="C111" s="45" t="s">
        <v>199</v>
      </c>
      <c r="D111" s="48" t="s">
        <v>153</v>
      </c>
      <c r="E111" t="s">
        <v>89</v>
      </c>
      <c r="F111" t="s">
        <v>334</v>
      </c>
      <c r="G111" t="s">
        <v>335</v>
      </c>
      <c r="H111" t="s">
        <v>334</v>
      </c>
      <c r="I111" t="s">
        <v>145</v>
      </c>
      <c r="J111" t="s">
        <v>73</v>
      </c>
      <c r="K111" s="47" t="s">
        <v>90</v>
      </c>
      <c r="L111" t="s">
        <v>334</v>
      </c>
      <c r="M111" t="s">
        <v>145</v>
      </c>
      <c r="N111" t="s">
        <v>147</v>
      </c>
      <c r="P111" t="str">
        <f t="shared" si="1"/>
        <v xml:space="preserve">model_87=ols('GROWTH~FIELD:SPECIES:Diam+FIELD:SPECIES:NCI_PLC50_hier+FIELD:SPECIES:Hmax_FD',data=X)		</v>
      </c>
    </row>
    <row r="112" spans="3:16">
      <c r="C112" s="45" t="s">
        <v>200</v>
      </c>
      <c r="D112" s="48" t="s">
        <v>153</v>
      </c>
      <c r="E112" t="s">
        <v>89</v>
      </c>
      <c r="F112" t="s">
        <v>334</v>
      </c>
      <c r="G112" t="s">
        <v>335</v>
      </c>
      <c r="H112" t="s">
        <v>334</v>
      </c>
      <c r="I112" t="s">
        <v>145</v>
      </c>
      <c r="J112" t="s">
        <v>75</v>
      </c>
      <c r="K112" s="47" t="s">
        <v>90</v>
      </c>
      <c r="L112" t="s">
        <v>334</v>
      </c>
      <c r="M112" t="s">
        <v>145</v>
      </c>
      <c r="N112" t="s">
        <v>147</v>
      </c>
      <c r="P112" t="str">
        <f t="shared" si="1"/>
        <v xml:space="preserve">model_88=ols('GROWTH~FIELD:SPECIES:Diam+FIELD:SPECIES:NCI_WD_hier+FIELD:SPECIES:Hmax_FD',data=X)		</v>
      </c>
    </row>
    <row r="113" spans="3:16">
      <c r="C113" s="45" t="s">
        <v>201</v>
      </c>
      <c r="D113" s="48" t="s">
        <v>153</v>
      </c>
      <c r="E113" t="s">
        <v>89</v>
      </c>
      <c r="F113" t="s">
        <v>334</v>
      </c>
      <c r="G113" t="s">
        <v>335</v>
      </c>
      <c r="H113" t="s">
        <v>334</v>
      </c>
      <c r="I113" t="s">
        <v>145</v>
      </c>
      <c r="J113" t="s">
        <v>74</v>
      </c>
      <c r="K113" s="47" t="s">
        <v>90</v>
      </c>
      <c r="L113" t="s">
        <v>334</v>
      </c>
      <c r="M113" t="s">
        <v>145</v>
      </c>
      <c r="N113" t="s">
        <v>147</v>
      </c>
      <c r="P113" t="str">
        <f t="shared" si="1"/>
        <v xml:space="preserve">model_89=ols('GROWTH~FIELD:SPECIES:Diam+FIELD:SPECIES:NCI_Nm_hier+FIELD:SPECIES:Hmax_FD',data=X)		</v>
      </c>
    </row>
    <row r="114" spans="3:16">
      <c r="C114" s="45" t="s">
        <v>202</v>
      </c>
      <c r="D114" s="48" t="s">
        <v>153</v>
      </c>
      <c r="E114" t="s">
        <v>89</v>
      </c>
      <c r="F114" t="s">
        <v>334</v>
      </c>
      <c r="G114" t="s">
        <v>335</v>
      </c>
      <c r="H114" t="s">
        <v>334</v>
      </c>
      <c r="I114" t="s">
        <v>145</v>
      </c>
      <c r="J114" t="s">
        <v>76</v>
      </c>
      <c r="K114" s="47" t="s">
        <v>90</v>
      </c>
      <c r="L114" t="s">
        <v>334</v>
      </c>
      <c r="M114" t="s">
        <v>145</v>
      </c>
      <c r="N114" t="s">
        <v>147</v>
      </c>
      <c r="P114" t="str">
        <f t="shared" si="1"/>
        <v xml:space="preserve">model_90=ols('GROWTH~FIELD:SPECIES:Diam+FIELD:SPECIES:NCI_LASA_hier+FIELD:SPECIES:Hmax_FD',data=X)		</v>
      </c>
    </row>
    <row r="115" spans="3:16">
      <c r="C115" s="45" t="s">
        <v>203</v>
      </c>
      <c r="D115" s="48" t="s">
        <v>153</v>
      </c>
      <c r="E115" t="s">
        <v>89</v>
      </c>
      <c r="F115" t="s">
        <v>334</v>
      </c>
      <c r="G115" t="s">
        <v>335</v>
      </c>
      <c r="H115" t="s">
        <v>334</v>
      </c>
      <c r="I115" t="s">
        <v>145</v>
      </c>
      <c r="J115" t="s">
        <v>77</v>
      </c>
      <c r="K115" s="47" t="s">
        <v>90</v>
      </c>
      <c r="L115" t="s">
        <v>334</v>
      </c>
      <c r="M115" t="s">
        <v>145</v>
      </c>
      <c r="N115" t="s">
        <v>147</v>
      </c>
      <c r="P115" t="str">
        <f t="shared" si="1"/>
        <v xml:space="preserve">model_91=ols('GROWTH~FIELD:SPECIES:Diam+FIELD:SPECIES:NCI_PC1+FIELD:SPECIES:Hmax_FD',data=X)		</v>
      </c>
    </row>
    <row r="116" spans="3:16">
      <c r="C116" s="45" t="s">
        <v>204</v>
      </c>
      <c r="D116" s="48" t="s">
        <v>153</v>
      </c>
      <c r="E116" t="s">
        <v>89</v>
      </c>
      <c r="F116" t="s">
        <v>334</v>
      </c>
      <c r="G116" t="s">
        <v>335</v>
      </c>
      <c r="H116" t="s">
        <v>334</v>
      </c>
      <c r="I116" t="s">
        <v>145</v>
      </c>
      <c r="J116" t="s">
        <v>78</v>
      </c>
      <c r="K116" s="47" t="s">
        <v>90</v>
      </c>
      <c r="L116" t="s">
        <v>334</v>
      </c>
      <c r="M116" t="s">
        <v>145</v>
      </c>
      <c r="N116" t="s">
        <v>147</v>
      </c>
      <c r="P116" t="str">
        <f t="shared" ref="P116:P179" si="2">C116&amp;D116&amp;E116&amp;F116&amp;G116&amp;H116&amp;I116&amp;J116&amp;K116&amp;L116&amp;M116&amp;N116</f>
        <v xml:space="preserve">model_92=ols('GROWTH~FIELD:SPECIES:Diam+FIELD:SPECIES:NCI_PC2+FIELD:SPECIES:Hmax_FD',data=X)		</v>
      </c>
    </row>
    <row r="117" spans="3:16">
      <c r="C117" s="45" t="s">
        <v>205</v>
      </c>
      <c r="D117" s="48" t="s">
        <v>153</v>
      </c>
      <c r="E117" t="s">
        <v>89</v>
      </c>
      <c r="F117" t="s">
        <v>334</v>
      </c>
      <c r="G117" t="s">
        <v>335</v>
      </c>
      <c r="H117" t="s">
        <v>334</v>
      </c>
      <c r="I117" t="s">
        <v>145</v>
      </c>
      <c r="J117" t="s">
        <v>79</v>
      </c>
      <c r="K117" s="47" t="s">
        <v>90</v>
      </c>
      <c r="L117" t="s">
        <v>334</v>
      </c>
      <c r="M117" t="s">
        <v>145</v>
      </c>
      <c r="N117" t="s">
        <v>147</v>
      </c>
      <c r="P117" t="str">
        <f t="shared" si="2"/>
        <v xml:space="preserve">model_93=ols('GROWTH~FIELD:SPECIES:Diam+FIELD:SPECIES:NCI_PC1_hier+FIELD:SPECIES:Hmax_FD',data=X)		</v>
      </c>
    </row>
    <row r="118" spans="3:16">
      <c r="C118" s="45" t="s">
        <v>206</v>
      </c>
      <c r="D118" s="48" t="s">
        <v>153</v>
      </c>
      <c r="E118" t="s">
        <v>89</v>
      </c>
      <c r="F118" t="s">
        <v>334</v>
      </c>
      <c r="G118" t="s">
        <v>335</v>
      </c>
      <c r="H118" t="s">
        <v>334</v>
      </c>
      <c r="I118" t="s">
        <v>145</v>
      </c>
      <c r="J118" t="s">
        <v>80</v>
      </c>
      <c r="K118" s="47" t="s">
        <v>90</v>
      </c>
      <c r="L118" t="s">
        <v>334</v>
      </c>
      <c r="M118" t="s">
        <v>145</v>
      </c>
      <c r="N118" t="s">
        <v>147</v>
      </c>
      <c r="P118" t="str">
        <f t="shared" si="2"/>
        <v xml:space="preserve">model_94=ols('GROWTH~FIELD:SPECIES:Diam+FIELD:SPECIES:NCI_PC2_hier+FIELD:SPECIES:Hmax_FD',data=X)		</v>
      </c>
    </row>
    <row r="119" spans="3:16">
      <c r="C119" s="45" t="s">
        <v>207</v>
      </c>
      <c r="D119" s="48" t="s">
        <v>153</v>
      </c>
      <c r="E119" t="s">
        <v>89</v>
      </c>
      <c r="F119" t="s">
        <v>334</v>
      </c>
      <c r="G119" t="s">
        <v>335</v>
      </c>
      <c r="H119" t="s">
        <v>334</v>
      </c>
      <c r="I119" t="s">
        <v>145</v>
      </c>
      <c r="J119" s="46" t="s">
        <v>64</v>
      </c>
      <c r="K119" s="47" t="s">
        <v>90</v>
      </c>
      <c r="L119" t="s">
        <v>334</v>
      </c>
      <c r="M119" t="s">
        <v>145</v>
      </c>
      <c r="N119" t="s">
        <v>148</v>
      </c>
      <c r="P119" t="str">
        <f t="shared" si="2"/>
        <v xml:space="preserve">model_95=ols('GROWTH~FIELD:SPECIES:Diam+FIELD:SPECIES:NCI+FIELD:SPECIES:SLA_FD',data=X)		</v>
      </c>
    </row>
    <row r="120" spans="3:16">
      <c r="C120" s="45" t="s">
        <v>208</v>
      </c>
      <c r="D120" s="48" t="s">
        <v>153</v>
      </c>
      <c r="E120" t="s">
        <v>89</v>
      </c>
      <c r="F120" t="s">
        <v>334</v>
      </c>
      <c r="G120" t="s">
        <v>335</v>
      </c>
      <c r="H120" t="s">
        <v>334</v>
      </c>
      <c r="I120" t="s">
        <v>145</v>
      </c>
      <c r="J120" s="46" t="s">
        <v>65</v>
      </c>
      <c r="K120" s="47" t="s">
        <v>90</v>
      </c>
      <c r="L120" t="s">
        <v>334</v>
      </c>
      <c r="M120" t="s">
        <v>145</v>
      </c>
      <c r="N120" t="s">
        <v>148</v>
      </c>
      <c r="P120" t="str">
        <f t="shared" si="2"/>
        <v xml:space="preserve">model_96=ols('GROWTH~FIELD:SPECIES:Diam+FIELD:SPECIES:NCI_Hmax+FIELD:SPECIES:SLA_FD',data=X)		</v>
      </c>
    </row>
    <row r="121" spans="3:16">
      <c r="C121" s="45" t="s">
        <v>209</v>
      </c>
      <c r="D121" s="48" t="s">
        <v>153</v>
      </c>
      <c r="E121" t="s">
        <v>89</v>
      </c>
      <c r="F121" t="s">
        <v>334</v>
      </c>
      <c r="G121" t="s">
        <v>335</v>
      </c>
      <c r="H121" t="s">
        <v>334</v>
      </c>
      <c r="I121" t="s">
        <v>145</v>
      </c>
      <c r="J121" s="46" t="s">
        <v>66</v>
      </c>
      <c r="K121" s="47" t="s">
        <v>90</v>
      </c>
      <c r="L121" t="s">
        <v>334</v>
      </c>
      <c r="M121" t="s">
        <v>145</v>
      </c>
      <c r="N121" t="s">
        <v>148</v>
      </c>
      <c r="P121" t="str">
        <f t="shared" si="2"/>
        <v xml:space="preserve">model_97=ols('GROWTH~FIELD:SPECIES:Diam+FIELD:SPECIES:NCI_SLA+FIELD:SPECIES:SLA_FD',data=X)		</v>
      </c>
    </row>
    <row r="122" spans="3:16">
      <c r="C122" s="45" t="s">
        <v>210</v>
      </c>
      <c r="D122" s="48" t="s">
        <v>153</v>
      </c>
      <c r="E122" t="s">
        <v>89</v>
      </c>
      <c r="F122" t="s">
        <v>334</v>
      </c>
      <c r="G122" t="s">
        <v>335</v>
      </c>
      <c r="H122" t="s">
        <v>334</v>
      </c>
      <c r="I122" t="s">
        <v>145</v>
      </c>
      <c r="J122" s="46" t="s">
        <v>67</v>
      </c>
      <c r="K122" s="47" t="s">
        <v>90</v>
      </c>
      <c r="L122" t="s">
        <v>334</v>
      </c>
      <c r="M122" t="s">
        <v>145</v>
      </c>
      <c r="N122" t="s">
        <v>148</v>
      </c>
      <c r="P122" t="str">
        <f t="shared" si="2"/>
        <v xml:space="preserve">model_98=ols('GROWTH~FIELD:SPECIES:Diam+FIELD:SPECIES:NCI_PLC50+FIELD:SPECIES:SLA_FD',data=X)		</v>
      </c>
    </row>
    <row r="123" spans="3:16">
      <c r="C123" s="45" t="s">
        <v>211</v>
      </c>
      <c r="D123" s="48" t="s">
        <v>153</v>
      </c>
      <c r="E123" t="s">
        <v>89</v>
      </c>
      <c r="F123" t="s">
        <v>334</v>
      </c>
      <c r="G123" t="s">
        <v>335</v>
      </c>
      <c r="H123" t="s">
        <v>334</v>
      </c>
      <c r="I123" t="s">
        <v>145</v>
      </c>
      <c r="J123" s="46" t="s">
        <v>68</v>
      </c>
      <c r="K123" s="47" t="s">
        <v>90</v>
      </c>
      <c r="L123" t="s">
        <v>334</v>
      </c>
      <c r="M123" t="s">
        <v>145</v>
      </c>
      <c r="N123" t="s">
        <v>148</v>
      </c>
      <c r="P123" t="str">
        <f t="shared" si="2"/>
        <v xml:space="preserve">model_99=ols('GROWTH~FIELD:SPECIES:Diam+FIELD:SPECIES:NCI_Nm+FIELD:SPECIES:SLA_FD',data=X)		</v>
      </c>
    </row>
    <row r="124" spans="3:16">
      <c r="C124" s="45" t="s">
        <v>212</v>
      </c>
      <c r="D124" s="48" t="s">
        <v>153</v>
      </c>
      <c r="E124" t="s">
        <v>89</v>
      </c>
      <c r="F124" t="s">
        <v>334</v>
      </c>
      <c r="G124" t="s">
        <v>335</v>
      </c>
      <c r="H124" t="s">
        <v>334</v>
      </c>
      <c r="I124" t="s">
        <v>145</v>
      </c>
      <c r="J124" s="46" t="s">
        <v>69</v>
      </c>
      <c r="K124" s="47" t="s">
        <v>90</v>
      </c>
      <c r="L124" t="s">
        <v>334</v>
      </c>
      <c r="M124" t="s">
        <v>145</v>
      </c>
      <c r="N124" t="s">
        <v>148</v>
      </c>
      <c r="P124" t="str">
        <f t="shared" si="2"/>
        <v xml:space="preserve">model_100=ols('GROWTH~FIELD:SPECIES:Diam+FIELD:SPECIES:NCI_WD+FIELD:SPECIES:SLA_FD',data=X)		</v>
      </c>
    </row>
    <row r="125" spans="3:16">
      <c r="C125" s="45" t="s">
        <v>213</v>
      </c>
      <c r="D125" s="48" t="s">
        <v>153</v>
      </c>
      <c r="E125" t="s">
        <v>89</v>
      </c>
      <c r="F125" t="s">
        <v>334</v>
      </c>
      <c r="G125" t="s">
        <v>335</v>
      </c>
      <c r="H125" t="s">
        <v>334</v>
      </c>
      <c r="I125" t="s">
        <v>145</v>
      </c>
      <c r="J125" s="46" t="s">
        <v>70</v>
      </c>
      <c r="K125" s="47" t="s">
        <v>90</v>
      </c>
      <c r="L125" t="s">
        <v>334</v>
      </c>
      <c r="M125" t="s">
        <v>145</v>
      </c>
      <c r="N125" t="s">
        <v>148</v>
      </c>
      <c r="P125" t="str">
        <f t="shared" si="2"/>
        <v xml:space="preserve">model_101=ols('GROWTH~FIELD:SPECIES:Diam+FIELD:SPECIES:NCI_LASA+FIELD:SPECIES:SLA_FD',data=X)		</v>
      </c>
    </row>
    <row r="126" spans="3:16" ht="30">
      <c r="C126" s="45" t="s">
        <v>214</v>
      </c>
      <c r="D126" s="48" t="s">
        <v>153</v>
      </c>
      <c r="E126" t="s">
        <v>89</v>
      </c>
      <c r="F126" t="s">
        <v>334</v>
      </c>
      <c r="G126" t="s">
        <v>335</v>
      </c>
      <c r="H126" t="s">
        <v>334</v>
      </c>
      <c r="I126" t="s">
        <v>145</v>
      </c>
      <c r="J126" s="46" t="s">
        <v>71</v>
      </c>
      <c r="K126" s="47" t="s">
        <v>90</v>
      </c>
      <c r="L126" t="s">
        <v>334</v>
      </c>
      <c r="M126" t="s">
        <v>145</v>
      </c>
      <c r="N126" t="s">
        <v>148</v>
      </c>
      <c r="P126" t="str">
        <f t="shared" si="2"/>
        <v xml:space="preserve">model_102=ols('GROWTH~FIELD:SPECIES:Diam+FIELD:SPECIES:NCI_Hmax_hier+FIELD:SPECIES:SLA_FD',data=X)		</v>
      </c>
    </row>
    <row r="127" spans="3:16">
      <c r="C127" s="45" t="s">
        <v>215</v>
      </c>
      <c r="D127" s="48" t="s">
        <v>153</v>
      </c>
      <c r="E127" t="s">
        <v>89</v>
      </c>
      <c r="F127" t="s">
        <v>334</v>
      </c>
      <c r="G127" t="s">
        <v>335</v>
      </c>
      <c r="H127" t="s">
        <v>334</v>
      </c>
      <c r="I127" t="s">
        <v>145</v>
      </c>
      <c r="J127" t="s">
        <v>72</v>
      </c>
      <c r="K127" s="47" t="s">
        <v>90</v>
      </c>
      <c r="L127" t="s">
        <v>334</v>
      </c>
      <c r="M127" t="s">
        <v>145</v>
      </c>
      <c r="N127" t="s">
        <v>148</v>
      </c>
      <c r="P127" t="str">
        <f t="shared" si="2"/>
        <v xml:space="preserve">model_103=ols('GROWTH~FIELD:SPECIES:Diam+FIELD:SPECIES:NCI_SLA_hier+FIELD:SPECIES:SLA_FD',data=X)		</v>
      </c>
    </row>
    <row r="128" spans="3:16">
      <c r="C128" s="45" t="s">
        <v>216</v>
      </c>
      <c r="D128" s="48" t="s">
        <v>153</v>
      </c>
      <c r="E128" t="s">
        <v>89</v>
      </c>
      <c r="F128" t="s">
        <v>334</v>
      </c>
      <c r="G128" t="s">
        <v>335</v>
      </c>
      <c r="H128" t="s">
        <v>334</v>
      </c>
      <c r="I128" t="s">
        <v>145</v>
      </c>
      <c r="J128" t="s">
        <v>73</v>
      </c>
      <c r="K128" s="47" t="s">
        <v>90</v>
      </c>
      <c r="L128" t="s">
        <v>334</v>
      </c>
      <c r="M128" t="s">
        <v>145</v>
      </c>
      <c r="N128" t="s">
        <v>148</v>
      </c>
      <c r="P128" t="str">
        <f t="shared" si="2"/>
        <v xml:space="preserve">model_104=ols('GROWTH~FIELD:SPECIES:Diam+FIELD:SPECIES:NCI_PLC50_hier+FIELD:SPECIES:SLA_FD',data=X)		</v>
      </c>
    </row>
    <row r="129" spans="3:16">
      <c r="C129" s="45" t="s">
        <v>217</v>
      </c>
      <c r="D129" s="48" t="s">
        <v>153</v>
      </c>
      <c r="E129" t="s">
        <v>89</v>
      </c>
      <c r="F129" t="s">
        <v>334</v>
      </c>
      <c r="G129" t="s">
        <v>335</v>
      </c>
      <c r="H129" t="s">
        <v>334</v>
      </c>
      <c r="I129" t="s">
        <v>145</v>
      </c>
      <c r="J129" t="s">
        <v>75</v>
      </c>
      <c r="K129" s="47" t="s">
        <v>90</v>
      </c>
      <c r="L129" t="s">
        <v>334</v>
      </c>
      <c r="M129" t="s">
        <v>145</v>
      </c>
      <c r="N129" t="s">
        <v>148</v>
      </c>
      <c r="P129" t="str">
        <f t="shared" si="2"/>
        <v xml:space="preserve">model_105=ols('GROWTH~FIELD:SPECIES:Diam+FIELD:SPECIES:NCI_WD_hier+FIELD:SPECIES:SLA_FD',data=X)		</v>
      </c>
    </row>
    <row r="130" spans="3:16">
      <c r="C130" s="45" t="s">
        <v>218</v>
      </c>
      <c r="D130" s="48" t="s">
        <v>153</v>
      </c>
      <c r="E130" t="s">
        <v>89</v>
      </c>
      <c r="F130" t="s">
        <v>334</v>
      </c>
      <c r="G130" t="s">
        <v>335</v>
      </c>
      <c r="H130" t="s">
        <v>334</v>
      </c>
      <c r="I130" t="s">
        <v>145</v>
      </c>
      <c r="J130" t="s">
        <v>74</v>
      </c>
      <c r="K130" s="47" t="s">
        <v>90</v>
      </c>
      <c r="L130" t="s">
        <v>334</v>
      </c>
      <c r="M130" t="s">
        <v>145</v>
      </c>
      <c r="N130" t="s">
        <v>148</v>
      </c>
      <c r="P130" t="str">
        <f t="shared" si="2"/>
        <v xml:space="preserve">model_106=ols('GROWTH~FIELD:SPECIES:Diam+FIELD:SPECIES:NCI_Nm_hier+FIELD:SPECIES:SLA_FD',data=X)		</v>
      </c>
    </row>
    <row r="131" spans="3:16">
      <c r="C131" s="45" t="s">
        <v>219</v>
      </c>
      <c r="D131" s="48" t="s">
        <v>153</v>
      </c>
      <c r="E131" t="s">
        <v>89</v>
      </c>
      <c r="F131" t="s">
        <v>334</v>
      </c>
      <c r="G131" t="s">
        <v>335</v>
      </c>
      <c r="H131" t="s">
        <v>334</v>
      </c>
      <c r="I131" t="s">
        <v>145</v>
      </c>
      <c r="J131" t="s">
        <v>76</v>
      </c>
      <c r="K131" s="47" t="s">
        <v>90</v>
      </c>
      <c r="L131" t="s">
        <v>334</v>
      </c>
      <c r="M131" t="s">
        <v>145</v>
      </c>
      <c r="N131" t="s">
        <v>148</v>
      </c>
      <c r="P131" t="str">
        <f t="shared" si="2"/>
        <v xml:space="preserve">model_107=ols('GROWTH~FIELD:SPECIES:Diam+FIELD:SPECIES:NCI_LASA_hier+FIELD:SPECIES:SLA_FD',data=X)		</v>
      </c>
    </row>
    <row r="132" spans="3:16">
      <c r="C132" s="45" t="s">
        <v>220</v>
      </c>
      <c r="D132" s="48" t="s">
        <v>153</v>
      </c>
      <c r="E132" t="s">
        <v>89</v>
      </c>
      <c r="F132" t="s">
        <v>334</v>
      </c>
      <c r="G132" t="s">
        <v>335</v>
      </c>
      <c r="H132" t="s">
        <v>334</v>
      </c>
      <c r="I132" t="s">
        <v>145</v>
      </c>
      <c r="J132" t="s">
        <v>77</v>
      </c>
      <c r="K132" s="47" t="s">
        <v>90</v>
      </c>
      <c r="L132" t="s">
        <v>334</v>
      </c>
      <c r="M132" t="s">
        <v>145</v>
      </c>
      <c r="N132" t="s">
        <v>148</v>
      </c>
      <c r="P132" t="str">
        <f t="shared" si="2"/>
        <v xml:space="preserve">model_108=ols('GROWTH~FIELD:SPECIES:Diam+FIELD:SPECIES:NCI_PC1+FIELD:SPECIES:SLA_FD',data=X)		</v>
      </c>
    </row>
    <row r="133" spans="3:16">
      <c r="C133" s="45" t="s">
        <v>221</v>
      </c>
      <c r="D133" s="48" t="s">
        <v>153</v>
      </c>
      <c r="E133" t="s">
        <v>89</v>
      </c>
      <c r="F133" t="s">
        <v>334</v>
      </c>
      <c r="G133" t="s">
        <v>335</v>
      </c>
      <c r="H133" t="s">
        <v>334</v>
      </c>
      <c r="I133" t="s">
        <v>145</v>
      </c>
      <c r="J133" t="s">
        <v>78</v>
      </c>
      <c r="K133" s="47" t="s">
        <v>90</v>
      </c>
      <c r="L133" t="s">
        <v>334</v>
      </c>
      <c r="M133" t="s">
        <v>145</v>
      </c>
      <c r="N133" t="s">
        <v>148</v>
      </c>
      <c r="P133" t="str">
        <f t="shared" si="2"/>
        <v xml:space="preserve">model_109=ols('GROWTH~FIELD:SPECIES:Diam+FIELD:SPECIES:NCI_PC2+FIELD:SPECIES:SLA_FD',data=X)		</v>
      </c>
    </row>
    <row r="134" spans="3:16">
      <c r="C134" s="45" t="s">
        <v>222</v>
      </c>
      <c r="D134" s="48" t="s">
        <v>153</v>
      </c>
      <c r="E134" t="s">
        <v>89</v>
      </c>
      <c r="F134" t="s">
        <v>334</v>
      </c>
      <c r="G134" t="s">
        <v>335</v>
      </c>
      <c r="H134" t="s">
        <v>334</v>
      </c>
      <c r="I134" t="s">
        <v>145</v>
      </c>
      <c r="J134" t="s">
        <v>79</v>
      </c>
      <c r="K134" s="47" t="s">
        <v>90</v>
      </c>
      <c r="L134" t="s">
        <v>334</v>
      </c>
      <c r="M134" t="s">
        <v>145</v>
      </c>
      <c r="N134" t="s">
        <v>148</v>
      </c>
      <c r="P134" t="str">
        <f t="shared" si="2"/>
        <v xml:space="preserve">model_110=ols('GROWTH~FIELD:SPECIES:Diam+FIELD:SPECIES:NCI_PC1_hier+FIELD:SPECIES:SLA_FD',data=X)		</v>
      </c>
    </row>
    <row r="135" spans="3:16">
      <c r="C135" s="45" t="s">
        <v>223</v>
      </c>
      <c r="D135" s="48" t="s">
        <v>153</v>
      </c>
      <c r="E135" t="s">
        <v>89</v>
      </c>
      <c r="F135" t="s">
        <v>334</v>
      </c>
      <c r="G135" t="s">
        <v>335</v>
      </c>
      <c r="H135" t="s">
        <v>334</v>
      </c>
      <c r="I135" t="s">
        <v>145</v>
      </c>
      <c r="J135" t="s">
        <v>80</v>
      </c>
      <c r="K135" s="47" t="s">
        <v>90</v>
      </c>
      <c r="L135" t="s">
        <v>334</v>
      </c>
      <c r="M135" t="s">
        <v>145</v>
      </c>
      <c r="N135" t="s">
        <v>148</v>
      </c>
      <c r="P135" t="str">
        <f t="shared" si="2"/>
        <v xml:space="preserve">model_111=ols('GROWTH~FIELD:SPECIES:Diam+FIELD:SPECIES:NCI_PC2_hier+FIELD:SPECIES:SLA_FD',data=X)		</v>
      </c>
    </row>
    <row r="136" spans="3:16">
      <c r="C136" s="45" t="s">
        <v>224</v>
      </c>
      <c r="D136" s="48" t="s">
        <v>153</v>
      </c>
      <c r="E136" t="s">
        <v>89</v>
      </c>
      <c r="F136" t="s">
        <v>334</v>
      </c>
      <c r="G136" t="s">
        <v>335</v>
      </c>
      <c r="H136" t="s">
        <v>334</v>
      </c>
      <c r="I136" t="s">
        <v>145</v>
      </c>
      <c r="J136" s="46" t="s">
        <v>64</v>
      </c>
      <c r="K136" s="47" t="s">
        <v>90</v>
      </c>
      <c r="L136" t="s">
        <v>334</v>
      </c>
      <c r="M136" t="s">
        <v>145</v>
      </c>
      <c r="N136" t="s">
        <v>149</v>
      </c>
      <c r="P136" t="str">
        <f t="shared" si="2"/>
        <v xml:space="preserve">model_112=ols('GROWTH~FIELD:SPECIES:Diam+FIELD:SPECIES:NCI+FIELD:SPECIES:PLC50_FD',data=X)		</v>
      </c>
    </row>
    <row r="137" spans="3:16">
      <c r="C137" s="45" t="s">
        <v>225</v>
      </c>
      <c r="D137" s="48" t="s">
        <v>153</v>
      </c>
      <c r="E137" t="s">
        <v>89</v>
      </c>
      <c r="F137" t="s">
        <v>334</v>
      </c>
      <c r="G137" t="s">
        <v>335</v>
      </c>
      <c r="H137" t="s">
        <v>334</v>
      </c>
      <c r="I137" t="s">
        <v>145</v>
      </c>
      <c r="J137" s="46" t="s">
        <v>65</v>
      </c>
      <c r="K137" s="47" t="s">
        <v>90</v>
      </c>
      <c r="L137" t="s">
        <v>334</v>
      </c>
      <c r="M137" t="s">
        <v>145</v>
      </c>
      <c r="N137" t="s">
        <v>149</v>
      </c>
      <c r="P137" t="str">
        <f t="shared" si="2"/>
        <v xml:space="preserve">model_113=ols('GROWTH~FIELD:SPECIES:Diam+FIELD:SPECIES:NCI_Hmax+FIELD:SPECIES:PLC50_FD',data=X)		</v>
      </c>
    </row>
    <row r="138" spans="3:16">
      <c r="C138" s="45" t="s">
        <v>226</v>
      </c>
      <c r="D138" s="48" t="s">
        <v>153</v>
      </c>
      <c r="E138" t="s">
        <v>89</v>
      </c>
      <c r="F138" t="s">
        <v>334</v>
      </c>
      <c r="G138" t="s">
        <v>335</v>
      </c>
      <c r="H138" t="s">
        <v>334</v>
      </c>
      <c r="I138" t="s">
        <v>145</v>
      </c>
      <c r="J138" s="46" t="s">
        <v>66</v>
      </c>
      <c r="K138" s="47" t="s">
        <v>90</v>
      </c>
      <c r="L138" t="s">
        <v>334</v>
      </c>
      <c r="M138" t="s">
        <v>145</v>
      </c>
      <c r="N138" t="s">
        <v>149</v>
      </c>
      <c r="P138" t="str">
        <f t="shared" si="2"/>
        <v xml:space="preserve">model_114=ols('GROWTH~FIELD:SPECIES:Diam+FIELD:SPECIES:NCI_SLA+FIELD:SPECIES:PLC50_FD',data=X)		</v>
      </c>
    </row>
    <row r="139" spans="3:16">
      <c r="C139" s="45" t="s">
        <v>227</v>
      </c>
      <c r="D139" s="48" t="s">
        <v>153</v>
      </c>
      <c r="E139" t="s">
        <v>89</v>
      </c>
      <c r="F139" t="s">
        <v>334</v>
      </c>
      <c r="G139" t="s">
        <v>335</v>
      </c>
      <c r="H139" t="s">
        <v>334</v>
      </c>
      <c r="I139" t="s">
        <v>145</v>
      </c>
      <c r="J139" s="46" t="s">
        <v>67</v>
      </c>
      <c r="K139" s="47" t="s">
        <v>90</v>
      </c>
      <c r="L139" t="s">
        <v>334</v>
      </c>
      <c r="M139" t="s">
        <v>145</v>
      </c>
      <c r="N139" t="s">
        <v>149</v>
      </c>
      <c r="P139" t="str">
        <f t="shared" si="2"/>
        <v xml:space="preserve">model_115=ols('GROWTH~FIELD:SPECIES:Diam+FIELD:SPECIES:NCI_PLC50+FIELD:SPECIES:PLC50_FD',data=X)		</v>
      </c>
    </row>
    <row r="140" spans="3:16">
      <c r="C140" s="45" t="s">
        <v>228</v>
      </c>
      <c r="D140" s="48" t="s">
        <v>153</v>
      </c>
      <c r="E140" t="s">
        <v>89</v>
      </c>
      <c r="F140" t="s">
        <v>334</v>
      </c>
      <c r="G140" t="s">
        <v>335</v>
      </c>
      <c r="H140" t="s">
        <v>334</v>
      </c>
      <c r="I140" t="s">
        <v>145</v>
      </c>
      <c r="J140" s="46" t="s">
        <v>68</v>
      </c>
      <c r="K140" s="47" t="s">
        <v>90</v>
      </c>
      <c r="L140" t="s">
        <v>334</v>
      </c>
      <c r="M140" t="s">
        <v>145</v>
      </c>
      <c r="N140" t="s">
        <v>149</v>
      </c>
      <c r="P140" t="str">
        <f t="shared" si="2"/>
        <v xml:space="preserve">model_116=ols('GROWTH~FIELD:SPECIES:Diam+FIELD:SPECIES:NCI_Nm+FIELD:SPECIES:PLC50_FD',data=X)		</v>
      </c>
    </row>
    <row r="141" spans="3:16">
      <c r="C141" s="45" t="s">
        <v>229</v>
      </c>
      <c r="D141" s="48" t="s">
        <v>153</v>
      </c>
      <c r="E141" t="s">
        <v>89</v>
      </c>
      <c r="F141" t="s">
        <v>334</v>
      </c>
      <c r="G141" t="s">
        <v>335</v>
      </c>
      <c r="H141" t="s">
        <v>334</v>
      </c>
      <c r="I141" t="s">
        <v>145</v>
      </c>
      <c r="J141" s="46" t="s">
        <v>69</v>
      </c>
      <c r="K141" s="47" t="s">
        <v>90</v>
      </c>
      <c r="L141" t="s">
        <v>334</v>
      </c>
      <c r="M141" t="s">
        <v>145</v>
      </c>
      <c r="N141" t="s">
        <v>149</v>
      </c>
      <c r="P141" t="str">
        <f t="shared" si="2"/>
        <v xml:space="preserve">model_117=ols('GROWTH~FIELD:SPECIES:Diam+FIELD:SPECIES:NCI_WD+FIELD:SPECIES:PLC50_FD',data=X)		</v>
      </c>
    </row>
    <row r="142" spans="3:16">
      <c r="C142" s="45" t="s">
        <v>230</v>
      </c>
      <c r="D142" s="48" t="s">
        <v>153</v>
      </c>
      <c r="E142" t="s">
        <v>89</v>
      </c>
      <c r="F142" t="s">
        <v>334</v>
      </c>
      <c r="G142" t="s">
        <v>335</v>
      </c>
      <c r="H142" t="s">
        <v>334</v>
      </c>
      <c r="I142" t="s">
        <v>145</v>
      </c>
      <c r="J142" s="46" t="s">
        <v>70</v>
      </c>
      <c r="K142" s="47" t="s">
        <v>90</v>
      </c>
      <c r="L142" t="s">
        <v>334</v>
      </c>
      <c r="M142" t="s">
        <v>145</v>
      </c>
      <c r="N142" t="s">
        <v>149</v>
      </c>
      <c r="P142" t="str">
        <f t="shared" si="2"/>
        <v xml:space="preserve">model_118=ols('GROWTH~FIELD:SPECIES:Diam+FIELD:SPECIES:NCI_LASA+FIELD:SPECIES:PLC50_FD',data=X)		</v>
      </c>
    </row>
    <row r="143" spans="3:16" ht="30">
      <c r="C143" s="45" t="s">
        <v>231</v>
      </c>
      <c r="D143" s="48" t="s">
        <v>153</v>
      </c>
      <c r="E143" t="s">
        <v>89</v>
      </c>
      <c r="F143" t="s">
        <v>334</v>
      </c>
      <c r="G143" t="s">
        <v>335</v>
      </c>
      <c r="H143" t="s">
        <v>334</v>
      </c>
      <c r="I143" t="s">
        <v>145</v>
      </c>
      <c r="J143" s="46" t="s">
        <v>71</v>
      </c>
      <c r="K143" s="47" t="s">
        <v>90</v>
      </c>
      <c r="L143" t="s">
        <v>334</v>
      </c>
      <c r="M143" t="s">
        <v>145</v>
      </c>
      <c r="N143" t="s">
        <v>149</v>
      </c>
      <c r="P143" t="str">
        <f t="shared" si="2"/>
        <v xml:space="preserve">model_119=ols('GROWTH~FIELD:SPECIES:Diam+FIELD:SPECIES:NCI_Hmax_hier+FIELD:SPECIES:PLC50_FD',data=X)		</v>
      </c>
    </row>
    <row r="144" spans="3:16">
      <c r="C144" s="45" t="s">
        <v>232</v>
      </c>
      <c r="D144" s="48" t="s">
        <v>153</v>
      </c>
      <c r="E144" t="s">
        <v>89</v>
      </c>
      <c r="F144" t="s">
        <v>334</v>
      </c>
      <c r="G144" t="s">
        <v>335</v>
      </c>
      <c r="H144" t="s">
        <v>334</v>
      </c>
      <c r="I144" t="s">
        <v>145</v>
      </c>
      <c r="J144" t="s">
        <v>72</v>
      </c>
      <c r="K144" s="47" t="s">
        <v>90</v>
      </c>
      <c r="L144" t="s">
        <v>334</v>
      </c>
      <c r="M144" t="s">
        <v>145</v>
      </c>
      <c r="N144" t="s">
        <v>149</v>
      </c>
      <c r="P144" t="str">
        <f t="shared" si="2"/>
        <v xml:space="preserve">model_120=ols('GROWTH~FIELD:SPECIES:Diam+FIELD:SPECIES:NCI_SLA_hier+FIELD:SPECIES:PLC50_FD',data=X)		</v>
      </c>
    </row>
    <row r="145" spans="3:16">
      <c r="C145" s="45" t="s">
        <v>233</v>
      </c>
      <c r="D145" s="48" t="s">
        <v>153</v>
      </c>
      <c r="E145" t="s">
        <v>89</v>
      </c>
      <c r="F145" t="s">
        <v>334</v>
      </c>
      <c r="G145" t="s">
        <v>335</v>
      </c>
      <c r="H145" t="s">
        <v>334</v>
      </c>
      <c r="I145" t="s">
        <v>145</v>
      </c>
      <c r="J145" t="s">
        <v>73</v>
      </c>
      <c r="K145" s="47" t="s">
        <v>90</v>
      </c>
      <c r="L145" t="s">
        <v>334</v>
      </c>
      <c r="M145" t="s">
        <v>145</v>
      </c>
      <c r="N145" t="s">
        <v>149</v>
      </c>
      <c r="P145" t="str">
        <f t="shared" si="2"/>
        <v xml:space="preserve">model_121=ols('GROWTH~FIELD:SPECIES:Diam+FIELD:SPECIES:NCI_PLC50_hier+FIELD:SPECIES:PLC50_FD',data=X)		</v>
      </c>
    </row>
    <row r="146" spans="3:16">
      <c r="C146" s="45" t="s">
        <v>234</v>
      </c>
      <c r="D146" s="48" t="s">
        <v>153</v>
      </c>
      <c r="E146" t="s">
        <v>89</v>
      </c>
      <c r="F146" t="s">
        <v>334</v>
      </c>
      <c r="G146" t="s">
        <v>335</v>
      </c>
      <c r="H146" t="s">
        <v>334</v>
      </c>
      <c r="I146" t="s">
        <v>145</v>
      </c>
      <c r="J146" t="s">
        <v>75</v>
      </c>
      <c r="K146" s="47" t="s">
        <v>90</v>
      </c>
      <c r="L146" t="s">
        <v>334</v>
      </c>
      <c r="M146" t="s">
        <v>145</v>
      </c>
      <c r="N146" t="s">
        <v>149</v>
      </c>
      <c r="P146" t="str">
        <f t="shared" si="2"/>
        <v xml:space="preserve">model_122=ols('GROWTH~FIELD:SPECIES:Diam+FIELD:SPECIES:NCI_WD_hier+FIELD:SPECIES:PLC50_FD',data=X)		</v>
      </c>
    </row>
    <row r="147" spans="3:16">
      <c r="C147" s="45" t="s">
        <v>235</v>
      </c>
      <c r="D147" s="48" t="s">
        <v>153</v>
      </c>
      <c r="E147" t="s">
        <v>89</v>
      </c>
      <c r="F147" t="s">
        <v>334</v>
      </c>
      <c r="G147" t="s">
        <v>335</v>
      </c>
      <c r="H147" t="s">
        <v>334</v>
      </c>
      <c r="I147" t="s">
        <v>145</v>
      </c>
      <c r="J147" t="s">
        <v>74</v>
      </c>
      <c r="K147" s="47" t="s">
        <v>90</v>
      </c>
      <c r="L147" t="s">
        <v>334</v>
      </c>
      <c r="M147" t="s">
        <v>145</v>
      </c>
      <c r="N147" t="s">
        <v>149</v>
      </c>
      <c r="P147" t="str">
        <f t="shared" si="2"/>
        <v xml:space="preserve">model_123=ols('GROWTH~FIELD:SPECIES:Diam+FIELD:SPECIES:NCI_Nm_hier+FIELD:SPECIES:PLC50_FD',data=X)		</v>
      </c>
    </row>
    <row r="148" spans="3:16">
      <c r="C148" s="45" t="s">
        <v>236</v>
      </c>
      <c r="D148" s="48" t="s">
        <v>153</v>
      </c>
      <c r="E148" t="s">
        <v>89</v>
      </c>
      <c r="F148" t="s">
        <v>334</v>
      </c>
      <c r="G148" t="s">
        <v>335</v>
      </c>
      <c r="H148" t="s">
        <v>334</v>
      </c>
      <c r="I148" t="s">
        <v>145</v>
      </c>
      <c r="J148" t="s">
        <v>76</v>
      </c>
      <c r="K148" s="47" t="s">
        <v>90</v>
      </c>
      <c r="L148" t="s">
        <v>334</v>
      </c>
      <c r="M148" t="s">
        <v>145</v>
      </c>
      <c r="N148" t="s">
        <v>149</v>
      </c>
      <c r="P148" t="str">
        <f t="shared" si="2"/>
        <v xml:space="preserve">model_124=ols('GROWTH~FIELD:SPECIES:Diam+FIELD:SPECIES:NCI_LASA_hier+FIELD:SPECIES:PLC50_FD',data=X)		</v>
      </c>
    </row>
    <row r="149" spans="3:16">
      <c r="C149" s="45" t="s">
        <v>237</v>
      </c>
      <c r="D149" s="48" t="s">
        <v>153</v>
      </c>
      <c r="E149" t="s">
        <v>89</v>
      </c>
      <c r="F149" t="s">
        <v>334</v>
      </c>
      <c r="G149" t="s">
        <v>335</v>
      </c>
      <c r="H149" t="s">
        <v>334</v>
      </c>
      <c r="I149" t="s">
        <v>145</v>
      </c>
      <c r="J149" t="s">
        <v>77</v>
      </c>
      <c r="K149" s="47" t="s">
        <v>90</v>
      </c>
      <c r="L149" t="s">
        <v>334</v>
      </c>
      <c r="M149" t="s">
        <v>145</v>
      </c>
      <c r="N149" t="s">
        <v>149</v>
      </c>
      <c r="P149" t="str">
        <f t="shared" si="2"/>
        <v xml:space="preserve">model_125=ols('GROWTH~FIELD:SPECIES:Diam+FIELD:SPECIES:NCI_PC1+FIELD:SPECIES:PLC50_FD',data=X)		</v>
      </c>
    </row>
    <row r="150" spans="3:16">
      <c r="C150" s="45" t="s">
        <v>238</v>
      </c>
      <c r="D150" s="48" t="s">
        <v>153</v>
      </c>
      <c r="E150" t="s">
        <v>89</v>
      </c>
      <c r="F150" t="s">
        <v>334</v>
      </c>
      <c r="G150" t="s">
        <v>335</v>
      </c>
      <c r="H150" t="s">
        <v>334</v>
      </c>
      <c r="I150" t="s">
        <v>145</v>
      </c>
      <c r="J150" t="s">
        <v>78</v>
      </c>
      <c r="K150" s="47" t="s">
        <v>90</v>
      </c>
      <c r="L150" t="s">
        <v>334</v>
      </c>
      <c r="M150" t="s">
        <v>145</v>
      </c>
      <c r="N150" t="s">
        <v>149</v>
      </c>
      <c r="P150" t="str">
        <f t="shared" si="2"/>
        <v xml:space="preserve">model_126=ols('GROWTH~FIELD:SPECIES:Diam+FIELD:SPECIES:NCI_PC2+FIELD:SPECIES:PLC50_FD',data=X)		</v>
      </c>
    </row>
    <row r="151" spans="3:16">
      <c r="C151" s="45" t="s">
        <v>239</v>
      </c>
      <c r="D151" s="48" t="s">
        <v>153</v>
      </c>
      <c r="E151" t="s">
        <v>89</v>
      </c>
      <c r="F151" t="s">
        <v>334</v>
      </c>
      <c r="G151" t="s">
        <v>335</v>
      </c>
      <c r="H151" t="s">
        <v>334</v>
      </c>
      <c r="I151" t="s">
        <v>145</v>
      </c>
      <c r="J151" t="s">
        <v>79</v>
      </c>
      <c r="K151" s="47" t="s">
        <v>90</v>
      </c>
      <c r="L151" t="s">
        <v>334</v>
      </c>
      <c r="M151" t="s">
        <v>145</v>
      </c>
      <c r="N151" t="s">
        <v>149</v>
      </c>
      <c r="P151" t="str">
        <f t="shared" si="2"/>
        <v xml:space="preserve">model_127=ols('GROWTH~FIELD:SPECIES:Diam+FIELD:SPECIES:NCI_PC1_hier+FIELD:SPECIES:PLC50_FD',data=X)		</v>
      </c>
    </row>
    <row r="152" spans="3:16">
      <c r="C152" s="45" t="s">
        <v>240</v>
      </c>
      <c r="D152" s="48" t="s">
        <v>153</v>
      </c>
      <c r="E152" t="s">
        <v>89</v>
      </c>
      <c r="F152" t="s">
        <v>334</v>
      </c>
      <c r="G152" t="s">
        <v>335</v>
      </c>
      <c r="H152" t="s">
        <v>334</v>
      </c>
      <c r="I152" t="s">
        <v>145</v>
      </c>
      <c r="J152" t="s">
        <v>80</v>
      </c>
      <c r="K152" s="47" t="s">
        <v>90</v>
      </c>
      <c r="L152" t="s">
        <v>334</v>
      </c>
      <c r="M152" t="s">
        <v>145</v>
      </c>
      <c r="N152" t="s">
        <v>149</v>
      </c>
      <c r="P152" t="str">
        <f t="shared" si="2"/>
        <v xml:space="preserve">model_128=ols('GROWTH~FIELD:SPECIES:Diam+FIELD:SPECIES:NCI_PC2_hier+FIELD:SPECIES:PLC50_FD',data=X)		</v>
      </c>
    </row>
    <row r="153" spans="3:16">
      <c r="C153" s="45" t="s">
        <v>241</v>
      </c>
      <c r="D153" s="48" t="s">
        <v>153</v>
      </c>
      <c r="E153" t="s">
        <v>89</v>
      </c>
      <c r="F153" t="s">
        <v>334</v>
      </c>
      <c r="G153" t="s">
        <v>335</v>
      </c>
      <c r="H153" t="s">
        <v>334</v>
      </c>
      <c r="I153" t="s">
        <v>145</v>
      </c>
      <c r="J153" s="46" t="s">
        <v>64</v>
      </c>
      <c r="K153" s="47" t="s">
        <v>90</v>
      </c>
      <c r="L153" t="s">
        <v>334</v>
      </c>
      <c r="M153" t="s">
        <v>145</v>
      </c>
      <c r="N153" t="s">
        <v>150</v>
      </c>
      <c r="P153" t="str">
        <f t="shared" si="2"/>
        <v xml:space="preserve">model_129=ols('GROWTH~FIELD:SPECIES:Diam+FIELD:SPECIES:NCI+FIELD:SPECIES:Nm_FD',data=X)		</v>
      </c>
    </row>
    <row r="154" spans="3:16">
      <c r="C154" s="45" t="s">
        <v>242</v>
      </c>
      <c r="D154" s="48" t="s">
        <v>153</v>
      </c>
      <c r="E154" t="s">
        <v>89</v>
      </c>
      <c r="F154" t="s">
        <v>334</v>
      </c>
      <c r="G154" t="s">
        <v>335</v>
      </c>
      <c r="H154" t="s">
        <v>334</v>
      </c>
      <c r="I154" t="s">
        <v>145</v>
      </c>
      <c r="J154" s="46" t="s">
        <v>65</v>
      </c>
      <c r="K154" s="47" t="s">
        <v>90</v>
      </c>
      <c r="L154" t="s">
        <v>334</v>
      </c>
      <c r="M154" t="s">
        <v>145</v>
      </c>
      <c r="N154" t="s">
        <v>150</v>
      </c>
      <c r="P154" t="str">
        <f t="shared" si="2"/>
        <v xml:space="preserve">model_130=ols('GROWTH~FIELD:SPECIES:Diam+FIELD:SPECIES:NCI_Hmax+FIELD:SPECIES:Nm_FD',data=X)		</v>
      </c>
    </row>
    <row r="155" spans="3:16">
      <c r="C155" s="45" t="s">
        <v>243</v>
      </c>
      <c r="D155" s="48" t="s">
        <v>153</v>
      </c>
      <c r="E155" t="s">
        <v>89</v>
      </c>
      <c r="F155" t="s">
        <v>334</v>
      </c>
      <c r="G155" t="s">
        <v>335</v>
      </c>
      <c r="H155" t="s">
        <v>334</v>
      </c>
      <c r="I155" t="s">
        <v>145</v>
      </c>
      <c r="J155" s="46" t="s">
        <v>66</v>
      </c>
      <c r="K155" s="47" t="s">
        <v>90</v>
      </c>
      <c r="L155" t="s">
        <v>334</v>
      </c>
      <c r="M155" t="s">
        <v>145</v>
      </c>
      <c r="N155" t="s">
        <v>150</v>
      </c>
      <c r="P155" t="str">
        <f t="shared" si="2"/>
        <v xml:space="preserve">model_131=ols('GROWTH~FIELD:SPECIES:Diam+FIELD:SPECIES:NCI_SLA+FIELD:SPECIES:Nm_FD',data=X)		</v>
      </c>
    </row>
    <row r="156" spans="3:16">
      <c r="C156" s="45" t="s">
        <v>244</v>
      </c>
      <c r="D156" s="48" t="s">
        <v>153</v>
      </c>
      <c r="E156" t="s">
        <v>89</v>
      </c>
      <c r="F156" t="s">
        <v>334</v>
      </c>
      <c r="G156" t="s">
        <v>335</v>
      </c>
      <c r="H156" t="s">
        <v>334</v>
      </c>
      <c r="I156" t="s">
        <v>145</v>
      </c>
      <c r="J156" s="46" t="s">
        <v>67</v>
      </c>
      <c r="K156" s="47" t="s">
        <v>90</v>
      </c>
      <c r="L156" t="s">
        <v>334</v>
      </c>
      <c r="M156" t="s">
        <v>145</v>
      </c>
      <c r="N156" t="s">
        <v>150</v>
      </c>
      <c r="P156" t="str">
        <f t="shared" si="2"/>
        <v xml:space="preserve">model_132=ols('GROWTH~FIELD:SPECIES:Diam+FIELD:SPECIES:NCI_PLC50+FIELD:SPECIES:Nm_FD',data=X)		</v>
      </c>
    </row>
    <row r="157" spans="3:16">
      <c r="C157" s="45" t="s">
        <v>245</v>
      </c>
      <c r="D157" s="48" t="s">
        <v>153</v>
      </c>
      <c r="E157" t="s">
        <v>89</v>
      </c>
      <c r="F157" t="s">
        <v>334</v>
      </c>
      <c r="G157" t="s">
        <v>335</v>
      </c>
      <c r="H157" t="s">
        <v>334</v>
      </c>
      <c r="I157" t="s">
        <v>145</v>
      </c>
      <c r="J157" s="46" t="s">
        <v>68</v>
      </c>
      <c r="K157" s="47" t="s">
        <v>90</v>
      </c>
      <c r="L157" t="s">
        <v>334</v>
      </c>
      <c r="M157" t="s">
        <v>145</v>
      </c>
      <c r="N157" t="s">
        <v>150</v>
      </c>
      <c r="P157" t="str">
        <f t="shared" si="2"/>
        <v xml:space="preserve">model_133=ols('GROWTH~FIELD:SPECIES:Diam+FIELD:SPECIES:NCI_Nm+FIELD:SPECIES:Nm_FD',data=X)		</v>
      </c>
    </row>
    <row r="158" spans="3:16">
      <c r="C158" s="45" t="s">
        <v>246</v>
      </c>
      <c r="D158" s="48" t="s">
        <v>153</v>
      </c>
      <c r="E158" t="s">
        <v>89</v>
      </c>
      <c r="F158" t="s">
        <v>334</v>
      </c>
      <c r="G158" t="s">
        <v>335</v>
      </c>
      <c r="H158" t="s">
        <v>334</v>
      </c>
      <c r="I158" t="s">
        <v>145</v>
      </c>
      <c r="J158" s="46" t="s">
        <v>69</v>
      </c>
      <c r="K158" s="47" t="s">
        <v>90</v>
      </c>
      <c r="L158" t="s">
        <v>334</v>
      </c>
      <c r="M158" t="s">
        <v>145</v>
      </c>
      <c r="N158" t="s">
        <v>150</v>
      </c>
      <c r="P158" t="str">
        <f t="shared" si="2"/>
        <v xml:space="preserve">model_134=ols('GROWTH~FIELD:SPECIES:Diam+FIELD:SPECIES:NCI_WD+FIELD:SPECIES:Nm_FD',data=X)		</v>
      </c>
    </row>
    <row r="159" spans="3:16">
      <c r="C159" s="45" t="s">
        <v>247</v>
      </c>
      <c r="D159" s="48" t="s">
        <v>153</v>
      </c>
      <c r="E159" t="s">
        <v>89</v>
      </c>
      <c r="F159" t="s">
        <v>334</v>
      </c>
      <c r="G159" t="s">
        <v>335</v>
      </c>
      <c r="H159" t="s">
        <v>334</v>
      </c>
      <c r="I159" t="s">
        <v>145</v>
      </c>
      <c r="J159" s="46" t="s">
        <v>70</v>
      </c>
      <c r="K159" s="47" t="s">
        <v>90</v>
      </c>
      <c r="L159" t="s">
        <v>334</v>
      </c>
      <c r="M159" t="s">
        <v>145</v>
      </c>
      <c r="N159" t="s">
        <v>150</v>
      </c>
      <c r="P159" t="str">
        <f t="shared" si="2"/>
        <v xml:space="preserve">model_135=ols('GROWTH~FIELD:SPECIES:Diam+FIELD:SPECIES:NCI_LASA+FIELD:SPECIES:Nm_FD',data=X)		</v>
      </c>
    </row>
    <row r="160" spans="3:16" ht="30">
      <c r="C160" s="45" t="s">
        <v>248</v>
      </c>
      <c r="D160" s="48" t="s">
        <v>153</v>
      </c>
      <c r="E160" t="s">
        <v>89</v>
      </c>
      <c r="F160" t="s">
        <v>334</v>
      </c>
      <c r="G160" t="s">
        <v>335</v>
      </c>
      <c r="H160" t="s">
        <v>334</v>
      </c>
      <c r="I160" t="s">
        <v>145</v>
      </c>
      <c r="J160" s="46" t="s">
        <v>71</v>
      </c>
      <c r="K160" s="47" t="s">
        <v>90</v>
      </c>
      <c r="L160" t="s">
        <v>334</v>
      </c>
      <c r="M160" t="s">
        <v>145</v>
      </c>
      <c r="N160" t="s">
        <v>150</v>
      </c>
      <c r="P160" t="str">
        <f t="shared" si="2"/>
        <v xml:space="preserve">model_136=ols('GROWTH~FIELD:SPECIES:Diam+FIELD:SPECIES:NCI_Hmax_hier+FIELD:SPECIES:Nm_FD',data=X)		</v>
      </c>
    </row>
    <row r="161" spans="3:16">
      <c r="C161" s="45" t="s">
        <v>249</v>
      </c>
      <c r="D161" s="48" t="s">
        <v>153</v>
      </c>
      <c r="E161" t="s">
        <v>89</v>
      </c>
      <c r="F161" t="s">
        <v>334</v>
      </c>
      <c r="G161" t="s">
        <v>335</v>
      </c>
      <c r="H161" t="s">
        <v>334</v>
      </c>
      <c r="I161" t="s">
        <v>145</v>
      </c>
      <c r="J161" t="s">
        <v>72</v>
      </c>
      <c r="K161" s="47" t="s">
        <v>90</v>
      </c>
      <c r="L161" t="s">
        <v>334</v>
      </c>
      <c r="M161" t="s">
        <v>145</v>
      </c>
      <c r="N161" t="s">
        <v>150</v>
      </c>
      <c r="P161" t="str">
        <f t="shared" si="2"/>
        <v xml:space="preserve">model_137=ols('GROWTH~FIELD:SPECIES:Diam+FIELD:SPECIES:NCI_SLA_hier+FIELD:SPECIES:Nm_FD',data=X)		</v>
      </c>
    </row>
    <row r="162" spans="3:16">
      <c r="C162" s="45" t="s">
        <v>250</v>
      </c>
      <c r="D162" s="48" t="s">
        <v>153</v>
      </c>
      <c r="E162" t="s">
        <v>89</v>
      </c>
      <c r="F162" t="s">
        <v>334</v>
      </c>
      <c r="G162" t="s">
        <v>335</v>
      </c>
      <c r="H162" t="s">
        <v>334</v>
      </c>
      <c r="I162" t="s">
        <v>145</v>
      </c>
      <c r="J162" t="s">
        <v>73</v>
      </c>
      <c r="K162" s="47" t="s">
        <v>90</v>
      </c>
      <c r="L162" t="s">
        <v>334</v>
      </c>
      <c r="M162" t="s">
        <v>145</v>
      </c>
      <c r="N162" t="s">
        <v>150</v>
      </c>
      <c r="P162" t="str">
        <f t="shared" si="2"/>
        <v xml:space="preserve">model_138=ols('GROWTH~FIELD:SPECIES:Diam+FIELD:SPECIES:NCI_PLC50_hier+FIELD:SPECIES:Nm_FD',data=X)		</v>
      </c>
    </row>
    <row r="163" spans="3:16">
      <c r="C163" s="45" t="s">
        <v>251</v>
      </c>
      <c r="D163" s="48" t="s">
        <v>153</v>
      </c>
      <c r="E163" t="s">
        <v>89</v>
      </c>
      <c r="F163" t="s">
        <v>334</v>
      </c>
      <c r="G163" t="s">
        <v>335</v>
      </c>
      <c r="H163" t="s">
        <v>334</v>
      </c>
      <c r="I163" t="s">
        <v>145</v>
      </c>
      <c r="J163" t="s">
        <v>75</v>
      </c>
      <c r="K163" s="47" t="s">
        <v>90</v>
      </c>
      <c r="L163" t="s">
        <v>334</v>
      </c>
      <c r="M163" t="s">
        <v>145</v>
      </c>
      <c r="N163" t="s">
        <v>150</v>
      </c>
      <c r="P163" t="str">
        <f t="shared" si="2"/>
        <v xml:space="preserve">model_139=ols('GROWTH~FIELD:SPECIES:Diam+FIELD:SPECIES:NCI_WD_hier+FIELD:SPECIES:Nm_FD',data=X)		</v>
      </c>
    </row>
    <row r="164" spans="3:16">
      <c r="C164" s="45" t="s">
        <v>252</v>
      </c>
      <c r="D164" s="48" t="s">
        <v>153</v>
      </c>
      <c r="E164" t="s">
        <v>89</v>
      </c>
      <c r="F164" t="s">
        <v>334</v>
      </c>
      <c r="G164" t="s">
        <v>335</v>
      </c>
      <c r="H164" t="s">
        <v>334</v>
      </c>
      <c r="I164" t="s">
        <v>145</v>
      </c>
      <c r="J164" t="s">
        <v>74</v>
      </c>
      <c r="K164" s="47" t="s">
        <v>90</v>
      </c>
      <c r="L164" t="s">
        <v>334</v>
      </c>
      <c r="M164" t="s">
        <v>145</v>
      </c>
      <c r="N164" t="s">
        <v>150</v>
      </c>
      <c r="P164" t="str">
        <f t="shared" si="2"/>
        <v xml:space="preserve">model_140=ols('GROWTH~FIELD:SPECIES:Diam+FIELD:SPECIES:NCI_Nm_hier+FIELD:SPECIES:Nm_FD',data=X)		</v>
      </c>
    </row>
    <row r="165" spans="3:16">
      <c r="C165" s="45" t="s">
        <v>253</v>
      </c>
      <c r="D165" s="48" t="s">
        <v>153</v>
      </c>
      <c r="E165" t="s">
        <v>89</v>
      </c>
      <c r="F165" t="s">
        <v>334</v>
      </c>
      <c r="G165" t="s">
        <v>335</v>
      </c>
      <c r="H165" t="s">
        <v>334</v>
      </c>
      <c r="I165" t="s">
        <v>145</v>
      </c>
      <c r="J165" t="s">
        <v>76</v>
      </c>
      <c r="K165" s="47" t="s">
        <v>90</v>
      </c>
      <c r="L165" t="s">
        <v>334</v>
      </c>
      <c r="M165" t="s">
        <v>145</v>
      </c>
      <c r="N165" t="s">
        <v>150</v>
      </c>
      <c r="P165" t="str">
        <f t="shared" si="2"/>
        <v xml:space="preserve">model_141=ols('GROWTH~FIELD:SPECIES:Diam+FIELD:SPECIES:NCI_LASA_hier+FIELD:SPECIES:Nm_FD',data=X)		</v>
      </c>
    </row>
    <row r="166" spans="3:16">
      <c r="C166" s="45" t="s">
        <v>254</v>
      </c>
      <c r="D166" s="48" t="s">
        <v>153</v>
      </c>
      <c r="E166" t="s">
        <v>89</v>
      </c>
      <c r="F166" t="s">
        <v>334</v>
      </c>
      <c r="G166" t="s">
        <v>335</v>
      </c>
      <c r="H166" t="s">
        <v>334</v>
      </c>
      <c r="I166" t="s">
        <v>145</v>
      </c>
      <c r="J166" t="s">
        <v>77</v>
      </c>
      <c r="K166" s="47" t="s">
        <v>90</v>
      </c>
      <c r="L166" t="s">
        <v>334</v>
      </c>
      <c r="M166" t="s">
        <v>145</v>
      </c>
      <c r="N166" t="s">
        <v>150</v>
      </c>
      <c r="P166" t="str">
        <f t="shared" si="2"/>
        <v xml:space="preserve">model_142=ols('GROWTH~FIELD:SPECIES:Diam+FIELD:SPECIES:NCI_PC1+FIELD:SPECIES:Nm_FD',data=X)		</v>
      </c>
    </row>
    <row r="167" spans="3:16">
      <c r="C167" s="45" t="s">
        <v>255</v>
      </c>
      <c r="D167" s="48" t="s">
        <v>153</v>
      </c>
      <c r="E167" t="s">
        <v>89</v>
      </c>
      <c r="F167" t="s">
        <v>334</v>
      </c>
      <c r="G167" t="s">
        <v>335</v>
      </c>
      <c r="H167" t="s">
        <v>334</v>
      </c>
      <c r="I167" t="s">
        <v>145</v>
      </c>
      <c r="J167" t="s">
        <v>78</v>
      </c>
      <c r="K167" s="47" t="s">
        <v>90</v>
      </c>
      <c r="L167" t="s">
        <v>334</v>
      </c>
      <c r="M167" t="s">
        <v>145</v>
      </c>
      <c r="N167" t="s">
        <v>150</v>
      </c>
      <c r="P167" t="str">
        <f t="shared" si="2"/>
        <v xml:space="preserve">model_143=ols('GROWTH~FIELD:SPECIES:Diam+FIELD:SPECIES:NCI_PC2+FIELD:SPECIES:Nm_FD',data=X)		</v>
      </c>
    </row>
    <row r="168" spans="3:16">
      <c r="C168" s="45" t="s">
        <v>256</v>
      </c>
      <c r="D168" s="48" t="s">
        <v>153</v>
      </c>
      <c r="E168" t="s">
        <v>89</v>
      </c>
      <c r="F168" t="s">
        <v>334</v>
      </c>
      <c r="G168" t="s">
        <v>335</v>
      </c>
      <c r="H168" t="s">
        <v>334</v>
      </c>
      <c r="I168" t="s">
        <v>145</v>
      </c>
      <c r="J168" t="s">
        <v>79</v>
      </c>
      <c r="K168" s="47" t="s">
        <v>90</v>
      </c>
      <c r="L168" t="s">
        <v>334</v>
      </c>
      <c r="M168" t="s">
        <v>145</v>
      </c>
      <c r="N168" t="s">
        <v>150</v>
      </c>
      <c r="P168" t="str">
        <f t="shared" si="2"/>
        <v xml:space="preserve">model_144=ols('GROWTH~FIELD:SPECIES:Diam+FIELD:SPECIES:NCI_PC1_hier+FIELD:SPECIES:Nm_FD',data=X)		</v>
      </c>
    </row>
    <row r="169" spans="3:16">
      <c r="C169" s="45" t="s">
        <v>257</v>
      </c>
      <c r="D169" s="48" t="s">
        <v>153</v>
      </c>
      <c r="E169" t="s">
        <v>89</v>
      </c>
      <c r="F169" t="s">
        <v>334</v>
      </c>
      <c r="G169" t="s">
        <v>335</v>
      </c>
      <c r="H169" t="s">
        <v>334</v>
      </c>
      <c r="I169" t="s">
        <v>145</v>
      </c>
      <c r="J169" t="s">
        <v>80</v>
      </c>
      <c r="K169" s="47" t="s">
        <v>90</v>
      </c>
      <c r="L169" t="s">
        <v>334</v>
      </c>
      <c r="M169" t="s">
        <v>145</v>
      </c>
      <c r="N169" t="s">
        <v>150</v>
      </c>
      <c r="P169" t="str">
        <f t="shared" si="2"/>
        <v xml:space="preserve">model_145=ols('GROWTH~FIELD:SPECIES:Diam+FIELD:SPECIES:NCI_PC2_hier+FIELD:SPECIES:Nm_FD',data=X)		</v>
      </c>
    </row>
    <row r="170" spans="3:16">
      <c r="C170" s="45" t="s">
        <v>258</v>
      </c>
      <c r="D170" s="48" t="s">
        <v>153</v>
      </c>
      <c r="E170" t="s">
        <v>89</v>
      </c>
      <c r="F170" t="s">
        <v>334</v>
      </c>
      <c r="G170" t="s">
        <v>335</v>
      </c>
      <c r="H170" t="s">
        <v>334</v>
      </c>
      <c r="I170" t="s">
        <v>145</v>
      </c>
      <c r="J170" s="46" t="s">
        <v>64</v>
      </c>
      <c r="K170" s="47" t="s">
        <v>90</v>
      </c>
      <c r="L170" t="s">
        <v>334</v>
      </c>
      <c r="M170" t="s">
        <v>145</v>
      </c>
      <c r="N170" t="s">
        <v>151</v>
      </c>
      <c r="P170" t="str">
        <f t="shared" si="2"/>
        <v xml:space="preserve">model_146=ols('GROWTH~FIELD:SPECIES:Diam+FIELD:SPECIES:NCI+FIELD:SPECIES:WD_FD',data=X)		</v>
      </c>
    </row>
    <row r="171" spans="3:16">
      <c r="C171" s="45" t="s">
        <v>259</v>
      </c>
      <c r="D171" s="48" t="s">
        <v>153</v>
      </c>
      <c r="E171" t="s">
        <v>89</v>
      </c>
      <c r="F171" t="s">
        <v>334</v>
      </c>
      <c r="G171" t="s">
        <v>335</v>
      </c>
      <c r="H171" t="s">
        <v>334</v>
      </c>
      <c r="I171" t="s">
        <v>145</v>
      </c>
      <c r="J171" s="46" t="s">
        <v>65</v>
      </c>
      <c r="K171" s="47" t="s">
        <v>90</v>
      </c>
      <c r="L171" t="s">
        <v>334</v>
      </c>
      <c r="M171" t="s">
        <v>145</v>
      </c>
      <c r="N171" t="s">
        <v>151</v>
      </c>
      <c r="P171" t="str">
        <f t="shared" si="2"/>
        <v xml:space="preserve">model_147=ols('GROWTH~FIELD:SPECIES:Diam+FIELD:SPECIES:NCI_Hmax+FIELD:SPECIES:WD_FD',data=X)		</v>
      </c>
    </row>
    <row r="172" spans="3:16">
      <c r="C172" s="45" t="s">
        <v>260</v>
      </c>
      <c r="D172" s="48" t="s">
        <v>153</v>
      </c>
      <c r="E172" t="s">
        <v>89</v>
      </c>
      <c r="F172" t="s">
        <v>334</v>
      </c>
      <c r="G172" t="s">
        <v>335</v>
      </c>
      <c r="H172" t="s">
        <v>334</v>
      </c>
      <c r="I172" t="s">
        <v>145</v>
      </c>
      <c r="J172" s="46" t="s">
        <v>66</v>
      </c>
      <c r="K172" s="47" t="s">
        <v>90</v>
      </c>
      <c r="L172" t="s">
        <v>334</v>
      </c>
      <c r="M172" t="s">
        <v>145</v>
      </c>
      <c r="N172" t="s">
        <v>151</v>
      </c>
      <c r="P172" t="str">
        <f t="shared" si="2"/>
        <v xml:space="preserve">model_148=ols('GROWTH~FIELD:SPECIES:Diam+FIELD:SPECIES:NCI_SLA+FIELD:SPECIES:WD_FD',data=X)		</v>
      </c>
    </row>
    <row r="173" spans="3:16">
      <c r="C173" s="45" t="s">
        <v>261</v>
      </c>
      <c r="D173" s="48" t="s">
        <v>153</v>
      </c>
      <c r="E173" t="s">
        <v>89</v>
      </c>
      <c r="F173" t="s">
        <v>334</v>
      </c>
      <c r="G173" t="s">
        <v>335</v>
      </c>
      <c r="H173" t="s">
        <v>334</v>
      </c>
      <c r="I173" t="s">
        <v>145</v>
      </c>
      <c r="J173" s="46" t="s">
        <v>67</v>
      </c>
      <c r="K173" s="47" t="s">
        <v>90</v>
      </c>
      <c r="L173" t="s">
        <v>334</v>
      </c>
      <c r="M173" t="s">
        <v>145</v>
      </c>
      <c r="N173" t="s">
        <v>151</v>
      </c>
      <c r="P173" t="str">
        <f t="shared" si="2"/>
        <v xml:space="preserve">model_149=ols('GROWTH~FIELD:SPECIES:Diam+FIELD:SPECIES:NCI_PLC50+FIELD:SPECIES:WD_FD',data=X)		</v>
      </c>
    </row>
    <row r="174" spans="3:16">
      <c r="C174" s="45" t="s">
        <v>262</v>
      </c>
      <c r="D174" s="48" t="s">
        <v>153</v>
      </c>
      <c r="E174" t="s">
        <v>89</v>
      </c>
      <c r="F174" t="s">
        <v>334</v>
      </c>
      <c r="G174" t="s">
        <v>335</v>
      </c>
      <c r="H174" t="s">
        <v>334</v>
      </c>
      <c r="I174" t="s">
        <v>145</v>
      </c>
      <c r="J174" s="46" t="s">
        <v>68</v>
      </c>
      <c r="K174" s="47" t="s">
        <v>90</v>
      </c>
      <c r="L174" t="s">
        <v>334</v>
      </c>
      <c r="M174" t="s">
        <v>145</v>
      </c>
      <c r="N174" t="s">
        <v>151</v>
      </c>
      <c r="P174" t="str">
        <f t="shared" si="2"/>
        <v xml:space="preserve">model_150=ols('GROWTH~FIELD:SPECIES:Diam+FIELD:SPECIES:NCI_Nm+FIELD:SPECIES:WD_FD',data=X)		</v>
      </c>
    </row>
    <row r="175" spans="3:16">
      <c r="C175" s="45" t="s">
        <v>263</v>
      </c>
      <c r="D175" s="48" t="s">
        <v>153</v>
      </c>
      <c r="E175" t="s">
        <v>89</v>
      </c>
      <c r="F175" t="s">
        <v>334</v>
      </c>
      <c r="G175" t="s">
        <v>335</v>
      </c>
      <c r="H175" t="s">
        <v>334</v>
      </c>
      <c r="I175" t="s">
        <v>145</v>
      </c>
      <c r="J175" s="46" t="s">
        <v>69</v>
      </c>
      <c r="K175" s="47" t="s">
        <v>90</v>
      </c>
      <c r="L175" t="s">
        <v>334</v>
      </c>
      <c r="M175" t="s">
        <v>145</v>
      </c>
      <c r="N175" t="s">
        <v>151</v>
      </c>
      <c r="P175" t="str">
        <f t="shared" si="2"/>
        <v xml:space="preserve">model_151=ols('GROWTH~FIELD:SPECIES:Diam+FIELD:SPECIES:NCI_WD+FIELD:SPECIES:WD_FD',data=X)		</v>
      </c>
    </row>
    <row r="176" spans="3:16">
      <c r="C176" s="45" t="s">
        <v>264</v>
      </c>
      <c r="D176" s="48" t="s">
        <v>153</v>
      </c>
      <c r="E176" t="s">
        <v>89</v>
      </c>
      <c r="F176" t="s">
        <v>334</v>
      </c>
      <c r="G176" t="s">
        <v>335</v>
      </c>
      <c r="H176" t="s">
        <v>334</v>
      </c>
      <c r="I176" t="s">
        <v>145</v>
      </c>
      <c r="J176" s="46" t="s">
        <v>70</v>
      </c>
      <c r="K176" s="47" t="s">
        <v>90</v>
      </c>
      <c r="L176" t="s">
        <v>334</v>
      </c>
      <c r="M176" t="s">
        <v>145</v>
      </c>
      <c r="N176" t="s">
        <v>151</v>
      </c>
      <c r="P176" t="str">
        <f t="shared" si="2"/>
        <v xml:space="preserve">model_152=ols('GROWTH~FIELD:SPECIES:Diam+FIELD:SPECIES:NCI_LASA+FIELD:SPECIES:WD_FD',data=X)		</v>
      </c>
    </row>
    <row r="177" spans="3:16" ht="30">
      <c r="C177" s="45" t="s">
        <v>265</v>
      </c>
      <c r="D177" s="48" t="s">
        <v>153</v>
      </c>
      <c r="E177" t="s">
        <v>89</v>
      </c>
      <c r="F177" t="s">
        <v>334</v>
      </c>
      <c r="G177" t="s">
        <v>335</v>
      </c>
      <c r="H177" t="s">
        <v>334</v>
      </c>
      <c r="I177" t="s">
        <v>145</v>
      </c>
      <c r="J177" s="46" t="s">
        <v>71</v>
      </c>
      <c r="K177" s="47" t="s">
        <v>90</v>
      </c>
      <c r="L177" t="s">
        <v>334</v>
      </c>
      <c r="M177" t="s">
        <v>145</v>
      </c>
      <c r="N177" t="s">
        <v>151</v>
      </c>
      <c r="P177" t="str">
        <f t="shared" si="2"/>
        <v xml:space="preserve">model_153=ols('GROWTH~FIELD:SPECIES:Diam+FIELD:SPECIES:NCI_Hmax_hier+FIELD:SPECIES:WD_FD',data=X)		</v>
      </c>
    </row>
    <row r="178" spans="3:16">
      <c r="C178" s="45" t="s">
        <v>266</v>
      </c>
      <c r="D178" s="48" t="s">
        <v>153</v>
      </c>
      <c r="E178" t="s">
        <v>89</v>
      </c>
      <c r="F178" t="s">
        <v>334</v>
      </c>
      <c r="G178" t="s">
        <v>335</v>
      </c>
      <c r="H178" t="s">
        <v>334</v>
      </c>
      <c r="I178" t="s">
        <v>145</v>
      </c>
      <c r="J178" t="s">
        <v>72</v>
      </c>
      <c r="K178" s="47" t="s">
        <v>90</v>
      </c>
      <c r="L178" t="s">
        <v>334</v>
      </c>
      <c r="M178" t="s">
        <v>145</v>
      </c>
      <c r="N178" t="s">
        <v>151</v>
      </c>
      <c r="P178" t="str">
        <f t="shared" si="2"/>
        <v xml:space="preserve">model_154=ols('GROWTH~FIELD:SPECIES:Diam+FIELD:SPECIES:NCI_SLA_hier+FIELD:SPECIES:WD_FD',data=X)		</v>
      </c>
    </row>
    <row r="179" spans="3:16">
      <c r="C179" s="45" t="s">
        <v>267</v>
      </c>
      <c r="D179" s="48" t="s">
        <v>153</v>
      </c>
      <c r="E179" t="s">
        <v>89</v>
      </c>
      <c r="F179" t="s">
        <v>334</v>
      </c>
      <c r="G179" t="s">
        <v>335</v>
      </c>
      <c r="H179" t="s">
        <v>334</v>
      </c>
      <c r="I179" t="s">
        <v>145</v>
      </c>
      <c r="J179" t="s">
        <v>73</v>
      </c>
      <c r="K179" s="47" t="s">
        <v>90</v>
      </c>
      <c r="L179" t="s">
        <v>334</v>
      </c>
      <c r="M179" t="s">
        <v>145</v>
      </c>
      <c r="N179" t="s">
        <v>151</v>
      </c>
      <c r="P179" t="str">
        <f t="shared" si="2"/>
        <v xml:space="preserve">model_155=ols('GROWTH~FIELD:SPECIES:Diam+FIELD:SPECIES:NCI_PLC50_hier+FIELD:SPECIES:WD_FD',data=X)		</v>
      </c>
    </row>
    <row r="180" spans="3:16">
      <c r="C180" s="45" t="s">
        <v>268</v>
      </c>
      <c r="D180" s="48" t="s">
        <v>153</v>
      </c>
      <c r="E180" t="s">
        <v>89</v>
      </c>
      <c r="F180" t="s">
        <v>334</v>
      </c>
      <c r="G180" t="s">
        <v>335</v>
      </c>
      <c r="H180" t="s">
        <v>334</v>
      </c>
      <c r="I180" t="s">
        <v>145</v>
      </c>
      <c r="J180" t="s">
        <v>75</v>
      </c>
      <c r="K180" s="47" t="s">
        <v>90</v>
      </c>
      <c r="L180" t="s">
        <v>334</v>
      </c>
      <c r="M180" t="s">
        <v>145</v>
      </c>
      <c r="N180" t="s">
        <v>151</v>
      </c>
      <c r="P180" t="str">
        <f t="shared" ref="P180:P203" si="3">C180&amp;D180&amp;E180&amp;F180&amp;G180&amp;H180&amp;I180&amp;J180&amp;K180&amp;L180&amp;M180&amp;N180</f>
        <v xml:space="preserve">model_156=ols('GROWTH~FIELD:SPECIES:Diam+FIELD:SPECIES:NCI_WD_hier+FIELD:SPECIES:WD_FD',data=X)		</v>
      </c>
    </row>
    <row r="181" spans="3:16">
      <c r="C181" s="45" t="s">
        <v>269</v>
      </c>
      <c r="D181" s="48" t="s">
        <v>153</v>
      </c>
      <c r="E181" t="s">
        <v>89</v>
      </c>
      <c r="F181" t="s">
        <v>334</v>
      </c>
      <c r="G181" t="s">
        <v>335</v>
      </c>
      <c r="H181" t="s">
        <v>334</v>
      </c>
      <c r="I181" t="s">
        <v>145</v>
      </c>
      <c r="J181" t="s">
        <v>74</v>
      </c>
      <c r="K181" s="47" t="s">
        <v>90</v>
      </c>
      <c r="L181" t="s">
        <v>334</v>
      </c>
      <c r="M181" t="s">
        <v>145</v>
      </c>
      <c r="N181" t="s">
        <v>151</v>
      </c>
      <c r="P181" t="str">
        <f t="shared" si="3"/>
        <v xml:space="preserve">model_157=ols('GROWTH~FIELD:SPECIES:Diam+FIELD:SPECIES:NCI_Nm_hier+FIELD:SPECIES:WD_FD',data=X)		</v>
      </c>
    </row>
    <row r="182" spans="3:16">
      <c r="C182" s="45" t="s">
        <v>270</v>
      </c>
      <c r="D182" s="48" t="s">
        <v>153</v>
      </c>
      <c r="E182" t="s">
        <v>89</v>
      </c>
      <c r="F182" t="s">
        <v>334</v>
      </c>
      <c r="G182" t="s">
        <v>335</v>
      </c>
      <c r="H182" t="s">
        <v>334</v>
      </c>
      <c r="I182" t="s">
        <v>145</v>
      </c>
      <c r="J182" t="s">
        <v>76</v>
      </c>
      <c r="K182" s="47" t="s">
        <v>90</v>
      </c>
      <c r="L182" t="s">
        <v>334</v>
      </c>
      <c r="M182" t="s">
        <v>145</v>
      </c>
      <c r="N182" t="s">
        <v>151</v>
      </c>
      <c r="P182" t="str">
        <f t="shared" si="3"/>
        <v xml:space="preserve">model_158=ols('GROWTH~FIELD:SPECIES:Diam+FIELD:SPECIES:NCI_LASA_hier+FIELD:SPECIES:WD_FD',data=X)		</v>
      </c>
    </row>
    <row r="183" spans="3:16">
      <c r="C183" s="45" t="s">
        <v>271</v>
      </c>
      <c r="D183" s="48" t="s">
        <v>153</v>
      </c>
      <c r="E183" t="s">
        <v>89</v>
      </c>
      <c r="F183" t="s">
        <v>334</v>
      </c>
      <c r="G183" t="s">
        <v>335</v>
      </c>
      <c r="H183" t="s">
        <v>334</v>
      </c>
      <c r="I183" t="s">
        <v>145</v>
      </c>
      <c r="J183" t="s">
        <v>77</v>
      </c>
      <c r="K183" s="47" t="s">
        <v>90</v>
      </c>
      <c r="L183" t="s">
        <v>334</v>
      </c>
      <c r="M183" t="s">
        <v>145</v>
      </c>
      <c r="N183" t="s">
        <v>151</v>
      </c>
      <c r="P183" t="str">
        <f t="shared" si="3"/>
        <v xml:space="preserve">model_159=ols('GROWTH~FIELD:SPECIES:Diam+FIELD:SPECIES:NCI_PC1+FIELD:SPECIES:WD_FD',data=X)		</v>
      </c>
    </row>
    <row r="184" spans="3:16">
      <c r="C184" s="45" t="s">
        <v>272</v>
      </c>
      <c r="D184" s="48" t="s">
        <v>153</v>
      </c>
      <c r="E184" t="s">
        <v>89</v>
      </c>
      <c r="F184" t="s">
        <v>334</v>
      </c>
      <c r="G184" t="s">
        <v>335</v>
      </c>
      <c r="H184" t="s">
        <v>334</v>
      </c>
      <c r="I184" t="s">
        <v>145</v>
      </c>
      <c r="J184" t="s">
        <v>78</v>
      </c>
      <c r="K184" s="47" t="s">
        <v>90</v>
      </c>
      <c r="L184" t="s">
        <v>334</v>
      </c>
      <c r="M184" t="s">
        <v>145</v>
      </c>
      <c r="N184" t="s">
        <v>151</v>
      </c>
      <c r="P184" t="str">
        <f t="shared" si="3"/>
        <v xml:space="preserve">model_160=ols('GROWTH~FIELD:SPECIES:Diam+FIELD:SPECIES:NCI_PC2+FIELD:SPECIES:WD_FD',data=X)		</v>
      </c>
    </row>
    <row r="185" spans="3:16">
      <c r="C185" s="45" t="s">
        <v>273</v>
      </c>
      <c r="D185" s="48" t="s">
        <v>153</v>
      </c>
      <c r="E185" t="s">
        <v>89</v>
      </c>
      <c r="F185" t="s">
        <v>334</v>
      </c>
      <c r="G185" t="s">
        <v>335</v>
      </c>
      <c r="H185" t="s">
        <v>334</v>
      </c>
      <c r="I185" t="s">
        <v>145</v>
      </c>
      <c r="J185" t="s">
        <v>79</v>
      </c>
      <c r="K185" s="47" t="s">
        <v>90</v>
      </c>
      <c r="L185" t="s">
        <v>334</v>
      </c>
      <c r="M185" t="s">
        <v>145</v>
      </c>
      <c r="N185" t="s">
        <v>151</v>
      </c>
      <c r="P185" t="str">
        <f t="shared" si="3"/>
        <v xml:space="preserve">model_161=ols('GROWTH~FIELD:SPECIES:Diam+FIELD:SPECIES:NCI_PC1_hier+FIELD:SPECIES:WD_FD',data=X)		</v>
      </c>
    </row>
    <row r="186" spans="3:16">
      <c r="C186" s="45" t="s">
        <v>274</v>
      </c>
      <c r="D186" s="48" t="s">
        <v>153</v>
      </c>
      <c r="E186" t="s">
        <v>89</v>
      </c>
      <c r="F186" t="s">
        <v>334</v>
      </c>
      <c r="G186" t="s">
        <v>335</v>
      </c>
      <c r="H186" t="s">
        <v>334</v>
      </c>
      <c r="I186" t="s">
        <v>145</v>
      </c>
      <c r="J186" t="s">
        <v>80</v>
      </c>
      <c r="K186" s="47" t="s">
        <v>90</v>
      </c>
      <c r="L186" t="s">
        <v>334</v>
      </c>
      <c r="M186" t="s">
        <v>145</v>
      </c>
      <c r="N186" t="s">
        <v>151</v>
      </c>
      <c r="P186" t="str">
        <f t="shared" si="3"/>
        <v xml:space="preserve">model_162=ols('GROWTH~FIELD:SPECIES:Diam+FIELD:SPECIES:NCI_PC2_hier+FIELD:SPECIES:WD_FD',data=X)		</v>
      </c>
    </row>
    <row r="187" spans="3:16">
      <c r="C187" s="45" t="s">
        <v>275</v>
      </c>
      <c r="D187" s="48" t="s">
        <v>153</v>
      </c>
      <c r="E187" t="s">
        <v>89</v>
      </c>
      <c r="F187" t="s">
        <v>334</v>
      </c>
      <c r="G187" t="s">
        <v>335</v>
      </c>
      <c r="H187" t="s">
        <v>334</v>
      </c>
      <c r="I187" t="s">
        <v>145</v>
      </c>
      <c r="J187" s="46" t="s">
        <v>64</v>
      </c>
      <c r="K187" s="47" t="s">
        <v>90</v>
      </c>
      <c r="L187" t="s">
        <v>334</v>
      </c>
      <c r="M187" t="s">
        <v>145</v>
      </c>
      <c r="N187" t="s">
        <v>152</v>
      </c>
      <c r="P187" t="str">
        <f t="shared" si="3"/>
        <v xml:space="preserve">model_163=ols('GROWTH~FIELD:SPECIES:Diam+FIELD:SPECIES:NCI+FIELD:SPECIES:LASA_FD',data=X)		</v>
      </c>
    </row>
    <row r="188" spans="3:16">
      <c r="C188" s="45" t="s">
        <v>276</v>
      </c>
      <c r="D188" s="48" t="s">
        <v>153</v>
      </c>
      <c r="E188" t="s">
        <v>89</v>
      </c>
      <c r="F188" t="s">
        <v>334</v>
      </c>
      <c r="G188" t="s">
        <v>335</v>
      </c>
      <c r="H188" t="s">
        <v>334</v>
      </c>
      <c r="I188" t="s">
        <v>145</v>
      </c>
      <c r="J188" s="46" t="s">
        <v>65</v>
      </c>
      <c r="K188" s="47" t="s">
        <v>90</v>
      </c>
      <c r="L188" t="s">
        <v>334</v>
      </c>
      <c r="M188" t="s">
        <v>145</v>
      </c>
      <c r="N188" t="s">
        <v>152</v>
      </c>
      <c r="P188" t="str">
        <f t="shared" si="3"/>
        <v xml:space="preserve">model_164=ols('GROWTH~FIELD:SPECIES:Diam+FIELD:SPECIES:NCI_Hmax+FIELD:SPECIES:LASA_FD',data=X)		</v>
      </c>
    </row>
    <row r="189" spans="3:16">
      <c r="C189" s="45" t="s">
        <v>277</v>
      </c>
      <c r="D189" s="48" t="s">
        <v>153</v>
      </c>
      <c r="E189" t="s">
        <v>89</v>
      </c>
      <c r="F189" t="s">
        <v>334</v>
      </c>
      <c r="G189" t="s">
        <v>335</v>
      </c>
      <c r="H189" t="s">
        <v>334</v>
      </c>
      <c r="I189" t="s">
        <v>145</v>
      </c>
      <c r="J189" s="46" t="s">
        <v>66</v>
      </c>
      <c r="K189" s="47" t="s">
        <v>90</v>
      </c>
      <c r="L189" t="s">
        <v>334</v>
      </c>
      <c r="M189" t="s">
        <v>145</v>
      </c>
      <c r="N189" t="s">
        <v>152</v>
      </c>
      <c r="P189" t="str">
        <f t="shared" si="3"/>
        <v xml:space="preserve">model_165=ols('GROWTH~FIELD:SPECIES:Diam+FIELD:SPECIES:NCI_SLA+FIELD:SPECIES:LASA_FD',data=X)		</v>
      </c>
    </row>
    <row r="190" spans="3:16">
      <c r="C190" s="45" t="s">
        <v>278</v>
      </c>
      <c r="D190" s="48" t="s">
        <v>153</v>
      </c>
      <c r="E190" t="s">
        <v>89</v>
      </c>
      <c r="F190" t="s">
        <v>334</v>
      </c>
      <c r="G190" t="s">
        <v>335</v>
      </c>
      <c r="H190" t="s">
        <v>334</v>
      </c>
      <c r="I190" t="s">
        <v>145</v>
      </c>
      <c r="J190" s="46" t="s">
        <v>67</v>
      </c>
      <c r="K190" s="47" t="s">
        <v>90</v>
      </c>
      <c r="L190" t="s">
        <v>334</v>
      </c>
      <c r="M190" t="s">
        <v>145</v>
      </c>
      <c r="N190" t="s">
        <v>152</v>
      </c>
      <c r="P190" t="str">
        <f t="shared" si="3"/>
        <v xml:space="preserve">model_166=ols('GROWTH~FIELD:SPECIES:Diam+FIELD:SPECIES:NCI_PLC50+FIELD:SPECIES:LASA_FD',data=X)		</v>
      </c>
    </row>
    <row r="191" spans="3:16">
      <c r="C191" s="45" t="s">
        <v>279</v>
      </c>
      <c r="D191" s="48" t="s">
        <v>153</v>
      </c>
      <c r="E191" t="s">
        <v>89</v>
      </c>
      <c r="F191" t="s">
        <v>334</v>
      </c>
      <c r="G191" t="s">
        <v>335</v>
      </c>
      <c r="H191" t="s">
        <v>334</v>
      </c>
      <c r="I191" t="s">
        <v>145</v>
      </c>
      <c r="J191" s="46" t="s">
        <v>68</v>
      </c>
      <c r="K191" s="47" t="s">
        <v>90</v>
      </c>
      <c r="L191" t="s">
        <v>334</v>
      </c>
      <c r="M191" t="s">
        <v>145</v>
      </c>
      <c r="N191" t="s">
        <v>152</v>
      </c>
      <c r="P191" t="str">
        <f t="shared" si="3"/>
        <v xml:space="preserve">model_167=ols('GROWTH~FIELD:SPECIES:Diam+FIELD:SPECIES:NCI_Nm+FIELD:SPECIES:LASA_FD',data=X)		</v>
      </c>
    </row>
    <row r="192" spans="3:16">
      <c r="C192" s="45" t="s">
        <v>280</v>
      </c>
      <c r="D192" s="48" t="s">
        <v>153</v>
      </c>
      <c r="E192" t="s">
        <v>89</v>
      </c>
      <c r="F192" t="s">
        <v>334</v>
      </c>
      <c r="G192" t="s">
        <v>335</v>
      </c>
      <c r="H192" t="s">
        <v>334</v>
      </c>
      <c r="I192" t="s">
        <v>145</v>
      </c>
      <c r="J192" s="46" t="s">
        <v>69</v>
      </c>
      <c r="K192" s="47" t="s">
        <v>90</v>
      </c>
      <c r="L192" t="s">
        <v>334</v>
      </c>
      <c r="M192" t="s">
        <v>145</v>
      </c>
      <c r="N192" t="s">
        <v>152</v>
      </c>
      <c r="P192" t="str">
        <f t="shared" si="3"/>
        <v xml:space="preserve">model_168=ols('GROWTH~FIELD:SPECIES:Diam+FIELD:SPECIES:NCI_WD+FIELD:SPECIES:LASA_FD',data=X)		</v>
      </c>
    </row>
    <row r="193" spans="3:16">
      <c r="C193" s="45" t="s">
        <v>281</v>
      </c>
      <c r="D193" s="48" t="s">
        <v>153</v>
      </c>
      <c r="E193" t="s">
        <v>89</v>
      </c>
      <c r="F193" t="s">
        <v>334</v>
      </c>
      <c r="G193" t="s">
        <v>335</v>
      </c>
      <c r="H193" t="s">
        <v>334</v>
      </c>
      <c r="I193" t="s">
        <v>145</v>
      </c>
      <c r="J193" s="46" t="s">
        <v>70</v>
      </c>
      <c r="K193" s="47" t="s">
        <v>90</v>
      </c>
      <c r="L193" t="s">
        <v>334</v>
      </c>
      <c r="M193" t="s">
        <v>145</v>
      </c>
      <c r="N193" t="s">
        <v>152</v>
      </c>
      <c r="P193" t="str">
        <f t="shared" si="3"/>
        <v xml:space="preserve">model_169=ols('GROWTH~FIELD:SPECIES:Diam+FIELD:SPECIES:NCI_LASA+FIELD:SPECIES:LASA_FD',data=X)		</v>
      </c>
    </row>
    <row r="194" spans="3:16" ht="30">
      <c r="C194" s="45" t="s">
        <v>282</v>
      </c>
      <c r="D194" s="48" t="s">
        <v>153</v>
      </c>
      <c r="E194" t="s">
        <v>89</v>
      </c>
      <c r="F194" t="s">
        <v>334</v>
      </c>
      <c r="G194" t="s">
        <v>335</v>
      </c>
      <c r="H194" t="s">
        <v>334</v>
      </c>
      <c r="I194" t="s">
        <v>145</v>
      </c>
      <c r="J194" s="46" t="s">
        <v>71</v>
      </c>
      <c r="K194" s="47" t="s">
        <v>90</v>
      </c>
      <c r="L194" t="s">
        <v>334</v>
      </c>
      <c r="M194" t="s">
        <v>145</v>
      </c>
      <c r="N194" t="s">
        <v>152</v>
      </c>
      <c r="P194" t="str">
        <f t="shared" si="3"/>
        <v xml:space="preserve">model_170=ols('GROWTH~FIELD:SPECIES:Diam+FIELD:SPECIES:NCI_Hmax_hier+FIELD:SPECIES:LASA_FD',data=X)		</v>
      </c>
    </row>
    <row r="195" spans="3:16">
      <c r="C195" s="45" t="s">
        <v>283</v>
      </c>
      <c r="D195" s="48" t="s">
        <v>153</v>
      </c>
      <c r="E195" t="s">
        <v>89</v>
      </c>
      <c r="F195" t="s">
        <v>334</v>
      </c>
      <c r="G195" t="s">
        <v>335</v>
      </c>
      <c r="H195" t="s">
        <v>334</v>
      </c>
      <c r="I195" t="s">
        <v>145</v>
      </c>
      <c r="J195" t="s">
        <v>72</v>
      </c>
      <c r="K195" s="47" t="s">
        <v>90</v>
      </c>
      <c r="L195" t="s">
        <v>334</v>
      </c>
      <c r="M195" t="s">
        <v>145</v>
      </c>
      <c r="N195" t="s">
        <v>152</v>
      </c>
      <c r="P195" t="str">
        <f t="shared" si="3"/>
        <v xml:space="preserve">model_171=ols('GROWTH~FIELD:SPECIES:Diam+FIELD:SPECIES:NCI_SLA_hier+FIELD:SPECIES:LASA_FD',data=X)		</v>
      </c>
    </row>
    <row r="196" spans="3:16">
      <c r="C196" s="45" t="s">
        <v>284</v>
      </c>
      <c r="D196" s="48" t="s">
        <v>153</v>
      </c>
      <c r="E196" t="s">
        <v>89</v>
      </c>
      <c r="F196" t="s">
        <v>334</v>
      </c>
      <c r="G196" t="s">
        <v>335</v>
      </c>
      <c r="H196" t="s">
        <v>334</v>
      </c>
      <c r="I196" t="s">
        <v>145</v>
      </c>
      <c r="J196" t="s">
        <v>73</v>
      </c>
      <c r="K196" s="47" t="s">
        <v>90</v>
      </c>
      <c r="L196" t="s">
        <v>334</v>
      </c>
      <c r="M196" t="s">
        <v>145</v>
      </c>
      <c r="N196" t="s">
        <v>152</v>
      </c>
      <c r="P196" t="str">
        <f t="shared" si="3"/>
        <v xml:space="preserve">model_172=ols('GROWTH~FIELD:SPECIES:Diam+FIELD:SPECIES:NCI_PLC50_hier+FIELD:SPECIES:LASA_FD',data=X)		</v>
      </c>
    </row>
    <row r="197" spans="3:16">
      <c r="C197" s="45" t="s">
        <v>285</v>
      </c>
      <c r="D197" s="48" t="s">
        <v>153</v>
      </c>
      <c r="E197" t="s">
        <v>89</v>
      </c>
      <c r="F197" t="s">
        <v>334</v>
      </c>
      <c r="G197" t="s">
        <v>335</v>
      </c>
      <c r="H197" t="s">
        <v>334</v>
      </c>
      <c r="I197" t="s">
        <v>145</v>
      </c>
      <c r="J197" t="s">
        <v>75</v>
      </c>
      <c r="K197" s="47" t="s">
        <v>90</v>
      </c>
      <c r="L197" t="s">
        <v>334</v>
      </c>
      <c r="M197" t="s">
        <v>145</v>
      </c>
      <c r="N197" t="s">
        <v>152</v>
      </c>
      <c r="P197" t="str">
        <f t="shared" si="3"/>
        <v xml:space="preserve">model_173=ols('GROWTH~FIELD:SPECIES:Diam+FIELD:SPECIES:NCI_WD_hier+FIELD:SPECIES:LASA_FD',data=X)		</v>
      </c>
    </row>
    <row r="198" spans="3:16">
      <c r="C198" s="45" t="s">
        <v>286</v>
      </c>
      <c r="D198" s="48" t="s">
        <v>153</v>
      </c>
      <c r="E198" t="s">
        <v>89</v>
      </c>
      <c r="F198" t="s">
        <v>334</v>
      </c>
      <c r="G198" t="s">
        <v>335</v>
      </c>
      <c r="H198" t="s">
        <v>334</v>
      </c>
      <c r="I198" t="s">
        <v>145</v>
      </c>
      <c r="J198" t="s">
        <v>74</v>
      </c>
      <c r="K198" s="47" t="s">
        <v>90</v>
      </c>
      <c r="L198" t="s">
        <v>334</v>
      </c>
      <c r="M198" t="s">
        <v>145</v>
      </c>
      <c r="N198" t="s">
        <v>152</v>
      </c>
      <c r="P198" t="str">
        <f t="shared" si="3"/>
        <v xml:space="preserve">model_174=ols('GROWTH~FIELD:SPECIES:Diam+FIELD:SPECIES:NCI_Nm_hier+FIELD:SPECIES:LASA_FD',data=X)		</v>
      </c>
    </row>
    <row r="199" spans="3:16">
      <c r="C199" s="45" t="s">
        <v>287</v>
      </c>
      <c r="D199" s="48" t="s">
        <v>153</v>
      </c>
      <c r="E199" t="s">
        <v>89</v>
      </c>
      <c r="F199" t="s">
        <v>334</v>
      </c>
      <c r="G199" t="s">
        <v>335</v>
      </c>
      <c r="H199" t="s">
        <v>334</v>
      </c>
      <c r="I199" t="s">
        <v>145</v>
      </c>
      <c r="J199" t="s">
        <v>76</v>
      </c>
      <c r="K199" s="47" t="s">
        <v>90</v>
      </c>
      <c r="L199" t="s">
        <v>334</v>
      </c>
      <c r="M199" t="s">
        <v>145</v>
      </c>
      <c r="N199" t="s">
        <v>152</v>
      </c>
      <c r="P199" t="str">
        <f t="shared" si="3"/>
        <v xml:space="preserve">model_175=ols('GROWTH~FIELD:SPECIES:Diam+FIELD:SPECIES:NCI_LASA_hier+FIELD:SPECIES:LASA_FD',data=X)		</v>
      </c>
    </row>
    <row r="200" spans="3:16">
      <c r="C200" s="45" t="s">
        <v>288</v>
      </c>
      <c r="D200" s="48" t="s">
        <v>153</v>
      </c>
      <c r="E200" t="s">
        <v>89</v>
      </c>
      <c r="F200" t="s">
        <v>334</v>
      </c>
      <c r="G200" t="s">
        <v>335</v>
      </c>
      <c r="H200" t="s">
        <v>334</v>
      </c>
      <c r="I200" t="s">
        <v>145</v>
      </c>
      <c r="J200" t="s">
        <v>77</v>
      </c>
      <c r="K200" s="47" t="s">
        <v>90</v>
      </c>
      <c r="L200" t="s">
        <v>334</v>
      </c>
      <c r="M200" t="s">
        <v>145</v>
      </c>
      <c r="N200" t="s">
        <v>152</v>
      </c>
      <c r="P200" t="str">
        <f t="shared" si="3"/>
        <v xml:space="preserve">model_176=ols('GROWTH~FIELD:SPECIES:Diam+FIELD:SPECIES:NCI_PC1+FIELD:SPECIES:LASA_FD',data=X)		</v>
      </c>
    </row>
    <row r="201" spans="3:16">
      <c r="C201" s="45" t="s">
        <v>289</v>
      </c>
      <c r="D201" s="48" t="s">
        <v>153</v>
      </c>
      <c r="E201" t="s">
        <v>89</v>
      </c>
      <c r="F201" t="s">
        <v>334</v>
      </c>
      <c r="G201" t="s">
        <v>335</v>
      </c>
      <c r="H201" t="s">
        <v>334</v>
      </c>
      <c r="I201" t="s">
        <v>145</v>
      </c>
      <c r="J201" t="s">
        <v>78</v>
      </c>
      <c r="K201" s="47" t="s">
        <v>90</v>
      </c>
      <c r="L201" t="s">
        <v>334</v>
      </c>
      <c r="M201" t="s">
        <v>145</v>
      </c>
      <c r="N201" t="s">
        <v>152</v>
      </c>
      <c r="P201" t="str">
        <f t="shared" si="3"/>
        <v xml:space="preserve">model_177=ols('GROWTH~FIELD:SPECIES:Diam+FIELD:SPECIES:NCI_PC2+FIELD:SPECIES:LASA_FD',data=X)		</v>
      </c>
    </row>
    <row r="202" spans="3:16">
      <c r="C202" s="45" t="s">
        <v>290</v>
      </c>
      <c r="D202" s="48" t="s">
        <v>153</v>
      </c>
      <c r="E202" t="s">
        <v>89</v>
      </c>
      <c r="F202" t="s">
        <v>334</v>
      </c>
      <c r="G202" t="s">
        <v>335</v>
      </c>
      <c r="H202" t="s">
        <v>334</v>
      </c>
      <c r="I202" t="s">
        <v>145</v>
      </c>
      <c r="J202" t="s">
        <v>79</v>
      </c>
      <c r="K202" s="47" t="s">
        <v>90</v>
      </c>
      <c r="L202" t="s">
        <v>334</v>
      </c>
      <c r="M202" t="s">
        <v>145</v>
      </c>
      <c r="N202" t="s">
        <v>152</v>
      </c>
      <c r="P202" t="str">
        <f t="shared" si="3"/>
        <v xml:space="preserve">model_178=ols('GROWTH~FIELD:SPECIES:Diam+FIELD:SPECIES:NCI_PC1_hier+FIELD:SPECIES:LASA_FD',data=X)		</v>
      </c>
    </row>
    <row r="203" spans="3:16">
      <c r="C203" s="45" t="s">
        <v>291</v>
      </c>
      <c r="D203" s="48" t="s">
        <v>153</v>
      </c>
      <c r="E203" t="s">
        <v>89</v>
      </c>
      <c r="F203" t="s">
        <v>334</v>
      </c>
      <c r="G203" t="s">
        <v>335</v>
      </c>
      <c r="H203" t="s">
        <v>334</v>
      </c>
      <c r="I203" t="s">
        <v>145</v>
      </c>
      <c r="J203" t="s">
        <v>80</v>
      </c>
      <c r="K203" s="47" t="s">
        <v>90</v>
      </c>
      <c r="L203" t="s">
        <v>334</v>
      </c>
      <c r="M203" t="s">
        <v>145</v>
      </c>
      <c r="N203" t="s">
        <v>152</v>
      </c>
      <c r="P203" t="str">
        <f t="shared" si="3"/>
        <v xml:space="preserve">model_179=ols('GROWTH~FIELD:SPECIES:Diam+FIELD:SPECIES:NCI_PC2_hier+FIELD:SPECIES:LASA_FD',data=X)		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test pre-model</vt:lpstr>
      <vt:lpstr>Hypothesis without treatment</vt:lpstr>
      <vt:lpstr>Hypothesis with treatment</vt:lpstr>
      <vt:lpstr>ALL MODELS</vt:lpstr>
      <vt:lpstr>SpeciesXSpecies Model</vt:lpstr>
      <vt:lpstr>PREDICTED VS OBSERVED</vt:lpstr>
      <vt:lpstr>foglio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2021-06-08T15:15:55Z</dcterms:modified>
</cp:coreProperties>
</file>