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FDB69FF2-17FB-48A3-8165-B1F77CC340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0 013-00" sheetId="2" r:id="rId1"/>
    <sheet name="DCDC calc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J8" i="3" l="1"/>
  <c r="F8" i="3"/>
</calcChain>
</file>

<file path=xl/sharedStrings.xml><?xml version="1.0" encoding="utf-8"?>
<sst xmlns="http://schemas.openxmlformats.org/spreadsheetml/2006/main" count="209" uniqueCount="133">
  <si>
    <t>100n</t>
  </si>
  <si>
    <t xml:space="preserve">    C12</t>
  </si>
  <si>
    <t xml:space="preserve">    C14</t>
  </si>
  <si>
    <t>22u</t>
  </si>
  <si>
    <t>1n</t>
  </si>
  <si>
    <t xml:space="preserve">    CON1</t>
  </si>
  <si>
    <t>BARREL_JACK_reduced</t>
  </si>
  <si>
    <t xml:space="preserve">    CON2</t>
  </si>
  <si>
    <t>AVR-ISP-6</t>
  </si>
  <si>
    <t>SK34A</t>
  </si>
  <si>
    <t xml:space="preserve">    IC1</t>
  </si>
  <si>
    <t>ATMEGA328P-A</t>
  </si>
  <si>
    <t>JACK_4P</t>
  </si>
  <si>
    <t xml:space="preserve">    L1</t>
  </si>
  <si>
    <t xml:space="preserve">    P2</t>
  </si>
  <si>
    <t>CONN_01X03</t>
  </si>
  <si>
    <t xml:space="preserve">    P3</t>
  </si>
  <si>
    <t>CONN_01X02</t>
  </si>
  <si>
    <t xml:space="preserve">    Q1</t>
  </si>
  <si>
    <t>BCR141</t>
  </si>
  <si>
    <t>10k</t>
  </si>
  <si>
    <t>100k</t>
  </si>
  <si>
    <t>4k7</t>
  </si>
  <si>
    <t xml:space="preserve">    R15</t>
  </si>
  <si>
    <t xml:space="preserve">    R16</t>
  </si>
  <si>
    <t xml:space="preserve">    R17</t>
  </si>
  <si>
    <t>1k</t>
  </si>
  <si>
    <t xml:space="preserve">    SW1</t>
  </si>
  <si>
    <t>SW_PUSH</t>
  </si>
  <si>
    <t xml:space="preserve">    SW2</t>
  </si>
  <si>
    <t xml:space="preserve">    U2</t>
  </si>
  <si>
    <t>MP1584</t>
  </si>
  <si>
    <t xml:space="preserve">    U3</t>
  </si>
  <si>
    <t>ZXMHC6A07T8-2</t>
  </si>
  <si>
    <t xml:space="preserve">        C5</t>
  </si>
  <si>
    <t xml:space="preserve">        C6</t>
  </si>
  <si>
    <t xml:space="preserve">        C8</t>
  </si>
  <si>
    <t xml:space="preserve">        C10</t>
  </si>
  <si>
    <t xml:space="preserve">        C11</t>
  </si>
  <si>
    <t xml:space="preserve">        C9</t>
  </si>
  <si>
    <t xml:space="preserve">        C16</t>
  </si>
  <si>
    <t xml:space="preserve">        C1</t>
  </si>
  <si>
    <t xml:space="preserve">        C2</t>
  </si>
  <si>
    <t xml:space="preserve">        C4</t>
  </si>
  <si>
    <t xml:space="preserve">        C17</t>
  </si>
  <si>
    <t xml:space="preserve">        C18</t>
  </si>
  <si>
    <t xml:space="preserve">        D1</t>
  </si>
  <si>
    <t xml:space="preserve">        D2</t>
  </si>
  <si>
    <t xml:space="preserve">        Q4</t>
  </si>
  <si>
    <t xml:space="preserve">        Q5</t>
  </si>
  <si>
    <t xml:space="preserve">        R1</t>
  </si>
  <si>
    <t xml:space="preserve">        R13</t>
  </si>
  <si>
    <t xml:space="preserve">        R14</t>
  </si>
  <si>
    <t xml:space="preserve">        R19</t>
  </si>
  <si>
    <t xml:space="preserve">        R20</t>
  </si>
  <si>
    <t xml:space="preserve">        R2</t>
  </si>
  <si>
    <t xml:space="preserve">        R3</t>
  </si>
  <si>
    <t xml:space="preserve">        R18</t>
  </si>
  <si>
    <t xml:space="preserve">        R7</t>
  </si>
  <si>
    <t xml:space="preserve">        R8</t>
  </si>
  <si>
    <t xml:space="preserve">        R21</t>
  </si>
  <si>
    <t xml:space="preserve">        R22</t>
  </si>
  <si>
    <t xml:space="preserve">        R23</t>
  </si>
  <si>
    <t xml:space="preserve">        R24</t>
  </si>
  <si>
    <t xml:space="preserve">        R9</t>
  </si>
  <si>
    <t xml:space="preserve">        R10</t>
  </si>
  <si>
    <t>Vout</t>
  </si>
  <si>
    <t>R15</t>
  </si>
  <si>
    <t>R16</t>
  </si>
  <si>
    <t>R15=</t>
  </si>
  <si>
    <t>k</t>
  </si>
  <si>
    <t>Vout=</t>
  </si>
  <si>
    <t>39k</t>
  </si>
  <si>
    <t>7k5</t>
  </si>
  <si>
    <t>2R2</t>
  </si>
  <si>
    <t>1n/200V</t>
  </si>
  <si>
    <t>1u/25V</t>
  </si>
  <si>
    <t>PMV250</t>
  </si>
  <si>
    <t>22k</t>
  </si>
  <si>
    <t>100p</t>
  </si>
  <si>
    <t xml:space="preserve">        C7</t>
  </si>
  <si>
    <t xml:space="preserve">        C3</t>
  </si>
  <si>
    <t xml:space="preserve">        C19</t>
  </si>
  <si>
    <t>C_0603</t>
  </si>
  <si>
    <t>C_0805</t>
  </si>
  <si>
    <t>R_0603</t>
  </si>
  <si>
    <t xml:space="preserve">        R12</t>
  </si>
  <si>
    <t>R_0805</t>
  </si>
  <si>
    <t>C_1206</t>
  </si>
  <si>
    <t>v  R</t>
  </si>
  <si>
    <t>v  C</t>
  </si>
  <si>
    <t xml:space="preserve">     R4</t>
  </si>
  <si>
    <t xml:space="preserve">     R5</t>
  </si>
  <si>
    <t xml:space="preserve">     R25</t>
  </si>
  <si>
    <t xml:space="preserve">     R11</t>
  </si>
  <si>
    <t>v  D</t>
  </si>
  <si>
    <t>v  L</t>
  </si>
  <si>
    <t>10uH</t>
  </si>
  <si>
    <t>10uH (HPI0530-100)</t>
  </si>
  <si>
    <t>D_SMA</t>
  </si>
  <si>
    <t>v  Q</t>
  </si>
  <si>
    <t>SOT-23</t>
  </si>
  <si>
    <t>v  IC</t>
  </si>
  <si>
    <t>TQFP-32_7x7mm_Pitch0.8mm</t>
  </si>
  <si>
    <t>SO8N</t>
  </si>
  <si>
    <t>SOT-223-8</t>
  </si>
  <si>
    <t>v  SW</t>
  </si>
  <si>
    <t>SMD_pushbutton_4x6mm</t>
  </si>
  <si>
    <t>SW_Tactile_SPST_Angled_PTS645Vx83-2LFS</t>
  </si>
  <si>
    <t xml:space="preserve">     J1</t>
  </si>
  <si>
    <t>Klinkenbuchse-1503-13VP3</t>
  </si>
  <si>
    <t>MicroMatch_2x3_SMD</t>
  </si>
  <si>
    <t>PIN_ARRAY_3x1_drill_0.8mm</t>
  </si>
  <si>
    <t>JST_XH2P_oval_pads</t>
  </si>
  <si>
    <t>v  P</t>
  </si>
  <si>
    <t>Pin Array</t>
  </si>
  <si>
    <t>Connectors</t>
  </si>
  <si>
    <t>Switches</t>
  </si>
  <si>
    <t>v  CON</t>
  </si>
  <si>
    <t>Not Populated</t>
  </si>
  <si>
    <t>33R</t>
  </si>
  <si>
    <t>0R</t>
  </si>
  <si>
    <t>BOM 013/00</t>
  </si>
  <si>
    <t>Total parts:</t>
  </si>
  <si>
    <t>redlabs.de</t>
  </si>
  <si>
    <t>LoopingLouino</t>
  </si>
  <si>
    <t>100n/25V</t>
  </si>
  <si>
    <t>Vout:</t>
  </si>
  <si>
    <t>R16:</t>
  </si>
  <si>
    <t>R15:</t>
  </si>
  <si>
    <t>V</t>
  </si>
  <si>
    <t>kOhm</t>
  </si>
  <si>
    <t>Vref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</si>
</sst>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indent="1"/>
    </xf>
    <xf numFmtId="0" fontId="2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/>
    </xf>
    <xf numFmtId="0" fontId="0" fillId="3" borderId="1" xfId="0" applyFill="1" applyBorder="1"/>
    <xf numFmtId="11" fontId="0" fillId="3" borderId="1" xfId="0" applyNumberFormat="1" applyFill="1" applyBorder="1"/>
    <xf numFmtId="0" fontId="3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5B56-4AA3-4476-9B95-6E083AED2CE0}">
  <dimension ref="A1:D90"/>
  <sheetViews>
    <sheetView tabSelected="1" workbookViewId="0">
      <selection activeCell="G19" sqref="G19"/>
    </sheetView>
  </sheetViews>
  <sheetFormatPr baseColWidth="10" defaultRowHeight="15" x14ac:dyDescent="0.25"/>
  <cols>
    <col min="1" max="1" width="19.140625" customWidth="1"/>
    <col min="2" max="2" width="24.5703125" customWidth="1"/>
    <col min="3" max="3" width="32.42578125" customWidth="1"/>
    <col min="4" max="4" width="6.7109375" style="3" customWidth="1"/>
  </cols>
  <sheetData>
    <row r="1" spans="1:4" x14ac:dyDescent="0.25">
      <c r="A1" s="6" t="s">
        <v>124</v>
      </c>
      <c r="B1" s="7" t="s">
        <v>122</v>
      </c>
      <c r="C1" s="6" t="s">
        <v>125</v>
      </c>
      <c r="D1" s="8"/>
    </row>
    <row r="2" spans="1:4" x14ac:dyDescent="0.25">
      <c r="A2" s="9"/>
      <c r="B2" s="9"/>
      <c r="C2" s="4" t="s">
        <v>123</v>
      </c>
      <c r="D2" s="5">
        <f>SUM(D3:D81)</f>
        <v>50</v>
      </c>
    </row>
    <row r="3" spans="1:4" x14ac:dyDescent="0.25">
      <c r="A3" s="10" t="s">
        <v>90</v>
      </c>
      <c r="B3" s="11" t="s">
        <v>3</v>
      </c>
      <c r="C3" s="11" t="s">
        <v>88</v>
      </c>
      <c r="D3" s="12">
        <v>1</v>
      </c>
    </row>
    <row r="4" spans="1:4" x14ac:dyDescent="0.25">
      <c r="A4" s="13" t="s">
        <v>2</v>
      </c>
      <c r="B4" s="14" t="s">
        <v>3</v>
      </c>
      <c r="C4" s="9"/>
      <c r="D4" s="15"/>
    </row>
    <row r="5" spans="1:4" x14ac:dyDescent="0.25">
      <c r="A5" s="11" t="s">
        <v>90</v>
      </c>
      <c r="B5" s="11" t="s">
        <v>79</v>
      </c>
      <c r="C5" s="11" t="s">
        <v>83</v>
      </c>
      <c r="D5" s="12">
        <v>1</v>
      </c>
    </row>
    <row r="6" spans="1:4" x14ac:dyDescent="0.25">
      <c r="A6" s="16" t="s">
        <v>1</v>
      </c>
      <c r="B6" s="14" t="s">
        <v>79</v>
      </c>
      <c r="C6" s="9"/>
      <c r="D6" s="15"/>
    </row>
    <row r="7" spans="1:4" s="2" customFormat="1" x14ac:dyDescent="0.25">
      <c r="A7" s="11" t="s">
        <v>90</v>
      </c>
      <c r="B7" s="11" t="s">
        <v>4</v>
      </c>
      <c r="C7" s="11" t="s">
        <v>83</v>
      </c>
      <c r="D7" s="12">
        <v>4</v>
      </c>
    </row>
    <row r="8" spans="1:4" x14ac:dyDescent="0.25">
      <c r="A8" s="17" t="s">
        <v>41</v>
      </c>
      <c r="B8" s="18" t="s">
        <v>4</v>
      </c>
      <c r="C8" s="9"/>
      <c r="D8" s="15"/>
    </row>
    <row r="9" spans="1:4" x14ac:dyDescent="0.25">
      <c r="A9" s="9" t="s">
        <v>42</v>
      </c>
      <c r="B9" s="18" t="s">
        <v>4</v>
      </c>
      <c r="C9" s="9"/>
      <c r="D9" s="15"/>
    </row>
    <row r="10" spans="1:4" x14ac:dyDescent="0.25">
      <c r="A10" s="9" t="s">
        <v>81</v>
      </c>
      <c r="B10" s="18" t="s">
        <v>75</v>
      </c>
      <c r="C10" s="9"/>
      <c r="D10" s="15"/>
    </row>
    <row r="11" spans="1:4" x14ac:dyDescent="0.25">
      <c r="A11" s="9" t="s">
        <v>43</v>
      </c>
      <c r="B11" s="18" t="s">
        <v>4</v>
      </c>
      <c r="C11" s="9"/>
      <c r="D11" s="15"/>
    </row>
    <row r="12" spans="1:4" s="2" customFormat="1" x14ac:dyDescent="0.25">
      <c r="A12" s="11" t="s">
        <v>90</v>
      </c>
      <c r="B12" s="11" t="s">
        <v>0</v>
      </c>
      <c r="C12" s="11" t="s">
        <v>83</v>
      </c>
      <c r="D12" s="12">
        <v>9</v>
      </c>
    </row>
    <row r="13" spans="1:4" x14ac:dyDescent="0.25">
      <c r="A13" s="9" t="s">
        <v>34</v>
      </c>
      <c r="B13" s="18" t="s">
        <v>0</v>
      </c>
      <c r="C13" s="9"/>
      <c r="D13" s="15"/>
    </row>
    <row r="14" spans="1:4" x14ac:dyDescent="0.25">
      <c r="A14" s="9" t="s">
        <v>35</v>
      </c>
      <c r="B14" s="18" t="s">
        <v>0</v>
      </c>
      <c r="C14" s="9"/>
      <c r="D14" s="15"/>
    </row>
    <row r="15" spans="1:4" x14ac:dyDescent="0.25">
      <c r="A15" s="9" t="s">
        <v>80</v>
      </c>
      <c r="B15" s="18" t="s">
        <v>0</v>
      </c>
      <c r="C15" s="9"/>
      <c r="D15" s="15"/>
    </row>
    <row r="16" spans="1:4" x14ac:dyDescent="0.25">
      <c r="A16" s="9" t="s">
        <v>36</v>
      </c>
      <c r="B16" s="18" t="s">
        <v>0</v>
      </c>
      <c r="C16" s="9"/>
      <c r="D16" s="15"/>
    </row>
    <row r="17" spans="1:4" x14ac:dyDescent="0.25">
      <c r="A17" s="9" t="s">
        <v>37</v>
      </c>
      <c r="B17" s="18" t="s">
        <v>126</v>
      </c>
      <c r="C17" s="9"/>
      <c r="D17" s="15"/>
    </row>
    <row r="18" spans="1:4" x14ac:dyDescent="0.25">
      <c r="A18" s="9" t="s">
        <v>38</v>
      </c>
      <c r="B18" s="18" t="s">
        <v>0</v>
      </c>
      <c r="C18" s="9"/>
      <c r="D18" s="15"/>
    </row>
    <row r="19" spans="1:4" x14ac:dyDescent="0.25">
      <c r="A19" s="9" t="s">
        <v>44</v>
      </c>
      <c r="B19" s="18" t="s">
        <v>0</v>
      </c>
      <c r="C19" s="9"/>
      <c r="D19" s="15"/>
    </row>
    <row r="20" spans="1:4" x14ac:dyDescent="0.25">
      <c r="A20" s="9" t="s">
        <v>45</v>
      </c>
      <c r="B20" s="18" t="s">
        <v>0</v>
      </c>
      <c r="C20" s="9"/>
      <c r="D20" s="15"/>
    </row>
    <row r="21" spans="1:4" x14ac:dyDescent="0.25">
      <c r="A21" s="9" t="s">
        <v>82</v>
      </c>
      <c r="B21" s="14" t="s">
        <v>0</v>
      </c>
      <c r="C21" s="9"/>
      <c r="D21" s="15"/>
    </row>
    <row r="22" spans="1:4" s="2" customFormat="1" x14ac:dyDescent="0.25">
      <c r="A22" s="11" t="s">
        <v>90</v>
      </c>
      <c r="B22" s="11" t="s">
        <v>76</v>
      </c>
      <c r="C22" s="11" t="s">
        <v>84</v>
      </c>
      <c r="D22" s="12">
        <v>2</v>
      </c>
    </row>
    <row r="23" spans="1:4" x14ac:dyDescent="0.25">
      <c r="A23" s="9" t="s">
        <v>39</v>
      </c>
      <c r="B23" s="14" t="s">
        <v>76</v>
      </c>
      <c r="C23" s="9"/>
      <c r="D23" s="15"/>
    </row>
    <row r="24" spans="1:4" x14ac:dyDescent="0.25">
      <c r="A24" s="9" t="s">
        <v>40</v>
      </c>
      <c r="B24" s="14" t="s">
        <v>76</v>
      </c>
      <c r="C24" s="9"/>
      <c r="D24" s="15"/>
    </row>
    <row r="25" spans="1:4" x14ac:dyDescent="0.25">
      <c r="A25" s="9"/>
      <c r="B25" s="9"/>
      <c r="C25" s="9"/>
      <c r="D25" s="15"/>
    </row>
    <row r="26" spans="1:4" x14ac:dyDescent="0.25">
      <c r="A26" s="10" t="s">
        <v>89</v>
      </c>
      <c r="B26" s="11" t="s">
        <v>74</v>
      </c>
      <c r="C26" s="11" t="s">
        <v>87</v>
      </c>
      <c r="D26" s="12">
        <v>1</v>
      </c>
    </row>
    <row r="27" spans="1:4" x14ac:dyDescent="0.25">
      <c r="A27" s="16" t="s">
        <v>25</v>
      </c>
      <c r="B27" s="19" t="s">
        <v>74</v>
      </c>
      <c r="C27" s="9"/>
      <c r="D27" s="15"/>
    </row>
    <row r="28" spans="1:4" x14ac:dyDescent="0.25">
      <c r="A28" s="11" t="s">
        <v>89</v>
      </c>
      <c r="B28" s="11" t="s">
        <v>121</v>
      </c>
      <c r="C28" s="11" t="s">
        <v>85</v>
      </c>
      <c r="D28" s="12">
        <v>1</v>
      </c>
    </row>
    <row r="29" spans="1:4" x14ac:dyDescent="0.25">
      <c r="A29" s="9" t="s">
        <v>65</v>
      </c>
      <c r="B29" s="18" t="s">
        <v>121</v>
      </c>
      <c r="C29" s="9"/>
      <c r="D29" s="15"/>
    </row>
    <row r="30" spans="1:4" x14ac:dyDescent="0.25">
      <c r="A30" s="11" t="s">
        <v>89</v>
      </c>
      <c r="B30" s="11" t="s">
        <v>26</v>
      </c>
      <c r="C30" s="11" t="s">
        <v>85</v>
      </c>
      <c r="D30" s="12">
        <v>3</v>
      </c>
    </row>
    <row r="31" spans="1:4" x14ac:dyDescent="0.25">
      <c r="A31" s="9" t="s">
        <v>56</v>
      </c>
      <c r="B31" s="14" t="s">
        <v>26</v>
      </c>
      <c r="C31" s="9"/>
      <c r="D31" s="15"/>
    </row>
    <row r="32" spans="1:4" x14ac:dyDescent="0.25">
      <c r="A32" s="9" t="s">
        <v>60</v>
      </c>
      <c r="B32" s="14" t="s">
        <v>26</v>
      </c>
      <c r="C32" s="9"/>
      <c r="D32" s="15"/>
    </row>
    <row r="33" spans="1:4" x14ac:dyDescent="0.25">
      <c r="A33" s="9" t="s">
        <v>61</v>
      </c>
      <c r="B33" s="14" t="s">
        <v>26</v>
      </c>
      <c r="C33" s="9"/>
      <c r="D33" s="15"/>
    </row>
    <row r="34" spans="1:4" x14ac:dyDescent="0.25">
      <c r="A34" s="11" t="s">
        <v>89</v>
      </c>
      <c r="B34" s="11" t="s">
        <v>22</v>
      </c>
      <c r="C34" s="11" t="s">
        <v>85</v>
      </c>
      <c r="D34" s="12">
        <v>1</v>
      </c>
    </row>
    <row r="35" spans="1:4" x14ac:dyDescent="0.25">
      <c r="A35" s="9" t="s">
        <v>64</v>
      </c>
      <c r="B35" s="18" t="s">
        <v>22</v>
      </c>
      <c r="C35" s="9"/>
      <c r="D35" s="15"/>
    </row>
    <row r="36" spans="1:4" x14ac:dyDescent="0.25">
      <c r="A36" s="11" t="s">
        <v>89</v>
      </c>
      <c r="B36" s="11" t="s">
        <v>73</v>
      </c>
      <c r="C36" s="11" t="s">
        <v>85</v>
      </c>
      <c r="D36" s="12">
        <v>1</v>
      </c>
    </row>
    <row r="37" spans="1:4" x14ac:dyDescent="0.25">
      <c r="A37" s="16" t="s">
        <v>24</v>
      </c>
      <c r="B37" s="18" t="s">
        <v>73</v>
      </c>
      <c r="C37" s="9"/>
      <c r="D37" s="15"/>
    </row>
    <row r="38" spans="1:4" s="2" customFormat="1" x14ac:dyDescent="0.25">
      <c r="A38" s="11" t="s">
        <v>89</v>
      </c>
      <c r="B38" s="11" t="s">
        <v>20</v>
      </c>
      <c r="C38" s="11" t="s">
        <v>85</v>
      </c>
      <c r="D38" s="12">
        <v>6</v>
      </c>
    </row>
    <row r="39" spans="1:4" x14ac:dyDescent="0.25">
      <c r="A39" s="9" t="s">
        <v>50</v>
      </c>
      <c r="B39" s="18" t="s">
        <v>20</v>
      </c>
      <c r="C39" s="9"/>
      <c r="D39" s="15"/>
    </row>
    <row r="40" spans="1:4" x14ac:dyDescent="0.25">
      <c r="A40" s="9" t="s">
        <v>51</v>
      </c>
      <c r="B40" s="18" t="s">
        <v>20</v>
      </c>
      <c r="C40" s="9"/>
      <c r="D40" s="15"/>
    </row>
    <row r="41" spans="1:4" x14ac:dyDescent="0.25">
      <c r="A41" s="9" t="s">
        <v>52</v>
      </c>
      <c r="B41" s="18" t="s">
        <v>20</v>
      </c>
      <c r="C41" s="9"/>
      <c r="D41" s="15"/>
    </row>
    <row r="42" spans="1:4" x14ac:dyDescent="0.25">
      <c r="A42" s="9" t="s">
        <v>57</v>
      </c>
      <c r="B42" s="18" t="s">
        <v>20</v>
      </c>
      <c r="C42" s="9"/>
      <c r="D42" s="15"/>
    </row>
    <row r="43" spans="1:4" x14ac:dyDescent="0.25">
      <c r="A43" s="9" t="s">
        <v>53</v>
      </c>
      <c r="B43" s="18" t="s">
        <v>20</v>
      </c>
      <c r="C43" s="9"/>
      <c r="D43" s="15"/>
    </row>
    <row r="44" spans="1:4" x14ac:dyDescent="0.25">
      <c r="A44" s="9" t="s">
        <v>54</v>
      </c>
      <c r="B44" s="18" t="s">
        <v>20</v>
      </c>
      <c r="C44" s="9"/>
      <c r="D44" s="15"/>
    </row>
    <row r="45" spans="1:4" s="2" customFormat="1" x14ac:dyDescent="0.25">
      <c r="A45" s="11" t="s">
        <v>89</v>
      </c>
      <c r="B45" s="20" t="s">
        <v>78</v>
      </c>
      <c r="C45" s="11" t="s">
        <v>85</v>
      </c>
      <c r="D45" s="12">
        <v>3</v>
      </c>
    </row>
    <row r="46" spans="1:4" x14ac:dyDescent="0.25">
      <c r="A46" s="9" t="s">
        <v>55</v>
      </c>
      <c r="B46" s="14" t="s">
        <v>78</v>
      </c>
      <c r="C46" s="9"/>
      <c r="D46" s="15"/>
    </row>
    <row r="47" spans="1:4" x14ac:dyDescent="0.25">
      <c r="A47" s="9" t="s">
        <v>62</v>
      </c>
      <c r="B47" s="14" t="s">
        <v>78</v>
      </c>
      <c r="C47" s="9"/>
      <c r="D47" s="15"/>
    </row>
    <row r="48" spans="1:4" x14ac:dyDescent="0.25">
      <c r="A48" s="9" t="s">
        <v>63</v>
      </c>
      <c r="B48" s="14" t="s">
        <v>78</v>
      </c>
      <c r="C48" s="9"/>
      <c r="D48" s="15"/>
    </row>
    <row r="49" spans="1:4" x14ac:dyDescent="0.25">
      <c r="A49" s="11" t="s">
        <v>89</v>
      </c>
      <c r="B49" s="11" t="s">
        <v>72</v>
      </c>
      <c r="C49" s="11" t="s">
        <v>85</v>
      </c>
      <c r="D49" s="12">
        <v>1</v>
      </c>
    </row>
    <row r="50" spans="1:4" x14ac:dyDescent="0.25">
      <c r="A50" s="16" t="s">
        <v>23</v>
      </c>
      <c r="B50" s="18" t="s">
        <v>72</v>
      </c>
      <c r="C50" s="9"/>
      <c r="D50" s="15"/>
    </row>
    <row r="51" spans="1:4" s="2" customFormat="1" x14ac:dyDescent="0.25">
      <c r="A51" s="11" t="s">
        <v>89</v>
      </c>
      <c r="B51" s="11" t="s">
        <v>21</v>
      </c>
      <c r="C51" s="11" t="s">
        <v>85</v>
      </c>
      <c r="D51" s="12">
        <v>3</v>
      </c>
    </row>
    <row r="52" spans="1:4" x14ac:dyDescent="0.25">
      <c r="A52" s="9" t="s">
        <v>58</v>
      </c>
      <c r="B52" s="18" t="s">
        <v>21</v>
      </c>
      <c r="C52" s="9"/>
      <c r="D52" s="15"/>
    </row>
    <row r="53" spans="1:4" x14ac:dyDescent="0.25">
      <c r="A53" s="9" t="s">
        <v>59</v>
      </c>
      <c r="B53" s="18" t="s">
        <v>21</v>
      </c>
      <c r="C53" s="9"/>
      <c r="D53" s="15"/>
    </row>
    <row r="54" spans="1:4" x14ac:dyDescent="0.25">
      <c r="A54" s="9" t="s">
        <v>86</v>
      </c>
      <c r="B54" s="14" t="s">
        <v>21</v>
      </c>
      <c r="C54" s="9"/>
      <c r="D54" s="15"/>
    </row>
    <row r="55" spans="1:4" x14ac:dyDescent="0.25">
      <c r="A55" s="9"/>
      <c r="B55" s="9"/>
      <c r="C55" s="9"/>
      <c r="D55" s="15"/>
    </row>
    <row r="56" spans="1:4" s="2" customFormat="1" x14ac:dyDescent="0.25">
      <c r="A56" s="10" t="s">
        <v>95</v>
      </c>
      <c r="B56" s="11" t="s">
        <v>9</v>
      </c>
      <c r="C56" s="11" t="s">
        <v>99</v>
      </c>
      <c r="D56" s="12">
        <v>2</v>
      </c>
    </row>
    <row r="57" spans="1:4" x14ac:dyDescent="0.25">
      <c r="A57" s="9" t="s">
        <v>46</v>
      </c>
      <c r="B57" s="18" t="s">
        <v>9</v>
      </c>
      <c r="C57" s="9"/>
      <c r="D57" s="15"/>
    </row>
    <row r="58" spans="1:4" x14ac:dyDescent="0.25">
      <c r="A58" s="9" t="s">
        <v>47</v>
      </c>
      <c r="B58" s="18" t="s">
        <v>9</v>
      </c>
      <c r="C58" s="9"/>
      <c r="D58" s="15"/>
    </row>
    <row r="59" spans="1:4" x14ac:dyDescent="0.25">
      <c r="A59" s="9"/>
      <c r="B59" s="9"/>
      <c r="C59" s="9"/>
      <c r="D59" s="15"/>
    </row>
    <row r="60" spans="1:4" x14ac:dyDescent="0.25">
      <c r="A60" s="10" t="s">
        <v>96</v>
      </c>
      <c r="B60" s="11" t="s">
        <v>97</v>
      </c>
      <c r="C60" s="11" t="s">
        <v>99</v>
      </c>
      <c r="D60" s="12">
        <v>1</v>
      </c>
    </row>
    <row r="61" spans="1:4" x14ac:dyDescent="0.25">
      <c r="A61" s="16" t="s">
        <v>13</v>
      </c>
      <c r="B61" s="18" t="s">
        <v>98</v>
      </c>
      <c r="C61" s="9"/>
      <c r="D61" s="15"/>
    </row>
    <row r="62" spans="1:4" x14ac:dyDescent="0.25">
      <c r="A62" s="16"/>
      <c r="B62" s="9"/>
      <c r="C62" s="9"/>
      <c r="D62" s="15"/>
    </row>
    <row r="63" spans="1:4" s="2" customFormat="1" x14ac:dyDescent="0.25">
      <c r="A63" s="10" t="s">
        <v>100</v>
      </c>
      <c r="B63" s="11" t="s">
        <v>19</v>
      </c>
      <c r="C63" s="11" t="s">
        <v>101</v>
      </c>
      <c r="D63" s="12">
        <v>2</v>
      </c>
    </row>
    <row r="64" spans="1:4" x14ac:dyDescent="0.25">
      <c r="A64" s="9" t="s">
        <v>48</v>
      </c>
      <c r="B64" s="18" t="s">
        <v>19</v>
      </c>
      <c r="C64" s="9"/>
      <c r="D64" s="15"/>
    </row>
    <row r="65" spans="1:4" x14ac:dyDescent="0.25">
      <c r="A65" s="9" t="s">
        <v>49</v>
      </c>
      <c r="B65" s="18" t="s">
        <v>19</v>
      </c>
      <c r="C65" s="9"/>
      <c r="D65" s="15"/>
    </row>
    <row r="66" spans="1:4" x14ac:dyDescent="0.25">
      <c r="A66" s="9"/>
      <c r="B66" s="9"/>
      <c r="C66" s="9"/>
      <c r="D66" s="15"/>
    </row>
    <row r="67" spans="1:4" x14ac:dyDescent="0.25">
      <c r="A67" s="10" t="s">
        <v>102</v>
      </c>
      <c r="B67" s="11"/>
      <c r="C67" s="11"/>
      <c r="D67" s="12">
        <v>3</v>
      </c>
    </row>
    <row r="68" spans="1:4" x14ac:dyDescent="0.25">
      <c r="A68" s="16" t="s">
        <v>10</v>
      </c>
      <c r="B68" s="18" t="s">
        <v>11</v>
      </c>
      <c r="C68" s="9" t="s">
        <v>103</v>
      </c>
      <c r="D68" s="15"/>
    </row>
    <row r="69" spans="1:4" x14ac:dyDescent="0.25">
      <c r="A69" s="16" t="s">
        <v>30</v>
      </c>
      <c r="B69" s="18" t="s">
        <v>31</v>
      </c>
      <c r="C69" s="9" t="s">
        <v>104</v>
      </c>
      <c r="D69" s="15"/>
    </row>
    <row r="70" spans="1:4" x14ac:dyDescent="0.25">
      <c r="A70" s="16" t="s">
        <v>32</v>
      </c>
      <c r="B70" s="18" t="s">
        <v>33</v>
      </c>
      <c r="C70" s="9" t="s">
        <v>105</v>
      </c>
      <c r="D70" s="15"/>
    </row>
    <row r="71" spans="1:4" x14ac:dyDescent="0.25">
      <c r="A71" s="16"/>
      <c r="B71" s="9"/>
      <c r="C71" s="9"/>
      <c r="D71" s="15"/>
    </row>
    <row r="72" spans="1:4" x14ac:dyDescent="0.25">
      <c r="A72" s="10" t="s">
        <v>106</v>
      </c>
      <c r="B72" s="11" t="s">
        <v>117</v>
      </c>
      <c r="C72" s="11"/>
      <c r="D72" s="12">
        <v>2</v>
      </c>
    </row>
    <row r="73" spans="1:4" x14ac:dyDescent="0.25">
      <c r="A73" s="16" t="s">
        <v>27</v>
      </c>
      <c r="B73" s="18" t="s">
        <v>28</v>
      </c>
      <c r="C73" s="9" t="s">
        <v>108</v>
      </c>
      <c r="D73" s="15"/>
    </row>
    <row r="74" spans="1:4" x14ac:dyDescent="0.25">
      <c r="A74" s="16" t="s">
        <v>29</v>
      </c>
      <c r="B74" s="18" t="s">
        <v>28</v>
      </c>
      <c r="C74" s="9" t="s">
        <v>107</v>
      </c>
      <c r="D74" s="15"/>
    </row>
    <row r="75" spans="1:4" x14ac:dyDescent="0.25">
      <c r="A75" s="16"/>
      <c r="B75" s="9"/>
      <c r="C75" s="9"/>
      <c r="D75" s="15"/>
    </row>
    <row r="76" spans="1:4" x14ac:dyDescent="0.25">
      <c r="A76" s="10" t="s">
        <v>118</v>
      </c>
      <c r="B76" s="11" t="s">
        <v>116</v>
      </c>
      <c r="C76" s="11"/>
      <c r="D76" s="12">
        <v>3</v>
      </c>
    </row>
    <row r="77" spans="1:4" x14ac:dyDescent="0.25">
      <c r="A77" s="16" t="s">
        <v>109</v>
      </c>
      <c r="B77" s="18" t="s">
        <v>12</v>
      </c>
      <c r="C77" s="9" t="s">
        <v>110</v>
      </c>
      <c r="D77" s="15"/>
    </row>
    <row r="78" spans="1:4" x14ac:dyDescent="0.25">
      <c r="A78" s="16" t="s">
        <v>5</v>
      </c>
      <c r="B78" s="18" t="s">
        <v>6</v>
      </c>
      <c r="C78" s="9" t="s">
        <v>6</v>
      </c>
      <c r="D78" s="15"/>
    </row>
    <row r="79" spans="1:4" s="2" customFormat="1" x14ac:dyDescent="0.25">
      <c r="A79" s="16" t="s">
        <v>7</v>
      </c>
      <c r="B79" s="18" t="s">
        <v>8</v>
      </c>
      <c r="C79" s="9" t="s">
        <v>111</v>
      </c>
      <c r="D79" s="15"/>
    </row>
    <row r="80" spans="1:4" x14ac:dyDescent="0.25">
      <c r="A80" s="9"/>
      <c r="B80" s="9"/>
      <c r="C80" s="9"/>
      <c r="D80" s="15"/>
    </row>
    <row r="81" spans="1:4" x14ac:dyDescent="0.25">
      <c r="A81" s="10" t="s">
        <v>114</v>
      </c>
      <c r="B81" s="11" t="s">
        <v>115</v>
      </c>
      <c r="C81" s="11"/>
      <c r="D81" s="12"/>
    </row>
    <row r="82" spans="1:4" x14ac:dyDescent="0.25">
      <c r="A82" s="16" t="s">
        <v>14</v>
      </c>
      <c r="B82" s="18" t="s">
        <v>15</v>
      </c>
      <c r="C82" s="9" t="s">
        <v>112</v>
      </c>
      <c r="D82" s="15"/>
    </row>
    <row r="83" spans="1:4" x14ac:dyDescent="0.25">
      <c r="A83" s="16" t="s">
        <v>16</v>
      </c>
      <c r="B83" s="18" t="s">
        <v>17</v>
      </c>
      <c r="C83" s="9" t="s">
        <v>113</v>
      </c>
      <c r="D83" s="15"/>
    </row>
    <row r="84" spans="1:4" x14ac:dyDescent="0.25">
      <c r="A84" s="9"/>
      <c r="B84" s="9"/>
      <c r="C84" s="9"/>
      <c r="D84" s="15"/>
    </row>
    <row r="85" spans="1:4" x14ac:dyDescent="0.25">
      <c r="A85" s="10" t="s">
        <v>114</v>
      </c>
      <c r="B85" s="10" t="s">
        <v>119</v>
      </c>
      <c r="C85" s="10"/>
      <c r="D85" s="7">
        <v>5</v>
      </c>
    </row>
    <row r="86" spans="1:4" x14ac:dyDescent="0.25">
      <c r="A86" s="16" t="s">
        <v>94</v>
      </c>
      <c r="B86" s="9" t="s">
        <v>120</v>
      </c>
      <c r="C86" s="9" t="s">
        <v>85</v>
      </c>
      <c r="D86" s="15"/>
    </row>
    <row r="87" spans="1:4" x14ac:dyDescent="0.25">
      <c r="A87" s="16" t="s">
        <v>91</v>
      </c>
      <c r="B87" s="9" t="s">
        <v>121</v>
      </c>
      <c r="C87" s="9" t="s">
        <v>85</v>
      </c>
      <c r="D87" s="15"/>
    </row>
    <row r="88" spans="1:4" x14ac:dyDescent="0.25">
      <c r="A88" s="16" t="s">
        <v>92</v>
      </c>
      <c r="B88" s="9" t="s">
        <v>20</v>
      </c>
      <c r="C88" s="9" t="s">
        <v>85</v>
      </c>
      <c r="D88" s="15"/>
    </row>
    <row r="89" spans="1:4" x14ac:dyDescent="0.25">
      <c r="A89" s="16" t="s">
        <v>93</v>
      </c>
      <c r="B89" s="9" t="s">
        <v>26</v>
      </c>
      <c r="C89" s="9" t="s">
        <v>85</v>
      </c>
      <c r="D89" s="15"/>
    </row>
    <row r="90" spans="1:4" x14ac:dyDescent="0.25">
      <c r="A90" s="16" t="s">
        <v>18</v>
      </c>
      <c r="B90" s="9" t="s">
        <v>77</v>
      </c>
      <c r="C90" s="9" t="s">
        <v>101</v>
      </c>
      <c r="D90" s="1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74D-B355-4F14-9AEF-CE5F50B100C1}">
  <dimension ref="B8:K22"/>
  <sheetViews>
    <sheetView workbookViewId="0">
      <selection activeCell="F12" sqref="F12"/>
    </sheetView>
  </sheetViews>
  <sheetFormatPr baseColWidth="10" defaultRowHeight="15" x14ac:dyDescent="0.25"/>
  <sheetData>
    <row r="8" spans="2:11" x14ac:dyDescent="0.25">
      <c r="B8" t="s">
        <v>67</v>
      </c>
      <c r="C8">
        <v>39</v>
      </c>
      <c r="D8" t="s">
        <v>70</v>
      </c>
      <c r="E8" t="s">
        <v>69</v>
      </c>
      <c r="F8">
        <f>(C11/C12)*C9-C9</f>
        <v>39.375</v>
      </c>
      <c r="G8" t="s">
        <v>70</v>
      </c>
      <c r="I8" t="s">
        <v>71</v>
      </c>
      <c r="J8">
        <f>C12*(C8+C9)/C9</f>
        <v>4.96</v>
      </c>
      <c r="K8" t="s">
        <v>130</v>
      </c>
    </row>
    <row r="9" spans="2:11" x14ac:dyDescent="0.25">
      <c r="B9" t="s">
        <v>68</v>
      </c>
      <c r="C9">
        <v>7.5</v>
      </c>
      <c r="D9" t="s">
        <v>70</v>
      </c>
    </row>
    <row r="11" spans="2:11" x14ac:dyDescent="0.25">
      <c r="B11" t="s">
        <v>66</v>
      </c>
      <c r="C11">
        <v>5</v>
      </c>
    </row>
    <row r="12" spans="2:11" x14ac:dyDescent="0.25">
      <c r="B12" t="s">
        <v>132</v>
      </c>
      <c r="C12">
        <v>0.8</v>
      </c>
    </row>
    <row r="20" spans="2:5" x14ac:dyDescent="0.25">
      <c r="B20" t="s">
        <v>129</v>
      </c>
      <c r="C20">
        <v>82</v>
      </c>
      <c r="D20" s="1">
        <v>39</v>
      </c>
      <c r="E20" t="s">
        <v>131</v>
      </c>
    </row>
    <row r="21" spans="2:5" x14ac:dyDescent="0.25">
      <c r="B21" t="s">
        <v>128</v>
      </c>
      <c r="C21">
        <v>15</v>
      </c>
      <c r="D21" s="1">
        <v>7.5</v>
      </c>
      <c r="E21" t="s">
        <v>131</v>
      </c>
    </row>
    <row r="22" spans="2:5" x14ac:dyDescent="0.25">
      <c r="B22" t="s">
        <v>127</v>
      </c>
      <c r="C22">
        <v>5.173</v>
      </c>
      <c r="D22" s="1">
        <v>4.96</v>
      </c>
      <c r="E22" t="s">
        <v>130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BOM0 013-00</vt:lpstr>
      <vt:lpstr>DCDC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2025-03-12T10:54:25Z</dcterms:modified>
</cp:coreProperties>
</file>