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haredStrings.xml" ContentType="application/vnd.openxmlformats-officedocument.spreadsheetml.sharedStrings+xml"/>
  <Override PartName="/xl/media/image1.gif" ContentType="image/gif"/>
  <Override PartName="/xl/media/image6.png" ContentType="image/png"/>
  <Override PartName="/xl/media/image2.png" ContentType="image/png"/>
  <Override PartName="/xl/media/image5.gif" ContentType="image/gif"/>
  <Override PartName="/xl/media/image3.png" ContentType="image/png"/>
  <Override PartName="/xl/media/image4.gif" ContentType="image/gif"/>
  <Override PartName="/xl/media/image7.png" ContentType="image/png"/>
  <Override PartName="/xl/media/image8.gif" ContentType="image/gif"/>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PA Tracker" sheetId="1" state="visible" r:id="rId2"/>
    <sheet name="Final Academic Plan" sheetId="2" state="visible" r:id="rId3"/>
    <sheet name="Point Template" sheetId="3" state="visible" r:id="rId4"/>
    <sheet name="Weighted Template" sheetId="4" state="visible" r:id="rId5"/>
  </sheets>
  <definedNames>
    <definedName function="false" hidden="false" localSheetId="0" name="_xlnm.Print_Area" vbProcedure="false">'GPA Tracker'!$A$1:$O$108</definedName>
    <definedName function="false" hidden="false" localSheetId="3" name="_xlnm.Print_Area" vbProcedure="false">'Weighted Template'!$B$1:$T$58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F35"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F50"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F65"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F80"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F95"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F110"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N35"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N50"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N65"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N80"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N95"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 ref="N110" authorId="0">
      <text>
        <r>
          <rPr>
            <sz val="11"/>
            <color rgb="FF000000"/>
            <rFont val="Calibri"/>
            <family val="2"/>
            <charset val="1"/>
          </rPr>
          <t xml:space="preserve">Ng-Sui-Hing, Doreen:
</t>
        </r>
        <r>
          <rPr>
            <sz val="9"/>
            <color rgb="FF000000"/>
            <rFont val="Tahoma"/>
            <family val="2"/>
            <charset val="1"/>
          </rPr>
          <t xml:space="preserve">
This is the total number of credits counted towards the GPA. This number may be different from the total number of credits registered for the semester.</t>
        </r>
      </text>
    </comment>
  </commentList>
</comments>
</file>

<file path=xl/sharedStrings.xml><?xml version="1.0" encoding="utf-8"?>
<sst xmlns="http://schemas.openxmlformats.org/spreadsheetml/2006/main" count="355" uniqueCount="116">
  <si>
    <t xml:space="preserve">  Semester and Cumulative GPA Tracker </t>
  </si>
  <si>
    <t xml:space="preserve">Grade Credit Hours Earned</t>
  </si>
  <si>
    <r>
      <rPr>
        <b val="true"/>
        <u val="single"/>
        <sz val="11"/>
        <color rgb="FF000000"/>
        <rFont val="Calibri"/>
        <family val="2"/>
        <charset val="1"/>
      </rPr>
      <t xml:space="preserve">Instructions:</t>
    </r>
    <r>
      <rPr>
        <sz val="11"/>
        <color rgb="FF000000"/>
        <rFont val="Calibri"/>
        <family val="2"/>
        <charset val="1"/>
      </rPr>
      <t xml:space="preserve"> Use this sheet to keep track of your semester and cumulative GPA. Only fill in cells highlighted in YELLOW. For each term fill in the, class name, course credits, and corresponding letter grade for all classes.</t>
    </r>
    <r>
      <rPr>
        <i val="true"/>
        <sz val="11"/>
        <color rgb="FFFF0000"/>
        <rFont val="Calibri"/>
        <family val="2"/>
        <charset val="1"/>
      </rPr>
      <t xml:space="preserve"> NOTE: This is your personal unofficial GPA tracker. Please use Hokie Spa to confirm your GPA before putting it on your resume, job application, etc. </t>
    </r>
  </si>
  <si>
    <t xml:space="preserve">A+</t>
  </si>
  <si>
    <t xml:space="preserve">A</t>
  </si>
  <si>
    <t xml:space="preserve">A-</t>
  </si>
  <si>
    <t xml:space="preserve">B+</t>
  </si>
  <si>
    <t xml:space="preserve">B</t>
  </si>
  <si>
    <t xml:space="preserve">B-</t>
  </si>
  <si>
    <t xml:space="preserve">Cumulative GPA</t>
  </si>
  <si>
    <t xml:space="preserve">C+</t>
  </si>
  <si>
    <t xml:space="preserve">Total Hours Attempted:</t>
  </si>
  <si>
    <t xml:space="preserve">C</t>
  </si>
  <si>
    <t xml:space="preserve">Total Quality Hours:</t>
  </si>
  <si>
    <t xml:space="preserve">C-</t>
  </si>
  <si>
    <t xml:space="preserve">Cumulative GPA:</t>
  </si>
  <si>
    <t xml:space="preserve">D+</t>
  </si>
  <si>
    <t xml:space="preserve">D</t>
  </si>
  <si>
    <t xml:space="preserve">D-</t>
  </si>
  <si>
    <t xml:space="preserve">F</t>
  </si>
  <si>
    <t xml:space="preserve">NC stands for "not counted" in the grade calculation &gt;</t>
  </si>
  <si>
    <t xml:space="preserve">P</t>
  </si>
  <si>
    <t xml:space="preserve">NC</t>
  </si>
  <si>
    <t xml:space="preserve">Pass</t>
  </si>
  <si>
    <t xml:space="preserve">I</t>
  </si>
  <si>
    <t xml:space="preserve">Incomplete</t>
  </si>
  <si>
    <t xml:space="preserve">W</t>
  </si>
  <si>
    <t xml:space="preserve">Withdraw</t>
  </si>
  <si>
    <t xml:space="preserve">X</t>
  </si>
  <si>
    <t xml:space="preserve">To be determined grade</t>
  </si>
  <si>
    <t xml:space="preserve">Term:</t>
  </si>
  <si>
    <t xml:space="preserve">Fall 2019</t>
  </si>
  <si>
    <t xml:space="preserve">Class</t>
  </si>
  <si>
    <t xml:space="preserve"># of Course Credits Registered</t>
  </si>
  <si>
    <t xml:space="preserve">Letter Grade</t>
  </si>
  <si>
    <t xml:space="preserve">Credit Hours Earned</t>
  </si>
  <si>
    <t xml:space="preserve">Quality Hours</t>
  </si>
  <si>
    <t xml:space="preserve"># of Course Credits Counted Towards GPA</t>
  </si>
  <si>
    <t xml:space="preserve">Total Credits Registered:</t>
  </si>
  <si>
    <t xml:space="preserve">Semester GPA:</t>
  </si>
  <si>
    <t xml:space="preserve">  Final Academic Plan</t>
  </si>
  <si>
    <r>
      <rPr>
        <b val="true"/>
        <sz val="11"/>
        <color rgb="FF000000"/>
        <rFont val="Calibri"/>
        <family val="2"/>
        <charset val="1"/>
      </rPr>
      <t xml:space="preserve">Instructions:</t>
    </r>
    <r>
      <rPr>
        <sz val="11"/>
        <color rgb="FF000000"/>
        <rFont val="Calibri"/>
        <family val="2"/>
        <charset val="1"/>
      </rPr>
      <t xml:space="preserve">  Complete the Academic Success Database you started in the beginning of the semester and fill in Part VI for each course. Use the database to determine the required final exam grades needed to fill out the table below for each of your classes.  Keep in mind, if it is not possible to pass a class, you might consider utilizing your course withdrawal credits after discussion with the professor of your course and your academic advisor. 
</t>
    </r>
    <r>
      <rPr>
        <u val="single"/>
        <sz val="11"/>
        <color rgb="FF0070C0"/>
        <rFont val="Calibri"/>
        <family val="2"/>
        <charset val="1"/>
      </rPr>
      <t xml:space="preserve">
</t>
    </r>
    <r>
      <rPr>
        <sz val="11"/>
        <rFont val="Calibri"/>
        <family val="2"/>
        <charset val="1"/>
      </rPr>
      <t xml:space="preserve">Fill in the table below with your predictions for each class based on the final data from your Academic Plan Excel document:</t>
    </r>
  </si>
  <si>
    <t xml:space="preserve">CLASS</t>
  </si>
  <si>
    <t xml:space="preserve">DESIRED FINAL CLASS GRADE</t>
  </si>
  <si>
    <t xml:space="preserve">DESIRED FINAL EXAM GRADE </t>
  </si>
  <si>
    <t xml:space="preserve">LOWEST ACCEPTABLE CLASS GRADE</t>
  </si>
  <si>
    <t xml:space="preserve">LOWEST ACCEPTABLE FINAL EXAM GRADE</t>
  </si>
  <si>
    <t xml:space="preserve">REQUIRED FINAL EXAM GRADE TO PASS CLASS</t>
  </si>
  <si>
    <t xml:space="preserve">APPLYING COURSE WITHDRAWAL  (Remember, you can only do this 3 times)</t>
  </si>
  <si>
    <t xml:space="preserve">Y/N</t>
  </si>
  <si>
    <t xml:space="preserve">Course Grade Tracker</t>
  </si>
  <si>
    <t xml:space="preserve">ONLY USE THIS SHEET IF YOUR COURSE GRADE BREAKDOWN IS BASED UPON A POINT SYSTEM (PS)</t>
  </si>
  <si>
    <r>
      <rPr>
        <b val="true"/>
        <u val="single"/>
        <sz val="11"/>
        <color rgb="FF000000"/>
        <rFont val="Calibri"/>
        <family val="2"/>
        <charset val="1"/>
      </rPr>
      <t xml:space="preserve">Directions:</t>
    </r>
    <r>
      <rPr>
        <sz val="11"/>
        <color rgb="FF000000"/>
        <rFont val="Calibri"/>
        <family val="2"/>
        <charset val="1"/>
      </rPr>
      <t xml:space="preserve"> Please read the attached word document for specific instructions.
**DO NOT DELETE ANY COLUMNS OR ROWS UNLESS YOU ARE PROFICIENT WITH EXCEL.**</t>
    </r>
  </si>
  <si>
    <t xml:space="preserve">PART I. CLASS INFORMATION</t>
  </si>
  <si>
    <t xml:space="preserve">Part VII. Current Standing</t>
  </si>
  <si>
    <t xml:space="preserve">LEGEND</t>
  </si>
  <si>
    <t xml:space="preserve">Course Name:</t>
  </si>
  <si>
    <t xml:space="preserve">Point Weighted Average</t>
  </si>
  <si>
    <t xml:space="preserve">grade already returned</t>
  </si>
  <si>
    <t xml:space="preserve">Class Day/Time:</t>
  </si>
  <si>
    <t xml:space="preserve">Total Points Earned</t>
  </si>
  <si>
    <t xml:space="preserve">predicted grade, not returned</t>
  </si>
  <si>
    <t xml:space="preserve">Course Credits:</t>
  </si>
  <si>
    <t xml:space="preserve">Professor:</t>
  </si>
  <si>
    <t xml:space="preserve">Office Hours:</t>
  </si>
  <si>
    <t xml:space="preserve">PART II. COURSE GRADE BREAKDOWN</t>
  </si>
  <si>
    <t xml:space="preserve">PART III. GRADING SCALE</t>
  </si>
  <si>
    <t xml:space="preserve">Assignment List</t>
  </si>
  <si>
    <t xml:space="preserve">Due Date</t>
  </si>
  <si>
    <t xml:space="preserve">Points Earned</t>
  </si>
  <si>
    <t xml:space="preserve">Logic</t>
  </si>
  <si>
    <t xml:space="preserve">Mult</t>
  </si>
  <si>
    <t xml:space="preserve">Points Possible</t>
  </si>
  <si>
    <t xml:space="preserve">Total Points Possible:</t>
  </si>
  <si>
    <t xml:space="preserve">PART VI. FINAL GRADES</t>
  </si>
  <si>
    <t xml:space="preserve">Desired Final Class Letter Grade</t>
  </si>
  <si>
    <t xml:space="preserve">equals to at least a(n)</t>
  </si>
  <si>
    <t xml:space="preserve">points</t>
  </si>
  <si>
    <t xml:space="preserve">Point Scale</t>
  </si>
  <si>
    <t xml:space="preserve">% Scale</t>
  </si>
  <si>
    <t xml:space="preserve">This means I need at least</t>
  </si>
  <si>
    <t xml:space="preserve">points to finish with my desired grade.</t>
  </si>
  <si>
    <t xml:space="preserve">to</t>
  </si>
  <si>
    <t xml:space="preserve">Lowest Acceptable Class Grade</t>
  </si>
  <si>
    <t xml:space="preserve">points to finish with my lowest acceptable grade.</t>
  </si>
  <si>
    <t xml:space="preserve">Passing the class with a</t>
  </si>
  <si>
    <t xml:space="preserve">points by the end of the semester/year.</t>
  </si>
  <si>
    <t xml:space="preserve">*Your lowest acceptable letter grade may be the same as the pass letter grade</t>
  </si>
  <si>
    <t xml:space="preserve">*If you need at least 0 points, this means you have enough points for the letter grade</t>
  </si>
  <si>
    <t xml:space="preserve">&lt;62%</t>
  </si>
  <si>
    <t xml:space="preserve">PART V. YOUR NOTES:</t>
  </si>
  <si>
    <t xml:space="preserve">Total</t>
  </si>
  <si>
    <r>
      <rPr>
        <sz val="8"/>
        <color rgb="FF000000"/>
        <rFont val="Calibri"/>
        <family val="2"/>
        <charset val="1"/>
      </rPr>
      <t xml:space="preserve">*If you need to add a row, right click on cell </t>
    </r>
    <r>
      <rPr>
        <sz val="8"/>
        <color rgb="FFFF0000"/>
        <rFont val="Calibri"/>
        <family val="2"/>
        <charset val="1"/>
      </rPr>
      <t xml:space="preserve">B40</t>
    </r>
    <r>
      <rPr>
        <sz val="8"/>
        <color rgb="FF000000"/>
        <rFont val="Calibri"/>
        <family val="2"/>
        <charset val="1"/>
      </rPr>
      <t xml:space="preserve">, select "Insert…", select "Entire row", Press "OK". </t>
    </r>
    <r>
      <rPr>
        <sz val="8"/>
        <color rgb="FFFF0000"/>
        <rFont val="Calibri"/>
        <family val="2"/>
        <charset val="1"/>
      </rPr>
      <t xml:space="preserve">DO NOT DELETE ROWS.</t>
    </r>
  </si>
  <si>
    <t xml:space="preserve">ONLY USE THIS SHEET IF YOUR COURSE GRADE BREAKDOWN IS BASED UPON WEIGHTED PERCENTAGES (WP) AND NOT A POINT SYSTEM.</t>
  </si>
  <si>
    <r>
      <rPr>
        <b val="true"/>
        <u val="single"/>
        <sz val="11"/>
        <color rgb="FF000000"/>
        <rFont val="Calibri"/>
        <family val="2"/>
        <charset val="1"/>
      </rPr>
      <t xml:space="preserve">Directions:</t>
    </r>
    <r>
      <rPr>
        <sz val="11"/>
        <color rgb="FF000000"/>
        <rFont val="Calibri"/>
        <family val="2"/>
        <charset val="1"/>
      </rPr>
      <t xml:space="preserve"> Please read the attached word document for the given assignment. 
**DO NOT DELETE ANY COLUMNS OR ROWS UNLESS YOU ARE PROFICIENT WITH EXCEL.**</t>
    </r>
  </si>
  <si>
    <r>
      <rPr>
        <b val="true"/>
        <sz val="8"/>
        <color rgb="FFFF0000"/>
        <rFont val="Calibri"/>
        <family val="2"/>
        <charset val="1"/>
      </rPr>
      <t xml:space="preserve">WITHOUT</t>
    </r>
    <r>
      <rPr>
        <b val="true"/>
        <sz val="8"/>
        <color rgb="FF000000"/>
        <rFont val="Calibri"/>
        <family val="2"/>
        <charset val="1"/>
      </rPr>
      <t xml:space="preserve"> the final exam, my grade currently sits at a </t>
    </r>
  </si>
  <si>
    <t xml:space="preserve">CATEGORIES</t>
  </si>
  <si>
    <t xml:space="preserve">Weight of Category</t>
  </si>
  <si>
    <t xml:space="preserve">Point Conversion</t>
  </si>
  <si>
    <t xml:space="preserve">PART VI. FINAL GRADES: FINAL ACADEMIC PLAN</t>
  </si>
  <si>
    <t xml:space="preserve">Since my final exam is worth:</t>
  </si>
  <si>
    <t xml:space="preserve">…</t>
  </si>
  <si>
    <t xml:space="preserve">overall</t>
  </si>
  <si>
    <t xml:space="preserve">Final Weighted Average</t>
  </si>
  <si>
    <t xml:space="preserve">This means I need at least a(n)</t>
  </si>
  <si>
    <t xml:space="preserve">on the exam</t>
  </si>
  <si>
    <t xml:space="preserve">Final Exam</t>
  </si>
  <si>
    <t xml:space="preserve">see right</t>
  </si>
  <si>
    <t xml:space="preserve">n/a</t>
  </si>
  <si>
    <t xml:space="preserve">Total:</t>
  </si>
  <si>
    <t xml:space="preserve">^if this value is not equal to 100%, please recheck your weight categories (including final exam)</t>
  </si>
  <si>
    <t xml:space="preserve">PART IV. CATEGORIES</t>
  </si>
  <si>
    <r>
      <rPr>
        <sz val="8"/>
        <color rgb="FF000000"/>
        <rFont val="Calibri"/>
        <family val="2"/>
        <charset val="1"/>
      </rPr>
      <t xml:space="preserve">*If you need to add a row, right click on cell </t>
    </r>
    <r>
      <rPr>
        <sz val="8"/>
        <color rgb="FFFF0000"/>
        <rFont val="Calibri"/>
        <family val="2"/>
        <charset val="1"/>
      </rPr>
      <t xml:space="preserve">B47</t>
    </r>
    <r>
      <rPr>
        <sz val="8"/>
        <color rgb="FF000000"/>
        <rFont val="Calibri"/>
        <family val="2"/>
        <charset val="1"/>
      </rPr>
      <t xml:space="preserve">, select "Insert…", select "Entire row", Press "OK". </t>
    </r>
    <r>
      <rPr>
        <sz val="8"/>
        <color rgb="FFFF0000"/>
        <rFont val="Calibri"/>
        <family val="2"/>
        <charset val="1"/>
      </rPr>
      <t xml:space="preserve">DO NOT DELETE ROWS.</t>
    </r>
  </si>
  <si>
    <r>
      <rPr>
        <sz val="8"/>
        <color rgb="FF000000"/>
        <rFont val="Calibri"/>
        <family val="2"/>
        <charset val="1"/>
      </rPr>
      <t xml:space="preserve">*If you need to add a row, right click on cell </t>
    </r>
    <r>
      <rPr>
        <sz val="8"/>
        <color rgb="FFFF0000"/>
        <rFont val="Calibri"/>
        <family val="2"/>
        <charset val="1"/>
      </rPr>
      <t xml:space="preserve">B77</t>
    </r>
    <r>
      <rPr>
        <sz val="8"/>
        <color rgb="FF000000"/>
        <rFont val="Calibri"/>
        <family val="2"/>
        <charset val="1"/>
      </rPr>
      <t xml:space="preserve">, select "Insert…", select "Entire row", Press "OK". </t>
    </r>
    <r>
      <rPr>
        <sz val="8"/>
        <color rgb="FFFF0000"/>
        <rFont val="Calibri"/>
        <family val="2"/>
        <charset val="1"/>
      </rPr>
      <t xml:space="preserve">DO NOT DELETE ROWS.</t>
    </r>
  </si>
  <si>
    <r>
      <rPr>
        <sz val="8"/>
        <color rgb="FF000000"/>
        <rFont val="Calibri"/>
        <family val="2"/>
        <charset val="1"/>
      </rPr>
      <t xml:space="preserve">*If you need to add a row, right click on cell </t>
    </r>
    <r>
      <rPr>
        <sz val="8"/>
        <color rgb="FFFF0000"/>
        <rFont val="Calibri"/>
        <family val="2"/>
        <charset val="1"/>
      </rPr>
      <t xml:space="preserve">B107</t>
    </r>
    <r>
      <rPr>
        <sz val="8"/>
        <color rgb="FF000000"/>
        <rFont val="Calibri"/>
        <family val="2"/>
        <charset val="1"/>
      </rPr>
      <t xml:space="preserve">, select "Insert…", select "Entire row", Press "OK". </t>
    </r>
    <r>
      <rPr>
        <sz val="8"/>
        <color rgb="FFFF0000"/>
        <rFont val="Calibri"/>
        <family val="2"/>
        <charset val="1"/>
      </rPr>
      <t xml:space="preserve">DO NOT DELETE ROWS.</t>
    </r>
  </si>
  <si>
    <r>
      <rPr>
        <sz val="8"/>
        <color rgb="FF000000"/>
        <rFont val="Calibri"/>
        <family val="2"/>
        <charset val="1"/>
      </rPr>
      <t xml:space="preserve">*If you need to add a row, right click on cell </t>
    </r>
    <r>
      <rPr>
        <sz val="8"/>
        <color rgb="FFFF0000"/>
        <rFont val="Calibri"/>
        <family val="2"/>
        <charset val="1"/>
      </rPr>
      <t xml:space="preserve">B137</t>
    </r>
    <r>
      <rPr>
        <sz val="8"/>
        <color rgb="FF000000"/>
        <rFont val="Calibri"/>
        <family val="2"/>
        <charset val="1"/>
      </rPr>
      <t xml:space="preserve">, select "Insert…", select "Entire row", Press "OK". </t>
    </r>
    <r>
      <rPr>
        <sz val="8"/>
        <color rgb="FFFF0000"/>
        <rFont val="Calibri"/>
        <family val="2"/>
        <charset val="1"/>
      </rPr>
      <t xml:space="preserve">DO NOT DELETE ROWS.</t>
    </r>
  </si>
</sst>
</file>

<file path=xl/styles.xml><?xml version="1.0" encoding="utf-8"?>
<styleSheet xmlns="http://schemas.openxmlformats.org/spreadsheetml/2006/main">
  <numFmts count="5">
    <numFmt numFmtId="164" formatCode="General"/>
    <numFmt numFmtId="165" formatCode="General"/>
    <numFmt numFmtId="166" formatCode="0%"/>
    <numFmt numFmtId="167" formatCode="d\-mmm"/>
    <numFmt numFmtId="168" formatCode="0.00%"/>
  </numFmts>
  <fonts count="27">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b val="true"/>
      <sz val="24"/>
      <color rgb="FFFFFFFF"/>
      <name val="Calibri"/>
      <family val="2"/>
      <charset val="1"/>
    </font>
    <font>
      <sz val="11"/>
      <color rgb="FFFFFFFF"/>
      <name val="Calibri"/>
      <family val="2"/>
      <charset val="1"/>
    </font>
    <font>
      <b val="true"/>
      <sz val="10"/>
      <color rgb="FF000000"/>
      <name val="Calibri"/>
      <family val="2"/>
      <charset val="1"/>
    </font>
    <font>
      <b val="true"/>
      <u val="single"/>
      <sz val="11"/>
      <color rgb="FF000000"/>
      <name val="Calibri"/>
      <family val="2"/>
      <charset val="1"/>
    </font>
    <font>
      <i val="true"/>
      <sz val="11"/>
      <color rgb="FFFF0000"/>
      <name val="Calibri"/>
      <family val="2"/>
      <charset val="1"/>
    </font>
    <font>
      <b val="true"/>
      <sz val="12"/>
      <color rgb="FF000000"/>
      <name val="Calibri"/>
      <family val="2"/>
      <charset val="1"/>
    </font>
    <font>
      <b val="true"/>
      <sz val="11"/>
      <color rgb="FF000000"/>
      <name val="Calibri"/>
      <family val="2"/>
      <charset val="1"/>
    </font>
    <font>
      <b val="true"/>
      <sz val="14"/>
      <color rgb="FFFFFFFF"/>
      <name val="Calibri"/>
      <family val="2"/>
      <charset val="1"/>
    </font>
    <font>
      <sz val="8"/>
      <color rgb="FF000000"/>
      <name val="Calibri"/>
      <family val="2"/>
      <charset val="1"/>
    </font>
    <font>
      <b val="true"/>
      <sz val="8"/>
      <color rgb="FF000000"/>
      <name val="Calibri"/>
      <family val="2"/>
      <charset val="1"/>
    </font>
    <font>
      <b val="true"/>
      <i val="true"/>
      <sz val="11"/>
      <color rgb="FF000000"/>
      <name val="Calibri"/>
      <family val="2"/>
      <charset val="1"/>
    </font>
    <font>
      <sz val="9"/>
      <color rgb="FF000000"/>
      <name val="Tahoma"/>
      <family val="2"/>
      <charset val="1"/>
    </font>
    <font>
      <u val="single"/>
      <sz val="11"/>
      <color rgb="FF0070C0"/>
      <name val="Calibri"/>
      <family val="2"/>
      <charset val="1"/>
    </font>
    <font>
      <sz val="11"/>
      <name val="Calibri"/>
      <family val="2"/>
      <charset val="1"/>
    </font>
    <font>
      <b val="true"/>
      <sz val="22"/>
      <color rgb="FFFFFFFF"/>
      <name val="Calibri"/>
      <family val="2"/>
      <charset val="1"/>
    </font>
    <font>
      <b val="true"/>
      <sz val="11"/>
      <color rgb="FFFFFFFF"/>
      <name val="Calibri"/>
      <family val="2"/>
      <charset val="1"/>
    </font>
    <font>
      <sz val="9"/>
      <color rgb="FF000000"/>
      <name val="Calibri"/>
      <family val="2"/>
      <charset val="1"/>
    </font>
    <font>
      <i val="true"/>
      <sz val="11"/>
      <color rgb="FF000000"/>
      <name val="Calibri"/>
      <family val="2"/>
      <charset val="1"/>
    </font>
    <font>
      <i val="true"/>
      <sz val="11"/>
      <color rgb="FF808080"/>
      <name val="Calibri"/>
      <family val="2"/>
      <charset val="1"/>
    </font>
    <font>
      <sz val="10"/>
      <color rgb="FF000000"/>
      <name val="Calibri"/>
      <family val="2"/>
      <charset val="1"/>
    </font>
    <font>
      <sz val="8"/>
      <color rgb="FFFF0000"/>
      <name val="Calibri"/>
      <family val="2"/>
      <charset val="1"/>
    </font>
    <font>
      <b val="true"/>
      <sz val="8"/>
      <color rgb="FFFF0000"/>
      <name val="Calibri"/>
      <family val="2"/>
      <charset val="1"/>
    </font>
  </fonts>
  <fills count="11">
    <fill>
      <patternFill patternType="none"/>
    </fill>
    <fill>
      <patternFill patternType="gray125"/>
    </fill>
    <fill>
      <patternFill patternType="solid">
        <fgColor rgb="FFFBE5D6"/>
        <bgColor rgb="FFFFFFFF"/>
      </patternFill>
    </fill>
    <fill>
      <patternFill patternType="solid">
        <fgColor rgb="FFFFC000"/>
        <bgColor rgb="FFFF9900"/>
      </patternFill>
    </fill>
    <fill>
      <patternFill patternType="solid">
        <fgColor rgb="FFA6A6A6"/>
        <bgColor rgb="FFC0C0C0"/>
      </patternFill>
    </fill>
    <fill>
      <patternFill patternType="solid">
        <fgColor rgb="FFC00000"/>
        <bgColor rgb="FFFF0000"/>
      </patternFill>
    </fill>
    <fill>
      <patternFill patternType="solid">
        <fgColor rgb="FFFFFFFF"/>
        <bgColor rgb="FFFBE5D6"/>
      </patternFill>
    </fill>
    <fill>
      <patternFill patternType="solid">
        <fgColor rgb="FF800000"/>
        <bgColor rgb="FFC00000"/>
      </patternFill>
    </fill>
    <fill>
      <patternFill patternType="solid">
        <fgColor rgb="FFFF0000"/>
        <bgColor rgb="FFC00000"/>
      </patternFill>
    </fill>
    <fill>
      <patternFill patternType="solid">
        <fgColor rgb="FF92D050"/>
        <bgColor rgb="FFA6A6A6"/>
      </patternFill>
    </fill>
    <fill>
      <patternFill patternType="solid">
        <fgColor rgb="FF5B9BD5"/>
        <bgColor rgb="FF808080"/>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style="medium"/>
      <top/>
      <bottom style="thin"/>
      <diagonal/>
    </border>
    <border diagonalUp="false" diagonalDown="false">
      <left style="thin"/>
      <right/>
      <top style="medium"/>
      <bottom/>
      <diagonal/>
    </border>
    <border diagonalUp="false" diagonalDown="false">
      <left/>
      <right/>
      <top style="medium"/>
      <bottom/>
      <diagonal/>
    </border>
    <border diagonalUp="false" diagonalDown="false">
      <left/>
      <right style="thin"/>
      <top style="medium"/>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2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8" fillId="4" borderId="2"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3" xfId="0" applyFont="fals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2" fillId="5" borderId="5"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false" indent="0" shrinkToFit="false"/>
      <protection locked="true" hidden="false"/>
    </xf>
    <xf numFmtId="164" fontId="11" fillId="4"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4" borderId="6"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righ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13" fillId="4" borderId="1" xfId="0" applyFont="true" applyBorder="true" applyAlignment="true" applyProtection="false">
      <alignment horizontal="center" vertical="bottom" textRotation="0" wrapText="false" indent="0" shrinkToFit="false"/>
      <protection locked="true" hidden="false"/>
    </xf>
    <xf numFmtId="164" fontId="11" fillId="4" borderId="5" xfId="0" applyFont="true" applyBorder="true" applyAlignment="true" applyProtection="false">
      <alignment horizontal="right" vertical="bottom" textRotation="0" wrapText="false" indent="0" shrinkToFit="false"/>
      <protection locked="true" hidden="false"/>
    </xf>
    <xf numFmtId="164" fontId="0" fillId="2" borderId="7" xfId="0" applyFont="true" applyBorder="true" applyAlignment="true" applyProtection="true">
      <alignment horizontal="center" vertical="bottom" textRotation="0" wrapText="false" indent="0" shrinkToFit="false"/>
      <protection locked="false" hidden="false"/>
    </xf>
    <xf numFmtId="164" fontId="11" fillId="4" borderId="6" xfId="0" applyFont="true" applyBorder="true" applyAlignment="true" applyProtection="false">
      <alignment horizontal="center" vertical="center" textRotation="0" wrapText="false" indent="0" shrinkToFit="false"/>
      <protection locked="true" hidden="false"/>
    </xf>
    <xf numFmtId="164" fontId="7" fillId="4" borderId="6" xfId="0" applyFont="true" applyBorder="true" applyAlignment="true" applyProtection="false">
      <alignment horizontal="center" vertical="center" textRotation="0" wrapText="true" indent="0" shrinkToFit="false"/>
      <protection locked="true" hidden="false"/>
    </xf>
    <xf numFmtId="164" fontId="11" fillId="4" borderId="6" xfId="0" applyFont="true" applyBorder="true" applyAlignment="true" applyProtection="false">
      <alignment horizontal="center" vertical="center" textRotation="0" wrapText="true" indent="0" shrinkToFit="false"/>
      <protection locked="true" hidden="false"/>
    </xf>
    <xf numFmtId="164" fontId="14" fillId="4"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fals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4" fontId="14" fillId="4" borderId="5" xfId="0" applyFont="true" applyBorder="true" applyAlignment="true" applyProtection="false">
      <alignment horizontal="right" vertical="bottom" textRotation="0" wrapText="false" indent="0" shrinkToFit="false"/>
      <protection locked="true" hidden="false"/>
    </xf>
    <xf numFmtId="165" fontId="11" fillId="4" borderId="7" xfId="0" applyFont="true" applyBorder="true" applyAlignment="true" applyProtection="false">
      <alignment horizontal="center" vertical="bottom" textRotation="0" wrapText="false" indent="0" shrinkToFit="false"/>
      <protection locked="true" hidden="false"/>
    </xf>
    <xf numFmtId="164" fontId="11" fillId="4" borderId="8" xfId="0" applyFont="true" applyBorder="true" applyAlignment="true" applyProtection="false">
      <alignment horizontal="right" vertical="bottom" textRotation="0" wrapText="false" indent="0" shrinkToFit="false"/>
      <protection locked="true" hidden="false"/>
    </xf>
    <xf numFmtId="165" fontId="11" fillId="4" borderId="1" xfId="0" applyFont="true" applyBorder="true" applyAlignment="true" applyProtection="false">
      <alignment horizontal="center" vertical="bottom" textRotation="0" wrapText="false" indent="0" shrinkToFit="false"/>
      <protection locked="true" hidden="false"/>
    </xf>
    <xf numFmtId="165" fontId="15" fillId="4" borderId="7" xfId="0" applyFont="true" applyBorder="true" applyAlignment="true" applyProtection="false">
      <alignment horizontal="center" vertical="bottom" textRotation="0" wrapText="false" indent="0" shrinkToFit="false"/>
      <protection locked="true" hidden="false"/>
    </xf>
    <xf numFmtId="164" fontId="4" fillId="6" borderId="0" xfId="0" applyFont="true" applyBorder="fals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6" fontId="0" fillId="0" borderId="1" xfId="19"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false" hidden="false"/>
    </xf>
    <xf numFmtId="164" fontId="19" fillId="7" borderId="9" xfId="0" applyFont="true" applyBorder="true" applyAlignment="true" applyProtection="true">
      <alignment horizontal="center" vertical="center" textRotation="0" wrapText="false" indent="0" shrinkToFit="false"/>
      <protection locked="false" hidden="false"/>
    </xf>
    <xf numFmtId="164" fontId="19" fillId="6" borderId="9" xfId="0" applyFont="true" applyBorder="true" applyAlignment="true" applyProtection="true">
      <alignment horizontal="general" vertical="center" textRotation="0" wrapText="false" indent="0" shrinkToFit="false"/>
      <protection locked="false" hidden="false"/>
    </xf>
    <xf numFmtId="164" fontId="19" fillId="6" borderId="10" xfId="0" applyFont="true" applyBorder="true" applyAlignment="true" applyProtection="true">
      <alignment horizontal="general" vertical="center" textRotation="0" wrapText="false" indent="0" shrinkToFit="false"/>
      <protection locked="false" hidden="false"/>
    </xf>
    <xf numFmtId="164" fontId="19" fillId="6" borderId="11" xfId="0" applyFont="true" applyBorder="true" applyAlignment="true" applyProtection="true">
      <alignment horizontal="general" vertical="center" textRotation="0" wrapText="false" indent="0" shrinkToFit="false"/>
      <protection locked="false" hidden="false"/>
    </xf>
    <xf numFmtId="164" fontId="19" fillId="6" borderId="0" xfId="0" applyFont="true" applyBorder="true" applyAlignment="true" applyProtection="true">
      <alignment horizontal="general" vertical="center" textRotation="0" wrapText="false" indent="0" shrinkToFit="false"/>
      <protection locked="false" hidden="false"/>
    </xf>
    <xf numFmtId="164" fontId="0" fillId="6" borderId="0" xfId="0" applyFont="false" applyBorder="true" applyAlignment="false" applyProtection="true">
      <alignment horizontal="general" vertical="bottom" textRotation="0" wrapText="false" indent="0" shrinkToFit="false"/>
      <protection locked="false" hidden="false"/>
    </xf>
    <xf numFmtId="164" fontId="20" fillId="8" borderId="2" xfId="0" applyFont="true" applyBorder="true" applyAlignment="true" applyProtection="true">
      <alignment horizontal="center" vertical="center" textRotation="0" wrapText="false" indent="0" shrinkToFit="false"/>
      <protection locked="false" hidden="false"/>
    </xf>
    <xf numFmtId="164" fontId="20" fillId="6" borderId="0" xfId="0" applyFont="true" applyBorder="true" applyAlignment="true" applyProtection="true">
      <alignment horizontal="general" vertical="center" textRotation="0" wrapText="false" indent="0" shrinkToFit="false"/>
      <protection locked="false" hidden="false"/>
    </xf>
    <xf numFmtId="164" fontId="0" fillId="6" borderId="0" xfId="0" applyFont="true" applyBorder="true" applyAlignment="false" applyProtection="true">
      <alignment horizontal="general" vertical="bottom" textRotation="0" wrapText="false" indent="0" shrinkToFit="false"/>
      <protection locked="false" hidden="false"/>
    </xf>
    <xf numFmtId="164" fontId="0" fillId="6" borderId="0" xfId="0" applyFont="true" applyBorder="false" applyAlignment="false" applyProtection="true">
      <alignment horizontal="general" vertical="bottom" textRotation="0" wrapText="false" indent="0" shrinkToFit="false"/>
      <protection locked="false" hidden="false"/>
    </xf>
    <xf numFmtId="164" fontId="8" fillId="6" borderId="2" xfId="0" applyFont="true" applyBorder="true" applyAlignment="true" applyProtection="true">
      <alignment horizontal="left" vertical="top" textRotation="0" wrapText="true" indent="0" shrinkToFit="false"/>
      <protection locked="false" hidden="false"/>
    </xf>
    <xf numFmtId="164" fontId="0" fillId="6" borderId="0" xfId="0" applyFont="false" applyBorder="true" applyAlignment="true" applyProtection="true">
      <alignment horizontal="general" vertical="center" textRotation="0" wrapText="true" indent="0" shrinkToFit="false"/>
      <protection locked="false" hidden="false"/>
    </xf>
    <xf numFmtId="164" fontId="0" fillId="6" borderId="0" xfId="0" applyFont="false" applyBorder="true" applyAlignment="true" applyProtection="true">
      <alignment horizontal="left" vertical="top" textRotation="0" wrapText="true" indent="0" shrinkToFit="false"/>
      <protection locked="false" hidden="false"/>
    </xf>
    <xf numFmtId="164" fontId="11" fillId="3" borderId="1" xfId="0" applyFont="true" applyBorder="true" applyAlignment="true" applyProtection="true">
      <alignment horizontal="center" vertical="bottom" textRotation="0" wrapText="false" indent="0" shrinkToFit="false"/>
      <protection locked="false" hidden="false"/>
    </xf>
    <xf numFmtId="164" fontId="11" fillId="3" borderId="5" xfId="0" applyFont="true" applyBorder="true" applyAlignment="false" applyProtection="true">
      <alignment horizontal="general" vertical="bottom" textRotation="0" wrapText="false" indent="0" shrinkToFit="false"/>
      <protection locked="false" hidden="false"/>
    </xf>
    <xf numFmtId="164" fontId="0" fillId="3" borderId="7" xfId="0" applyFont="false" applyBorder="true" applyAlignment="false" applyProtection="true">
      <alignment horizontal="general" vertical="bottom" textRotation="0" wrapText="false" indent="0" shrinkToFit="false"/>
      <protection locked="false" hidden="false"/>
    </xf>
    <xf numFmtId="164" fontId="11" fillId="4" borderId="1" xfId="0" applyFont="true" applyBorder="true" applyAlignment="true" applyProtection="true">
      <alignment horizontal="center" vertical="bottom" textRotation="0" wrapText="false" indent="0" shrinkToFit="false"/>
      <protection locked="false" hidden="false"/>
    </xf>
    <xf numFmtId="164" fontId="11" fillId="6" borderId="0" xfId="0" applyFont="true" applyBorder="true" applyAlignment="true" applyProtection="true">
      <alignment horizontal="general" vertical="bottom" textRotation="0" wrapText="false" indent="0" shrinkToFit="false"/>
      <protection locked="false" hidden="false"/>
    </xf>
    <xf numFmtId="164" fontId="0" fillId="2" borderId="1" xfId="0" applyFont="false" applyBorder="true" applyAlignment="true" applyProtection="true">
      <alignment horizontal="center" vertical="bottom" textRotation="0" wrapText="false" indent="0" shrinkToFit="false"/>
      <protection locked="false" hidden="false"/>
    </xf>
    <xf numFmtId="164" fontId="0" fillId="6" borderId="0" xfId="0" applyFont="false" applyBorder="true" applyAlignment="true" applyProtection="true">
      <alignment horizontal="general" vertical="bottom" textRotation="0" wrapText="false" indent="0" shrinkToFit="false"/>
      <protection locked="false" hidden="false"/>
    </xf>
    <xf numFmtId="164" fontId="0" fillId="4" borderId="1" xfId="0" applyFont="true" applyBorder="true" applyAlignment="false" applyProtection="true">
      <alignment horizontal="general" vertical="bottom" textRotation="0" wrapText="false" indent="0" shrinkToFit="false"/>
      <protection locked="false" hidden="false"/>
    </xf>
    <xf numFmtId="166" fontId="21" fillId="9" borderId="8" xfId="0" applyFont="true" applyBorder="true" applyAlignment="true" applyProtection="true">
      <alignment horizontal="center" vertical="bottom" textRotation="0" wrapText="false" indent="0" shrinkToFit="false"/>
      <protection locked="false" hidden="false"/>
    </xf>
    <xf numFmtId="166" fontId="21" fillId="4" borderId="12" xfId="0" applyFont="true" applyBorder="true" applyAlignment="true" applyProtection="true">
      <alignment horizontal="left" vertical="bottom" textRotation="0" wrapText="false" indent="0" shrinkToFit="false"/>
      <protection locked="false" hidden="false"/>
    </xf>
    <xf numFmtId="164" fontId="0" fillId="4" borderId="0" xfId="0" applyFont="false" applyBorder="false" applyAlignment="false" applyProtection="true">
      <alignment horizontal="general" vertical="bottom" textRotation="0" wrapText="false" indent="0" shrinkToFit="false"/>
      <protection locked="false" hidden="false"/>
    </xf>
    <xf numFmtId="166" fontId="21" fillId="4" borderId="12" xfId="0" applyFont="true" applyBorder="true" applyAlignment="true" applyProtection="true">
      <alignment horizontal="center" vertical="bottom" textRotation="0" wrapText="false" indent="0" shrinkToFit="false"/>
      <protection locked="false" hidden="false"/>
    </xf>
    <xf numFmtId="166" fontId="21" fillId="4" borderId="13" xfId="0" applyFont="true" applyBorder="true" applyAlignment="true" applyProtection="true">
      <alignment horizontal="center" vertical="bottom" textRotation="0" wrapText="false" indent="0" shrinkToFit="false"/>
      <protection locked="false" hidden="false"/>
    </xf>
    <xf numFmtId="166" fontId="21" fillId="6" borderId="0" xfId="0" applyFont="true" applyBorder="true" applyAlignment="true" applyProtection="true">
      <alignment horizontal="center" vertical="bottom" textRotation="0" wrapText="false" indent="0" shrinkToFit="false"/>
      <protection locked="false" hidden="false"/>
    </xf>
    <xf numFmtId="164" fontId="21" fillId="10" borderId="14" xfId="0" applyFont="true" applyBorder="true" applyAlignment="true" applyProtection="true">
      <alignment horizontal="center" vertical="bottom" textRotation="0" wrapText="false" indent="0" shrinkToFit="false"/>
      <protection locked="false" hidden="false"/>
    </xf>
    <xf numFmtId="164" fontId="21" fillId="4" borderId="15" xfId="0" applyFont="true" applyBorder="true" applyAlignment="true" applyProtection="true">
      <alignment horizontal="left" vertical="bottom" textRotation="0" wrapText="false" indent="0" shrinkToFit="false"/>
      <protection locked="false" hidden="false"/>
    </xf>
    <xf numFmtId="164" fontId="0" fillId="4" borderId="15" xfId="0" applyFont="false" applyBorder="true" applyAlignment="false" applyProtection="true">
      <alignment horizontal="general" vertical="bottom" textRotation="0" wrapText="false" indent="0" shrinkToFit="false"/>
      <protection locked="false" hidden="false"/>
    </xf>
    <xf numFmtId="164" fontId="21" fillId="4" borderId="15" xfId="0" applyFont="true" applyBorder="true" applyAlignment="true" applyProtection="true">
      <alignment horizontal="center" vertical="bottom" textRotation="0" wrapText="false" indent="0" shrinkToFit="false"/>
      <protection locked="false" hidden="false"/>
    </xf>
    <xf numFmtId="164" fontId="21" fillId="4" borderId="16" xfId="0" applyFont="true" applyBorder="true" applyAlignment="true" applyProtection="true">
      <alignment horizontal="center" vertical="bottom" textRotation="0" wrapText="false" indent="0" shrinkToFit="false"/>
      <protection locked="false" hidden="false"/>
    </xf>
    <xf numFmtId="164" fontId="21" fillId="6" borderId="0" xfId="0" applyFont="true" applyBorder="true" applyAlignment="true" applyProtection="true">
      <alignment horizontal="center" vertical="bottom" textRotation="0" wrapText="false" indent="0" shrinkToFit="false"/>
      <protection locked="false" hidden="false"/>
    </xf>
    <xf numFmtId="164" fontId="11" fillId="6" borderId="0" xfId="0" applyFont="true" applyBorder="true" applyAlignment="true" applyProtection="true">
      <alignment horizontal="general" vertical="center" textRotation="0" wrapText="true" indent="0" shrinkToFit="false"/>
      <protection locked="false" hidden="false"/>
    </xf>
    <xf numFmtId="164" fontId="14" fillId="0" borderId="0" xfId="0" applyFont="true" applyBorder="true" applyAlignment="true" applyProtection="true">
      <alignment horizontal="right" vertical="bottom" textRotation="0" wrapText="false" indent="0" shrinkToFit="false"/>
      <protection locked="false" hidden="false"/>
    </xf>
    <xf numFmtId="164" fontId="11" fillId="6" borderId="0" xfId="0" applyFont="true" applyBorder="true" applyAlignment="true" applyProtection="true">
      <alignment horizontal="center" vertical="bottom" textRotation="0" wrapText="false" indent="0" shrinkToFit="false"/>
      <protection locked="false" hidden="false"/>
    </xf>
    <xf numFmtId="164" fontId="11" fillId="6" borderId="0" xfId="0" applyFont="true" applyBorder="true" applyAlignment="true" applyProtection="true">
      <alignment horizontal="right" vertical="bottom" textRotation="0" wrapText="false" indent="0" shrinkToFit="false"/>
      <protection locked="false" hidden="false"/>
    </xf>
    <xf numFmtId="164" fontId="0" fillId="6" borderId="0" xfId="0" applyFont="false" applyBorder="true" applyAlignment="true" applyProtection="true">
      <alignment horizontal="center" vertical="bottom" textRotation="0" wrapText="false" indent="0" shrinkToFit="false"/>
      <protection locked="false" hidden="false"/>
    </xf>
    <xf numFmtId="164" fontId="11" fillId="0" borderId="0" xfId="0" applyFont="true" applyBorder="true" applyAlignment="true" applyProtection="true">
      <alignment horizontal="general" vertical="bottom" textRotation="0" wrapText="false" indent="0" shrinkToFit="false"/>
      <protection locked="false" hidden="false"/>
    </xf>
    <xf numFmtId="164" fontId="11" fillId="3" borderId="17" xfId="0" applyFont="true" applyBorder="true" applyAlignment="true" applyProtection="true">
      <alignment horizontal="center" vertical="bottom" textRotation="0" wrapText="false" indent="0" shrinkToFit="false"/>
      <protection locked="false" hidden="false"/>
    </xf>
    <xf numFmtId="164" fontId="11" fillId="4" borderId="1" xfId="0" applyFont="true" applyBorder="true" applyAlignment="true" applyProtection="true">
      <alignment horizontal="center" vertical="bottom" textRotation="0" wrapText="true" indent="0" shrinkToFit="false"/>
      <protection locked="false" hidden="false"/>
    </xf>
    <xf numFmtId="164" fontId="7" fillId="4" borderId="6" xfId="0" applyFont="true" applyBorder="true" applyAlignment="true" applyProtection="true">
      <alignment horizontal="center" vertical="bottom" textRotation="0" wrapText="true" indent="0" shrinkToFit="false"/>
      <protection locked="false" hidden="false"/>
    </xf>
    <xf numFmtId="164" fontId="14" fillId="6" borderId="0" xfId="0" applyFont="true" applyBorder="true" applyAlignment="true" applyProtection="true">
      <alignment horizontal="center" vertical="bottom" textRotation="0" wrapText="true" indent="0" shrinkToFit="false"/>
      <protection locked="false" hidden="false"/>
    </xf>
    <xf numFmtId="164" fontId="11" fillId="3" borderId="18" xfId="0" applyFont="true" applyBorder="true" applyAlignment="true" applyProtection="true">
      <alignment horizontal="center" vertical="bottom" textRotation="0" wrapText="false" indent="0" shrinkToFit="false"/>
      <protection locked="false" hidden="false"/>
    </xf>
    <xf numFmtId="164" fontId="0" fillId="4" borderId="5" xfId="0" applyFont="false" applyBorder="true" applyAlignment="false" applyProtection="true">
      <alignment horizontal="general" vertical="bottom" textRotation="0" wrapText="false" indent="0" shrinkToFit="false"/>
      <protection locked="false" hidden="false"/>
    </xf>
    <xf numFmtId="164" fontId="22" fillId="2" borderId="1" xfId="0" applyFont="true" applyBorder="true" applyAlignment="false" applyProtection="true">
      <alignment horizontal="general" vertical="bottom" textRotation="0" wrapText="false" indent="0" shrinkToFit="false"/>
      <protection locked="false" hidden="false"/>
    </xf>
    <xf numFmtId="167" fontId="0" fillId="2" borderId="1" xfId="0" applyFont="false" applyBorder="true" applyAlignment="true" applyProtection="true">
      <alignment horizontal="right" vertical="bottom" textRotation="0" wrapText="false" indent="0" shrinkToFit="false"/>
      <protection locked="false" hidden="false"/>
    </xf>
    <xf numFmtId="164" fontId="0" fillId="2" borderId="1" xfId="20" applyFont="false" applyBorder="true" applyAlignment="true" applyProtection="true">
      <alignment horizontal="center" vertical="bottom" textRotation="0" wrapText="false" indent="0" shrinkToFit="false"/>
      <protection locked="false" hidden="false"/>
    </xf>
    <xf numFmtId="164" fontId="22" fillId="2" borderId="1" xfId="0" applyFont="true" applyBorder="true" applyAlignment="true" applyProtection="true">
      <alignment horizontal="center" vertical="bottom" textRotation="0" wrapText="false" indent="0" shrinkToFit="false"/>
      <protection locked="false" hidden="false"/>
    </xf>
    <xf numFmtId="164" fontId="0" fillId="6" borderId="0" xfId="0" applyFont="true" applyBorder="true" applyAlignment="true" applyProtection="true">
      <alignment horizontal="general" vertical="bottom" textRotation="0" wrapText="true" indent="0" shrinkToFit="false"/>
      <protection locked="false" hidden="false"/>
    </xf>
    <xf numFmtId="164" fontId="11" fillId="3" borderId="1" xfId="0" applyFont="true" applyBorder="true" applyAlignment="true" applyProtection="true">
      <alignment horizontal="center" vertical="center" textRotation="0" wrapText="false" indent="0" shrinkToFit="false"/>
      <protection locked="false" hidden="false"/>
    </xf>
    <xf numFmtId="165" fontId="11" fillId="4" borderId="19" xfId="0" applyFont="true" applyBorder="true" applyAlignment="true" applyProtection="true">
      <alignment horizontal="center" vertical="bottom" textRotation="0" wrapText="false" indent="0" shrinkToFit="false"/>
      <protection locked="false" hidden="false"/>
    </xf>
    <xf numFmtId="164" fontId="11" fillId="4" borderId="20" xfId="0" applyFont="true" applyBorder="true" applyAlignment="true" applyProtection="true">
      <alignment horizontal="right" vertical="bottom" textRotation="0" wrapText="false" indent="0" shrinkToFit="false"/>
      <protection locked="false" hidden="false"/>
    </xf>
    <xf numFmtId="164" fontId="0" fillId="10" borderId="0" xfId="0" applyFont="true" applyBorder="true" applyAlignment="true" applyProtection="true">
      <alignment horizontal="center" vertical="bottom" textRotation="0" wrapText="false" indent="0" shrinkToFit="false"/>
      <protection locked="false" hidden="false"/>
    </xf>
    <xf numFmtId="164" fontId="13" fillId="4" borderId="0" xfId="0" applyFont="true" applyBorder="true" applyAlignment="false" applyProtection="true">
      <alignment horizontal="general" vertical="bottom" textRotation="0" wrapText="false" indent="0" shrinkToFit="false"/>
      <protection locked="false" hidden="false"/>
    </xf>
    <xf numFmtId="164" fontId="13" fillId="4" borderId="0" xfId="0" applyFont="true" applyBorder="true" applyAlignment="true" applyProtection="true">
      <alignment horizontal="general" vertical="top" textRotation="0" wrapText="true" indent="0" shrinkToFit="false"/>
      <protection locked="false" hidden="false"/>
    </xf>
    <xf numFmtId="165" fontId="0" fillId="4" borderId="0" xfId="0" applyFont="false" applyBorder="true" applyAlignment="false" applyProtection="true">
      <alignment horizontal="general" vertical="bottom" textRotation="0" wrapText="false" indent="0" shrinkToFit="false"/>
      <protection locked="false" hidden="false"/>
    </xf>
    <xf numFmtId="164" fontId="13" fillId="4" borderId="21" xfId="0" applyFont="true" applyBorder="true" applyAlignment="false" applyProtection="true">
      <alignment horizontal="general" vertical="bottom" textRotation="0" wrapText="false" indent="0" shrinkToFit="false"/>
      <protection locked="false" hidden="false"/>
    </xf>
    <xf numFmtId="164" fontId="11" fillId="2" borderId="17" xfId="0" applyFont="true" applyBorder="true" applyAlignment="true" applyProtection="true">
      <alignment horizontal="center" vertical="bottom" textRotation="0" wrapText="false" indent="0" shrinkToFit="false"/>
      <protection locked="false" hidden="false"/>
    </xf>
    <xf numFmtId="164" fontId="11" fillId="2" borderId="17" xfId="0" applyFont="true" applyBorder="true" applyAlignment="true" applyProtection="true">
      <alignment horizontal="center" vertical="center" textRotation="0" wrapText="false" indent="0" shrinkToFit="false"/>
      <protection locked="false" hidden="false"/>
    </xf>
    <xf numFmtId="164" fontId="0" fillId="4" borderId="20" xfId="0" applyFont="false" applyBorder="true" applyAlignment="false" applyProtection="true">
      <alignment horizontal="general" vertical="bottom" textRotation="0" wrapText="false" indent="0" shrinkToFit="false"/>
      <protection locked="false" hidden="false"/>
    </xf>
    <xf numFmtId="164" fontId="13" fillId="4" borderId="0" xfId="0" applyFont="true" applyBorder="true" applyAlignment="true" applyProtection="true">
      <alignment horizontal="right" vertical="bottom" textRotation="0" wrapText="false" indent="0" shrinkToFit="false"/>
      <protection locked="false" hidden="false"/>
    </xf>
    <xf numFmtId="164" fontId="0" fillId="4" borderId="0" xfId="0" applyFont="false" applyBorder="true" applyAlignment="false" applyProtection="true">
      <alignment horizontal="general" vertical="bottom" textRotation="0" wrapText="false" indent="0" shrinkToFit="false"/>
      <protection locked="false" hidden="false"/>
    </xf>
    <xf numFmtId="164" fontId="0" fillId="4" borderId="21" xfId="0" applyFont="false" applyBorder="true" applyAlignment="false" applyProtection="true">
      <alignment horizontal="general" vertical="bottom" textRotation="0" wrapText="false" indent="0" shrinkToFit="false"/>
      <protection locked="false" hidden="false"/>
    </xf>
    <xf numFmtId="165" fontId="0" fillId="2" borderId="22" xfId="0" applyFont="false" applyBorder="true" applyAlignment="true" applyProtection="true">
      <alignment horizontal="center" vertical="center" textRotation="0" wrapText="false" indent="0" shrinkToFit="false"/>
      <protection locked="false" hidden="false"/>
    </xf>
    <xf numFmtId="164" fontId="0" fillId="4" borderId="23" xfId="0" applyFont="true" applyBorder="true" applyAlignment="true" applyProtection="true">
      <alignment horizontal="center" vertical="center" textRotation="0" wrapText="false" indent="0" shrinkToFit="false"/>
      <protection locked="false" hidden="false"/>
    </xf>
    <xf numFmtId="164" fontId="0" fillId="2" borderId="24" xfId="0" applyFont="false" applyBorder="true" applyAlignment="true" applyProtection="true">
      <alignment horizontal="center" vertical="center" textRotation="0" wrapText="false" indent="0" shrinkToFit="false"/>
      <protection locked="false" hidden="false"/>
    </xf>
    <xf numFmtId="166" fontId="0" fillId="2" borderId="25" xfId="19" applyFont="true" applyBorder="true" applyAlignment="true" applyProtection="true">
      <alignment horizontal="center" vertical="center" textRotation="0" wrapText="false" indent="0" shrinkToFit="false"/>
      <protection locked="false" hidden="false"/>
    </xf>
    <xf numFmtId="164" fontId="0" fillId="4" borderId="25" xfId="0" applyFont="true" applyBorder="true" applyAlignment="true" applyProtection="true">
      <alignment horizontal="left" vertical="center" textRotation="0" wrapText="false" indent="0" shrinkToFit="false"/>
      <protection locked="false" hidden="false"/>
    </xf>
    <xf numFmtId="166" fontId="0" fillId="2" borderId="18" xfId="19" applyFont="true" applyBorder="true" applyAlignment="true" applyProtection="true">
      <alignment horizontal="center" vertical="center" textRotation="0" wrapText="false" indent="0" shrinkToFit="false"/>
      <protection locked="false" hidden="false"/>
    </xf>
    <xf numFmtId="164" fontId="0" fillId="4" borderId="18" xfId="0" applyFont="true" applyBorder="true" applyAlignment="true" applyProtection="true">
      <alignment horizontal="left" vertical="center" textRotation="0" wrapText="false" indent="0" shrinkToFit="false"/>
      <protection locked="false" hidden="false"/>
    </xf>
    <xf numFmtId="164" fontId="11" fillId="4" borderId="26" xfId="0" applyFont="true" applyBorder="true" applyAlignment="true" applyProtection="true">
      <alignment horizontal="center" vertical="bottom" textRotation="0" wrapText="false" indent="0" shrinkToFit="false"/>
      <protection locked="false" hidden="false"/>
    </xf>
    <xf numFmtId="164" fontId="0" fillId="10" borderId="27" xfId="0" applyFont="true" applyBorder="true" applyAlignment="true" applyProtection="true">
      <alignment horizontal="center" vertical="top" textRotation="0" wrapText="true" indent="0" shrinkToFit="false"/>
      <protection locked="false" hidden="false"/>
    </xf>
    <xf numFmtId="164" fontId="13" fillId="4" borderId="27" xfId="0" applyFont="true" applyBorder="true" applyAlignment="false" applyProtection="true">
      <alignment horizontal="general" vertical="bottom" textRotation="0" wrapText="false" indent="0" shrinkToFit="false"/>
      <protection locked="false" hidden="false"/>
    </xf>
    <xf numFmtId="164" fontId="13" fillId="4" borderId="27" xfId="0" applyFont="true" applyBorder="true" applyAlignment="true" applyProtection="true">
      <alignment horizontal="general" vertical="top" textRotation="0" wrapText="true" indent="0" shrinkToFit="false"/>
      <protection locked="false" hidden="false"/>
    </xf>
    <xf numFmtId="165" fontId="0" fillId="4" borderId="27" xfId="0" applyFont="false" applyBorder="true" applyAlignment="false" applyProtection="true">
      <alignment horizontal="general" vertical="bottom" textRotation="0" wrapText="false" indent="0" shrinkToFit="false"/>
      <protection locked="false" hidden="false"/>
    </xf>
    <xf numFmtId="164" fontId="13" fillId="4" borderId="28" xfId="0" applyFont="true" applyBorder="true" applyAlignment="false" applyProtection="true">
      <alignment horizontal="general" vertical="bottom" textRotation="0" wrapText="false" indent="0" shrinkToFit="false"/>
      <protection locked="false" hidden="false"/>
    </xf>
    <xf numFmtId="164" fontId="23" fillId="2" borderId="1" xfId="0" applyFont="true" applyBorder="true" applyAlignment="true" applyProtection="true">
      <alignment horizontal="left" vertical="bottom" textRotation="0" wrapText="false" indent="0" shrinkToFit="false"/>
      <protection locked="false" hidden="false"/>
    </xf>
    <xf numFmtId="164" fontId="0" fillId="2" borderId="1" xfId="0" applyFont="false" applyBorder="true" applyAlignment="true" applyProtection="true">
      <alignment horizontal="right" vertical="bottom" textRotation="0" wrapText="false" indent="0" shrinkToFit="false"/>
      <protection locked="false" hidden="false"/>
    </xf>
    <xf numFmtId="164" fontId="11" fillId="4" borderId="26" xfId="0" applyFont="true" applyBorder="true" applyAlignment="true" applyProtection="true">
      <alignment horizontal="right" vertical="bottom" textRotation="0" wrapText="false" indent="0" shrinkToFit="false"/>
      <protection locked="false" hidden="false"/>
    </xf>
    <xf numFmtId="164" fontId="0" fillId="4" borderId="27" xfId="0" applyFont="false" applyBorder="true" applyAlignment="true" applyProtection="true">
      <alignment horizontal="general" vertical="top" textRotation="0" wrapText="true" indent="0" shrinkToFit="false"/>
      <protection locked="false" hidden="false"/>
    </xf>
    <xf numFmtId="164" fontId="13" fillId="4" borderId="28" xfId="0" applyFont="true" applyBorder="true" applyAlignment="true" applyProtection="true">
      <alignment horizontal="general" vertical="bottom" textRotation="0" wrapText="true" indent="0" shrinkToFit="false"/>
      <protection locked="false" hidden="false"/>
    </xf>
    <xf numFmtId="164" fontId="0" fillId="4" borderId="0" xfId="0" applyFont="false" applyBorder="true" applyAlignment="true" applyProtection="true">
      <alignment horizontal="general" vertical="top" textRotation="0" wrapText="true" indent="0" shrinkToFit="false"/>
      <protection locked="false" hidden="false"/>
    </xf>
    <xf numFmtId="164" fontId="0" fillId="4" borderId="21" xfId="0" applyFont="false" applyBorder="true" applyAlignment="true" applyProtection="true">
      <alignment horizontal="general" vertical="top" textRotation="0" wrapText="true" indent="0" shrinkToFit="false"/>
      <protection locked="false" hidden="false"/>
    </xf>
    <xf numFmtId="164" fontId="0" fillId="4" borderId="14" xfId="0" applyFont="false" applyBorder="true" applyAlignment="false" applyProtection="true">
      <alignment horizontal="general" vertical="bottom" textRotation="0" wrapText="false" indent="0" shrinkToFit="false"/>
      <protection locked="false" hidden="false"/>
    </xf>
    <xf numFmtId="164" fontId="0" fillId="4" borderId="16" xfId="0" applyFont="false" applyBorder="true" applyAlignment="true" applyProtection="true">
      <alignment horizontal="general" vertical="top" textRotation="0" wrapText="true" indent="0" shrinkToFit="false"/>
      <protection locked="false" hidden="false"/>
    </xf>
    <xf numFmtId="164" fontId="9" fillId="6" borderId="0" xfId="0" applyFont="true" applyBorder="false" applyAlignment="true" applyProtection="true">
      <alignment horizontal="left" vertical="bottom" textRotation="0" wrapText="false" indent="0" shrinkToFit="false"/>
      <protection locked="false" hidden="false"/>
    </xf>
    <xf numFmtId="164" fontId="9" fillId="6" borderId="0" xfId="0" applyFont="true" applyBorder="false" applyAlignment="false" applyProtection="true">
      <alignment horizontal="general" vertical="bottom" textRotation="0" wrapText="false" indent="0" shrinkToFit="false"/>
      <protection locked="false" hidden="false"/>
    </xf>
    <xf numFmtId="164" fontId="0" fillId="4" borderId="29" xfId="0" applyFont="true" applyBorder="true" applyAlignment="true" applyProtection="true">
      <alignment horizontal="center" vertical="center" textRotation="0" wrapText="false" indent="0" shrinkToFit="false"/>
      <protection locked="false" hidden="false"/>
    </xf>
    <xf numFmtId="165" fontId="0" fillId="2" borderId="30" xfId="0" applyFont="false" applyBorder="true" applyAlignment="true" applyProtection="true">
      <alignment horizontal="center" vertical="center" textRotation="0" wrapText="false" indent="0" shrinkToFit="false"/>
      <protection locked="false" hidden="false"/>
    </xf>
    <xf numFmtId="166" fontId="0" fillId="2" borderId="31" xfId="19" applyFont="true" applyBorder="true" applyAlignment="true" applyProtection="true">
      <alignment horizontal="center" vertical="center" textRotation="0" wrapText="false" indent="0" shrinkToFit="false"/>
      <protection locked="false" hidden="false"/>
    </xf>
    <xf numFmtId="164" fontId="0" fillId="4" borderId="31" xfId="0" applyFont="true" applyBorder="true" applyAlignment="true" applyProtection="true">
      <alignment horizontal="left" vertical="center" textRotation="0" wrapText="false" indent="0" shrinkToFit="false"/>
      <protection locked="false" hidden="false"/>
    </xf>
    <xf numFmtId="164" fontId="11" fillId="3" borderId="3" xfId="0" applyFont="true" applyBorder="true" applyAlignment="true" applyProtection="true">
      <alignment horizontal="center" vertical="bottom" textRotation="0" wrapText="false" indent="0" shrinkToFit="false"/>
      <protection locked="false" hidden="false"/>
    </xf>
    <xf numFmtId="164" fontId="13" fillId="6" borderId="0" xfId="0" applyFont="true" applyBorder="true" applyAlignment="true" applyProtection="true">
      <alignment horizontal="left" vertical="center" textRotation="0" wrapText="true" indent="0" shrinkToFit="false"/>
      <protection locked="false" hidden="false"/>
    </xf>
    <xf numFmtId="164" fontId="13" fillId="4" borderId="3" xfId="0" applyFont="true" applyBorder="true" applyAlignment="true" applyProtection="true">
      <alignment horizontal="left" vertical="center" textRotation="0" wrapText="true" indent="0" shrinkToFit="false"/>
      <protection locked="false" hidden="false"/>
    </xf>
    <xf numFmtId="164" fontId="13" fillId="4" borderId="4" xfId="0" applyFont="true" applyBorder="true" applyAlignment="true" applyProtection="true">
      <alignment horizontal="left" vertical="center" textRotation="0" wrapText="true" indent="0" shrinkToFit="false"/>
      <protection locked="false" hidden="false"/>
    </xf>
    <xf numFmtId="164" fontId="13" fillId="4" borderId="14" xfId="0" applyFont="true" applyBorder="true" applyAlignment="true" applyProtection="true">
      <alignment horizontal="left" vertical="center" textRotation="0" wrapText="true" indent="0" shrinkToFit="false"/>
      <protection locked="false" hidden="false"/>
    </xf>
    <xf numFmtId="164" fontId="13" fillId="4" borderId="15" xfId="0" applyFont="true" applyBorder="true" applyAlignment="true" applyProtection="true">
      <alignment horizontal="left" vertical="center" textRotation="0" wrapText="true" indent="0" shrinkToFit="false"/>
      <protection locked="false" hidden="false"/>
    </xf>
    <xf numFmtId="164" fontId="13" fillId="4" borderId="16" xfId="0" applyFont="true" applyBorder="true" applyAlignment="true" applyProtection="true">
      <alignment horizontal="left" vertical="center" textRotation="0" wrapText="true" indent="0" shrinkToFit="false"/>
      <protection locked="false" hidden="false"/>
    </xf>
    <xf numFmtId="166" fontId="0" fillId="6" borderId="0" xfId="0" applyFont="false" applyBorder="false" applyAlignment="false" applyProtection="true">
      <alignment horizontal="general" vertical="bottom" textRotation="0" wrapText="false" indent="0" shrinkToFit="false"/>
      <protection locked="false" hidden="false"/>
    </xf>
    <xf numFmtId="164" fontId="0" fillId="6" borderId="0" xfId="0" applyFont="false" applyBorder="true" applyAlignment="false" applyProtection="true">
      <alignment horizontal="general" vertical="bottom" textRotation="0" wrapText="false" indent="0" shrinkToFit="false"/>
      <protection locked="false" hidden="false"/>
    </xf>
    <xf numFmtId="164" fontId="24" fillId="2" borderId="1" xfId="0" applyFont="true" applyBorder="true" applyAlignment="true" applyProtection="true">
      <alignment horizontal="right" vertical="bottom" textRotation="0" wrapText="false" indent="0" shrinkToFit="false"/>
      <protection locked="false" hidden="false"/>
    </xf>
    <xf numFmtId="164" fontId="24" fillId="6" borderId="0" xfId="0" applyFont="true" applyBorder="true" applyAlignment="false" applyProtection="true">
      <alignment horizontal="general" vertical="bottom" textRotation="0" wrapText="false" indent="0" shrinkToFit="false"/>
      <protection locked="false" hidden="false"/>
    </xf>
    <xf numFmtId="164" fontId="7" fillId="6" borderId="0" xfId="0" applyFont="true" applyBorder="true" applyAlignment="true" applyProtection="true">
      <alignment horizontal="center" vertical="bottom" textRotation="0" wrapText="false" indent="0" shrinkToFit="false"/>
      <protection locked="false" hidden="false"/>
    </xf>
    <xf numFmtId="164" fontId="7" fillId="6" borderId="0" xfId="0" applyFont="true" applyBorder="true" applyAlignment="true" applyProtection="true">
      <alignment horizontal="center" vertical="bottom" textRotation="0" wrapText="true" indent="0" shrinkToFit="false"/>
      <protection locked="false" hidden="false"/>
    </xf>
    <xf numFmtId="167" fontId="0" fillId="6" borderId="0" xfId="0" applyFont="false" applyBorder="true" applyAlignment="false" applyProtection="true">
      <alignment horizontal="general" vertical="bottom" textRotation="0" wrapText="false" indent="0" shrinkToFit="false"/>
      <protection locked="false" hidden="false"/>
    </xf>
    <xf numFmtId="164" fontId="0" fillId="6" borderId="0" xfId="0" applyFont="false" applyBorder="true" applyAlignment="true" applyProtection="true">
      <alignment horizontal="left" vertical="bottom" textRotation="0" wrapText="false" indent="0" shrinkToFit="false"/>
      <protection locked="false" hidden="false"/>
    </xf>
    <xf numFmtId="164" fontId="18" fillId="4" borderId="1" xfId="0" applyFont="true" applyBorder="true" applyAlignment="false" applyProtection="true">
      <alignment horizontal="general" vertical="bottom" textRotation="0" wrapText="false" indent="0" shrinkToFit="false"/>
      <protection locked="false" hidden="false"/>
    </xf>
    <xf numFmtId="164" fontId="0" fillId="4" borderId="1" xfId="0" applyFont="false" applyBorder="true" applyAlignment="true" applyProtection="true">
      <alignment horizontal="right" vertical="bottom" textRotation="0" wrapText="false" indent="0" shrinkToFit="false"/>
      <protection locked="false" hidden="false"/>
    </xf>
    <xf numFmtId="165" fontId="0" fillId="4" borderId="1" xfId="0" applyFont="false" applyBorder="true" applyAlignment="true" applyProtection="true">
      <alignment horizontal="center" vertical="bottom" textRotation="0" wrapText="false" indent="0" shrinkToFit="false"/>
      <protection locked="false" hidden="false"/>
    </xf>
    <xf numFmtId="164" fontId="13" fillId="4" borderId="1" xfId="0" applyFont="true" applyBorder="true" applyAlignment="true" applyProtection="true">
      <alignment horizontal="center" vertical="center" textRotation="0" wrapText="true" indent="0" shrinkToFit="false"/>
      <protection locked="false" hidden="false"/>
    </xf>
    <xf numFmtId="164" fontId="13" fillId="6" borderId="0" xfId="0" applyFont="true" applyBorder="true" applyAlignment="true" applyProtection="true">
      <alignment horizontal="general" vertical="center" textRotation="0" wrapText="true" indent="0" shrinkToFit="false"/>
      <protection locked="false" hidden="false"/>
    </xf>
    <xf numFmtId="164" fontId="11" fillId="6" borderId="0" xfId="0" applyFont="true" applyBorder="true" applyAlignment="false" applyProtection="true">
      <alignment horizontal="general" vertical="bottom" textRotation="0" wrapText="false" indent="0" shrinkToFit="false"/>
      <protection locked="false" hidden="false"/>
    </xf>
    <xf numFmtId="164" fontId="23" fillId="6" borderId="0" xfId="0" applyFont="true" applyBorder="true" applyAlignment="true" applyProtection="true">
      <alignment horizontal="left" vertical="bottom" textRotation="0" wrapText="false" indent="0" shrinkToFit="false"/>
      <protection locked="false" hidden="false"/>
    </xf>
    <xf numFmtId="166" fontId="0" fillId="6" borderId="0" xfId="0" applyFont="false" applyBorder="true" applyAlignment="true" applyProtection="true">
      <alignment horizontal="center" vertical="bottom" textRotation="0" wrapText="false" indent="0" shrinkToFit="false"/>
      <protection locked="false" hidden="false"/>
    </xf>
    <xf numFmtId="164" fontId="0" fillId="6" borderId="0" xfId="0" applyFont="false" applyBorder="true" applyAlignment="true" applyProtection="false">
      <alignment horizontal="center" vertical="center" textRotation="0" wrapText="true" indent="0" shrinkToFit="false"/>
      <protection locked="true" hidden="false"/>
    </xf>
    <xf numFmtId="164" fontId="13" fillId="6" borderId="0"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19" fillId="0" borderId="9" xfId="0" applyFont="true" applyBorder="true" applyAlignment="true" applyProtection="true">
      <alignment horizontal="general" vertical="center" textRotation="0" wrapText="false" indent="0" shrinkToFit="false"/>
      <protection locked="false" hidden="false"/>
    </xf>
    <xf numFmtId="164" fontId="19" fillId="0" borderId="10" xfId="0" applyFont="true" applyBorder="true" applyAlignment="true" applyProtection="true">
      <alignment horizontal="general" vertical="center" textRotation="0" wrapText="false" indent="0" shrinkToFit="false"/>
      <protection locked="false" hidden="false"/>
    </xf>
    <xf numFmtId="164" fontId="19" fillId="0" borderId="11" xfId="0" applyFont="true" applyBorder="true" applyAlignment="true" applyProtection="true">
      <alignment horizontal="general" vertical="center" textRotation="0" wrapText="false" indent="0" shrinkToFit="false"/>
      <protection locked="false" hidden="false"/>
    </xf>
    <xf numFmtId="164" fontId="19"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20"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8" fillId="0" borderId="2" xfId="0" applyFont="true" applyBorder="true" applyAlignment="true" applyProtection="true">
      <alignment horizontal="left" vertical="top" textRotation="0" wrapText="true" indent="0" shrinkToFit="false"/>
      <protection locked="false" hidden="false"/>
    </xf>
    <xf numFmtId="164" fontId="0" fillId="0" borderId="0" xfId="0" applyFont="false" applyBorder="true" applyAlignment="true" applyProtection="true">
      <alignment horizontal="general" vertical="center" textRotation="0" wrapText="true" indent="0" shrinkToFit="false"/>
      <protection locked="false" hidden="false"/>
    </xf>
    <xf numFmtId="164" fontId="0" fillId="0" borderId="0" xfId="0" applyFont="false" applyBorder="true" applyAlignment="true" applyProtection="true">
      <alignment horizontal="left" vertical="top"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6" fontId="21" fillId="0" borderId="0" xfId="0" applyFont="true" applyBorder="true" applyAlignment="true" applyProtection="true">
      <alignment horizontal="center" vertical="bottom" textRotation="0" wrapText="false" indent="0" shrinkToFit="false"/>
      <protection locked="false" hidden="false"/>
    </xf>
    <xf numFmtId="164" fontId="21" fillId="0" borderId="0" xfId="0" applyFont="true" applyBorder="true" applyAlignment="true" applyProtection="true">
      <alignment horizontal="center" vertical="bottom" textRotation="0" wrapText="false" indent="0" shrinkToFit="false"/>
      <protection locked="false" hidden="false"/>
    </xf>
    <xf numFmtId="164" fontId="11" fillId="3" borderId="1" xfId="0" applyFont="true" applyBorder="true" applyAlignment="true" applyProtection="true">
      <alignment horizontal="center" vertical="center" textRotation="0" wrapText="true" indent="0" shrinkToFit="false"/>
      <protection locked="false" hidden="false"/>
    </xf>
    <xf numFmtId="164" fontId="11" fillId="0" borderId="0" xfId="0" applyFont="true" applyBorder="true" applyAlignment="true" applyProtection="true">
      <alignment horizontal="general" vertical="center" textRotation="0" wrapText="true" indent="0" shrinkToFit="false"/>
      <protection locked="false" hidden="false"/>
    </xf>
    <xf numFmtId="164" fontId="26" fillId="4" borderId="6" xfId="0" applyFont="true" applyBorder="true" applyAlignment="true" applyProtection="true">
      <alignment horizontal="right" vertical="bottom" textRotation="0" wrapText="false" indent="0" shrinkToFit="false"/>
      <protection locked="false" hidden="false"/>
    </xf>
    <xf numFmtId="166" fontId="11" fillId="0" borderId="1"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false" hidden="false"/>
    </xf>
    <xf numFmtId="164" fontId="11" fillId="0" borderId="0" xfId="0" applyFont="true" applyBorder="true" applyAlignment="true" applyProtection="true">
      <alignment horizontal="right"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14" fillId="4" borderId="1" xfId="0" applyFont="true" applyBorder="true" applyAlignment="true" applyProtection="true">
      <alignment horizontal="center" vertical="bottom" textRotation="0" wrapText="true" indent="0" shrinkToFit="false"/>
      <protection locked="false" hidden="false"/>
    </xf>
    <xf numFmtId="164" fontId="14" fillId="0" borderId="0" xfId="0" applyFont="true" applyBorder="true" applyAlignment="true" applyProtection="true">
      <alignment horizontal="center" vertical="bottom" textRotation="0" wrapText="true" indent="0" shrinkToFit="false"/>
      <protection locked="false" hidden="false"/>
    </xf>
    <xf numFmtId="166" fontId="0" fillId="2" borderId="5" xfId="0" applyFont="false" applyBorder="true" applyAlignment="false" applyProtection="true">
      <alignment horizontal="general" vertical="bottom" textRotation="0" wrapText="false" indent="0" shrinkToFit="false"/>
      <protection locked="false" hidden="false"/>
    </xf>
    <xf numFmtId="164" fontId="0" fillId="4" borderId="23" xfId="0" applyFont="true" applyBorder="true" applyAlignment="true" applyProtection="true">
      <alignment horizontal="center" vertical="bottom" textRotation="0" wrapText="false" indent="0" shrinkToFit="false"/>
      <protection locked="false" hidden="false"/>
    </xf>
    <xf numFmtId="168" fontId="0" fillId="2" borderId="7" xfId="0" applyFont="false" applyBorder="true" applyAlignment="false" applyProtection="true">
      <alignment horizontal="general" vertical="bottom" textRotation="0" wrapText="false" indent="0" shrinkToFit="false"/>
      <protection locked="false" hidden="false"/>
    </xf>
    <xf numFmtId="164" fontId="0" fillId="4" borderId="6" xfId="0" applyFont="true" applyBorder="true" applyAlignment="false" applyProtection="true">
      <alignment horizontal="general" vertical="bottom" textRotation="0" wrapText="false" indent="0" shrinkToFit="false"/>
      <protection locked="false" hidden="false"/>
    </xf>
    <xf numFmtId="164" fontId="18" fillId="2" borderId="1" xfId="0" applyFont="true" applyBorder="true" applyAlignment="true" applyProtection="true">
      <alignment horizontal="left" vertical="bottom" textRotation="0" wrapText="false" indent="0" shrinkToFit="false"/>
      <protection locked="false" hidden="false"/>
    </xf>
    <xf numFmtId="165" fontId="0" fillId="4" borderId="1" xfId="0" applyFont="false" applyBorder="true" applyAlignment="true" applyProtection="true">
      <alignment horizontal="center" vertical="bottom" textRotation="0" wrapText="false" indent="0" shrinkToFit="false"/>
      <protection locked="true" hidden="false"/>
    </xf>
    <xf numFmtId="166" fontId="0" fillId="2" borderId="1" xfId="0" applyFont="false" applyBorder="true" applyAlignment="true" applyProtection="true">
      <alignment horizontal="center" vertical="bottom" textRotation="0" wrapText="false" indent="0" shrinkToFit="false"/>
      <protection locked="false" hidden="false"/>
    </xf>
    <xf numFmtId="165" fontId="0" fillId="4"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false" hidden="false"/>
    </xf>
    <xf numFmtId="164" fontId="0" fillId="4" borderId="7" xfId="0" applyFont="false" applyBorder="true" applyAlignment="false" applyProtection="true">
      <alignment horizontal="general" vertical="bottom" textRotation="0" wrapText="false" indent="0" shrinkToFit="false"/>
      <protection locked="false" hidden="false"/>
    </xf>
    <xf numFmtId="164" fontId="13" fillId="4" borderId="5" xfId="0" applyFont="true" applyBorder="true" applyAlignment="true" applyProtection="true">
      <alignment horizontal="right" vertical="bottom" textRotation="0" wrapText="true" indent="0" shrinkToFit="false"/>
      <protection locked="false" hidden="false"/>
    </xf>
    <xf numFmtId="166" fontId="0" fillId="4" borderId="23" xfId="0" applyFont="false" applyBorder="true" applyAlignment="false" applyProtection="true">
      <alignment horizontal="general" vertical="bottom" textRotation="0" wrapText="false" indent="0" shrinkToFit="false"/>
      <protection locked="false" hidden="false"/>
    </xf>
    <xf numFmtId="166" fontId="0" fillId="4" borderId="0" xfId="0" applyFont="false" applyBorder="true" applyAlignment="false" applyProtection="true">
      <alignment horizontal="general" vertical="bottom" textRotation="0" wrapText="false" indent="0" shrinkToFit="false"/>
      <protection locked="false" hidden="false"/>
    </xf>
    <xf numFmtId="164" fontId="13" fillId="4" borderId="20" xfId="0" applyFont="true" applyBorder="true" applyAlignment="true" applyProtection="true">
      <alignment horizontal="general" vertical="bottom" textRotation="0" wrapText="false" indent="0" shrinkToFit="false"/>
      <protection locked="false" hidden="false"/>
    </xf>
    <xf numFmtId="165" fontId="0" fillId="4" borderId="0" xfId="0" applyFont="false" applyBorder="true" applyAlignment="true" applyProtection="true">
      <alignment horizontal="general" vertical="top" textRotation="0" wrapText="tru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6" fontId="0" fillId="4" borderId="27" xfId="0" applyFont="false" applyBorder="true" applyAlignment="false" applyProtection="true">
      <alignment horizontal="general" vertical="bottom" textRotation="0" wrapText="false" indent="0" shrinkToFit="false"/>
      <protection locked="fals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5" fontId="0" fillId="4" borderId="6" xfId="0" applyFont="false" applyBorder="true" applyAlignment="true" applyProtection="true">
      <alignment horizontal="center" vertical="bottom" textRotation="0" wrapText="false" indent="0" shrinkToFit="false"/>
      <protection locked="true" hidden="false"/>
    </xf>
    <xf numFmtId="164" fontId="13" fillId="4" borderId="15" xfId="0" applyFont="true" applyBorder="true" applyAlignment="true" applyProtection="true">
      <alignment horizontal="right" vertical="bottom" textRotation="0" wrapText="false" indent="0" shrinkToFit="false"/>
      <protection locked="false" hidden="false"/>
    </xf>
    <xf numFmtId="166" fontId="0" fillId="4" borderId="15" xfId="0" applyFont="false" applyBorder="true" applyAlignment="false" applyProtection="true">
      <alignment horizontal="general" vertical="bottom" textRotation="0" wrapText="false" indent="0" shrinkToFit="false"/>
      <protection locked="false" hidden="false"/>
    </xf>
    <xf numFmtId="164" fontId="13" fillId="4" borderId="15" xfId="0" applyFont="true" applyBorder="true" applyAlignment="false" applyProtection="true">
      <alignment horizontal="general" vertical="bottom" textRotation="0" wrapText="false" indent="0" shrinkToFit="false"/>
      <protection locked="false" hidden="false"/>
    </xf>
    <xf numFmtId="164" fontId="0" fillId="4" borderId="15" xfId="0" applyFont="false" applyBorder="true" applyAlignment="true" applyProtection="true">
      <alignment horizontal="general" vertical="top" textRotation="0" wrapText="true" indent="0" shrinkToFit="false"/>
      <protection locked="false" hidden="false"/>
    </xf>
    <xf numFmtId="164" fontId="22" fillId="4" borderId="6" xfId="0" applyFont="true" applyBorder="true" applyAlignment="true" applyProtection="true">
      <alignment horizontal="general" vertical="bottom" textRotation="0" wrapText="false" indent="0" shrinkToFit="false"/>
      <protection locked="false" hidden="false"/>
    </xf>
    <xf numFmtId="164" fontId="0" fillId="4" borderId="1" xfId="0" applyFont="true" applyBorder="true" applyAlignment="true" applyProtection="true">
      <alignment horizontal="center" vertical="bottom" textRotation="0" wrapText="false" indent="0" shrinkToFit="false"/>
      <protection locked="false" hidden="false"/>
    </xf>
    <xf numFmtId="166" fontId="0" fillId="2" borderId="6" xfId="0" applyFont="false" applyBorder="true" applyAlignment="true" applyProtection="true">
      <alignment horizontal="center" vertical="bottom" textRotation="0" wrapText="false" indent="0" shrinkToFit="false"/>
      <protection locked="false" hidden="false"/>
    </xf>
    <xf numFmtId="164" fontId="9" fillId="0" borderId="0" xfId="0" applyFont="true" applyBorder="false" applyAlignment="true" applyProtection="true">
      <alignment horizontal="left" vertical="bottom" textRotation="0" wrapText="false" indent="0" shrinkToFit="false"/>
      <protection locked="false" hidden="false"/>
    </xf>
    <xf numFmtId="164" fontId="11" fillId="4" borderId="1" xfId="0" applyFont="true" applyBorder="true" applyAlignment="true" applyProtection="true">
      <alignment horizontal="right" vertical="bottom" textRotation="0" wrapText="false" indent="0" shrinkToFit="false"/>
      <protection locked="false" hidden="false"/>
    </xf>
    <xf numFmtId="166" fontId="0" fillId="4" borderId="1" xfId="0" applyFont="false" applyBorder="true" applyAlignment="true" applyProtection="true">
      <alignment horizontal="center" vertical="bottom" textRotation="0" wrapText="false" indent="0" shrinkToFit="false"/>
      <protection locked="false" hidden="false"/>
    </xf>
    <xf numFmtId="164" fontId="0" fillId="0" borderId="12" xfId="0" applyFont="false" applyBorder="true" applyAlignment="tru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left" vertical="bottom" textRotation="0" wrapText="false" indent="0" shrinkToFit="false"/>
      <protection locked="false" hidden="false"/>
    </xf>
    <xf numFmtId="166" fontId="9"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13" fillId="2" borderId="3" xfId="0" applyFont="true" applyBorder="true" applyAlignment="true" applyProtection="true">
      <alignment horizontal="left" vertical="center" textRotation="0" wrapText="true" indent="0" shrinkToFit="false"/>
      <protection locked="false" hidden="false"/>
    </xf>
    <xf numFmtId="164" fontId="13" fillId="0" borderId="0" xfId="0" applyFont="true" applyBorder="true" applyAlignment="true" applyProtection="true">
      <alignment horizontal="left" vertical="center" textRotation="0" wrapText="true" indent="0" shrinkToFit="false"/>
      <protection locked="false" hidden="false"/>
    </xf>
    <xf numFmtId="164" fontId="13" fillId="2" borderId="20" xfId="0" applyFont="true" applyBorder="true" applyAlignment="true" applyProtection="true">
      <alignment horizontal="left" vertical="center" textRotation="0" wrapText="true" indent="0" shrinkToFit="false"/>
      <protection locked="false" hidden="false"/>
    </xf>
    <xf numFmtId="164" fontId="13" fillId="2" borderId="0" xfId="0" applyFont="true" applyBorder="true" applyAlignment="true" applyProtection="true">
      <alignment horizontal="left" vertical="center" textRotation="0" wrapText="true" indent="0" shrinkToFit="false"/>
      <protection locked="false" hidden="false"/>
    </xf>
    <xf numFmtId="164" fontId="13" fillId="2" borderId="21" xfId="0" applyFont="true" applyBorder="true" applyAlignment="true" applyProtection="true">
      <alignment horizontal="left" vertical="center" textRotation="0" wrapText="true" indent="0" shrinkToFit="false"/>
      <protection locked="false" hidden="false"/>
    </xf>
    <xf numFmtId="164" fontId="13" fillId="2" borderId="14" xfId="0" applyFont="true" applyBorder="true" applyAlignment="true" applyProtection="true">
      <alignment horizontal="left" vertical="center" textRotation="0" wrapText="true" indent="0" shrinkToFit="false"/>
      <protection locked="false" hidden="false"/>
    </xf>
    <xf numFmtId="164" fontId="13" fillId="2" borderId="15" xfId="0" applyFont="true" applyBorder="true" applyAlignment="true" applyProtection="true">
      <alignment horizontal="left" vertical="center" textRotation="0" wrapText="true" indent="0" shrinkToFit="false"/>
      <protection locked="false" hidden="false"/>
    </xf>
    <xf numFmtId="164" fontId="13" fillId="2" borderId="16" xfId="0" applyFont="true" applyBorder="true" applyAlignment="true" applyProtection="true">
      <alignment horizontal="left" vertical="center" textRotation="0" wrapText="tru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24" fillId="0" borderId="0" xfId="0" applyFont="true" applyBorder="false" applyAlignment="false" applyProtection="true">
      <alignment horizontal="general" vertical="bottom" textRotation="0" wrapText="false" indent="0" shrinkToFit="false"/>
      <protection locked="false" hidden="false"/>
    </xf>
    <xf numFmtId="165" fontId="11" fillId="4" borderId="1" xfId="0" applyFont="true" applyBorder="true" applyAlignment="true" applyProtection="true">
      <alignment horizontal="center" vertical="bottom" textRotation="0" wrapText="false" indent="0" shrinkToFit="false"/>
      <protection locked="false" hidden="false"/>
    </xf>
    <xf numFmtId="164" fontId="7" fillId="4" borderId="1" xfId="0" applyFont="true" applyBorder="true" applyAlignment="true" applyProtection="true">
      <alignment horizontal="center" vertical="bottom" textRotation="0" wrapText="false" indent="0" shrinkToFit="false"/>
      <protection locked="false" hidden="false"/>
    </xf>
    <xf numFmtId="164" fontId="7" fillId="4" borderId="1" xfId="0" applyFont="true" applyBorder="true" applyAlignment="true" applyProtection="true">
      <alignment horizontal="center" vertical="bottom" textRotation="0" wrapText="true" indent="0" shrinkToFit="false"/>
      <protection locked="false" hidden="false"/>
    </xf>
    <xf numFmtId="164" fontId="24" fillId="0" borderId="0" xfId="0" applyFont="true" applyBorder="false" applyAlignment="false" applyProtection="true">
      <alignment horizontal="general" vertical="bottom" textRotation="0" wrapText="false" indent="0" shrinkToFit="false"/>
      <protection locked="false" hidden="false"/>
    </xf>
    <xf numFmtId="164" fontId="0" fillId="2" borderId="1" xfId="0" applyFont="false" applyBorder="true" applyAlignment="true" applyProtection="true">
      <alignment horizontal="left" vertical="bottom" textRotation="0" wrapText="false" indent="0" shrinkToFit="false"/>
      <protection locked="false" hidden="false"/>
    </xf>
    <xf numFmtId="167" fontId="0" fillId="2" borderId="1" xfId="0" applyFont="false" applyBorder="true" applyAlignment="false" applyProtection="true">
      <alignment horizontal="general" vertical="bottom" textRotation="0" wrapText="false" indent="0" shrinkToFit="false"/>
      <protection locked="false" hidden="false"/>
    </xf>
    <xf numFmtId="165" fontId="11" fillId="4" borderId="5" xfId="0" applyFont="true" applyBorder="true" applyAlignment="true" applyProtection="true">
      <alignment horizontal="right" vertical="bottom" textRotation="0" wrapText="false" indent="0" shrinkToFit="false"/>
      <protection locked="false" hidden="false"/>
    </xf>
    <xf numFmtId="164" fontId="11" fillId="4" borderId="7" xfId="0" applyFont="true" applyBorder="true" applyAlignment="true" applyProtection="true">
      <alignment horizontal="general" vertical="bottom" textRotation="0" wrapText="false" indent="0" shrinkToFit="false"/>
      <protection locked="false" hidden="false"/>
    </xf>
    <xf numFmtId="165" fontId="11" fillId="4" borderId="1"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right" vertical="bottom" textRotation="0" wrapText="false" indent="0" shrinkToFit="false"/>
      <protection locked="false" hidden="false"/>
    </xf>
    <xf numFmtId="164" fontId="22" fillId="2" borderId="1" xfId="0" applyFont="tru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20% - Accent2" xfId="20"/>
  </cellStyles>
  <dxfs count="16">
    <dxf>
      <font>
        <b val="0"/>
        <i val="1"/>
        <color rgb="FF7C7C7C"/>
      </font>
    </dxf>
    <dxf>
      <font>
        <b val="0"/>
        <i val="1"/>
        <color rgb="FF7C7C7C"/>
      </font>
    </dxf>
    <dxf>
      <font>
        <b val="0"/>
        <i val="1"/>
        <color rgb="FF7C7C7C"/>
      </font>
    </dxf>
    <dxf>
      <font>
        <b val="0"/>
        <i val="1"/>
        <color rgb="FF7C7C7C"/>
      </font>
    </dxf>
    <dxf>
      <font>
        <b val="0"/>
        <i val="1"/>
        <color rgb="FF7C7C7C"/>
      </font>
    </dxf>
    <dxf>
      <font>
        <b val="0"/>
        <i val="1"/>
        <color rgb="FF7C7C7C"/>
      </font>
    </dxf>
    <dxf>
      <font>
        <b val="0"/>
        <i val="1"/>
        <color rgb="FF7C7C7C"/>
      </font>
    </dxf>
    <dxf>
      <font>
        <b val="0"/>
        <i val="1"/>
        <color rgb="FF7C7C7C"/>
      </font>
    </dxf>
    <dxf>
      <fill>
        <patternFill>
          <bgColor rgb="FFFF0000"/>
        </patternFill>
      </fill>
    </dxf>
    <dxf>
      <fill>
        <patternFill>
          <bgColor rgb="FFFFFF00"/>
        </patternFill>
      </fill>
    </dxf>
    <dxf>
      <fill>
        <patternFill>
          <bgColor rgb="FF00B050"/>
        </patternFill>
      </fill>
    </dxf>
    <dxf>
      <font>
        <b val="0"/>
        <i val="1"/>
        <color rgb="FF7C7C7C"/>
      </font>
    </dxf>
    <dxf>
      <font>
        <b val="0"/>
        <i val="1"/>
        <color rgb="FF7C7C7C"/>
      </font>
    </dxf>
    <dxf>
      <font>
        <b val="0"/>
        <i val="1"/>
        <color rgb="FF7C7C7C"/>
      </font>
    </dxf>
    <dxf>
      <font>
        <b val="0"/>
        <i val="1"/>
        <color rgb="FF7C7C7C"/>
      </font>
    </dxf>
    <dxf>
      <font>
        <b val="0"/>
        <i val="1"/>
        <color rgb="FF7C7C7C"/>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BE5D6"/>
      <rgbColor rgb="FFCCFFFF"/>
      <rgbColor rgb="FF660066"/>
      <rgbColor rgb="FFFF8080"/>
      <rgbColor rgb="FF0070C0"/>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7C7C7C"/>
      <rgbColor rgb="FFA6A6A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gif"/><Relationship Id="rId2"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gif"/>
</Relationships>
</file>

<file path=xl/drawings/_rels/drawing3.xml.rels><?xml version="1.0" encoding="UTF-8"?>
<Relationships xmlns="http://schemas.openxmlformats.org/package/2006/relationships"><Relationship Id="rId1" Type="http://schemas.openxmlformats.org/officeDocument/2006/relationships/image" Target="../media/image5.gif"/><Relationship Id="rId2" Type="http://schemas.openxmlformats.org/officeDocument/2006/relationships/image" Target="../media/image6.png"/>
</Relationships>
</file>

<file path=xl/drawings/_rels/drawing4.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gi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304920</xdr:colOff>
      <xdr:row>0</xdr:row>
      <xdr:rowOff>95400</xdr:rowOff>
    </xdr:from>
    <xdr:to>
      <xdr:col>10</xdr:col>
      <xdr:colOff>295200</xdr:colOff>
      <xdr:row>0</xdr:row>
      <xdr:rowOff>695160</xdr:rowOff>
    </xdr:to>
    <xdr:pic>
      <xdr:nvPicPr>
        <xdr:cNvPr id="0" name="Picture 2" descr=""/>
        <xdr:cNvPicPr/>
      </xdr:nvPicPr>
      <xdr:blipFill>
        <a:blip r:embed="rId1"/>
        <a:stretch/>
      </xdr:blipFill>
      <xdr:spPr>
        <a:xfrm>
          <a:off x="7377840" y="95400"/>
          <a:ext cx="592920" cy="599760"/>
        </a:xfrm>
        <a:prstGeom prst="rect">
          <a:avLst/>
        </a:prstGeom>
        <a:ln w="0">
          <a:noFill/>
        </a:ln>
      </xdr:spPr>
    </xdr:pic>
    <xdr:clientData/>
  </xdr:twoCellAnchor>
  <xdr:twoCellAnchor editAs="oneCell">
    <xdr:from>
      <xdr:col>0</xdr:col>
      <xdr:colOff>66600</xdr:colOff>
      <xdr:row>0</xdr:row>
      <xdr:rowOff>181080</xdr:rowOff>
    </xdr:from>
    <xdr:to>
      <xdr:col>1</xdr:col>
      <xdr:colOff>340200</xdr:colOff>
      <xdr:row>0</xdr:row>
      <xdr:rowOff>637920</xdr:rowOff>
    </xdr:to>
    <xdr:pic>
      <xdr:nvPicPr>
        <xdr:cNvPr id="1" name="Picture 3" descr=""/>
        <xdr:cNvPicPr/>
      </xdr:nvPicPr>
      <xdr:blipFill>
        <a:blip r:embed="rId2"/>
        <a:stretch/>
      </xdr:blipFill>
      <xdr:spPr>
        <a:xfrm>
          <a:off x="66600" y="181080"/>
          <a:ext cx="1483200" cy="4568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590400</xdr:colOff>
      <xdr:row>0</xdr:row>
      <xdr:rowOff>0</xdr:rowOff>
    </xdr:from>
    <xdr:to>
      <xdr:col>2</xdr:col>
      <xdr:colOff>275760</xdr:colOff>
      <xdr:row>3</xdr:row>
      <xdr:rowOff>8640</xdr:rowOff>
    </xdr:to>
    <xdr:pic>
      <xdr:nvPicPr>
        <xdr:cNvPr id="2" name="Picture 3" descr=""/>
        <xdr:cNvPicPr/>
      </xdr:nvPicPr>
      <xdr:blipFill>
        <a:blip r:embed="rId1"/>
        <a:stretch/>
      </xdr:blipFill>
      <xdr:spPr>
        <a:xfrm>
          <a:off x="590400" y="0"/>
          <a:ext cx="2607480" cy="789480"/>
        </a:xfrm>
        <a:prstGeom prst="rect">
          <a:avLst/>
        </a:prstGeom>
        <a:ln w="0">
          <a:noFill/>
        </a:ln>
      </xdr:spPr>
    </xdr:pic>
    <xdr:clientData/>
  </xdr:twoCellAnchor>
  <xdr:twoCellAnchor editAs="twoCell">
    <xdr:from>
      <xdr:col>5</xdr:col>
      <xdr:colOff>714240</xdr:colOff>
      <xdr:row>0</xdr:row>
      <xdr:rowOff>85680</xdr:rowOff>
    </xdr:from>
    <xdr:to>
      <xdr:col>6</xdr:col>
      <xdr:colOff>18720</xdr:colOff>
      <xdr:row>4</xdr:row>
      <xdr:rowOff>3600</xdr:rowOff>
    </xdr:to>
    <xdr:pic>
      <xdr:nvPicPr>
        <xdr:cNvPr id="3" name="Picture 4" descr=""/>
        <xdr:cNvPicPr/>
      </xdr:nvPicPr>
      <xdr:blipFill>
        <a:blip r:embed="rId2"/>
        <a:stretch/>
      </xdr:blipFill>
      <xdr:spPr>
        <a:xfrm>
          <a:off x="8019720" y="85680"/>
          <a:ext cx="765720" cy="8892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104400</xdr:colOff>
      <xdr:row>0</xdr:row>
      <xdr:rowOff>0</xdr:rowOff>
    </xdr:from>
    <xdr:to>
      <xdr:col>19</xdr:col>
      <xdr:colOff>551880</xdr:colOff>
      <xdr:row>0</xdr:row>
      <xdr:rowOff>580320</xdr:rowOff>
    </xdr:to>
    <xdr:pic>
      <xdr:nvPicPr>
        <xdr:cNvPr id="4" name="Picture 3" descr=""/>
        <xdr:cNvPicPr/>
      </xdr:nvPicPr>
      <xdr:blipFill>
        <a:blip r:embed="rId1"/>
        <a:stretch/>
      </xdr:blipFill>
      <xdr:spPr>
        <a:xfrm>
          <a:off x="11937600" y="0"/>
          <a:ext cx="447480" cy="580320"/>
        </a:xfrm>
        <a:prstGeom prst="rect">
          <a:avLst/>
        </a:prstGeom>
        <a:ln w="0">
          <a:noFill/>
        </a:ln>
      </xdr:spPr>
    </xdr:pic>
    <xdr:clientData/>
  </xdr:twoCellAnchor>
  <xdr:twoCellAnchor editAs="oneCell">
    <xdr:from>
      <xdr:col>17</xdr:col>
      <xdr:colOff>57240</xdr:colOff>
      <xdr:row>0</xdr:row>
      <xdr:rowOff>190440</xdr:rowOff>
    </xdr:from>
    <xdr:to>
      <xdr:col>19</xdr:col>
      <xdr:colOff>64080</xdr:colOff>
      <xdr:row>0</xdr:row>
      <xdr:rowOff>456840</xdr:rowOff>
    </xdr:to>
    <xdr:pic>
      <xdr:nvPicPr>
        <xdr:cNvPr id="5" name="Picture 4" descr=""/>
        <xdr:cNvPicPr/>
      </xdr:nvPicPr>
      <xdr:blipFill>
        <a:blip r:embed="rId2"/>
        <a:stretch/>
      </xdr:blipFill>
      <xdr:spPr>
        <a:xfrm>
          <a:off x="11022840" y="190440"/>
          <a:ext cx="874440" cy="26640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66600</xdr:colOff>
      <xdr:row>0</xdr:row>
      <xdr:rowOff>142920</xdr:rowOff>
    </xdr:from>
    <xdr:to>
      <xdr:col>16</xdr:col>
      <xdr:colOff>380520</xdr:colOff>
      <xdr:row>0</xdr:row>
      <xdr:rowOff>440640</xdr:rowOff>
    </xdr:to>
    <xdr:pic>
      <xdr:nvPicPr>
        <xdr:cNvPr id="6" name="Picture 1" descr=""/>
        <xdr:cNvPicPr/>
      </xdr:nvPicPr>
      <xdr:blipFill>
        <a:blip r:embed="rId1"/>
        <a:stretch/>
      </xdr:blipFill>
      <xdr:spPr>
        <a:xfrm>
          <a:off x="10458360" y="142920"/>
          <a:ext cx="959040" cy="297720"/>
        </a:xfrm>
        <a:prstGeom prst="rect">
          <a:avLst/>
        </a:prstGeom>
        <a:ln w="0">
          <a:noFill/>
        </a:ln>
      </xdr:spPr>
    </xdr:pic>
    <xdr:clientData/>
  </xdr:twoCellAnchor>
  <xdr:twoCellAnchor editAs="twoCell">
    <xdr:from>
      <xdr:col>17</xdr:col>
      <xdr:colOff>0</xdr:colOff>
      <xdr:row>0</xdr:row>
      <xdr:rowOff>0</xdr:rowOff>
    </xdr:from>
    <xdr:to>
      <xdr:col>17</xdr:col>
      <xdr:colOff>447480</xdr:colOff>
      <xdr:row>0</xdr:row>
      <xdr:rowOff>580320</xdr:rowOff>
    </xdr:to>
    <xdr:pic>
      <xdr:nvPicPr>
        <xdr:cNvPr id="7" name="Picture 2" descr=""/>
        <xdr:cNvPicPr/>
      </xdr:nvPicPr>
      <xdr:blipFill>
        <a:blip r:embed="rId2"/>
        <a:stretch/>
      </xdr:blipFill>
      <xdr:spPr>
        <a:xfrm>
          <a:off x="11611440" y="0"/>
          <a:ext cx="447480" cy="5803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ColWidth="8.55078125" defaultRowHeight="15" zeroHeight="false" outlineLevelRow="0" outlineLevelCol="0"/>
  <cols>
    <col collapsed="false" customWidth="true" hidden="false" outlineLevel="0" max="1" min="1" style="0" width="17.14"/>
    <col collapsed="false" customWidth="true" hidden="false" outlineLevel="0" max="2" min="2" style="0" width="10.29"/>
    <col collapsed="false" customWidth="true" hidden="false" outlineLevel="0" max="3" min="3" style="0" width="10.71"/>
    <col collapsed="false" customWidth="true" hidden="false" outlineLevel="0" max="4" min="4" style="0" width="9.71"/>
    <col collapsed="false" customWidth="true" hidden="false" outlineLevel="0" max="5" min="5" style="0" width="9.14"/>
    <col collapsed="false" customWidth="true" hidden="false" outlineLevel="0" max="6" min="6" style="0" width="10.42"/>
    <col collapsed="false" customWidth="true" hidden="false" outlineLevel="0" max="8" min="8" style="0" width="7.15"/>
    <col collapsed="false" customWidth="true" hidden="false" outlineLevel="0" max="9" min="9" style="0" width="17.14"/>
    <col collapsed="false" customWidth="true" hidden="false" outlineLevel="0" max="12" min="12" style="0" width="10.58"/>
    <col collapsed="false" customWidth="true" hidden="false" outlineLevel="0" max="13" min="13" style="0" width="9.71"/>
    <col collapsed="false" customWidth="true" hidden="false" outlineLevel="0" max="14" min="14" style="0" width="11.14"/>
    <col collapsed="false" customWidth="true" hidden="false" outlineLevel="0" max="15" min="15" style="0" width="16.29"/>
  </cols>
  <sheetData>
    <row r="1" customFormat="false" ht="60.75" hidden="false" customHeight="true" outlineLevel="0" collapsed="false">
      <c r="A1" s="1" t="s">
        <v>0</v>
      </c>
      <c r="B1" s="1"/>
      <c r="C1" s="1"/>
      <c r="D1" s="1"/>
      <c r="E1" s="1"/>
      <c r="F1" s="1"/>
      <c r="G1" s="1"/>
      <c r="H1" s="1"/>
      <c r="I1" s="1"/>
      <c r="J1" s="1"/>
      <c r="K1" s="1"/>
      <c r="L1" s="2"/>
      <c r="M1" s="2"/>
      <c r="N1" s="2"/>
      <c r="O1" s="3"/>
    </row>
    <row r="2" s="6" customFormat="true" ht="11.25" hidden="false" customHeight="true" outlineLevel="0" collapsed="false">
      <c r="A2" s="4"/>
      <c r="B2" s="4"/>
      <c r="C2" s="4"/>
      <c r="D2" s="4"/>
      <c r="E2" s="4"/>
      <c r="F2" s="4"/>
      <c r="G2" s="4"/>
      <c r="H2" s="4"/>
      <c r="I2" s="4"/>
      <c r="J2" s="4"/>
      <c r="K2" s="4"/>
      <c r="L2" s="5"/>
      <c r="M2" s="5"/>
      <c r="N2" s="5"/>
    </row>
    <row r="3" customFormat="false" ht="14.25" hidden="false" customHeight="true" outlineLevel="0" collapsed="false">
      <c r="A3" s="7"/>
      <c r="B3" s="7"/>
      <c r="C3" s="7"/>
      <c r="D3" s="7"/>
      <c r="E3" s="7"/>
      <c r="F3" s="7"/>
      <c r="G3" s="7"/>
      <c r="H3" s="7"/>
      <c r="I3" s="7"/>
      <c r="J3" s="7"/>
      <c r="K3" s="7"/>
      <c r="L3" s="8"/>
      <c r="M3" s="9" t="s">
        <v>1</v>
      </c>
      <c r="N3" s="9"/>
      <c r="O3" s="9"/>
    </row>
    <row r="4" customFormat="false" ht="15" hidden="false" customHeight="true" outlineLevel="0" collapsed="false">
      <c r="A4" s="10" t="s">
        <v>2</v>
      </c>
      <c r="B4" s="10"/>
      <c r="C4" s="10"/>
      <c r="D4" s="10"/>
      <c r="E4" s="10"/>
      <c r="F4" s="10"/>
      <c r="G4" s="10"/>
      <c r="H4" s="10"/>
      <c r="I4" s="10"/>
      <c r="J4" s="10"/>
      <c r="K4" s="10"/>
      <c r="M4" s="11" t="s">
        <v>3</v>
      </c>
      <c r="N4" s="11" t="n">
        <v>4</v>
      </c>
      <c r="O4" s="12"/>
    </row>
    <row r="5" customFormat="false" ht="15.75" hidden="false" customHeight="false" outlineLevel="0" collapsed="false">
      <c r="A5" s="10"/>
      <c r="B5" s="10"/>
      <c r="C5" s="10"/>
      <c r="D5" s="10"/>
      <c r="E5" s="10"/>
      <c r="F5" s="10"/>
      <c r="G5" s="10"/>
      <c r="H5" s="10"/>
      <c r="I5" s="10"/>
      <c r="J5" s="10"/>
      <c r="K5" s="10"/>
      <c r="L5" s="13"/>
      <c r="M5" s="11" t="s">
        <v>4</v>
      </c>
      <c r="N5" s="11" t="n">
        <v>4</v>
      </c>
      <c r="O5" s="14"/>
    </row>
    <row r="6" customFormat="false" ht="15" hidden="false" customHeight="false" outlineLevel="0" collapsed="false">
      <c r="A6" s="10"/>
      <c r="B6" s="10"/>
      <c r="C6" s="10"/>
      <c r="D6" s="10"/>
      <c r="E6" s="10"/>
      <c r="F6" s="10"/>
      <c r="G6" s="10"/>
      <c r="H6" s="10"/>
      <c r="I6" s="10"/>
      <c r="J6" s="10"/>
      <c r="K6" s="10"/>
      <c r="L6" s="15"/>
      <c r="M6" s="11" t="s">
        <v>5</v>
      </c>
      <c r="N6" s="11" t="n">
        <v>3.7</v>
      </c>
      <c r="O6" s="14"/>
    </row>
    <row r="7" customFormat="false" ht="15.75" hidden="false" customHeight="false" outlineLevel="0" collapsed="false">
      <c r="A7" s="10"/>
      <c r="B7" s="10"/>
      <c r="C7" s="10"/>
      <c r="D7" s="10"/>
      <c r="E7" s="10"/>
      <c r="F7" s="10"/>
      <c r="G7" s="10"/>
      <c r="H7" s="10"/>
      <c r="I7" s="10"/>
      <c r="J7" s="10"/>
      <c r="K7" s="10"/>
      <c r="L7" s="15"/>
      <c r="M7" s="16" t="s">
        <v>6</v>
      </c>
      <c r="N7" s="11" t="n">
        <v>3.3</v>
      </c>
      <c r="O7" s="14"/>
    </row>
    <row r="8" customFormat="false" ht="15" hidden="false" customHeight="false" outlineLevel="0" collapsed="false">
      <c r="A8" s="17"/>
      <c r="B8" s="18"/>
      <c r="C8" s="18"/>
      <c r="D8" s="18"/>
      <c r="E8" s="18"/>
      <c r="F8" s="18"/>
      <c r="G8" s="18"/>
      <c r="H8" s="18"/>
      <c r="I8" s="18"/>
      <c r="J8" s="18"/>
      <c r="K8" s="18"/>
      <c r="L8" s="18"/>
      <c r="M8" s="11" t="s">
        <v>7</v>
      </c>
      <c r="N8" s="14" t="n">
        <v>3</v>
      </c>
      <c r="O8" s="14"/>
    </row>
    <row r="9" customFormat="false" ht="15" hidden="false" customHeight="true" outlineLevel="0" collapsed="false">
      <c r="L9" s="19"/>
      <c r="M9" s="11" t="s">
        <v>8</v>
      </c>
      <c r="N9" s="11" t="n">
        <v>2.7</v>
      </c>
      <c r="O9" s="14"/>
    </row>
    <row r="10" customFormat="false" ht="18.75" hidden="false" customHeight="false" outlineLevel="0" collapsed="false">
      <c r="C10" s="20" t="s">
        <v>9</v>
      </c>
      <c r="D10" s="20"/>
      <c r="E10" s="20"/>
      <c r="F10" s="20"/>
      <c r="G10" s="21"/>
      <c r="L10" s="19"/>
      <c r="M10" s="11" t="s">
        <v>10</v>
      </c>
      <c r="N10" s="11" t="n">
        <v>2.3</v>
      </c>
      <c r="O10" s="14"/>
    </row>
    <row r="11" customFormat="false" ht="15" hidden="false" customHeight="false" outlineLevel="0" collapsed="false">
      <c r="C11" s="22" t="s">
        <v>11</v>
      </c>
      <c r="D11" s="22"/>
      <c r="E11" s="22"/>
      <c r="F11" s="16" t="n">
        <f aca="false">F35+N35+F50+N50+F65+N65+F80+N80+F95+N95+F110+N110</f>
        <v>0</v>
      </c>
      <c r="L11" s="19"/>
      <c r="M11" s="11" t="s">
        <v>12</v>
      </c>
      <c r="N11" s="11" t="n">
        <v>2</v>
      </c>
      <c r="O11" s="14"/>
    </row>
    <row r="12" customFormat="false" ht="15" hidden="false" customHeight="false" outlineLevel="0" collapsed="false">
      <c r="A12" s="17"/>
      <c r="B12" s="18"/>
      <c r="C12" s="22" t="s">
        <v>13</v>
      </c>
      <c r="D12" s="22"/>
      <c r="E12" s="22"/>
      <c r="F12" s="16" t="n">
        <f aca="false">SUM(E24:E34)+SUM(M24:M34)+SUM(E39:E49)+SUM(M39:M49)+SUM(E54:E64)+SUM(M54:M64)+SUM(E69:E79)+SUM(M69:M79)+SUM(E84:E94)+SUM(M84:M94)+SUM(E99:E109)+SUM(M99:M109)</f>
        <v>0</v>
      </c>
      <c r="H12" s="18"/>
      <c r="I12" s="18"/>
      <c r="J12" s="18"/>
      <c r="K12" s="18"/>
      <c r="L12" s="18"/>
      <c r="M12" s="11" t="s">
        <v>14</v>
      </c>
      <c r="N12" s="11" t="n">
        <v>1.7</v>
      </c>
      <c r="O12" s="14"/>
    </row>
    <row r="13" customFormat="false" ht="15" hidden="false" customHeight="false" outlineLevel="0" collapsed="false">
      <c r="C13" s="22" t="s">
        <v>15</v>
      </c>
      <c r="D13" s="22"/>
      <c r="E13" s="22"/>
      <c r="F13" s="16" t="e">
        <f aca="false">F12/F11</f>
        <v>#DIV/0!</v>
      </c>
      <c r="H13" s="23"/>
      <c r="I13" s="23"/>
      <c r="J13" s="23"/>
      <c r="K13" s="23"/>
      <c r="L13" s="23"/>
      <c r="M13" s="11" t="s">
        <v>16</v>
      </c>
      <c r="N13" s="11" t="n">
        <v>1.3</v>
      </c>
      <c r="O13" s="14"/>
    </row>
    <row r="14" customFormat="false" ht="15" hidden="false" customHeight="false" outlineLevel="0" collapsed="false">
      <c r="C14" s="18"/>
      <c r="D14" s="23"/>
      <c r="E14" s="23"/>
      <c r="F14" s="23"/>
      <c r="G14" s="23"/>
      <c r="H14" s="23"/>
      <c r="I14" s="23"/>
      <c r="J14" s="23"/>
      <c r="K14" s="23"/>
      <c r="L14" s="23"/>
      <c r="M14" s="11" t="s">
        <v>17</v>
      </c>
      <c r="N14" s="11" t="n">
        <v>1</v>
      </c>
      <c r="O14" s="14"/>
    </row>
    <row r="15" customFormat="false" ht="15" hidden="false" customHeight="false" outlineLevel="0" collapsed="false">
      <c r="C15" s="18"/>
      <c r="D15" s="23"/>
      <c r="E15" s="23"/>
      <c r="F15" s="23"/>
      <c r="G15" s="23"/>
      <c r="H15" s="23"/>
      <c r="I15" s="23"/>
      <c r="J15" s="23"/>
      <c r="K15" s="23"/>
      <c r="L15" s="23"/>
      <c r="M15" s="11" t="s">
        <v>18</v>
      </c>
      <c r="N15" s="11" t="n">
        <v>0.7</v>
      </c>
      <c r="O15" s="14"/>
    </row>
    <row r="16" customFormat="false" ht="15" hidden="false" customHeight="false" outlineLevel="0" collapsed="false">
      <c r="C16" s="18"/>
      <c r="D16" s="23"/>
      <c r="E16" s="23"/>
      <c r="F16" s="23"/>
      <c r="G16" s="23"/>
      <c r="H16" s="23"/>
      <c r="I16" s="23"/>
      <c r="J16" s="23"/>
      <c r="K16" s="23"/>
      <c r="M16" s="11" t="s">
        <v>19</v>
      </c>
      <c r="N16" s="11" t="n">
        <v>0</v>
      </c>
      <c r="O16" s="24"/>
    </row>
    <row r="17" customFormat="false" ht="15" hidden="false" customHeight="false" outlineLevel="0" collapsed="false">
      <c r="A17" s="17"/>
      <c r="B17" s="18"/>
      <c r="C17" s="18"/>
      <c r="D17" s="23"/>
      <c r="E17" s="23"/>
      <c r="F17" s="23"/>
      <c r="G17" s="23"/>
      <c r="H17" s="23"/>
      <c r="I17" s="23"/>
      <c r="J17" s="23"/>
      <c r="K17" s="23"/>
      <c r="L17" s="25" t="s">
        <v>20</v>
      </c>
      <c r="M17" s="11" t="s">
        <v>21</v>
      </c>
      <c r="N17" s="11" t="s">
        <v>22</v>
      </c>
      <c r="O17" s="11" t="s">
        <v>23</v>
      </c>
    </row>
    <row r="18" customFormat="false" ht="15" hidden="false" customHeight="false" outlineLevel="0" collapsed="false">
      <c r="A18" s="17"/>
      <c r="B18" s="18"/>
      <c r="C18" s="18"/>
      <c r="D18" s="26"/>
      <c r="E18" s="26"/>
      <c r="F18" s="26"/>
      <c r="G18" s="26"/>
      <c r="H18" s="26"/>
      <c r="I18" s="26"/>
      <c r="J18" s="26"/>
      <c r="K18" s="26"/>
      <c r="L18" s="26"/>
      <c r="M18" s="11" t="s">
        <v>24</v>
      </c>
      <c r="N18" s="11" t="s">
        <v>22</v>
      </c>
      <c r="O18" s="11" t="s">
        <v>25</v>
      </c>
    </row>
    <row r="19" customFormat="false" ht="15" hidden="false" customHeight="false" outlineLevel="0" collapsed="false">
      <c r="A19" s="17"/>
      <c r="B19" s="18"/>
      <c r="C19" s="18"/>
      <c r="D19" s="26"/>
      <c r="E19" s="26"/>
      <c r="F19" s="26"/>
      <c r="G19" s="26"/>
      <c r="H19" s="26"/>
      <c r="I19" s="26"/>
      <c r="J19" s="26"/>
      <c r="K19" s="26"/>
      <c r="L19" s="26"/>
      <c r="M19" s="11" t="s">
        <v>26</v>
      </c>
      <c r="N19" s="11" t="s">
        <v>22</v>
      </c>
      <c r="O19" s="11" t="s">
        <v>27</v>
      </c>
    </row>
    <row r="20" customFormat="false" ht="15" hidden="false" customHeight="false" outlineLevel="0" collapsed="false">
      <c r="A20" s="17"/>
      <c r="B20" s="18"/>
      <c r="C20" s="18"/>
      <c r="D20" s="26"/>
      <c r="E20" s="26"/>
      <c r="F20" s="26"/>
      <c r="G20" s="26"/>
      <c r="H20" s="26"/>
      <c r="I20" s="26"/>
      <c r="J20" s="26"/>
      <c r="K20" s="26"/>
      <c r="L20" s="26"/>
      <c r="M20" s="11" t="s">
        <v>28</v>
      </c>
      <c r="N20" s="11" t="s">
        <v>22</v>
      </c>
      <c r="O20" s="27" t="s">
        <v>29</v>
      </c>
    </row>
    <row r="22" customFormat="false" ht="15" hidden="false" customHeight="false" outlineLevel="0" collapsed="false">
      <c r="A22" s="28" t="s">
        <v>30</v>
      </c>
      <c r="B22" s="29" t="s">
        <v>31</v>
      </c>
      <c r="C22" s="29"/>
      <c r="D22" s="29"/>
      <c r="E22" s="29"/>
      <c r="F22" s="29"/>
      <c r="I22" s="28" t="s">
        <v>30</v>
      </c>
      <c r="J22" s="29"/>
      <c r="K22" s="29"/>
      <c r="L22" s="29"/>
      <c r="M22" s="29"/>
      <c r="N22" s="29"/>
    </row>
    <row r="23" customFormat="false" ht="54.75" hidden="false" customHeight="true" outlineLevel="0" collapsed="false">
      <c r="A23" s="30" t="s">
        <v>32</v>
      </c>
      <c r="B23" s="31" t="s">
        <v>33</v>
      </c>
      <c r="C23" s="32" t="s">
        <v>34</v>
      </c>
      <c r="D23" s="32" t="s">
        <v>35</v>
      </c>
      <c r="E23" s="32" t="s">
        <v>36</v>
      </c>
      <c r="F23" s="33" t="s">
        <v>37</v>
      </c>
      <c r="I23" s="30" t="s">
        <v>32</v>
      </c>
      <c r="J23" s="31" t="s">
        <v>33</v>
      </c>
      <c r="K23" s="32" t="s">
        <v>34</v>
      </c>
      <c r="L23" s="32" t="s">
        <v>35</v>
      </c>
      <c r="M23" s="32" t="s">
        <v>36</v>
      </c>
      <c r="N23" s="33" t="s">
        <v>37</v>
      </c>
    </row>
    <row r="24" customFormat="false" ht="15" hidden="false" customHeight="false" outlineLevel="0" collapsed="false">
      <c r="A24" s="34"/>
      <c r="B24" s="34"/>
      <c r="C24" s="34"/>
      <c r="D24" s="35" t="n">
        <f aca="false">IF(C24="",0,VLOOKUP(C24,$M$4:$N$20,2,FALSE()))</f>
        <v>0</v>
      </c>
      <c r="E24" s="35" t="n">
        <f aca="false">IF(D24="NC",0,D24*B24)</f>
        <v>0</v>
      </c>
      <c r="F24" s="35" t="n">
        <f aca="false">IF(OR(C24="P",C24="I",C24="W",C24="X"),0,B24)</f>
        <v>0</v>
      </c>
      <c r="I24" s="34"/>
      <c r="J24" s="34"/>
      <c r="K24" s="34"/>
      <c r="L24" s="35" t="n">
        <f aca="false">IF(K24="",0,VLOOKUP(K24,$M$4:$N$20,2,FALSE()))</f>
        <v>0</v>
      </c>
      <c r="M24" s="35" t="n">
        <f aca="false">IF(L24="NC",0,L24*J24)</f>
        <v>0</v>
      </c>
      <c r="N24" s="35" t="n">
        <f aca="false">IF(OR(K24="P",K24="I",K24="W",K24="X"),0,J24)</f>
        <v>0</v>
      </c>
    </row>
    <row r="25" customFormat="false" ht="15" hidden="false" customHeight="false" outlineLevel="0" collapsed="false">
      <c r="A25" s="34"/>
      <c r="B25" s="34"/>
      <c r="C25" s="34"/>
      <c r="D25" s="35" t="n">
        <f aca="false">IF(C25="",0,VLOOKUP(C25,$M$4:$N$20,2,FALSE()))</f>
        <v>0</v>
      </c>
      <c r="E25" s="35" t="n">
        <f aca="false">IF(D25="NC",0,D25*B25)</f>
        <v>0</v>
      </c>
      <c r="F25" s="35" t="n">
        <f aca="false">IF(OR(C25="P",C25="I",C25="W",C25="X"),0,B25)</f>
        <v>0</v>
      </c>
      <c r="I25" s="34"/>
      <c r="J25" s="34"/>
      <c r="K25" s="34"/>
      <c r="L25" s="35" t="n">
        <f aca="false">IF(K25="",0,VLOOKUP(K25,$M$4:$N$20,2,FALSE()))</f>
        <v>0</v>
      </c>
      <c r="M25" s="35" t="n">
        <f aca="false">IF(L25="NC",0,L25*J25)</f>
        <v>0</v>
      </c>
      <c r="N25" s="35" t="n">
        <f aca="false">IF(OR(K25="P",K25="I",K25="W",K25="X"),0,J25)</f>
        <v>0</v>
      </c>
    </row>
    <row r="26" customFormat="false" ht="15" hidden="false" customHeight="false" outlineLevel="0" collapsed="false">
      <c r="A26" s="34"/>
      <c r="B26" s="34"/>
      <c r="C26" s="34"/>
      <c r="D26" s="35" t="n">
        <f aca="false">IF(C26="",0,VLOOKUP(C26,$M$4:$N$20,2,FALSE()))</f>
        <v>0</v>
      </c>
      <c r="E26" s="35" t="n">
        <f aca="false">IF(D26="NC",0,D26*B26)</f>
        <v>0</v>
      </c>
      <c r="F26" s="35" t="n">
        <f aca="false">IF(OR(C26="P",C26="I",C26="W",C26="X"),0,B26)</f>
        <v>0</v>
      </c>
      <c r="I26" s="34"/>
      <c r="J26" s="34"/>
      <c r="K26" s="34"/>
      <c r="L26" s="35" t="n">
        <f aca="false">IF(K26="",0,VLOOKUP(K26,$M$4:$N$20,2,FALSE()))</f>
        <v>0</v>
      </c>
      <c r="M26" s="35" t="n">
        <f aca="false">IF(L26="NC",0,L26*J26)</f>
        <v>0</v>
      </c>
      <c r="N26" s="35" t="n">
        <f aca="false">IF(OR(K26="P",K26="I",K26="W",K26="X"),0,J26)</f>
        <v>0</v>
      </c>
    </row>
    <row r="27" customFormat="false" ht="15" hidden="false" customHeight="false" outlineLevel="0" collapsed="false">
      <c r="A27" s="34"/>
      <c r="B27" s="34"/>
      <c r="C27" s="34"/>
      <c r="D27" s="35" t="n">
        <f aca="false">IF(C27="",0,VLOOKUP(C27,$M$4:$N$20,2,FALSE()))</f>
        <v>0</v>
      </c>
      <c r="E27" s="35" t="n">
        <f aca="false">IF(D27="NC",0,D27*B27)</f>
        <v>0</v>
      </c>
      <c r="F27" s="35" t="n">
        <f aca="false">IF(OR(C27="P",C27="I",C27="W",C27="X"),0,B27)</f>
        <v>0</v>
      </c>
      <c r="I27" s="34"/>
      <c r="J27" s="34"/>
      <c r="K27" s="34"/>
      <c r="L27" s="35" t="n">
        <f aca="false">IF(K27="",0,VLOOKUP(K27,$M$4:$N$20,2,FALSE()))</f>
        <v>0</v>
      </c>
      <c r="M27" s="35" t="n">
        <f aca="false">IF(L27="NC",0,L27*J27)</f>
        <v>0</v>
      </c>
      <c r="N27" s="35" t="n">
        <f aca="false">IF(OR(K27="P",K27="I",K27="W",K27="X"),0,J27)</f>
        <v>0</v>
      </c>
    </row>
    <row r="28" customFormat="false" ht="15" hidden="false" customHeight="false" outlineLevel="0" collapsed="false">
      <c r="A28" s="34"/>
      <c r="B28" s="34"/>
      <c r="C28" s="34"/>
      <c r="D28" s="35" t="n">
        <f aca="false">IF(C28="",0,VLOOKUP(C28,$M$4:$N$20,2,FALSE()))</f>
        <v>0</v>
      </c>
      <c r="E28" s="35" t="n">
        <f aca="false">IF(D28="NC",0,D28*B28)</f>
        <v>0</v>
      </c>
      <c r="F28" s="35" t="n">
        <f aca="false">IF(OR(C28="P",C28="I",C28="W",C28="X"),0,B28)</f>
        <v>0</v>
      </c>
      <c r="I28" s="34"/>
      <c r="J28" s="34"/>
      <c r="K28" s="34"/>
      <c r="L28" s="35" t="n">
        <f aca="false">IF(K28="",0,VLOOKUP(K28,$M$4:$N$20,2,FALSE()))</f>
        <v>0</v>
      </c>
      <c r="M28" s="35" t="n">
        <f aca="false">IF(L28="NC",0,L28*J28)</f>
        <v>0</v>
      </c>
      <c r="N28" s="35" t="n">
        <f aca="false">IF(OR(K28="P",K28="I",K28="W",K28="X"),0,J28)</f>
        <v>0</v>
      </c>
    </row>
    <row r="29" customFormat="false" ht="15" hidden="false" customHeight="false" outlineLevel="0" collapsed="false">
      <c r="A29" s="34"/>
      <c r="B29" s="34"/>
      <c r="C29" s="34"/>
      <c r="D29" s="35" t="n">
        <f aca="false">IF(C29="",0,VLOOKUP(C29,$M$4:$N$20,2,FALSE()))</f>
        <v>0</v>
      </c>
      <c r="E29" s="35" t="n">
        <f aca="false">IF(D29="NC",0,D29*B29)</f>
        <v>0</v>
      </c>
      <c r="F29" s="35" t="n">
        <f aca="false">IF(OR(C29="P",C29="I",C29="W",C29="X"),0,B29)</f>
        <v>0</v>
      </c>
      <c r="I29" s="34"/>
      <c r="J29" s="34"/>
      <c r="K29" s="34"/>
      <c r="L29" s="35" t="n">
        <f aca="false">IF(K29="",0,VLOOKUP(K29,$M$4:$N$20,2,FALSE()))</f>
        <v>0</v>
      </c>
      <c r="M29" s="35" t="n">
        <f aca="false">IF(L29="NC",0,L29*J29)</f>
        <v>0</v>
      </c>
      <c r="N29" s="35" t="n">
        <f aca="false">IF(OR(K29="P",K29="I",K29="W",K29="X"),0,J29)</f>
        <v>0</v>
      </c>
    </row>
    <row r="30" customFormat="false" ht="15" hidden="false" customHeight="false" outlineLevel="0" collapsed="false">
      <c r="A30" s="34"/>
      <c r="B30" s="34"/>
      <c r="C30" s="34"/>
      <c r="D30" s="35" t="n">
        <f aca="false">IF(C30="",0,VLOOKUP(C30,$M$4:$N$20,2,FALSE()))</f>
        <v>0</v>
      </c>
      <c r="E30" s="35" t="n">
        <f aca="false">IF(D30="NC",0,D30*B30)</f>
        <v>0</v>
      </c>
      <c r="F30" s="35" t="n">
        <f aca="false">IF(OR(C30="P",C30="I",C30="W",C30="X"),0,B30)</f>
        <v>0</v>
      </c>
      <c r="I30" s="34"/>
      <c r="J30" s="34"/>
      <c r="K30" s="34"/>
      <c r="L30" s="35" t="n">
        <f aca="false">IF(K30="",0,VLOOKUP(K30,$M$4:$N$20,2,FALSE()))</f>
        <v>0</v>
      </c>
      <c r="M30" s="35" t="n">
        <f aca="false">IF(L30="NC",0,L30*J30)</f>
        <v>0</v>
      </c>
      <c r="N30" s="35" t="n">
        <f aca="false">IF(OR(K30="P",K30="I",K30="W",K30="X"),0,J30)</f>
        <v>0</v>
      </c>
    </row>
    <row r="31" customFormat="false" ht="15" hidden="false" customHeight="false" outlineLevel="0" collapsed="false">
      <c r="A31" s="34"/>
      <c r="B31" s="34"/>
      <c r="C31" s="34"/>
      <c r="D31" s="35" t="n">
        <f aca="false">IF(C31="",0,VLOOKUP(C31,$M$4:$N$20,2,FALSE()))</f>
        <v>0</v>
      </c>
      <c r="E31" s="35" t="n">
        <f aca="false">IF(D31="NC",0,D31*B31)</f>
        <v>0</v>
      </c>
      <c r="F31" s="35" t="n">
        <f aca="false">IF(OR(C31="P",C31="I",C31="W",C31="X"),0,B31)</f>
        <v>0</v>
      </c>
      <c r="I31" s="34"/>
      <c r="J31" s="34"/>
      <c r="K31" s="34"/>
      <c r="L31" s="35" t="n">
        <f aca="false">IF(K31="",0,VLOOKUP(K31,$M$4:$N$20,2,FALSE()))</f>
        <v>0</v>
      </c>
      <c r="M31" s="35" t="n">
        <f aca="false">IF(L31="NC",0,L31*J31)</f>
        <v>0</v>
      </c>
      <c r="N31" s="35" t="n">
        <f aca="false">IF(OR(K31="P",K31="I",K31="W",K31="X"),0,J31)</f>
        <v>0</v>
      </c>
    </row>
    <row r="32" customFormat="false" ht="15" hidden="false" customHeight="false" outlineLevel="0" collapsed="false">
      <c r="A32" s="34"/>
      <c r="B32" s="34"/>
      <c r="C32" s="34"/>
      <c r="D32" s="35" t="n">
        <f aca="false">IF(C32="",0,VLOOKUP(C32,$M$4:$N$20,2,FALSE()))</f>
        <v>0</v>
      </c>
      <c r="E32" s="35" t="n">
        <f aca="false">IF(D32="NC",0,D32*B32)</f>
        <v>0</v>
      </c>
      <c r="F32" s="35" t="n">
        <f aca="false">IF(OR(C32="P",C32="I",C32="W",C32="X"),0,B32)</f>
        <v>0</v>
      </c>
      <c r="I32" s="34"/>
      <c r="J32" s="34"/>
      <c r="K32" s="34"/>
      <c r="L32" s="35" t="n">
        <f aca="false">IF(K32="",0,VLOOKUP(K32,$M$4:$N$20,2,FALSE()))</f>
        <v>0</v>
      </c>
      <c r="M32" s="35" t="n">
        <f aca="false">IF(L32="NC",0,L32*J32)</f>
        <v>0</v>
      </c>
      <c r="N32" s="35" t="n">
        <f aca="false">IF(OR(K32="P",K32="I",K32="W",K32="X"),0,J32)</f>
        <v>0</v>
      </c>
    </row>
    <row r="33" customFormat="false" ht="15" hidden="false" customHeight="false" outlineLevel="0" collapsed="false">
      <c r="A33" s="34"/>
      <c r="B33" s="34"/>
      <c r="C33" s="34"/>
      <c r="D33" s="35" t="n">
        <f aca="false">IF(C33="",0,VLOOKUP(C33,$M$4:$N$20,2,FALSE()))</f>
        <v>0</v>
      </c>
      <c r="E33" s="35" t="n">
        <f aca="false">IF(D33="NC",0,D33*B33)</f>
        <v>0</v>
      </c>
      <c r="F33" s="35" t="n">
        <f aca="false">IF(OR(C33="P",C33="I",C33="W",C33="X"),0,B33)</f>
        <v>0</v>
      </c>
      <c r="I33" s="34"/>
      <c r="J33" s="34"/>
      <c r="K33" s="34"/>
      <c r="L33" s="35" t="n">
        <f aca="false">IF(K33="",0,VLOOKUP(K33,$M$4:$N$20,2,FALSE()))</f>
        <v>0</v>
      </c>
      <c r="M33" s="35" t="n">
        <f aca="false">IF(L33="NC",0,L33*J33)</f>
        <v>0</v>
      </c>
      <c r="N33" s="35" t="n">
        <f aca="false">IF(OR(K33="P",K33="I",K33="W",K33="X"),0,J33)</f>
        <v>0</v>
      </c>
    </row>
    <row r="34" customFormat="false" ht="15" hidden="false" customHeight="false" outlineLevel="0" collapsed="false">
      <c r="A34" s="36"/>
      <c r="B34" s="36"/>
      <c r="C34" s="34"/>
      <c r="D34" s="35" t="n">
        <f aca="false">IF(C34="",0,VLOOKUP(C34,$M$4:$N$20,2,FALSE()))</f>
        <v>0</v>
      </c>
      <c r="E34" s="35" t="n">
        <f aca="false">IF(D34="NC",0,D34*B34)</f>
        <v>0</v>
      </c>
      <c r="F34" s="35" t="n">
        <f aca="false">IF(OR(C34="P",C34="I",C34="W",C34="X"),0,B34)</f>
        <v>0</v>
      </c>
      <c r="I34" s="36"/>
      <c r="J34" s="36"/>
      <c r="K34" s="34"/>
      <c r="L34" s="35" t="n">
        <f aca="false">IF(K34="",0,VLOOKUP(K34,$M$4:$N$20,2,FALSE()))</f>
        <v>0</v>
      </c>
      <c r="M34" s="35" t="n">
        <f aca="false">IF(L34="NC",0,L34*J34)</f>
        <v>0</v>
      </c>
      <c r="N34" s="35" t="n">
        <f aca="false">IF(OR(K34="P",K34="I",K34="W",K34="X"),0,J34)</f>
        <v>0</v>
      </c>
    </row>
    <row r="35" customFormat="false" ht="15" hidden="false" customHeight="false" outlineLevel="0" collapsed="false">
      <c r="A35" s="37" t="s">
        <v>38</v>
      </c>
      <c r="B35" s="38" t="n">
        <f aca="false">SUM(B24:B34)</f>
        <v>0</v>
      </c>
      <c r="C35" s="39" t="s">
        <v>39</v>
      </c>
      <c r="D35" s="39"/>
      <c r="E35" s="40" t="e">
        <f aca="false">SUM(E24:E34)/F35</f>
        <v>#DIV/0!</v>
      </c>
      <c r="F35" s="41" t="n">
        <f aca="false">SUM(F24:F34)</f>
        <v>0</v>
      </c>
      <c r="I35" s="37" t="s">
        <v>38</v>
      </c>
      <c r="J35" s="38" t="n">
        <f aca="false">SUM(J24:J34)</f>
        <v>0</v>
      </c>
      <c r="K35" s="39" t="s">
        <v>39</v>
      </c>
      <c r="L35" s="39"/>
      <c r="M35" s="40" t="e">
        <f aca="false">SUM(M24:M34)/N35</f>
        <v>#DIV/0!</v>
      </c>
      <c r="N35" s="41" t="n">
        <f aca="false">SUM(N24:N34)</f>
        <v>0</v>
      </c>
    </row>
    <row r="37" customFormat="false" ht="15" hidden="false" customHeight="false" outlineLevel="0" collapsed="false">
      <c r="A37" s="28" t="s">
        <v>30</v>
      </c>
      <c r="B37" s="29"/>
      <c r="C37" s="29"/>
      <c r="D37" s="29"/>
      <c r="E37" s="29"/>
      <c r="F37" s="29"/>
      <c r="I37" s="28" t="s">
        <v>30</v>
      </c>
      <c r="J37" s="29"/>
      <c r="K37" s="29"/>
      <c r="L37" s="29"/>
      <c r="M37" s="29"/>
      <c r="N37" s="29"/>
    </row>
    <row r="38" customFormat="false" ht="63.75" hidden="false" customHeight="false" outlineLevel="0" collapsed="false">
      <c r="A38" s="30" t="s">
        <v>32</v>
      </c>
      <c r="B38" s="31" t="s">
        <v>33</v>
      </c>
      <c r="C38" s="32" t="s">
        <v>34</v>
      </c>
      <c r="D38" s="32" t="s">
        <v>35</v>
      </c>
      <c r="E38" s="32" t="s">
        <v>36</v>
      </c>
      <c r="F38" s="33" t="s">
        <v>37</v>
      </c>
      <c r="I38" s="30" t="s">
        <v>32</v>
      </c>
      <c r="J38" s="31" t="s">
        <v>33</v>
      </c>
      <c r="K38" s="32" t="s">
        <v>34</v>
      </c>
      <c r="L38" s="32" t="s">
        <v>35</v>
      </c>
      <c r="M38" s="32" t="s">
        <v>36</v>
      </c>
      <c r="N38" s="33" t="s">
        <v>37</v>
      </c>
    </row>
    <row r="39" customFormat="false" ht="15" hidden="false" customHeight="false" outlineLevel="0" collapsed="false">
      <c r="A39" s="34"/>
      <c r="B39" s="34"/>
      <c r="C39" s="34"/>
      <c r="D39" s="35" t="n">
        <f aca="false">IF(C39="",0,VLOOKUP(C39,$M$4:$N$20,2,FALSE()))</f>
        <v>0</v>
      </c>
      <c r="E39" s="35" t="n">
        <f aca="false">IF(D39="NC",0,D39*B39)</f>
        <v>0</v>
      </c>
      <c r="F39" s="35" t="n">
        <f aca="false">IF(OR(C39="P",C39="I",C39="W",C39="X"),0,B39)</f>
        <v>0</v>
      </c>
      <c r="I39" s="34"/>
      <c r="J39" s="34"/>
      <c r="K39" s="34"/>
      <c r="L39" s="35" t="n">
        <f aca="false">IF(K39="",0,VLOOKUP(K39,$M$4:$N$20,2,FALSE()))</f>
        <v>0</v>
      </c>
      <c r="M39" s="35" t="n">
        <f aca="false">IF(L39="NC",0,L39*J39)</f>
        <v>0</v>
      </c>
      <c r="N39" s="35" t="n">
        <f aca="false">IF(OR(K39="P",K39="I",K39="W",K39="X"),0,J39)</f>
        <v>0</v>
      </c>
    </row>
    <row r="40" customFormat="false" ht="15" hidden="false" customHeight="false" outlineLevel="0" collapsed="false">
      <c r="A40" s="34"/>
      <c r="B40" s="34"/>
      <c r="C40" s="34"/>
      <c r="D40" s="35" t="n">
        <f aca="false">IF(C40="",0,VLOOKUP(C40,$M$4:$N$20,2,FALSE()))</f>
        <v>0</v>
      </c>
      <c r="E40" s="35" t="n">
        <f aca="false">IF(D40="NC",0,D40*B40)</f>
        <v>0</v>
      </c>
      <c r="F40" s="35" t="n">
        <f aca="false">IF(OR(C40="P",C40="I",C40="W",C40="X"),0,B40)</f>
        <v>0</v>
      </c>
      <c r="I40" s="34"/>
      <c r="J40" s="34"/>
      <c r="K40" s="34"/>
      <c r="L40" s="35" t="n">
        <f aca="false">IF(K40="",0,VLOOKUP(K40,$M$4:$N$20,2,FALSE()))</f>
        <v>0</v>
      </c>
      <c r="M40" s="35" t="n">
        <f aca="false">IF(L40="NC",0,L40*J40)</f>
        <v>0</v>
      </c>
      <c r="N40" s="35" t="n">
        <f aca="false">IF(OR(K40="P",K40="I",K40="W",K40="X"),0,J40)</f>
        <v>0</v>
      </c>
    </row>
    <row r="41" customFormat="false" ht="15" hidden="false" customHeight="false" outlineLevel="0" collapsed="false">
      <c r="A41" s="34"/>
      <c r="B41" s="34"/>
      <c r="C41" s="34"/>
      <c r="D41" s="35" t="n">
        <f aca="false">IF(C41="",0,VLOOKUP(C41,$M$4:$N$20,2,FALSE()))</f>
        <v>0</v>
      </c>
      <c r="E41" s="35" t="n">
        <f aca="false">IF(D41="NC",0,D41*B41)</f>
        <v>0</v>
      </c>
      <c r="F41" s="35" t="n">
        <f aca="false">IF(OR(C41="P",C41="I",C41="W",C41="X"),0,B41)</f>
        <v>0</v>
      </c>
      <c r="I41" s="34"/>
      <c r="J41" s="34"/>
      <c r="K41" s="34"/>
      <c r="L41" s="35" t="n">
        <f aca="false">IF(K41="",0,VLOOKUP(K41,$M$4:$N$20,2,FALSE()))</f>
        <v>0</v>
      </c>
      <c r="M41" s="35" t="n">
        <f aca="false">IF(L41="NC",0,L41*J41)</f>
        <v>0</v>
      </c>
      <c r="N41" s="35" t="n">
        <f aca="false">IF(OR(K41="P",K41="I",K41="W",K41="X"),0,J41)</f>
        <v>0</v>
      </c>
    </row>
    <row r="42" customFormat="false" ht="15" hidden="false" customHeight="false" outlineLevel="0" collapsed="false">
      <c r="A42" s="34"/>
      <c r="B42" s="34"/>
      <c r="C42" s="34"/>
      <c r="D42" s="35" t="n">
        <f aca="false">IF(C42="",0,VLOOKUP(C42,$M$4:$N$20,2,FALSE()))</f>
        <v>0</v>
      </c>
      <c r="E42" s="35" t="n">
        <f aca="false">IF(D42="NC",0,D42*B42)</f>
        <v>0</v>
      </c>
      <c r="F42" s="35" t="n">
        <f aca="false">IF(OR(C42="P",C42="I",C42="W",C42="X"),0,B42)</f>
        <v>0</v>
      </c>
      <c r="I42" s="34"/>
      <c r="J42" s="34"/>
      <c r="K42" s="34"/>
      <c r="L42" s="35" t="n">
        <f aca="false">IF(K42="",0,VLOOKUP(K42,$M$4:$N$20,2,FALSE()))</f>
        <v>0</v>
      </c>
      <c r="M42" s="35" t="n">
        <f aca="false">IF(L42="NC",0,L42*J42)</f>
        <v>0</v>
      </c>
      <c r="N42" s="35" t="n">
        <f aca="false">IF(OR(K42="P",K42="I",K42="W",K42="X"),0,J42)</f>
        <v>0</v>
      </c>
    </row>
    <row r="43" customFormat="false" ht="15" hidden="false" customHeight="false" outlineLevel="0" collapsed="false">
      <c r="A43" s="34"/>
      <c r="B43" s="34"/>
      <c r="C43" s="34"/>
      <c r="D43" s="35" t="n">
        <f aca="false">IF(C43="",0,VLOOKUP(C43,$M$4:$N$20,2,FALSE()))</f>
        <v>0</v>
      </c>
      <c r="E43" s="35" t="n">
        <f aca="false">IF(D43="NC",0,D43*B43)</f>
        <v>0</v>
      </c>
      <c r="F43" s="35" t="n">
        <f aca="false">IF(OR(C43="P",C43="I",C43="W",C43="X"),0,B43)</f>
        <v>0</v>
      </c>
      <c r="I43" s="34"/>
      <c r="J43" s="34"/>
      <c r="K43" s="34"/>
      <c r="L43" s="35" t="n">
        <f aca="false">IF(K43="",0,VLOOKUP(K43,$M$4:$N$20,2,FALSE()))</f>
        <v>0</v>
      </c>
      <c r="M43" s="35" t="n">
        <f aca="false">IF(L43="NC",0,L43*J43)</f>
        <v>0</v>
      </c>
      <c r="N43" s="35" t="n">
        <f aca="false">IF(OR(K43="P",K43="I",K43="W",K43="X"),0,J43)</f>
        <v>0</v>
      </c>
    </row>
    <row r="44" customFormat="false" ht="15" hidden="false" customHeight="false" outlineLevel="0" collapsed="false">
      <c r="A44" s="34"/>
      <c r="B44" s="34"/>
      <c r="C44" s="34"/>
      <c r="D44" s="35" t="n">
        <f aca="false">IF(C44="",0,VLOOKUP(C44,$M$4:$N$20,2,FALSE()))</f>
        <v>0</v>
      </c>
      <c r="E44" s="35" t="n">
        <f aca="false">IF(D44="NC",0,D44*B44)</f>
        <v>0</v>
      </c>
      <c r="F44" s="35" t="n">
        <f aca="false">IF(OR(C44="P",C44="I",C44="W",C44="X"),0,B44)</f>
        <v>0</v>
      </c>
      <c r="I44" s="34"/>
      <c r="J44" s="34"/>
      <c r="K44" s="34"/>
      <c r="L44" s="35" t="n">
        <f aca="false">IF(K44="",0,VLOOKUP(K44,$M$4:$N$20,2,FALSE()))</f>
        <v>0</v>
      </c>
      <c r="M44" s="35" t="n">
        <f aca="false">IF(L44="NC",0,L44*J44)</f>
        <v>0</v>
      </c>
      <c r="N44" s="35" t="n">
        <f aca="false">IF(OR(K44="P",K44="I",K44="W",K44="X"),0,J44)</f>
        <v>0</v>
      </c>
    </row>
    <row r="45" customFormat="false" ht="15" hidden="false" customHeight="false" outlineLevel="0" collapsed="false">
      <c r="A45" s="34"/>
      <c r="B45" s="34"/>
      <c r="C45" s="34"/>
      <c r="D45" s="35" t="n">
        <f aca="false">IF(C45="",0,VLOOKUP(C45,$M$4:$N$20,2,FALSE()))</f>
        <v>0</v>
      </c>
      <c r="E45" s="35" t="n">
        <f aca="false">IF(D45="NC",0,D45*B45)</f>
        <v>0</v>
      </c>
      <c r="F45" s="35" t="n">
        <f aca="false">IF(OR(C45="P",C45="I",C45="W",C45="X"),0,B45)</f>
        <v>0</v>
      </c>
      <c r="I45" s="34"/>
      <c r="J45" s="34"/>
      <c r="K45" s="34"/>
      <c r="L45" s="35" t="n">
        <f aca="false">IF(K45="",0,VLOOKUP(K45,$M$4:$N$20,2,FALSE()))</f>
        <v>0</v>
      </c>
      <c r="M45" s="35" t="n">
        <f aca="false">IF(L45="NC",0,L45*J45)</f>
        <v>0</v>
      </c>
      <c r="N45" s="35" t="n">
        <f aca="false">IF(OR(K45="P",K45="I",K45="W",K45="X"),0,J45)</f>
        <v>0</v>
      </c>
    </row>
    <row r="46" customFormat="false" ht="15" hidden="false" customHeight="false" outlineLevel="0" collapsed="false">
      <c r="A46" s="34"/>
      <c r="B46" s="34"/>
      <c r="C46" s="34"/>
      <c r="D46" s="35" t="n">
        <f aca="false">IF(C46="",0,VLOOKUP(C46,$M$4:$N$20,2,FALSE()))</f>
        <v>0</v>
      </c>
      <c r="E46" s="35" t="n">
        <f aca="false">IF(D46="NC",0,D46*B46)</f>
        <v>0</v>
      </c>
      <c r="F46" s="35" t="n">
        <f aca="false">IF(OR(C46="P",C46="I",C46="W",C46="X"),0,B46)</f>
        <v>0</v>
      </c>
      <c r="I46" s="34"/>
      <c r="J46" s="34"/>
      <c r="K46" s="34"/>
      <c r="L46" s="35" t="n">
        <f aca="false">IF(K46="",0,VLOOKUP(K46,$M$4:$N$20,2,FALSE()))</f>
        <v>0</v>
      </c>
      <c r="M46" s="35" t="n">
        <f aca="false">IF(L46="NC",0,L46*J46)</f>
        <v>0</v>
      </c>
      <c r="N46" s="35" t="n">
        <f aca="false">IF(OR(K46="P",K46="I",K46="W",K46="X"),0,J46)</f>
        <v>0</v>
      </c>
    </row>
    <row r="47" customFormat="false" ht="15" hidden="false" customHeight="false" outlineLevel="0" collapsed="false">
      <c r="A47" s="34"/>
      <c r="B47" s="34"/>
      <c r="C47" s="34"/>
      <c r="D47" s="35" t="n">
        <f aca="false">IF(C47="",0,VLOOKUP(C47,$M$4:$N$20,2,FALSE()))</f>
        <v>0</v>
      </c>
      <c r="E47" s="35" t="n">
        <f aca="false">IF(D47="NC",0,D47*B47)</f>
        <v>0</v>
      </c>
      <c r="F47" s="35" t="n">
        <f aca="false">IF(OR(C47="P",C47="I",C47="W",C47="X"),0,B47)</f>
        <v>0</v>
      </c>
      <c r="I47" s="34"/>
      <c r="J47" s="34"/>
      <c r="K47" s="34"/>
      <c r="L47" s="35" t="n">
        <f aca="false">IF(K47="",0,VLOOKUP(K47,$M$4:$N$20,2,FALSE()))</f>
        <v>0</v>
      </c>
      <c r="M47" s="35" t="n">
        <f aca="false">IF(L47="NC",0,L47*J47)</f>
        <v>0</v>
      </c>
      <c r="N47" s="35" t="n">
        <f aca="false">IF(OR(K47="P",K47="I",K47="W",K47="X"),0,J47)</f>
        <v>0</v>
      </c>
    </row>
    <row r="48" customFormat="false" ht="15" hidden="false" customHeight="false" outlineLevel="0" collapsed="false">
      <c r="A48" s="34"/>
      <c r="B48" s="34"/>
      <c r="C48" s="34"/>
      <c r="D48" s="35" t="n">
        <f aca="false">IF(C48="",0,VLOOKUP(C48,$M$4:$N$20,2,FALSE()))</f>
        <v>0</v>
      </c>
      <c r="E48" s="35" t="n">
        <f aca="false">IF(D48="NC",0,D48*B48)</f>
        <v>0</v>
      </c>
      <c r="F48" s="35" t="n">
        <f aca="false">IF(OR(C48="P",C48="I",C48="W",C48="X"),0,B48)</f>
        <v>0</v>
      </c>
      <c r="I48" s="34"/>
      <c r="J48" s="34"/>
      <c r="K48" s="34"/>
      <c r="L48" s="35" t="n">
        <f aca="false">IF(K48="",0,VLOOKUP(K48,$M$4:$N$20,2,FALSE()))</f>
        <v>0</v>
      </c>
      <c r="M48" s="35" t="n">
        <f aca="false">IF(L48="NC",0,L48*J48)</f>
        <v>0</v>
      </c>
      <c r="N48" s="35" t="n">
        <f aca="false">IF(OR(K48="P",K48="I",K48="W",K48="X"),0,J48)</f>
        <v>0</v>
      </c>
    </row>
    <row r="49" customFormat="false" ht="15" hidden="false" customHeight="false" outlineLevel="0" collapsed="false">
      <c r="A49" s="36"/>
      <c r="B49" s="36"/>
      <c r="C49" s="34"/>
      <c r="D49" s="35" t="n">
        <f aca="false">IF(C49="",0,VLOOKUP(C49,$M$4:$N$20,2,FALSE()))</f>
        <v>0</v>
      </c>
      <c r="E49" s="35" t="n">
        <f aca="false">IF(D49="NC",0,D49*B49)</f>
        <v>0</v>
      </c>
      <c r="F49" s="35" t="n">
        <f aca="false">IF(OR(C49="P",C49="I",C49="W",C49="X"),0,B49)</f>
        <v>0</v>
      </c>
      <c r="I49" s="36"/>
      <c r="J49" s="36"/>
      <c r="K49" s="34"/>
      <c r="L49" s="35" t="n">
        <f aca="false">IF(K49="",0,VLOOKUP(K49,$M$4:$N$20,2,FALSE()))</f>
        <v>0</v>
      </c>
      <c r="M49" s="35" t="n">
        <f aca="false">IF(L49="NC",0,L49*J49)</f>
        <v>0</v>
      </c>
      <c r="N49" s="35" t="n">
        <f aca="false">IF(OR(K49="P",K49="I",K49="W",K49="X"),0,J49)</f>
        <v>0</v>
      </c>
    </row>
    <row r="50" customFormat="false" ht="15" hidden="false" customHeight="false" outlineLevel="0" collapsed="false">
      <c r="A50" s="37" t="s">
        <v>38</v>
      </c>
      <c r="B50" s="38" t="n">
        <f aca="false">SUM(B39:B49)</f>
        <v>0</v>
      </c>
      <c r="C50" s="39" t="s">
        <v>39</v>
      </c>
      <c r="D50" s="39"/>
      <c r="E50" s="40" t="e">
        <f aca="false">SUM(E39:E49)/F50</f>
        <v>#DIV/0!</v>
      </c>
      <c r="F50" s="41" t="n">
        <f aca="false">SUM(F39:F49)</f>
        <v>0</v>
      </c>
      <c r="I50" s="37" t="s">
        <v>38</v>
      </c>
      <c r="J50" s="38" t="n">
        <f aca="false">SUM(J39:J49)</f>
        <v>0</v>
      </c>
      <c r="K50" s="39" t="s">
        <v>39</v>
      </c>
      <c r="L50" s="39"/>
      <c r="M50" s="40" t="e">
        <f aca="false">SUM(M39:M49)/N50</f>
        <v>#DIV/0!</v>
      </c>
      <c r="N50" s="41" t="n">
        <f aca="false">SUM(N39:N49)</f>
        <v>0</v>
      </c>
    </row>
    <row r="52" customFormat="false" ht="15" hidden="false" customHeight="false" outlineLevel="0" collapsed="false">
      <c r="A52" s="28" t="s">
        <v>30</v>
      </c>
      <c r="B52" s="29"/>
      <c r="C52" s="29"/>
      <c r="D52" s="29"/>
      <c r="E52" s="29"/>
      <c r="F52" s="29"/>
      <c r="I52" s="28" t="s">
        <v>30</v>
      </c>
      <c r="J52" s="29"/>
      <c r="K52" s="29"/>
      <c r="L52" s="29"/>
      <c r="M52" s="29"/>
      <c r="N52" s="29"/>
    </row>
    <row r="53" customFormat="false" ht="63.75" hidden="false" customHeight="false" outlineLevel="0" collapsed="false">
      <c r="A53" s="30" t="s">
        <v>32</v>
      </c>
      <c r="B53" s="31" t="s">
        <v>33</v>
      </c>
      <c r="C53" s="32" t="s">
        <v>34</v>
      </c>
      <c r="D53" s="32" t="s">
        <v>35</v>
      </c>
      <c r="E53" s="32" t="s">
        <v>36</v>
      </c>
      <c r="F53" s="33" t="s">
        <v>37</v>
      </c>
      <c r="I53" s="30" t="s">
        <v>32</v>
      </c>
      <c r="J53" s="31" t="s">
        <v>33</v>
      </c>
      <c r="K53" s="32" t="s">
        <v>34</v>
      </c>
      <c r="L53" s="32" t="s">
        <v>35</v>
      </c>
      <c r="M53" s="32" t="s">
        <v>36</v>
      </c>
      <c r="N53" s="33" t="s">
        <v>37</v>
      </c>
    </row>
    <row r="54" customFormat="false" ht="15" hidden="false" customHeight="false" outlineLevel="0" collapsed="false">
      <c r="A54" s="34"/>
      <c r="B54" s="34"/>
      <c r="C54" s="34"/>
      <c r="D54" s="35" t="n">
        <f aca="false">IF(C54="",0,VLOOKUP(C54,$M$4:$N$20,2,FALSE()))</f>
        <v>0</v>
      </c>
      <c r="E54" s="35" t="n">
        <f aca="false">IF(D54="NC",0,D54*B54)</f>
        <v>0</v>
      </c>
      <c r="F54" s="35" t="n">
        <f aca="false">IF(OR(C54="P",C54="I",C54="W",C54="X"),0,B54)</f>
        <v>0</v>
      </c>
      <c r="I54" s="34"/>
      <c r="J54" s="34"/>
      <c r="K54" s="34"/>
      <c r="L54" s="35" t="n">
        <f aca="false">IF(K54="",0,VLOOKUP(K54,$M$4:$N$20,2,FALSE()))</f>
        <v>0</v>
      </c>
      <c r="M54" s="35" t="n">
        <f aca="false">IF(L54="NC",0,L54*J54)</f>
        <v>0</v>
      </c>
      <c r="N54" s="35" t="n">
        <f aca="false">IF(OR(K54="P",K54="I",K54="W",K54="X"),0,J54)</f>
        <v>0</v>
      </c>
    </row>
    <row r="55" customFormat="false" ht="15" hidden="false" customHeight="false" outlineLevel="0" collapsed="false">
      <c r="A55" s="34"/>
      <c r="B55" s="34"/>
      <c r="C55" s="34"/>
      <c r="D55" s="35" t="n">
        <f aca="false">IF(C55="",0,VLOOKUP(C55,$M$4:$N$20,2,FALSE()))</f>
        <v>0</v>
      </c>
      <c r="E55" s="35" t="n">
        <f aca="false">IF(D55="NC",0,D55*B55)</f>
        <v>0</v>
      </c>
      <c r="F55" s="35" t="n">
        <f aca="false">IF(OR(C55="P",C55="I",C55="W",C55="X"),0,B55)</f>
        <v>0</v>
      </c>
      <c r="I55" s="34"/>
      <c r="J55" s="34"/>
      <c r="K55" s="34"/>
      <c r="L55" s="35" t="n">
        <f aca="false">IF(K55="",0,VLOOKUP(K55,$M$4:$N$20,2,FALSE()))</f>
        <v>0</v>
      </c>
      <c r="M55" s="35" t="n">
        <f aca="false">IF(L55="NC",0,L55*J55)</f>
        <v>0</v>
      </c>
      <c r="N55" s="35" t="n">
        <f aca="false">IF(OR(K55="P",K55="I",K55="W",K55="X"),0,J55)</f>
        <v>0</v>
      </c>
    </row>
    <row r="56" customFormat="false" ht="15" hidden="false" customHeight="false" outlineLevel="0" collapsed="false">
      <c r="A56" s="34"/>
      <c r="B56" s="34"/>
      <c r="C56" s="34"/>
      <c r="D56" s="35" t="n">
        <f aca="false">IF(C56="",0,VLOOKUP(C56,$M$4:$N$20,2,FALSE()))</f>
        <v>0</v>
      </c>
      <c r="E56" s="35" t="n">
        <f aca="false">IF(D56="NC",0,D56*B56)</f>
        <v>0</v>
      </c>
      <c r="F56" s="35" t="n">
        <f aca="false">IF(OR(C56="P",C56="I",C56="W",C56="X"),0,B56)</f>
        <v>0</v>
      </c>
      <c r="I56" s="34"/>
      <c r="J56" s="34"/>
      <c r="K56" s="34"/>
      <c r="L56" s="35" t="n">
        <f aca="false">IF(K56="",0,VLOOKUP(K56,$M$4:$N$20,2,FALSE()))</f>
        <v>0</v>
      </c>
      <c r="M56" s="35" t="n">
        <f aca="false">IF(L56="NC",0,L56*J56)</f>
        <v>0</v>
      </c>
      <c r="N56" s="35" t="n">
        <f aca="false">IF(OR(K56="P",K56="I",K56="W",K56="X"),0,J56)</f>
        <v>0</v>
      </c>
    </row>
    <row r="57" customFormat="false" ht="15" hidden="false" customHeight="false" outlineLevel="0" collapsed="false">
      <c r="A57" s="34"/>
      <c r="B57" s="34"/>
      <c r="C57" s="34"/>
      <c r="D57" s="35" t="n">
        <f aca="false">IF(C57="",0,VLOOKUP(C57,$M$4:$N$20,2,FALSE()))</f>
        <v>0</v>
      </c>
      <c r="E57" s="35" t="n">
        <f aca="false">IF(D57="NC",0,D57*B57)</f>
        <v>0</v>
      </c>
      <c r="F57" s="35" t="n">
        <f aca="false">IF(OR(C57="P",C57="I",C57="W",C57="X"),0,B57)</f>
        <v>0</v>
      </c>
      <c r="I57" s="34"/>
      <c r="J57" s="34"/>
      <c r="K57" s="34"/>
      <c r="L57" s="35" t="n">
        <f aca="false">IF(K57="",0,VLOOKUP(K57,$M$4:$N$20,2,FALSE()))</f>
        <v>0</v>
      </c>
      <c r="M57" s="35" t="n">
        <f aca="false">IF(L57="NC",0,L57*J57)</f>
        <v>0</v>
      </c>
      <c r="N57" s="35" t="n">
        <f aca="false">IF(OR(K57="P",K57="I",K57="W",K57="X"),0,J57)</f>
        <v>0</v>
      </c>
    </row>
    <row r="58" customFormat="false" ht="15" hidden="false" customHeight="false" outlineLevel="0" collapsed="false">
      <c r="A58" s="34"/>
      <c r="B58" s="34"/>
      <c r="C58" s="34"/>
      <c r="D58" s="35" t="n">
        <f aca="false">IF(C58="",0,VLOOKUP(C58,$M$4:$N$20,2,FALSE()))</f>
        <v>0</v>
      </c>
      <c r="E58" s="35" t="n">
        <f aca="false">IF(D58="NC",0,D58*B58)</f>
        <v>0</v>
      </c>
      <c r="F58" s="35" t="n">
        <f aca="false">IF(OR(C58="P",C58="I",C58="W",C58="X"),0,B58)</f>
        <v>0</v>
      </c>
      <c r="I58" s="34"/>
      <c r="J58" s="34"/>
      <c r="K58" s="34"/>
      <c r="L58" s="35" t="n">
        <f aca="false">IF(K58="",0,VLOOKUP(K58,$M$4:$N$20,2,FALSE()))</f>
        <v>0</v>
      </c>
      <c r="M58" s="35" t="n">
        <f aca="false">IF(L58="NC",0,L58*J58)</f>
        <v>0</v>
      </c>
      <c r="N58" s="35" t="n">
        <f aca="false">IF(OR(K58="P",K58="I",K58="W",K58="X"),0,J58)</f>
        <v>0</v>
      </c>
    </row>
    <row r="59" customFormat="false" ht="15" hidden="false" customHeight="false" outlineLevel="0" collapsed="false">
      <c r="A59" s="34"/>
      <c r="B59" s="34"/>
      <c r="C59" s="34"/>
      <c r="D59" s="35" t="n">
        <f aca="false">IF(C59="",0,VLOOKUP(C59,$M$4:$N$20,2,FALSE()))</f>
        <v>0</v>
      </c>
      <c r="E59" s="35" t="n">
        <f aca="false">IF(D59="NC",0,D59*B59)</f>
        <v>0</v>
      </c>
      <c r="F59" s="35" t="n">
        <f aca="false">IF(OR(C59="P",C59="I",C59="W",C59="X"),0,B59)</f>
        <v>0</v>
      </c>
      <c r="I59" s="34"/>
      <c r="J59" s="34"/>
      <c r="K59" s="34"/>
      <c r="L59" s="35" t="n">
        <f aca="false">IF(K59="",0,VLOOKUP(K59,$M$4:$N$20,2,FALSE()))</f>
        <v>0</v>
      </c>
      <c r="M59" s="35" t="n">
        <f aca="false">IF(L59="NC",0,L59*J59)</f>
        <v>0</v>
      </c>
      <c r="N59" s="35" t="n">
        <f aca="false">IF(OR(K59="P",K59="I",K59="W",K59="X"),0,J59)</f>
        <v>0</v>
      </c>
    </row>
    <row r="60" customFormat="false" ht="15" hidden="false" customHeight="false" outlineLevel="0" collapsed="false">
      <c r="A60" s="34"/>
      <c r="B60" s="34"/>
      <c r="C60" s="34"/>
      <c r="D60" s="35" t="n">
        <f aca="false">IF(C60="",0,VLOOKUP(C60,$M$4:$N$20,2,FALSE()))</f>
        <v>0</v>
      </c>
      <c r="E60" s="35" t="n">
        <f aca="false">IF(D60="NC",0,D60*B60)</f>
        <v>0</v>
      </c>
      <c r="F60" s="35" t="n">
        <f aca="false">IF(OR(C60="P",C60="I",C60="W",C60="X"),0,B60)</f>
        <v>0</v>
      </c>
      <c r="I60" s="34"/>
      <c r="J60" s="34"/>
      <c r="K60" s="34"/>
      <c r="L60" s="35" t="n">
        <f aca="false">IF(K60="",0,VLOOKUP(K60,$M$4:$N$20,2,FALSE()))</f>
        <v>0</v>
      </c>
      <c r="M60" s="35" t="n">
        <f aca="false">IF(L60="NC",0,L60*J60)</f>
        <v>0</v>
      </c>
      <c r="N60" s="35" t="n">
        <f aca="false">IF(OR(K60="P",K60="I",K60="W",K60="X"),0,J60)</f>
        <v>0</v>
      </c>
    </row>
    <row r="61" customFormat="false" ht="15" hidden="false" customHeight="false" outlineLevel="0" collapsed="false">
      <c r="A61" s="34"/>
      <c r="B61" s="34"/>
      <c r="C61" s="34"/>
      <c r="D61" s="35" t="n">
        <f aca="false">IF(C61="",0,VLOOKUP(C61,$M$4:$N$20,2,FALSE()))</f>
        <v>0</v>
      </c>
      <c r="E61" s="35" t="n">
        <f aca="false">IF(D61="NC",0,D61*B61)</f>
        <v>0</v>
      </c>
      <c r="F61" s="35" t="n">
        <f aca="false">IF(OR(C61="P",C61="I",C61="W",C61="X"),0,B61)</f>
        <v>0</v>
      </c>
      <c r="I61" s="34"/>
      <c r="J61" s="34"/>
      <c r="K61" s="34"/>
      <c r="L61" s="35" t="n">
        <f aca="false">IF(K61="",0,VLOOKUP(K61,$M$4:$N$20,2,FALSE()))</f>
        <v>0</v>
      </c>
      <c r="M61" s="35" t="n">
        <f aca="false">IF(L61="NC",0,L61*J61)</f>
        <v>0</v>
      </c>
      <c r="N61" s="35" t="n">
        <f aca="false">IF(OR(K61="P",K61="I",K61="W",K61="X"),0,J61)</f>
        <v>0</v>
      </c>
    </row>
    <row r="62" customFormat="false" ht="15" hidden="false" customHeight="false" outlineLevel="0" collapsed="false">
      <c r="A62" s="34"/>
      <c r="B62" s="34"/>
      <c r="C62" s="34"/>
      <c r="D62" s="35" t="n">
        <f aca="false">IF(C62="",0,VLOOKUP(C62,$M$4:$N$20,2,FALSE()))</f>
        <v>0</v>
      </c>
      <c r="E62" s="35" t="n">
        <f aca="false">IF(D62="NC",0,D62*B62)</f>
        <v>0</v>
      </c>
      <c r="F62" s="35" t="n">
        <f aca="false">IF(OR(C62="P",C62="I",C62="W",C62="X"),0,B62)</f>
        <v>0</v>
      </c>
      <c r="I62" s="34"/>
      <c r="J62" s="34"/>
      <c r="K62" s="34"/>
      <c r="L62" s="35" t="n">
        <f aca="false">IF(K62="",0,VLOOKUP(K62,$M$4:$N$20,2,FALSE()))</f>
        <v>0</v>
      </c>
      <c r="M62" s="35" t="n">
        <f aca="false">IF(L62="NC",0,L62*J62)</f>
        <v>0</v>
      </c>
      <c r="N62" s="35" t="n">
        <f aca="false">IF(OR(K62="P",K62="I",K62="W",K62="X"),0,J62)</f>
        <v>0</v>
      </c>
    </row>
    <row r="63" customFormat="false" ht="15" hidden="false" customHeight="false" outlineLevel="0" collapsed="false">
      <c r="A63" s="34"/>
      <c r="B63" s="34"/>
      <c r="C63" s="34"/>
      <c r="D63" s="35" t="n">
        <f aca="false">IF(C63="",0,VLOOKUP(C63,$M$4:$N$20,2,FALSE()))</f>
        <v>0</v>
      </c>
      <c r="E63" s="35" t="n">
        <f aca="false">IF(D63="NC",0,D63*B63)</f>
        <v>0</v>
      </c>
      <c r="F63" s="35" t="n">
        <f aca="false">IF(OR(C63="P",C63="I",C63="W",C63="X"),0,B63)</f>
        <v>0</v>
      </c>
      <c r="I63" s="34"/>
      <c r="J63" s="34"/>
      <c r="K63" s="34"/>
      <c r="L63" s="35" t="n">
        <f aca="false">IF(K63="",0,VLOOKUP(K63,$M$4:$N$20,2,FALSE()))</f>
        <v>0</v>
      </c>
      <c r="M63" s="35" t="n">
        <f aca="false">IF(L63="NC",0,L63*J63)</f>
        <v>0</v>
      </c>
      <c r="N63" s="35" t="n">
        <f aca="false">IF(OR(K63="P",K63="I",K63="W",K63="X"),0,J63)</f>
        <v>0</v>
      </c>
    </row>
    <row r="64" customFormat="false" ht="15" hidden="false" customHeight="false" outlineLevel="0" collapsed="false">
      <c r="A64" s="36"/>
      <c r="B64" s="36"/>
      <c r="C64" s="34"/>
      <c r="D64" s="35" t="n">
        <f aca="false">IF(C64="",0,VLOOKUP(C64,$M$4:$N$20,2,FALSE()))</f>
        <v>0</v>
      </c>
      <c r="E64" s="35" t="n">
        <f aca="false">IF(D64="NC",0,D64*B64)</f>
        <v>0</v>
      </c>
      <c r="F64" s="35" t="n">
        <f aca="false">IF(OR(C64="P",C64="I",C64="W",C64="X"),0,B64)</f>
        <v>0</v>
      </c>
      <c r="I64" s="36"/>
      <c r="J64" s="36"/>
      <c r="K64" s="34"/>
      <c r="L64" s="35" t="n">
        <f aca="false">IF(K64="",0,VLOOKUP(K64,$M$4:$N$20,2,FALSE()))</f>
        <v>0</v>
      </c>
      <c r="M64" s="35" t="n">
        <f aca="false">IF(L64="NC",0,L64*J64)</f>
        <v>0</v>
      </c>
      <c r="N64" s="35" t="n">
        <f aca="false">IF(OR(K64="P",K64="I",K64="W",K64="X"),0,J64)</f>
        <v>0</v>
      </c>
    </row>
    <row r="65" customFormat="false" ht="15" hidden="false" customHeight="false" outlineLevel="0" collapsed="false">
      <c r="A65" s="37" t="s">
        <v>38</v>
      </c>
      <c r="B65" s="38" t="n">
        <f aca="false">SUM(B54:B64)</f>
        <v>0</v>
      </c>
      <c r="C65" s="39" t="s">
        <v>39</v>
      </c>
      <c r="D65" s="39"/>
      <c r="E65" s="40" t="e">
        <f aca="false">SUM(E54:E64)/F65</f>
        <v>#DIV/0!</v>
      </c>
      <c r="F65" s="41" t="n">
        <f aca="false">SUM(F54:F64)</f>
        <v>0</v>
      </c>
      <c r="I65" s="37" t="s">
        <v>38</v>
      </c>
      <c r="J65" s="38" t="n">
        <f aca="false">SUM(J54:J64)</f>
        <v>0</v>
      </c>
      <c r="K65" s="39" t="s">
        <v>39</v>
      </c>
      <c r="L65" s="39"/>
      <c r="M65" s="40" t="e">
        <f aca="false">SUM(M54:M64)/N65</f>
        <v>#DIV/0!</v>
      </c>
      <c r="N65" s="41" t="n">
        <f aca="false">SUM(N54:N64)</f>
        <v>0</v>
      </c>
    </row>
    <row r="67" customFormat="false" ht="15" hidden="false" customHeight="false" outlineLevel="0" collapsed="false">
      <c r="A67" s="28" t="s">
        <v>30</v>
      </c>
      <c r="B67" s="29"/>
      <c r="C67" s="29"/>
      <c r="D67" s="29"/>
      <c r="E67" s="29"/>
      <c r="F67" s="29"/>
      <c r="I67" s="28" t="s">
        <v>30</v>
      </c>
      <c r="J67" s="29"/>
      <c r="K67" s="29"/>
      <c r="L67" s="29"/>
      <c r="M67" s="29"/>
      <c r="N67" s="29"/>
    </row>
    <row r="68" customFormat="false" ht="63.75" hidden="false" customHeight="false" outlineLevel="0" collapsed="false">
      <c r="A68" s="30" t="s">
        <v>32</v>
      </c>
      <c r="B68" s="31" t="s">
        <v>33</v>
      </c>
      <c r="C68" s="32" t="s">
        <v>34</v>
      </c>
      <c r="D68" s="32" t="s">
        <v>35</v>
      </c>
      <c r="E68" s="32" t="s">
        <v>36</v>
      </c>
      <c r="F68" s="33" t="s">
        <v>37</v>
      </c>
      <c r="I68" s="30" t="s">
        <v>32</v>
      </c>
      <c r="J68" s="31" t="s">
        <v>33</v>
      </c>
      <c r="K68" s="32" t="s">
        <v>34</v>
      </c>
      <c r="L68" s="32" t="s">
        <v>35</v>
      </c>
      <c r="M68" s="32" t="s">
        <v>36</v>
      </c>
      <c r="N68" s="33" t="s">
        <v>37</v>
      </c>
    </row>
    <row r="69" customFormat="false" ht="15" hidden="false" customHeight="false" outlineLevel="0" collapsed="false">
      <c r="A69" s="34"/>
      <c r="B69" s="34"/>
      <c r="C69" s="34"/>
      <c r="D69" s="35" t="n">
        <f aca="false">IF(C69="",0,VLOOKUP(C69,$M$4:$N$20,2,FALSE()))</f>
        <v>0</v>
      </c>
      <c r="E69" s="35" t="n">
        <f aca="false">IF(D69="NC",0,D69*B69)</f>
        <v>0</v>
      </c>
      <c r="F69" s="35" t="n">
        <f aca="false">IF(OR(C69="P",C69="I",C69="W",C69="X"),0,B69)</f>
        <v>0</v>
      </c>
      <c r="I69" s="34"/>
      <c r="J69" s="34"/>
      <c r="K69" s="34"/>
      <c r="L69" s="35" t="n">
        <f aca="false">IF(K69="",0,VLOOKUP(K69,$M$4:$N$20,2,FALSE()))</f>
        <v>0</v>
      </c>
      <c r="M69" s="35" t="n">
        <f aca="false">IF(L69="NC",0,L69*J69)</f>
        <v>0</v>
      </c>
      <c r="N69" s="35" t="n">
        <f aca="false">IF(OR(K69="P",K69="I",K69="W",K69="X"),0,J69)</f>
        <v>0</v>
      </c>
    </row>
    <row r="70" customFormat="false" ht="15" hidden="false" customHeight="false" outlineLevel="0" collapsed="false">
      <c r="A70" s="34"/>
      <c r="B70" s="34"/>
      <c r="C70" s="34"/>
      <c r="D70" s="35" t="n">
        <f aca="false">IF(C70="",0,VLOOKUP(C70,$M$4:$N$20,2,FALSE()))</f>
        <v>0</v>
      </c>
      <c r="E70" s="35" t="n">
        <f aca="false">IF(D70="NC",0,D70*B70)</f>
        <v>0</v>
      </c>
      <c r="F70" s="35" t="n">
        <f aca="false">IF(OR(C70="P",C70="I",C70="W",C70="X"),0,B70)</f>
        <v>0</v>
      </c>
      <c r="I70" s="34"/>
      <c r="J70" s="34"/>
      <c r="K70" s="34"/>
      <c r="L70" s="35" t="n">
        <f aca="false">IF(K70="",0,VLOOKUP(K70,$M$4:$N$20,2,FALSE()))</f>
        <v>0</v>
      </c>
      <c r="M70" s="35" t="n">
        <f aca="false">IF(L70="NC",0,L70*J70)</f>
        <v>0</v>
      </c>
      <c r="N70" s="35" t="n">
        <f aca="false">IF(OR(K70="P",K70="I",K70="W",K70="X"),0,J70)</f>
        <v>0</v>
      </c>
    </row>
    <row r="71" customFormat="false" ht="15" hidden="false" customHeight="false" outlineLevel="0" collapsed="false">
      <c r="A71" s="34"/>
      <c r="B71" s="34"/>
      <c r="C71" s="34"/>
      <c r="D71" s="35" t="n">
        <f aca="false">IF(C71="",0,VLOOKUP(C71,$M$4:$N$20,2,FALSE()))</f>
        <v>0</v>
      </c>
      <c r="E71" s="35" t="n">
        <f aca="false">IF(D71="NC",0,D71*B71)</f>
        <v>0</v>
      </c>
      <c r="F71" s="35" t="n">
        <f aca="false">IF(OR(C71="P",C71="I",C71="W",C71="X"),0,B71)</f>
        <v>0</v>
      </c>
      <c r="I71" s="34"/>
      <c r="J71" s="34"/>
      <c r="K71" s="34"/>
      <c r="L71" s="35" t="n">
        <f aca="false">IF(K71="",0,VLOOKUP(K71,$M$4:$N$20,2,FALSE()))</f>
        <v>0</v>
      </c>
      <c r="M71" s="35" t="n">
        <f aca="false">IF(L71="NC",0,L71*J71)</f>
        <v>0</v>
      </c>
      <c r="N71" s="35" t="n">
        <f aca="false">IF(OR(K71="P",K71="I",K71="W",K71="X"),0,J71)</f>
        <v>0</v>
      </c>
    </row>
    <row r="72" customFormat="false" ht="15" hidden="false" customHeight="false" outlineLevel="0" collapsed="false">
      <c r="A72" s="34"/>
      <c r="B72" s="34"/>
      <c r="C72" s="34"/>
      <c r="D72" s="35" t="n">
        <f aca="false">IF(C72="",0,VLOOKUP(C72,$M$4:$N$20,2,FALSE()))</f>
        <v>0</v>
      </c>
      <c r="E72" s="35" t="n">
        <f aca="false">IF(D72="NC",0,D72*B72)</f>
        <v>0</v>
      </c>
      <c r="F72" s="35" t="n">
        <f aca="false">IF(OR(C72="P",C72="I",C72="W",C72="X"),0,B72)</f>
        <v>0</v>
      </c>
      <c r="I72" s="34"/>
      <c r="J72" s="34"/>
      <c r="K72" s="34"/>
      <c r="L72" s="35" t="n">
        <f aca="false">IF(K72="",0,VLOOKUP(K72,$M$4:$N$20,2,FALSE()))</f>
        <v>0</v>
      </c>
      <c r="M72" s="35" t="n">
        <f aca="false">IF(L72="NC",0,L72*J72)</f>
        <v>0</v>
      </c>
      <c r="N72" s="35" t="n">
        <f aca="false">IF(OR(K72="P",K72="I",K72="W",K72="X"),0,J72)</f>
        <v>0</v>
      </c>
    </row>
    <row r="73" customFormat="false" ht="15" hidden="false" customHeight="false" outlineLevel="0" collapsed="false">
      <c r="A73" s="34"/>
      <c r="B73" s="34"/>
      <c r="C73" s="34"/>
      <c r="D73" s="35" t="n">
        <f aca="false">IF(C73="",0,VLOOKUP(C73,$M$4:$N$20,2,FALSE()))</f>
        <v>0</v>
      </c>
      <c r="E73" s="35" t="n">
        <f aca="false">IF(D73="NC",0,D73*B73)</f>
        <v>0</v>
      </c>
      <c r="F73" s="35" t="n">
        <f aca="false">IF(OR(C73="P",C73="I",C73="W",C73="X"),0,B73)</f>
        <v>0</v>
      </c>
      <c r="I73" s="34"/>
      <c r="J73" s="34"/>
      <c r="K73" s="34"/>
      <c r="L73" s="35" t="n">
        <f aca="false">IF(K73="",0,VLOOKUP(K73,$M$4:$N$20,2,FALSE()))</f>
        <v>0</v>
      </c>
      <c r="M73" s="35" t="n">
        <f aca="false">IF(L73="NC",0,L73*J73)</f>
        <v>0</v>
      </c>
      <c r="N73" s="35" t="n">
        <f aca="false">IF(OR(K73="P",K73="I",K73="W",K73="X"),0,J73)</f>
        <v>0</v>
      </c>
    </row>
    <row r="74" customFormat="false" ht="15" hidden="false" customHeight="false" outlineLevel="0" collapsed="false">
      <c r="A74" s="34"/>
      <c r="B74" s="34"/>
      <c r="C74" s="34"/>
      <c r="D74" s="35" t="n">
        <f aca="false">IF(C74="",0,VLOOKUP(C74,$M$4:$N$20,2,FALSE()))</f>
        <v>0</v>
      </c>
      <c r="E74" s="35" t="n">
        <f aca="false">IF(D74="NC",0,D74*B74)</f>
        <v>0</v>
      </c>
      <c r="F74" s="35" t="n">
        <f aca="false">IF(OR(C74="P",C74="I",C74="W",C74="X"),0,B74)</f>
        <v>0</v>
      </c>
      <c r="I74" s="34"/>
      <c r="J74" s="34"/>
      <c r="K74" s="34"/>
      <c r="L74" s="35" t="n">
        <f aca="false">IF(K74="",0,VLOOKUP(K74,$M$4:$N$20,2,FALSE()))</f>
        <v>0</v>
      </c>
      <c r="M74" s="35" t="n">
        <f aca="false">IF(L74="NC",0,L74*J74)</f>
        <v>0</v>
      </c>
      <c r="N74" s="35" t="n">
        <f aca="false">IF(OR(K74="P",K74="I",K74="W",K74="X"),0,J74)</f>
        <v>0</v>
      </c>
    </row>
    <row r="75" customFormat="false" ht="15" hidden="false" customHeight="false" outlineLevel="0" collapsed="false">
      <c r="A75" s="34"/>
      <c r="B75" s="34"/>
      <c r="C75" s="34"/>
      <c r="D75" s="35" t="n">
        <f aca="false">IF(C75="",0,VLOOKUP(C75,$M$4:$N$20,2,FALSE()))</f>
        <v>0</v>
      </c>
      <c r="E75" s="35" t="n">
        <f aca="false">IF(D75="NC",0,D75*B75)</f>
        <v>0</v>
      </c>
      <c r="F75" s="35" t="n">
        <f aca="false">IF(OR(C75="P",C75="I",C75="W",C75="X"),0,B75)</f>
        <v>0</v>
      </c>
      <c r="I75" s="34"/>
      <c r="J75" s="34"/>
      <c r="K75" s="34"/>
      <c r="L75" s="35" t="n">
        <f aca="false">IF(K75="",0,VLOOKUP(K75,$M$4:$N$20,2,FALSE()))</f>
        <v>0</v>
      </c>
      <c r="M75" s="35" t="n">
        <f aca="false">IF(L75="NC",0,L75*J75)</f>
        <v>0</v>
      </c>
      <c r="N75" s="35" t="n">
        <f aca="false">IF(OR(K75="P",K75="I",K75="W",K75="X"),0,J75)</f>
        <v>0</v>
      </c>
    </row>
    <row r="76" customFormat="false" ht="15" hidden="false" customHeight="false" outlineLevel="0" collapsed="false">
      <c r="A76" s="34"/>
      <c r="B76" s="34"/>
      <c r="C76" s="34"/>
      <c r="D76" s="35" t="n">
        <f aca="false">IF(C76="",0,VLOOKUP(C76,$M$4:$N$20,2,FALSE()))</f>
        <v>0</v>
      </c>
      <c r="E76" s="35" t="n">
        <f aca="false">IF(D76="NC",0,D76*B76)</f>
        <v>0</v>
      </c>
      <c r="F76" s="35" t="n">
        <f aca="false">IF(OR(C76="P",C76="I",C76="W",C76="X"),0,B76)</f>
        <v>0</v>
      </c>
      <c r="I76" s="34"/>
      <c r="J76" s="34"/>
      <c r="K76" s="34"/>
      <c r="L76" s="35" t="n">
        <f aca="false">IF(K76="",0,VLOOKUP(K76,$M$4:$N$20,2,FALSE()))</f>
        <v>0</v>
      </c>
      <c r="M76" s="35" t="n">
        <f aca="false">IF(L76="NC",0,L76*J76)</f>
        <v>0</v>
      </c>
      <c r="N76" s="35" t="n">
        <f aca="false">IF(OR(K76="P",K76="I",K76="W",K76="X"),0,J76)</f>
        <v>0</v>
      </c>
    </row>
    <row r="77" customFormat="false" ht="15" hidden="false" customHeight="false" outlineLevel="0" collapsed="false">
      <c r="A77" s="34"/>
      <c r="B77" s="34"/>
      <c r="C77" s="34"/>
      <c r="D77" s="35" t="n">
        <f aca="false">IF(C77="",0,VLOOKUP(C77,$M$4:$N$20,2,FALSE()))</f>
        <v>0</v>
      </c>
      <c r="E77" s="35" t="n">
        <f aca="false">IF(D77="NC",0,D77*B77)</f>
        <v>0</v>
      </c>
      <c r="F77" s="35" t="n">
        <f aca="false">IF(OR(C77="P",C77="I",C77="W",C77="X"),0,B77)</f>
        <v>0</v>
      </c>
      <c r="I77" s="34"/>
      <c r="J77" s="34"/>
      <c r="K77" s="34"/>
      <c r="L77" s="35" t="n">
        <f aca="false">IF(K77="",0,VLOOKUP(K77,$M$4:$N$20,2,FALSE()))</f>
        <v>0</v>
      </c>
      <c r="M77" s="35" t="n">
        <f aca="false">IF(L77="NC",0,L77*J77)</f>
        <v>0</v>
      </c>
      <c r="N77" s="35" t="n">
        <f aca="false">IF(OR(K77="P",K77="I",K77="W",K77="X"),0,J77)</f>
        <v>0</v>
      </c>
    </row>
    <row r="78" customFormat="false" ht="15" hidden="false" customHeight="false" outlineLevel="0" collapsed="false">
      <c r="A78" s="34"/>
      <c r="B78" s="34"/>
      <c r="C78" s="34"/>
      <c r="D78" s="35" t="n">
        <f aca="false">IF(C78="",0,VLOOKUP(C78,$M$4:$N$20,2,FALSE()))</f>
        <v>0</v>
      </c>
      <c r="E78" s="35" t="n">
        <f aca="false">IF(D78="NC",0,D78*B78)</f>
        <v>0</v>
      </c>
      <c r="F78" s="35" t="n">
        <f aca="false">IF(OR(C78="P",C78="I",C78="W",C78="X"),0,B78)</f>
        <v>0</v>
      </c>
      <c r="I78" s="34"/>
      <c r="J78" s="34"/>
      <c r="K78" s="34"/>
      <c r="L78" s="35" t="n">
        <f aca="false">IF(K78="",0,VLOOKUP(K78,$M$4:$N$20,2,FALSE()))</f>
        <v>0</v>
      </c>
      <c r="M78" s="35" t="n">
        <f aca="false">IF(L78="NC",0,L78*J78)</f>
        <v>0</v>
      </c>
      <c r="N78" s="35" t="n">
        <f aca="false">IF(OR(K78="P",K78="I",K78="W",K78="X"),0,J78)</f>
        <v>0</v>
      </c>
    </row>
    <row r="79" customFormat="false" ht="15" hidden="false" customHeight="false" outlineLevel="0" collapsed="false">
      <c r="A79" s="36"/>
      <c r="B79" s="36"/>
      <c r="C79" s="34"/>
      <c r="D79" s="35" t="n">
        <f aca="false">IF(C79="",0,VLOOKUP(C79,$M$4:$N$20,2,FALSE()))</f>
        <v>0</v>
      </c>
      <c r="E79" s="35" t="n">
        <f aca="false">IF(D79="NC",0,D79*B79)</f>
        <v>0</v>
      </c>
      <c r="F79" s="35" t="n">
        <f aca="false">IF(OR(C79="P",C79="I",C79="W",C79="X"),0,B79)</f>
        <v>0</v>
      </c>
      <c r="I79" s="36"/>
      <c r="J79" s="36"/>
      <c r="K79" s="34"/>
      <c r="L79" s="35" t="n">
        <f aca="false">IF(K79="",0,VLOOKUP(K79,$M$4:$N$20,2,FALSE()))</f>
        <v>0</v>
      </c>
      <c r="M79" s="35" t="n">
        <f aca="false">IF(L79="NC",0,L79*J79)</f>
        <v>0</v>
      </c>
      <c r="N79" s="35" t="n">
        <f aca="false">IF(OR(K79="P",K79="I",K79="W",K79="X"),0,J79)</f>
        <v>0</v>
      </c>
    </row>
    <row r="80" customFormat="false" ht="15" hidden="false" customHeight="false" outlineLevel="0" collapsed="false">
      <c r="A80" s="37" t="s">
        <v>38</v>
      </c>
      <c r="B80" s="38" t="n">
        <f aca="false">SUM(B69:B79)</f>
        <v>0</v>
      </c>
      <c r="C80" s="39" t="s">
        <v>39</v>
      </c>
      <c r="D80" s="39"/>
      <c r="E80" s="40" t="e">
        <f aca="false">SUM(E69:E79)/F80</f>
        <v>#DIV/0!</v>
      </c>
      <c r="F80" s="41" t="n">
        <f aca="false">SUM(F69:F79)</f>
        <v>0</v>
      </c>
      <c r="I80" s="37" t="s">
        <v>38</v>
      </c>
      <c r="J80" s="38" t="n">
        <f aca="false">SUM(J69:J79)</f>
        <v>0</v>
      </c>
      <c r="K80" s="39" t="s">
        <v>39</v>
      </c>
      <c r="L80" s="39"/>
      <c r="M80" s="40" t="e">
        <f aca="false">SUM(M69:M79)/N80</f>
        <v>#DIV/0!</v>
      </c>
      <c r="N80" s="41" t="n">
        <f aca="false">SUM(N69:N79)</f>
        <v>0</v>
      </c>
    </row>
    <row r="82" customFormat="false" ht="15" hidden="false" customHeight="false" outlineLevel="0" collapsed="false">
      <c r="A82" s="28" t="s">
        <v>30</v>
      </c>
      <c r="B82" s="29"/>
      <c r="C82" s="29"/>
      <c r="D82" s="29"/>
      <c r="E82" s="29"/>
      <c r="F82" s="29"/>
      <c r="I82" s="28" t="s">
        <v>30</v>
      </c>
      <c r="J82" s="29"/>
      <c r="K82" s="29"/>
      <c r="L82" s="29"/>
      <c r="M82" s="29"/>
      <c r="N82" s="29"/>
    </row>
    <row r="83" customFormat="false" ht="63.75" hidden="false" customHeight="false" outlineLevel="0" collapsed="false">
      <c r="A83" s="30" t="s">
        <v>32</v>
      </c>
      <c r="B83" s="31" t="s">
        <v>33</v>
      </c>
      <c r="C83" s="32" t="s">
        <v>34</v>
      </c>
      <c r="D83" s="32" t="s">
        <v>35</v>
      </c>
      <c r="E83" s="32" t="s">
        <v>36</v>
      </c>
      <c r="F83" s="33" t="s">
        <v>37</v>
      </c>
      <c r="I83" s="30" t="s">
        <v>32</v>
      </c>
      <c r="J83" s="31" t="s">
        <v>33</v>
      </c>
      <c r="K83" s="32" t="s">
        <v>34</v>
      </c>
      <c r="L83" s="32" t="s">
        <v>35</v>
      </c>
      <c r="M83" s="32" t="s">
        <v>36</v>
      </c>
      <c r="N83" s="33" t="s">
        <v>37</v>
      </c>
    </row>
    <row r="84" customFormat="false" ht="15" hidden="false" customHeight="false" outlineLevel="0" collapsed="false">
      <c r="A84" s="34"/>
      <c r="B84" s="34"/>
      <c r="C84" s="34"/>
      <c r="D84" s="35" t="n">
        <f aca="false">IF(C84="",0,VLOOKUP(C84,$M$4:$N$20,2,FALSE()))</f>
        <v>0</v>
      </c>
      <c r="E84" s="35" t="n">
        <f aca="false">IF(D84="NC",0,D84*B84)</f>
        <v>0</v>
      </c>
      <c r="F84" s="35" t="n">
        <f aca="false">IF(OR(C84="P",C84="I",C84="W",C84="X"),0,B84)</f>
        <v>0</v>
      </c>
      <c r="I84" s="34"/>
      <c r="J84" s="34"/>
      <c r="K84" s="34"/>
      <c r="L84" s="35" t="n">
        <f aca="false">IF(K84="",0,VLOOKUP(K84,$M$4:$N$20,2,FALSE()))</f>
        <v>0</v>
      </c>
      <c r="M84" s="35" t="n">
        <f aca="false">IF(L84="NC",0,L84*J84)</f>
        <v>0</v>
      </c>
      <c r="N84" s="35" t="n">
        <f aca="false">IF(OR(K84="P",K84="I",K84="W",K84="X"),0,J84)</f>
        <v>0</v>
      </c>
    </row>
    <row r="85" customFormat="false" ht="15" hidden="false" customHeight="false" outlineLevel="0" collapsed="false">
      <c r="A85" s="34"/>
      <c r="B85" s="34"/>
      <c r="C85" s="34"/>
      <c r="D85" s="35" t="n">
        <f aca="false">IF(C85="",0,VLOOKUP(C85,$M$4:$N$20,2,FALSE()))</f>
        <v>0</v>
      </c>
      <c r="E85" s="35" t="n">
        <f aca="false">IF(D85="NC",0,D85*B85)</f>
        <v>0</v>
      </c>
      <c r="F85" s="35" t="n">
        <f aca="false">IF(OR(C85="P",C85="I",C85="W",C85="X"),0,B85)</f>
        <v>0</v>
      </c>
      <c r="I85" s="34"/>
      <c r="J85" s="34"/>
      <c r="K85" s="34"/>
      <c r="L85" s="35" t="n">
        <f aca="false">IF(K85="",0,VLOOKUP(K85,$M$4:$N$20,2,FALSE()))</f>
        <v>0</v>
      </c>
      <c r="M85" s="35" t="n">
        <f aca="false">IF(L85="NC",0,L85*J85)</f>
        <v>0</v>
      </c>
      <c r="N85" s="35" t="n">
        <f aca="false">IF(OR(K85="P",K85="I",K85="W",K85="X"),0,J85)</f>
        <v>0</v>
      </c>
    </row>
    <row r="86" customFormat="false" ht="15" hidden="false" customHeight="false" outlineLevel="0" collapsed="false">
      <c r="A86" s="34"/>
      <c r="B86" s="34"/>
      <c r="C86" s="34"/>
      <c r="D86" s="35" t="n">
        <f aca="false">IF(C86="",0,VLOOKUP(C86,$M$4:$N$20,2,FALSE()))</f>
        <v>0</v>
      </c>
      <c r="E86" s="35" t="n">
        <f aca="false">IF(D86="NC",0,D86*B86)</f>
        <v>0</v>
      </c>
      <c r="F86" s="35" t="n">
        <f aca="false">IF(OR(C86="P",C86="I",C86="W",C86="X"),0,B86)</f>
        <v>0</v>
      </c>
      <c r="I86" s="34"/>
      <c r="J86" s="34"/>
      <c r="K86" s="34"/>
      <c r="L86" s="35" t="n">
        <f aca="false">IF(K86="",0,VLOOKUP(K86,$M$4:$N$20,2,FALSE()))</f>
        <v>0</v>
      </c>
      <c r="M86" s="35" t="n">
        <f aca="false">IF(L86="NC",0,L86*J86)</f>
        <v>0</v>
      </c>
      <c r="N86" s="35" t="n">
        <f aca="false">IF(OR(K86="P",K86="I",K86="W",K86="X"),0,J86)</f>
        <v>0</v>
      </c>
    </row>
    <row r="87" customFormat="false" ht="15" hidden="false" customHeight="false" outlineLevel="0" collapsed="false">
      <c r="A87" s="34"/>
      <c r="B87" s="34"/>
      <c r="C87" s="34"/>
      <c r="D87" s="35" t="n">
        <f aca="false">IF(C87="",0,VLOOKUP(C87,$M$4:$N$20,2,FALSE()))</f>
        <v>0</v>
      </c>
      <c r="E87" s="35" t="n">
        <f aca="false">IF(D87="NC",0,D87*B87)</f>
        <v>0</v>
      </c>
      <c r="F87" s="35" t="n">
        <f aca="false">IF(OR(C87="P",C87="I",C87="W",C87="X"),0,B87)</f>
        <v>0</v>
      </c>
      <c r="I87" s="34"/>
      <c r="J87" s="34"/>
      <c r="K87" s="34"/>
      <c r="L87" s="35" t="n">
        <f aca="false">IF(K87="",0,VLOOKUP(K87,$M$4:$N$20,2,FALSE()))</f>
        <v>0</v>
      </c>
      <c r="M87" s="35" t="n">
        <f aca="false">IF(L87="NC",0,L87*J87)</f>
        <v>0</v>
      </c>
      <c r="N87" s="35" t="n">
        <f aca="false">IF(OR(K87="P",K87="I",K87="W",K87="X"),0,J87)</f>
        <v>0</v>
      </c>
    </row>
    <row r="88" customFormat="false" ht="15" hidden="false" customHeight="false" outlineLevel="0" collapsed="false">
      <c r="A88" s="34"/>
      <c r="B88" s="34"/>
      <c r="C88" s="34"/>
      <c r="D88" s="35" t="n">
        <f aca="false">IF(C88="",0,VLOOKUP(C88,$M$4:$N$20,2,FALSE()))</f>
        <v>0</v>
      </c>
      <c r="E88" s="35" t="n">
        <f aca="false">IF(D88="NC",0,D88*B88)</f>
        <v>0</v>
      </c>
      <c r="F88" s="35" t="n">
        <f aca="false">IF(OR(C88="P",C88="I",C88="W",C88="X"),0,B88)</f>
        <v>0</v>
      </c>
      <c r="I88" s="34"/>
      <c r="J88" s="34"/>
      <c r="K88" s="34"/>
      <c r="L88" s="35" t="n">
        <f aca="false">IF(K88="",0,VLOOKUP(K88,$M$4:$N$20,2,FALSE()))</f>
        <v>0</v>
      </c>
      <c r="M88" s="35" t="n">
        <f aca="false">IF(L88="NC",0,L88*J88)</f>
        <v>0</v>
      </c>
      <c r="N88" s="35" t="n">
        <f aca="false">IF(OR(K88="P",K88="I",K88="W",K88="X"),0,J88)</f>
        <v>0</v>
      </c>
    </row>
    <row r="89" customFormat="false" ht="15" hidden="false" customHeight="false" outlineLevel="0" collapsed="false">
      <c r="A89" s="34"/>
      <c r="B89" s="34"/>
      <c r="C89" s="34"/>
      <c r="D89" s="35" t="n">
        <f aca="false">IF(C89="",0,VLOOKUP(C89,$M$4:$N$20,2,FALSE()))</f>
        <v>0</v>
      </c>
      <c r="E89" s="35" t="n">
        <f aca="false">IF(D89="NC",0,D89*B89)</f>
        <v>0</v>
      </c>
      <c r="F89" s="35" t="n">
        <f aca="false">IF(OR(C89="P",C89="I",C89="W",C89="X"),0,B89)</f>
        <v>0</v>
      </c>
      <c r="I89" s="34"/>
      <c r="J89" s="34"/>
      <c r="K89" s="34"/>
      <c r="L89" s="35" t="n">
        <f aca="false">IF(K89="",0,VLOOKUP(K89,$M$4:$N$20,2,FALSE()))</f>
        <v>0</v>
      </c>
      <c r="M89" s="35" t="n">
        <f aca="false">IF(L89="NC",0,L89*J89)</f>
        <v>0</v>
      </c>
      <c r="N89" s="35" t="n">
        <f aca="false">IF(OR(K89="P",K89="I",K89="W",K89="X"),0,J89)</f>
        <v>0</v>
      </c>
    </row>
    <row r="90" customFormat="false" ht="15" hidden="false" customHeight="false" outlineLevel="0" collapsed="false">
      <c r="A90" s="34"/>
      <c r="B90" s="34"/>
      <c r="C90" s="34"/>
      <c r="D90" s="35" t="n">
        <f aca="false">IF(C90="",0,VLOOKUP(C90,$M$4:$N$20,2,FALSE()))</f>
        <v>0</v>
      </c>
      <c r="E90" s="35" t="n">
        <f aca="false">IF(D90="NC",0,D90*B90)</f>
        <v>0</v>
      </c>
      <c r="F90" s="35" t="n">
        <f aca="false">IF(OR(C90="P",C90="I",C90="W",C90="X"),0,B90)</f>
        <v>0</v>
      </c>
      <c r="I90" s="34"/>
      <c r="J90" s="34"/>
      <c r="K90" s="34"/>
      <c r="L90" s="35" t="n">
        <f aca="false">IF(K90="",0,VLOOKUP(K90,$M$4:$N$20,2,FALSE()))</f>
        <v>0</v>
      </c>
      <c r="M90" s="35" t="n">
        <f aca="false">IF(L90="NC",0,L90*J90)</f>
        <v>0</v>
      </c>
      <c r="N90" s="35" t="n">
        <f aca="false">IF(OR(K90="P",K90="I",K90="W",K90="X"),0,J90)</f>
        <v>0</v>
      </c>
    </row>
    <row r="91" customFormat="false" ht="15" hidden="false" customHeight="false" outlineLevel="0" collapsed="false">
      <c r="A91" s="34"/>
      <c r="B91" s="34"/>
      <c r="C91" s="34"/>
      <c r="D91" s="35" t="n">
        <f aca="false">IF(C91="",0,VLOOKUP(C91,$M$4:$N$20,2,FALSE()))</f>
        <v>0</v>
      </c>
      <c r="E91" s="35" t="n">
        <f aca="false">IF(D91="NC",0,D91*B91)</f>
        <v>0</v>
      </c>
      <c r="F91" s="35" t="n">
        <f aca="false">IF(OR(C91="P",C91="I",C91="W",C91="X"),0,B91)</f>
        <v>0</v>
      </c>
      <c r="I91" s="34"/>
      <c r="J91" s="34"/>
      <c r="K91" s="34"/>
      <c r="L91" s="35" t="n">
        <f aca="false">IF(K91="",0,VLOOKUP(K91,$M$4:$N$20,2,FALSE()))</f>
        <v>0</v>
      </c>
      <c r="M91" s="35" t="n">
        <f aca="false">IF(L91="NC",0,L91*J91)</f>
        <v>0</v>
      </c>
      <c r="N91" s="35" t="n">
        <f aca="false">IF(OR(K91="P",K91="I",K91="W",K91="X"),0,J91)</f>
        <v>0</v>
      </c>
    </row>
    <row r="92" customFormat="false" ht="15" hidden="false" customHeight="false" outlineLevel="0" collapsed="false">
      <c r="A92" s="34"/>
      <c r="B92" s="34"/>
      <c r="C92" s="34"/>
      <c r="D92" s="35" t="n">
        <f aca="false">IF(C92="",0,VLOOKUP(C92,$M$4:$N$20,2,FALSE()))</f>
        <v>0</v>
      </c>
      <c r="E92" s="35" t="n">
        <f aca="false">IF(D92="NC",0,D92*B92)</f>
        <v>0</v>
      </c>
      <c r="F92" s="35" t="n">
        <f aca="false">IF(OR(C92="P",C92="I",C92="W",C92="X"),0,B92)</f>
        <v>0</v>
      </c>
      <c r="I92" s="34"/>
      <c r="J92" s="34"/>
      <c r="K92" s="34"/>
      <c r="L92" s="35" t="n">
        <f aca="false">IF(K92="",0,VLOOKUP(K92,$M$4:$N$20,2,FALSE()))</f>
        <v>0</v>
      </c>
      <c r="M92" s="35" t="n">
        <f aca="false">IF(L92="NC",0,L92*J92)</f>
        <v>0</v>
      </c>
      <c r="N92" s="35" t="n">
        <f aca="false">IF(OR(K92="P",K92="I",K92="W",K92="X"),0,J92)</f>
        <v>0</v>
      </c>
    </row>
    <row r="93" customFormat="false" ht="15" hidden="false" customHeight="false" outlineLevel="0" collapsed="false">
      <c r="A93" s="34"/>
      <c r="B93" s="34"/>
      <c r="C93" s="34"/>
      <c r="D93" s="35" t="n">
        <f aca="false">IF(C93="",0,VLOOKUP(C93,$M$4:$N$20,2,FALSE()))</f>
        <v>0</v>
      </c>
      <c r="E93" s="35" t="n">
        <f aca="false">IF(D93="NC",0,D93*B93)</f>
        <v>0</v>
      </c>
      <c r="F93" s="35" t="n">
        <f aca="false">IF(OR(C93="P",C93="I",C93="W",C93="X"),0,B93)</f>
        <v>0</v>
      </c>
      <c r="I93" s="34"/>
      <c r="J93" s="34"/>
      <c r="K93" s="34"/>
      <c r="L93" s="35" t="n">
        <f aca="false">IF(K93="",0,VLOOKUP(K93,$M$4:$N$20,2,FALSE()))</f>
        <v>0</v>
      </c>
      <c r="M93" s="35" t="n">
        <f aca="false">IF(L93="NC",0,L93*J93)</f>
        <v>0</v>
      </c>
      <c r="N93" s="35" t="n">
        <f aca="false">IF(OR(K93="P",K93="I",K93="W",K93="X"),0,J93)</f>
        <v>0</v>
      </c>
    </row>
    <row r="94" customFormat="false" ht="15" hidden="false" customHeight="false" outlineLevel="0" collapsed="false">
      <c r="A94" s="36"/>
      <c r="B94" s="36"/>
      <c r="C94" s="34"/>
      <c r="D94" s="35" t="n">
        <f aca="false">IF(C94="",0,VLOOKUP(C94,$M$4:$N$20,2,FALSE()))</f>
        <v>0</v>
      </c>
      <c r="E94" s="35" t="n">
        <f aca="false">IF(D94="NC",0,D94*B94)</f>
        <v>0</v>
      </c>
      <c r="F94" s="35" t="n">
        <f aca="false">IF(OR(C94="P",C94="I",C94="W",C94="X"),0,B94)</f>
        <v>0</v>
      </c>
      <c r="I94" s="36"/>
      <c r="J94" s="36"/>
      <c r="K94" s="34"/>
      <c r="L94" s="35" t="n">
        <f aca="false">IF(K94="",0,VLOOKUP(K94,$M$4:$N$20,2,FALSE()))</f>
        <v>0</v>
      </c>
      <c r="M94" s="35" t="n">
        <f aca="false">IF(L94="NC",0,L94*J94)</f>
        <v>0</v>
      </c>
      <c r="N94" s="35" t="n">
        <f aca="false">IF(OR(K94="P",K94="I",K94="W",K94="X"),0,J94)</f>
        <v>0</v>
      </c>
    </row>
    <row r="95" customFormat="false" ht="15" hidden="false" customHeight="false" outlineLevel="0" collapsed="false">
      <c r="A95" s="37" t="s">
        <v>38</v>
      </c>
      <c r="B95" s="38" t="n">
        <f aca="false">SUM(B84:B94)</f>
        <v>0</v>
      </c>
      <c r="C95" s="39" t="s">
        <v>39</v>
      </c>
      <c r="D95" s="39"/>
      <c r="E95" s="40" t="e">
        <f aca="false">SUM(E84:E94)/F95</f>
        <v>#DIV/0!</v>
      </c>
      <c r="F95" s="41" t="n">
        <f aca="false">SUM(F84:F94)</f>
        <v>0</v>
      </c>
      <c r="I95" s="37" t="s">
        <v>38</v>
      </c>
      <c r="J95" s="38" t="n">
        <f aca="false">SUM(J84:J94)</f>
        <v>0</v>
      </c>
      <c r="K95" s="39" t="s">
        <v>39</v>
      </c>
      <c r="L95" s="39"/>
      <c r="M95" s="40" t="e">
        <f aca="false">SUM(M84:M94)/N95</f>
        <v>#DIV/0!</v>
      </c>
      <c r="N95" s="41" t="n">
        <f aca="false">SUM(N84:N94)</f>
        <v>0</v>
      </c>
    </row>
    <row r="97" customFormat="false" ht="15" hidden="false" customHeight="false" outlineLevel="0" collapsed="false">
      <c r="A97" s="28" t="s">
        <v>30</v>
      </c>
      <c r="B97" s="29"/>
      <c r="C97" s="29"/>
      <c r="D97" s="29"/>
      <c r="E97" s="29"/>
      <c r="F97" s="29"/>
      <c r="I97" s="28" t="s">
        <v>30</v>
      </c>
      <c r="J97" s="29"/>
      <c r="K97" s="29"/>
      <c r="L97" s="29"/>
      <c r="M97" s="29"/>
      <c r="N97" s="29"/>
    </row>
    <row r="98" customFormat="false" ht="63.75" hidden="false" customHeight="false" outlineLevel="0" collapsed="false">
      <c r="A98" s="30" t="s">
        <v>32</v>
      </c>
      <c r="B98" s="31" t="s">
        <v>33</v>
      </c>
      <c r="C98" s="32" t="s">
        <v>34</v>
      </c>
      <c r="D98" s="32" t="s">
        <v>35</v>
      </c>
      <c r="E98" s="32" t="s">
        <v>36</v>
      </c>
      <c r="F98" s="33" t="s">
        <v>37</v>
      </c>
      <c r="I98" s="30" t="s">
        <v>32</v>
      </c>
      <c r="J98" s="31" t="s">
        <v>33</v>
      </c>
      <c r="K98" s="32" t="s">
        <v>34</v>
      </c>
      <c r="L98" s="32" t="s">
        <v>35</v>
      </c>
      <c r="M98" s="32" t="s">
        <v>36</v>
      </c>
      <c r="N98" s="33" t="s">
        <v>37</v>
      </c>
    </row>
    <row r="99" customFormat="false" ht="15" hidden="false" customHeight="false" outlineLevel="0" collapsed="false">
      <c r="A99" s="34"/>
      <c r="B99" s="34"/>
      <c r="C99" s="34"/>
      <c r="D99" s="35" t="n">
        <f aca="false">IF(C99="",0,VLOOKUP(C99,$M$4:$N$20,2,FALSE()))</f>
        <v>0</v>
      </c>
      <c r="E99" s="35" t="n">
        <f aca="false">IF(D99="NC",0,D99*B99)</f>
        <v>0</v>
      </c>
      <c r="F99" s="35" t="n">
        <f aca="false">IF(OR(C99="P",C99="I",C99="W",C99="X"),0,B99)</f>
        <v>0</v>
      </c>
      <c r="I99" s="34"/>
      <c r="J99" s="34"/>
      <c r="K99" s="34"/>
      <c r="L99" s="35" t="n">
        <f aca="false">IF(K99="",0,VLOOKUP(K99,$M$4:$N$20,2,FALSE()))</f>
        <v>0</v>
      </c>
      <c r="M99" s="35" t="n">
        <f aca="false">IF(L99="NC",0,L99*J99)</f>
        <v>0</v>
      </c>
      <c r="N99" s="35" t="n">
        <f aca="false">IF(OR(K99="P",K99="I",K99="W",K99="X"),0,J99)</f>
        <v>0</v>
      </c>
    </row>
    <row r="100" customFormat="false" ht="15" hidden="false" customHeight="false" outlineLevel="0" collapsed="false">
      <c r="A100" s="34"/>
      <c r="B100" s="34"/>
      <c r="C100" s="34"/>
      <c r="D100" s="35" t="n">
        <f aca="false">IF(C100="",0,VLOOKUP(C100,$M$4:$N$20,2,FALSE()))</f>
        <v>0</v>
      </c>
      <c r="E100" s="35" t="n">
        <f aca="false">IF(D100="NC",0,D100*B100)</f>
        <v>0</v>
      </c>
      <c r="F100" s="35" t="n">
        <f aca="false">IF(OR(C100="P",C100="I",C100="W",C100="X"),0,B100)</f>
        <v>0</v>
      </c>
      <c r="I100" s="34"/>
      <c r="J100" s="34"/>
      <c r="K100" s="34"/>
      <c r="L100" s="35" t="n">
        <f aca="false">IF(K100="",0,VLOOKUP(K100,$M$4:$N$20,2,FALSE()))</f>
        <v>0</v>
      </c>
      <c r="M100" s="35" t="n">
        <f aca="false">IF(L100="NC",0,L100*J100)</f>
        <v>0</v>
      </c>
      <c r="N100" s="35" t="n">
        <f aca="false">IF(OR(K100="P",K100="I",K100="W",K100="X"),0,J100)</f>
        <v>0</v>
      </c>
    </row>
    <row r="101" customFormat="false" ht="15" hidden="false" customHeight="false" outlineLevel="0" collapsed="false">
      <c r="A101" s="34"/>
      <c r="B101" s="34"/>
      <c r="C101" s="34"/>
      <c r="D101" s="35" t="n">
        <f aca="false">IF(C101="",0,VLOOKUP(C101,$M$4:$N$20,2,FALSE()))</f>
        <v>0</v>
      </c>
      <c r="E101" s="35" t="n">
        <f aca="false">IF(D101="NC",0,D101*B101)</f>
        <v>0</v>
      </c>
      <c r="F101" s="35" t="n">
        <f aca="false">IF(OR(C101="P",C101="I",C101="W",C101="X"),0,B101)</f>
        <v>0</v>
      </c>
      <c r="I101" s="34"/>
      <c r="J101" s="34"/>
      <c r="K101" s="34"/>
      <c r="L101" s="35" t="n">
        <f aca="false">IF(K101="",0,VLOOKUP(K101,$M$4:$N$20,2,FALSE()))</f>
        <v>0</v>
      </c>
      <c r="M101" s="35" t="n">
        <f aca="false">IF(L101="NC",0,L101*J101)</f>
        <v>0</v>
      </c>
      <c r="N101" s="35" t="n">
        <f aca="false">IF(OR(K101="P",K101="I",K101="W",K101="X"),0,J101)</f>
        <v>0</v>
      </c>
    </row>
    <row r="102" customFormat="false" ht="15" hidden="false" customHeight="false" outlineLevel="0" collapsed="false">
      <c r="A102" s="34"/>
      <c r="B102" s="34"/>
      <c r="C102" s="34"/>
      <c r="D102" s="35" t="n">
        <f aca="false">IF(C102="",0,VLOOKUP(C102,$M$4:$N$20,2,FALSE()))</f>
        <v>0</v>
      </c>
      <c r="E102" s="35" t="n">
        <f aca="false">IF(D102="NC",0,D102*B102)</f>
        <v>0</v>
      </c>
      <c r="F102" s="35" t="n">
        <f aca="false">IF(OR(C102="P",C102="I",C102="W",C102="X"),0,B102)</f>
        <v>0</v>
      </c>
      <c r="I102" s="34"/>
      <c r="J102" s="34"/>
      <c r="K102" s="34"/>
      <c r="L102" s="35" t="n">
        <f aca="false">IF(K102="",0,VLOOKUP(K102,$M$4:$N$20,2,FALSE()))</f>
        <v>0</v>
      </c>
      <c r="M102" s="35" t="n">
        <f aca="false">IF(L102="NC",0,L102*J102)</f>
        <v>0</v>
      </c>
      <c r="N102" s="35" t="n">
        <f aca="false">IF(OR(K102="P",K102="I",K102="W",K102="X"),0,J102)</f>
        <v>0</v>
      </c>
    </row>
    <row r="103" customFormat="false" ht="15" hidden="false" customHeight="false" outlineLevel="0" collapsed="false">
      <c r="A103" s="34"/>
      <c r="B103" s="34"/>
      <c r="C103" s="34"/>
      <c r="D103" s="35" t="n">
        <f aca="false">IF(C103="",0,VLOOKUP(C103,$M$4:$N$20,2,FALSE()))</f>
        <v>0</v>
      </c>
      <c r="E103" s="35" t="n">
        <f aca="false">IF(D103="NC",0,D103*B103)</f>
        <v>0</v>
      </c>
      <c r="F103" s="35" t="n">
        <f aca="false">IF(OR(C103="P",C103="I",C103="W",C103="X"),0,B103)</f>
        <v>0</v>
      </c>
      <c r="I103" s="34"/>
      <c r="J103" s="34"/>
      <c r="K103" s="34"/>
      <c r="L103" s="35" t="n">
        <f aca="false">IF(K103="",0,VLOOKUP(K103,$M$4:$N$20,2,FALSE()))</f>
        <v>0</v>
      </c>
      <c r="M103" s="35" t="n">
        <f aca="false">IF(L103="NC",0,L103*J103)</f>
        <v>0</v>
      </c>
      <c r="N103" s="35" t="n">
        <f aca="false">IF(OR(K103="P",K103="I",K103="W",K103="X"),0,J103)</f>
        <v>0</v>
      </c>
    </row>
    <row r="104" customFormat="false" ht="15" hidden="false" customHeight="false" outlineLevel="0" collapsed="false">
      <c r="A104" s="34"/>
      <c r="B104" s="34"/>
      <c r="C104" s="34"/>
      <c r="D104" s="35" t="n">
        <f aca="false">IF(C104="",0,VLOOKUP(C104,$M$4:$N$20,2,FALSE()))</f>
        <v>0</v>
      </c>
      <c r="E104" s="35" t="n">
        <f aca="false">IF(D104="NC",0,D104*B104)</f>
        <v>0</v>
      </c>
      <c r="F104" s="35" t="n">
        <f aca="false">IF(OR(C104="P",C104="I",C104="W",C104="X"),0,B104)</f>
        <v>0</v>
      </c>
      <c r="I104" s="34"/>
      <c r="J104" s="34"/>
      <c r="K104" s="34"/>
      <c r="L104" s="35" t="n">
        <f aca="false">IF(K104="",0,VLOOKUP(K104,$M$4:$N$20,2,FALSE()))</f>
        <v>0</v>
      </c>
      <c r="M104" s="35" t="n">
        <f aca="false">IF(L104="NC",0,L104*J104)</f>
        <v>0</v>
      </c>
      <c r="N104" s="35" t="n">
        <f aca="false">IF(OR(K104="P",K104="I",K104="W",K104="X"),0,J104)</f>
        <v>0</v>
      </c>
    </row>
    <row r="105" customFormat="false" ht="15" hidden="false" customHeight="false" outlineLevel="0" collapsed="false">
      <c r="A105" s="34"/>
      <c r="B105" s="34"/>
      <c r="C105" s="34"/>
      <c r="D105" s="35" t="n">
        <f aca="false">IF(C105="",0,VLOOKUP(C105,$M$4:$N$20,2,FALSE()))</f>
        <v>0</v>
      </c>
      <c r="E105" s="35" t="n">
        <f aca="false">IF(D105="NC",0,D105*B105)</f>
        <v>0</v>
      </c>
      <c r="F105" s="35" t="n">
        <f aca="false">IF(OR(C105="P",C105="I",C105="W",C105="X"),0,B105)</f>
        <v>0</v>
      </c>
      <c r="I105" s="34"/>
      <c r="J105" s="34"/>
      <c r="K105" s="34"/>
      <c r="L105" s="35" t="n">
        <f aca="false">IF(K105="",0,VLOOKUP(K105,$M$4:$N$20,2,FALSE()))</f>
        <v>0</v>
      </c>
      <c r="M105" s="35" t="n">
        <f aca="false">IF(L105="NC",0,L105*J105)</f>
        <v>0</v>
      </c>
      <c r="N105" s="35" t="n">
        <f aca="false">IF(OR(K105="P",K105="I",K105="W",K105="X"),0,J105)</f>
        <v>0</v>
      </c>
    </row>
    <row r="106" customFormat="false" ht="15" hidden="false" customHeight="false" outlineLevel="0" collapsed="false">
      <c r="A106" s="34"/>
      <c r="B106" s="34"/>
      <c r="C106" s="34"/>
      <c r="D106" s="35" t="n">
        <f aca="false">IF(C106="",0,VLOOKUP(C106,$M$4:$N$20,2,FALSE()))</f>
        <v>0</v>
      </c>
      <c r="E106" s="35" t="n">
        <f aca="false">IF(D106="NC",0,D106*B106)</f>
        <v>0</v>
      </c>
      <c r="F106" s="35" t="n">
        <f aca="false">IF(OR(C106="P",C106="I",C106="W",C106="X"),0,B106)</f>
        <v>0</v>
      </c>
      <c r="I106" s="34"/>
      <c r="J106" s="34"/>
      <c r="K106" s="34"/>
      <c r="L106" s="35" t="n">
        <f aca="false">IF(K106="",0,VLOOKUP(K106,$M$4:$N$20,2,FALSE()))</f>
        <v>0</v>
      </c>
      <c r="M106" s="35" t="n">
        <f aca="false">IF(L106="NC",0,L106*J106)</f>
        <v>0</v>
      </c>
      <c r="N106" s="35" t="n">
        <f aca="false">IF(OR(K106="P",K106="I",K106="W",K106="X"),0,J106)</f>
        <v>0</v>
      </c>
    </row>
    <row r="107" customFormat="false" ht="15" hidden="false" customHeight="false" outlineLevel="0" collapsed="false">
      <c r="A107" s="34"/>
      <c r="B107" s="34"/>
      <c r="C107" s="34"/>
      <c r="D107" s="35" t="n">
        <f aca="false">IF(C107="",0,VLOOKUP(C107,$M$4:$N$20,2,FALSE()))</f>
        <v>0</v>
      </c>
      <c r="E107" s="35" t="n">
        <f aca="false">IF(D107="NC",0,D107*B107)</f>
        <v>0</v>
      </c>
      <c r="F107" s="35" t="n">
        <f aca="false">IF(OR(C107="P",C107="I",C107="W",C107="X"),0,B107)</f>
        <v>0</v>
      </c>
      <c r="I107" s="34"/>
      <c r="J107" s="34"/>
      <c r="K107" s="34"/>
      <c r="L107" s="35" t="n">
        <f aca="false">IF(K107="",0,VLOOKUP(K107,$M$4:$N$20,2,FALSE()))</f>
        <v>0</v>
      </c>
      <c r="M107" s="35" t="n">
        <f aca="false">IF(L107="NC",0,L107*J107)</f>
        <v>0</v>
      </c>
      <c r="N107" s="35" t="n">
        <f aca="false">IF(OR(K107="P",K107="I",K107="W",K107="X"),0,J107)</f>
        <v>0</v>
      </c>
    </row>
    <row r="108" customFormat="false" ht="15" hidden="false" customHeight="false" outlineLevel="0" collapsed="false">
      <c r="A108" s="34"/>
      <c r="B108" s="34"/>
      <c r="C108" s="34"/>
      <c r="D108" s="35" t="n">
        <f aca="false">IF(C108="",0,VLOOKUP(C108,$M$4:$N$20,2,FALSE()))</f>
        <v>0</v>
      </c>
      <c r="E108" s="35" t="n">
        <f aca="false">IF(D108="NC",0,D108*B108)</f>
        <v>0</v>
      </c>
      <c r="F108" s="35" t="n">
        <f aca="false">IF(OR(C108="P",C108="I",C108="W",C108="X"),0,B108)</f>
        <v>0</v>
      </c>
      <c r="I108" s="34"/>
      <c r="J108" s="34"/>
      <c r="K108" s="34"/>
      <c r="L108" s="35" t="n">
        <f aca="false">IF(K108="",0,VLOOKUP(K108,$M$4:$N$20,2,FALSE()))</f>
        <v>0</v>
      </c>
      <c r="M108" s="35" t="n">
        <f aca="false">IF(L108="NC",0,L108*J108)</f>
        <v>0</v>
      </c>
      <c r="N108" s="35" t="n">
        <f aca="false">IF(OR(K108="P",K108="I",K108="W",K108="X"),0,J108)</f>
        <v>0</v>
      </c>
    </row>
    <row r="109" customFormat="false" ht="15" hidden="false" customHeight="false" outlineLevel="0" collapsed="false">
      <c r="A109" s="36"/>
      <c r="B109" s="36"/>
      <c r="C109" s="34"/>
      <c r="D109" s="35" t="n">
        <f aca="false">IF(C109="",0,VLOOKUP(C109,$M$4:$N$20,2,FALSE()))</f>
        <v>0</v>
      </c>
      <c r="E109" s="35" t="n">
        <f aca="false">IF(D109="NC",0,D109*B109)</f>
        <v>0</v>
      </c>
      <c r="F109" s="35" t="n">
        <f aca="false">IF(OR(C109="P",C109="I",C109="W",C109="X"),0,B109)</f>
        <v>0</v>
      </c>
      <c r="I109" s="36"/>
      <c r="J109" s="36"/>
      <c r="K109" s="34"/>
      <c r="L109" s="35" t="n">
        <f aca="false">IF(K109="",0,VLOOKUP(K109,$M$4:$N$20,2,FALSE()))</f>
        <v>0</v>
      </c>
      <c r="M109" s="35" t="n">
        <f aca="false">IF(L109="NC",0,L109*J109)</f>
        <v>0</v>
      </c>
      <c r="N109" s="35" t="n">
        <f aca="false">IF(OR(K109="P",K109="I",K109="W",K109="X"),0,J109)</f>
        <v>0</v>
      </c>
    </row>
    <row r="110" customFormat="false" ht="15" hidden="false" customHeight="false" outlineLevel="0" collapsed="false">
      <c r="A110" s="37" t="s">
        <v>38</v>
      </c>
      <c r="B110" s="38" t="n">
        <f aca="false">SUM(B99:B109)</f>
        <v>0</v>
      </c>
      <c r="C110" s="39" t="s">
        <v>39</v>
      </c>
      <c r="D110" s="39"/>
      <c r="E110" s="40" t="e">
        <f aca="false">SUM(E99:E109)/F110</f>
        <v>#DIV/0!</v>
      </c>
      <c r="F110" s="41" t="n">
        <f aca="false">SUM(F99:F109)</f>
        <v>0</v>
      </c>
      <c r="I110" s="37" t="s">
        <v>38</v>
      </c>
      <c r="J110" s="38" t="n">
        <f aca="false">SUM(J99:J109)</f>
        <v>0</v>
      </c>
      <c r="K110" s="39" t="s">
        <v>39</v>
      </c>
      <c r="L110" s="39"/>
      <c r="M110" s="40" t="e">
        <f aca="false">SUM(M99:M109)/N110</f>
        <v>#DIV/0!</v>
      </c>
      <c r="N110" s="41" t="n">
        <f aca="false">SUM(N99:N109)</f>
        <v>0</v>
      </c>
    </row>
  </sheetData>
  <mergeCells count="31">
    <mergeCell ref="A1:K1"/>
    <mergeCell ref="M3:O3"/>
    <mergeCell ref="A4:K7"/>
    <mergeCell ref="C10:F10"/>
    <mergeCell ref="C11:E11"/>
    <mergeCell ref="C12:E12"/>
    <mergeCell ref="C13:E13"/>
    <mergeCell ref="B22:F22"/>
    <mergeCell ref="J22:N22"/>
    <mergeCell ref="C35:D35"/>
    <mergeCell ref="K35:L35"/>
    <mergeCell ref="B37:F37"/>
    <mergeCell ref="J37:N37"/>
    <mergeCell ref="C50:D50"/>
    <mergeCell ref="K50:L50"/>
    <mergeCell ref="B52:F52"/>
    <mergeCell ref="J52:N52"/>
    <mergeCell ref="C65:D65"/>
    <mergeCell ref="K65:L65"/>
    <mergeCell ref="B67:F67"/>
    <mergeCell ref="J67:N67"/>
    <mergeCell ref="C80:D80"/>
    <mergeCell ref="K80:L80"/>
    <mergeCell ref="B82:F82"/>
    <mergeCell ref="J82:N82"/>
    <mergeCell ref="C95:D95"/>
    <mergeCell ref="K95:L95"/>
    <mergeCell ref="B97:F97"/>
    <mergeCell ref="J97:N97"/>
    <mergeCell ref="C110:D110"/>
    <mergeCell ref="K110:L110"/>
  </mergeCells>
  <printOptions headings="false" gridLines="false" gridLinesSet="true" horizontalCentered="false" verticalCentered="false"/>
  <pageMargins left="0.7" right="0.7" top="0.75" bottom="0.75" header="0.511805555555555" footer="0.511805555555555"/>
  <pageSetup paperSize="1" scale="57"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78" man="true" max="16383" min="0"/>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19" activeCellId="0" sqref="B19"/>
    </sheetView>
  </sheetViews>
  <sheetFormatPr defaultColWidth="8.55078125" defaultRowHeight="15" zeroHeight="false" outlineLevelRow="0" outlineLevelCol="0"/>
  <cols>
    <col collapsed="false" customWidth="true" hidden="false" outlineLevel="0" max="7" min="1" style="0" width="20.71"/>
  </cols>
  <sheetData>
    <row r="1" customFormat="false" ht="31.5" hidden="false" customHeight="true" outlineLevel="0" collapsed="false">
      <c r="A1" s="1" t="s">
        <v>40</v>
      </c>
      <c r="B1" s="1"/>
      <c r="C1" s="1"/>
      <c r="D1" s="1"/>
      <c r="E1" s="1"/>
      <c r="F1" s="1"/>
      <c r="G1" s="1"/>
      <c r="H1" s="42"/>
      <c r="I1" s="42"/>
      <c r="J1" s="42"/>
      <c r="K1" s="42"/>
      <c r="L1" s="42"/>
      <c r="M1" s="42"/>
      <c r="N1" s="42"/>
      <c r="O1" s="42"/>
      <c r="P1" s="42"/>
    </row>
    <row r="2" customFormat="false" ht="15" hidden="false" customHeight="true" outlineLevel="0" collapsed="false">
      <c r="A2" s="1"/>
      <c r="B2" s="1"/>
      <c r="C2" s="1"/>
      <c r="D2" s="1"/>
      <c r="E2" s="1"/>
      <c r="F2" s="1"/>
      <c r="G2" s="1"/>
      <c r="H2" s="42"/>
      <c r="I2" s="42"/>
      <c r="J2" s="42"/>
      <c r="K2" s="42"/>
      <c r="L2" s="42"/>
      <c r="M2" s="42"/>
      <c r="N2" s="42"/>
      <c r="O2" s="42"/>
      <c r="P2" s="42"/>
    </row>
    <row r="3" customFormat="false" ht="15" hidden="false" customHeight="true" outlineLevel="0" collapsed="false">
      <c r="A3" s="1"/>
      <c r="B3" s="1"/>
      <c r="C3" s="1"/>
      <c r="D3" s="1"/>
      <c r="E3" s="1"/>
      <c r="F3" s="1"/>
      <c r="G3" s="1"/>
      <c r="H3" s="42"/>
      <c r="I3" s="42"/>
      <c r="J3" s="42"/>
      <c r="K3" s="42"/>
      <c r="L3" s="42"/>
      <c r="M3" s="42"/>
      <c r="N3" s="42"/>
      <c r="O3" s="42"/>
      <c r="P3" s="42"/>
    </row>
    <row r="4" customFormat="false" ht="15" hidden="false" customHeight="true" outlineLevel="0" collapsed="false">
      <c r="A4" s="1"/>
      <c r="B4" s="1"/>
      <c r="C4" s="1"/>
      <c r="D4" s="1"/>
      <c r="E4" s="1"/>
      <c r="F4" s="1"/>
      <c r="G4" s="1"/>
      <c r="H4" s="42"/>
      <c r="I4" s="42"/>
      <c r="J4" s="42"/>
      <c r="K4" s="42"/>
      <c r="L4" s="42"/>
      <c r="M4" s="42"/>
      <c r="N4" s="42"/>
      <c r="O4" s="42"/>
      <c r="P4" s="42"/>
    </row>
    <row r="5" customFormat="false" ht="15.75" hidden="false" customHeight="false" outlineLevel="0" collapsed="false"/>
    <row r="6" customFormat="false" ht="15" hidden="false" customHeight="true" outlineLevel="0" collapsed="false">
      <c r="A6" s="43" t="s">
        <v>41</v>
      </c>
      <c r="B6" s="43"/>
      <c r="C6" s="43"/>
      <c r="D6" s="43"/>
      <c r="E6" s="43"/>
      <c r="F6" s="43"/>
      <c r="G6" s="43"/>
      <c r="H6" s="44"/>
      <c r="I6" s="44"/>
      <c r="J6" s="44"/>
      <c r="K6" s="44"/>
      <c r="L6" s="44"/>
      <c r="M6" s="44"/>
      <c r="N6" s="44"/>
      <c r="O6" s="44"/>
      <c r="P6" s="44"/>
    </row>
    <row r="7" customFormat="false" ht="15" hidden="false" customHeight="false" outlineLevel="0" collapsed="false">
      <c r="A7" s="43"/>
      <c r="B7" s="43"/>
      <c r="C7" s="43"/>
      <c r="D7" s="43"/>
      <c r="E7" s="43"/>
      <c r="F7" s="43"/>
      <c r="G7" s="43"/>
      <c r="H7" s="44"/>
      <c r="I7" s="44"/>
      <c r="J7" s="44"/>
      <c r="K7" s="44"/>
      <c r="L7" s="44"/>
      <c r="M7" s="44"/>
      <c r="N7" s="44"/>
      <c r="O7" s="44"/>
      <c r="P7" s="44"/>
    </row>
    <row r="8" customFormat="false" ht="15" hidden="false" customHeight="false" outlineLevel="0" collapsed="false">
      <c r="A8" s="43"/>
      <c r="B8" s="43"/>
      <c r="C8" s="43"/>
      <c r="D8" s="43"/>
      <c r="E8" s="43"/>
      <c r="F8" s="43"/>
      <c r="G8" s="43"/>
      <c r="H8" s="44"/>
      <c r="I8" s="44"/>
      <c r="J8" s="44"/>
      <c r="K8" s="44"/>
      <c r="L8" s="44"/>
      <c r="M8" s="44"/>
      <c r="N8" s="44"/>
      <c r="O8" s="44"/>
      <c r="P8" s="44"/>
    </row>
    <row r="9" customFormat="false" ht="15" hidden="false" customHeight="false" outlineLevel="0" collapsed="false">
      <c r="A9" s="43"/>
      <c r="B9" s="43"/>
      <c r="C9" s="43"/>
      <c r="D9" s="43"/>
      <c r="E9" s="43"/>
      <c r="F9" s="43"/>
      <c r="G9" s="43"/>
      <c r="H9" s="44"/>
      <c r="I9" s="44"/>
      <c r="J9" s="44"/>
      <c r="K9" s="44"/>
      <c r="L9" s="44"/>
      <c r="M9" s="44"/>
      <c r="N9" s="44"/>
      <c r="O9" s="44"/>
      <c r="P9" s="44"/>
    </row>
    <row r="10" customFormat="false" ht="15" hidden="false" customHeight="false" outlineLevel="0" collapsed="false">
      <c r="A10" s="43"/>
      <c r="B10" s="43"/>
      <c r="C10" s="43"/>
      <c r="D10" s="43"/>
      <c r="E10" s="43"/>
      <c r="F10" s="43"/>
      <c r="G10" s="43"/>
      <c r="H10" s="44"/>
      <c r="I10" s="44"/>
      <c r="J10" s="44"/>
      <c r="K10" s="44"/>
      <c r="L10" s="44"/>
      <c r="M10" s="44"/>
      <c r="N10" s="44"/>
      <c r="O10" s="44"/>
      <c r="P10" s="44"/>
    </row>
    <row r="11" customFormat="false" ht="15" hidden="false" customHeight="false" outlineLevel="0" collapsed="false">
      <c r="A11" s="43"/>
      <c r="B11" s="43"/>
      <c r="C11" s="43"/>
      <c r="D11" s="43"/>
      <c r="E11" s="43"/>
      <c r="F11" s="43"/>
      <c r="G11" s="43"/>
      <c r="H11" s="44"/>
      <c r="I11" s="44"/>
      <c r="J11" s="44"/>
      <c r="K11" s="44"/>
      <c r="L11" s="44"/>
      <c r="M11" s="44"/>
      <c r="N11" s="44"/>
      <c r="O11" s="44"/>
      <c r="P11" s="44"/>
    </row>
    <row r="12" customFormat="false" ht="15.75" hidden="false" customHeight="false" outlineLevel="0" collapsed="false">
      <c r="A12" s="43"/>
      <c r="B12" s="43"/>
      <c r="C12" s="43"/>
      <c r="D12" s="43"/>
      <c r="E12" s="43"/>
      <c r="F12" s="43"/>
      <c r="G12" s="43"/>
    </row>
    <row r="15" customFormat="false" ht="75" hidden="false" customHeight="true" outlineLevel="0" collapsed="false">
      <c r="A15" s="45" t="s">
        <v>42</v>
      </c>
      <c r="B15" s="45" t="s">
        <v>43</v>
      </c>
      <c r="C15" s="45" t="s">
        <v>44</v>
      </c>
      <c r="D15" s="45" t="s">
        <v>45</v>
      </c>
      <c r="E15" s="45" t="s">
        <v>46</v>
      </c>
      <c r="F15" s="45" t="s">
        <v>47</v>
      </c>
      <c r="G15" s="45" t="s">
        <v>48</v>
      </c>
    </row>
    <row r="16" customFormat="false" ht="15" hidden="false" customHeight="false" outlineLevel="0" collapsed="false">
      <c r="A16" s="45"/>
      <c r="B16" s="45"/>
      <c r="C16" s="45"/>
      <c r="D16" s="45"/>
      <c r="E16" s="45"/>
      <c r="F16" s="45"/>
      <c r="G16" s="45" t="s">
        <v>49</v>
      </c>
    </row>
    <row r="17" customFormat="false" ht="30" hidden="false" customHeight="true" outlineLevel="0" collapsed="false">
      <c r="A17" s="46"/>
      <c r="B17" s="46"/>
      <c r="C17" s="46"/>
      <c r="D17" s="46"/>
      <c r="E17" s="46"/>
      <c r="F17" s="46"/>
      <c r="G17" s="46"/>
    </row>
    <row r="18" customFormat="false" ht="30" hidden="false" customHeight="true" outlineLevel="0" collapsed="false">
      <c r="A18" s="46"/>
      <c r="B18" s="46"/>
      <c r="C18" s="46"/>
      <c r="D18" s="46"/>
      <c r="E18" s="46"/>
      <c r="F18" s="46"/>
      <c r="G18" s="46"/>
    </row>
    <row r="19" customFormat="false" ht="30" hidden="false" customHeight="true" outlineLevel="0" collapsed="false">
      <c r="A19" s="46"/>
      <c r="B19" s="46"/>
      <c r="C19" s="47"/>
      <c r="D19" s="46"/>
      <c r="E19" s="47"/>
      <c r="F19" s="47"/>
      <c r="G19" s="46"/>
    </row>
    <row r="20" customFormat="false" ht="30" hidden="false" customHeight="true" outlineLevel="0" collapsed="false">
      <c r="A20" s="46"/>
      <c r="B20" s="46"/>
      <c r="C20" s="47"/>
      <c r="D20" s="46"/>
      <c r="E20" s="47"/>
      <c r="F20" s="47"/>
      <c r="G20" s="46"/>
    </row>
    <row r="21" customFormat="false" ht="30" hidden="false" customHeight="true" outlineLevel="0" collapsed="false">
      <c r="A21" s="46"/>
      <c r="B21" s="46"/>
      <c r="C21" s="47"/>
      <c r="D21" s="46"/>
      <c r="E21" s="47"/>
      <c r="F21" s="47"/>
      <c r="G21" s="46"/>
    </row>
    <row r="22" customFormat="false" ht="30" hidden="false" customHeight="true" outlineLevel="0" collapsed="false">
      <c r="A22" s="46"/>
      <c r="B22" s="46"/>
      <c r="C22" s="46"/>
      <c r="D22" s="46"/>
      <c r="E22" s="46"/>
      <c r="F22" s="46"/>
      <c r="G22" s="46"/>
    </row>
    <row r="23" customFormat="false" ht="30" hidden="false" customHeight="true" outlineLevel="0" collapsed="false">
      <c r="A23" s="46"/>
      <c r="B23" s="48"/>
      <c r="C23" s="48"/>
      <c r="D23" s="48"/>
      <c r="E23" s="48"/>
      <c r="F23" s="48"/>
      <c r="G23" s="48"/>
    </row>
    <row r="24" customFormat="false" ht="30" hidden="false" customHeight="true" outlineLevel="0" collapsed="false">
      <c r="A24" s="48"/>
      <c r="B24" s="48"/>
      <c r="C24" s="48"/>
      <c r="D24" s="48"/>
      <c r="E24" s="48"/>
      <c r="F24" s="48"/>
      <c r="G24" s="48"/>
    </row>
    <row r="25" customFormat="false" ht="30" hidden="false" customHeight="true" outlineLevel="0" collapsed="false">
      <c r="A25" s="48"/>
      <c r="B25" s="48"/>
      <c r="C25" s="48"/>
      <c r="D25" s="48"/>
      <c r="E25" s="48"/>
      <c r="F25" s="48"/>
      <c r="G25" s="48"/>
    </row>
    <row r="26" customFormat="false" ht="30" hidden="false" customHeight="true" outlineLevel="0" collapsed="false">
      <c r="A26" s="48"/>
      <c r="B26" s="48"/>
      <c r="C26" s="48"/>
      <c r="D26" s="48"/>
      <c r="E26" s="48"/>
      <c r="F26" s="48"/>
      <c r="G26" s="48"/>
    </row>
    <row r="27" customFormat="false" ht="30" hidden="false" customHeight="true" outlineLevel="0" collapsed="false">
      <c r="A27" s="48"/>
      <c r="B27" s="48"/>
      <c r="C27" s="48"/>
      <c r="D27" s="48"/>
      <c r="E27" s="48"/>
      <c r="F27" s="48"/>
      <c r="G27" s="48"/>
    </row>
    <row r="28" customFormat="false" ht="30" hidden="false" customHeight="true" outlineLevel="0" collapsed="false">
      <c r="A28" s="48"/>
      <c r="B28" s="48"/>
      <c r="C28" s="48"/>
      <c r="D28" s="48"/>
      <c r="E28" s="48"/>
      <c r="F28" s="48"/>
      <c r="G28" s="48"/>
    </row>
    <row r="29" customFormat="false" ht="30" hidden="false" customHeight="true" outlineLevel="0" collapsed="false">
      <c r="A29" s="48"/>
      <c r="B29" s="48"/>
      <c r="C29" s="48"/>
      <c r="D29" s="48"/>
      <c r="E29" s="48"/>
      <c r="F29" s="48"/>
      <c r="G29" s="48"/>
    </row>
    <row r="30" customFormat="false" ht="30" hidden="false" customHeight="true" outlineLevel="0" collapsed="false">
      <c r="A30" s="48"/>
      <c r="B30" s="48"/>
      <c r="C30" s="48"/>
      <c r="D30" s="48"/>
      <c r="E30" s="48"/>
      <c r="F30" s="48"/>
      <c r="G30" s="48"/>
    </row>
  </sheetData>
  <mergeCells count="8">
    <mergeCell ref="A1:G4"/>
    <mergeCell ref="A6:G12"/>
    <mergeCell ref="A15:A16"/>
    <mergeCell ref="B15:B16"/>
    <mergeCell ref="C15:C16"/>
    <mergeCell ref="D15:D16"/>
    <mergeCell ref="E15:E16"/>
    <mergeCell ref="F15:F16"/>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42"/>
  <sheetViews>
    <sheetView showFormulas="false" showGridLines="true" showRowColHeaders="true" showZeros="true" rightToLeft="false" tabSelected="false" showOutlineSymbols="true" defaultGridColor="true" view="normal" topLeftCell="B4" colorId="64" zoomScale="85" zoomScaleNormal="85" zoomScalePageLayoutView="100" workbookViewId="0">
      <selection pane="topLeft" activeCell="J11" activeCellId="0" sqref="J11"/>
    </sheetView>
  </sheetViews>
  <sheetFormatPr defaultColWidth="9.15625" defaultRowHeight="15" zeroHeight="false" outlineLevelRow="0" outlineLevelCol="0"/>
  <cols>
    <col collapsed="false" customWidth="true" hidden="false" outlineLevel="0" max="1" min="1" style="49" width="2.71"/>
    <col collapsed="false" customWidth="true" hidden="false" outlineLevel="0" max="2" min="2" style="49" width="38.29"/>
    <col collapsed="false" customWidth="true" hidden="false" outlineLevel="0" max="3" min="3" style="49" width="8.71"/>
    <col collapsed="false" customWidth="true" hidden="false" outlineLevel="0" max="4" min="4" style="49" width="7.29"/>
    <col collapsed="false" customWidth="true" hidden="true" outlineLevel="0" max="5" min="5" style="49" width="3.99"/>
    <col collapsed="false" customWidth="true" hidden="true" outlineLevel="0" max="6" min="6" style="49" width="10.71"/>
    <col collapsed="false" customWidth="true" hidden="false" outlineLevel="0" max="7" min="7" style="49" width="11.86"/>
    <col collapsed="false" customWidth="true" hidden="false" outlineLevel="0" max="8" min="8" style="49" width="2.42"/>
    <col collapsed="false" customWidth="true" hidden="false" outlineLevel="0" max="9" min="9" style="49" width="4.29"/>
    <col collapsed="false" customWidth="true" hidden="false" outlineLevel="0" max="10" min="10" style="49" width="21.57"/>
    <col collapsed="false" customWidth="true" hidden="false" outlineLevel="0" max="11" min="11" style="49" width="8.29"/>
    <col collapsed="false" customWidth="true" hidden="false" outlineLevel="0" max="12" min="12" style="49" width="8.14"/>
    <col collapsed="false" customWidth="true" hidden="false" outlineLevel="0" max="13" min="13" style="49" width="8.86"/>
    <col collapsed="false" customWidth="true" hidden="false" outlineLevel="0" max="14" min="14" style="49" width="7"/>
    <col collapsed="false" customWidth="true" hidden="false" outlineLevel="0" max="15" min="15" style="49" width="6.42"/>
    <col collapsed="false" customWidth="true" hidden="false" outlineLevel="0" max="16" min="16" style="49" width="12.71"/>
    <col collapsed="false" customWidth="true" hidden="false" outlineLevel="0" max="17" min="17" style="49" width="6.86"/>
    <col collapsed="false" customWidth="true" hidden="false" outlineLevel="0" max="19" min="18" style="49" width="6.15"/>
    <col collapsed="false" customWidth="true" hidden="false" outlineLevel="0" max="21" min="20" style="49" width="8.29"/>
    <col collapsed="false" customWidth="true" hidden="false" outlineLevel="0" max="22" min="22" style="49" width="11.99"/>
    <col collapsed="false" customWidth="true" hidden="false" outlineLevel="0" max="23" min="23" style="49" width="3.71"/>
    <col collapsed="false" customWidth="true" hidden="false" outlineLevel="0" max="26" min="24" style="49" width="7.71"/>
    <col collapsed="false" customWidth="false" hidden="false" outlineLevel="0" max="1024" min="27" style="49" width="9.14"/>
  </cols>
  <sheetData>
    <row r="1" customFormat="false" ht="45.75" hidden="false" customHeight="true" outlineLevel="0" collapsed="false">
      <c r="A1" s="50" t="s">
        <v>50</v>
      </c>
      <c r="B1" s="50"/>
      <c r="C1" s="50"/>
      <c r="D1" s="50"/>
      <c r="E1" s="50"/>
      <c r="F1" s="50"/>
      <c r="G1" s="50"/>
      <c r="H1" s="50"/>
      <c r="I1" s="50"/>
      <c r="J1" s="50"/>
      <c r="K1" s="50"/>
      <c r="L1" s="50"/>
      <c r="M1" s="50"/>
      <c r="N1" s="50"/>
      <c r="O1" s="50"/>
      <c r="P1" s="50"/>
      <c r="Q1" s="50"/>
      <c r="R1" s="51"/>
      <c r="S1" s="52"/>
      <c r="T1" s="52"/>
      <c r="U1" s="52"/>
      <c r="V1" s="53"/>
      <c r="W1" s="54"/>
      <c r="X1" s="54"/>
      <c r="Y1" s="54"/>
      <c r="Z1" s="54"/>
      <c r="AA1" s="55"/>
    </row>
    <row r="2" s="59" customFormat="true" ht="15" hidden="false" customHeight="true" outlineLevel="0" collapsed="false">
      <c r="A2" s="56" t="s">
        <v>51</v>
      </c>
      <c r="B2" s="56"/>
      <c r="C2" s="56"/>
      <c r="D2" s="56"/>
      <c r="E2" s="56"/>
      <c r="F2" s="56"/>
      <c r="G2" s="56"/>
      <c r="H2" s="56"/>
      <c r="I2" s="56"/>
      <c r="J2" s="56"/>
      <c r="K2" s="56"/>
      <c r="L2" s="56"/>
      <c r="M2" s="56"/>
      <c r="N2" s="56"/>
      <c r="O2" s="56"/>
      <c r="P2" s="56"/>
      <c r="Q2" s="56"/>
      <c r="R2" s="56"/>
      <c r="S2" s="56"/>
      <c r="T2" s="56"/>
      <c r="U2" s="56"/>
      <c r="V2" s="56"/>
      <c r="W2" s="57"/>
      <c r="X2" s="57"/>
      <c r="Y2" s="57"/>
      <c r="Z2" s="57"/>
      <c r="AA2" s="58"/>
    </row>
    <row r="3" customFormat="false" ht="15" hidden="false" customHeight="true" outlineLevel="0" collapsed="false">
      <c r="A3" s="60" t="s">
        <v>52</v>
      </c>
      <c r="B3" s="60"/>
      <c r="C3" s="60"/>
      <c r="D3" s="60"/>
      <c r="E3" s="60"/>
      <c r="F3" s="60"/>
      <c r="G3" s="60"/>
      <c r="H3" s="60"/>
      <c r="I3" s="60"/>
      <c r="J3" s="60"/>
      <c r="K3" s="60"/>
      <c r="L3" s="60"/>
      <c r="M3" s="60"/>
      <c r="N3" s="60"/>
      <c r="O3" s="60"/>
      <c r="P3" s="60"/>
      <c r="Q3" s="60"/>
      <c r="R3" s="60"/>
      <c r="S3" s="60"/>
      <c r="T3" s="60"/>
      <c r="U3" s="60"/>
      <c r="V3" s="60"/>
      <c r="W3" s="61"/>
      <c r="X3" s="61"/>
      <c r="Y3" s="61"/>
      <c r="Z3" s="61"/>
      <c r="AA3" s="55"/>
    </row>
    <row r="4" customFormat="false" ht="15" hidden="false" customHeight="false" outlineLevel="0" collapsed="false">
      <c r="A4" s="60"/>
      <c r="B4" s="60"/>
      <c r="C4" s="60"/>
      <c r="D4" s="60"/>
      <c r="E4" s="60"/>
      <c r="F4" s="60"/>
      <c r="G4" s="60"/>
      <c r="H4" s="60"/>
      <c r="I4" s="60"/>
      <c r="J4" s="60"/>
      <c r="K4" s="60"/>
      <c r="L4" s="60"/>
      <c r="M4" s="60"/>
      <c r="N4" s="60"/>
      <c r="O4" s="60"/>
      <c r="P4" s="60"/>
      <c r="Q4" s="60"/>
      <c r="R4" s="60"/>
      <c r="S4" s="60"/>
      <c r="T4" s="60"/>
      <c r="U4" s="60"/>
      <c r="V4" s="60"/>
      <c r="W4" s="61"/>
      <c r="X4" s="61"/>
      <c r="Y4" s="61"/>
      <c r="Z4" s="61"/>
      <c r="AA4" s="55"/>
    </row>
    <row r="5" customFormat="false" ht="15.75" hidden="false" customHeight="false" outlineLevel="0" collapsed="false">
      <c r="A5" s="60"/>
      <c r="B5" s="60"/>
      <c r="C5" s="60"/>
      <c r="D5" s="60"/>
      <c r="E5" s="60"/>
      <c r="F5" s="60"/>
      <c r="G5" s="60"/>
      <c r="H5" s="60"/>
      <c r="I5" s="60"/>
      <c r="J5" s="60"/>
      <c r="K5" s="60"/>
      <c r="L5" s="60"/>
      <c r="M5" s="60"/>
      <c r="N5" s="60"/>
      <c r="O5" s="60"/>
      <c r="P5" s="60"/>
      <c r="Q5" s="60"/>
      <c r="R5" s="60"/>
      <c r="S5" s="60"/>
      <c r="T5" s="60"/>
      <c r="U5" s="60"/>
      <c r="V5" s="60"/>
      <c r="W5" s="61"/>
      <c r="X5" s="61"/>
      <c r="Y5" s="61"/>
      <c r="Z5" s="61"/>
      <c r="AA5" s="55"/>
    </row>
    <row r="6" customFormat="false" ht="15" hidden="false" customHeight="false" outlineLevel="0" collapsed="false">
      <c r="A6" s="62"/>
      <c r="B6" s="62"/>
      <c r="C6" s="62"/>
      <c r="D6" s="62"/>
      <c r="E6" s="62"/>
      <c r="F6" s="62"/>
      <c r="G6" s="62"/>
      <c r="H6" s="62"/>
      <c r="I6" s="62"/>
      <c r="J6" s="62"/>
      <c r="K6" s="62"/>
      <c r="L6" s="62"/>
      <c r="M6" s="62"/>
      <c r="N6" s="62"/>
      <c r="O6" s="62"/>
      <c r="P6" s="62"/>
      <c r="Q6" s="62"/>
      <c r="R6" s="62"/>
      <c r="S6" s="62"/>
      <c r="T6" s="62"/>
      <c r="U6" s="62"/>
      <c r="V6" s="62"/>
      <c r="W6" s="61"/>
      <c r="X6" s="61"/>
      <c r="Y6" s="61"/>
      <c r="Z6" s="61"/>
      <c r="AA6" s="55"/>
    </row>
    <row r="7" customFormat="false" ht="15" hidden="false" customHeight="false" outlineLevel="0" collapsed="false">
      <c r="A7" s="63" t="s">
        <v>53</v>
      </c>
      <c r="B7" s="63"/>
      <c r="C7" s="63"/>
      <c r="D7" s="63"/>
      <c r="E7" s="63"/>
      <c r="F7" s="63"/>
      <c r="G7" s="63"/>
      <c r="J7" s="64" t="s">
        <v>54</v>
      </c>
      <c r="K7" s="65"/>
      <c r="Q7" s="66" t="s">
        <v>55</v>
      </c>
      <c r="R7" s="66"/>
      <c r="S7" s="66"/>
      <c r="T7" s="66"/>
      <c r="U7" s="66"/>
      <c r="V7" s="66"/>
      <c r="W7" s="67"/>
      <c r="X7" s="67"/>
      <c r="Y7" s="67"/>
      <c r="Z7" s="67"/>
    </row>
    <row r="8" customFormat="false" ht="15" hidden="false" customHeight="false" outlineLevel="0" collapsed="false">
      <c r="A8" s="66" t="s">
        <v>56</v>
      </c>
      <c r="B8" s="66"/>
      <c r="C8" s="68"/>
      <c r="D8" s="68"/>
      <c r="E8" s="68"/>
      <c r="F8" s="68"/>
      <c r="G8" s="68"/>
      <c r="H8" s="69"/>
      <c r="I8" s="69"/>
      <c r="J8" s="70" t="s">
        <v>57</v>
      </c>
      <c r="K8" s="70" t="e">
        <f aca="false">D49/G49*100</f>
        <v>#DIV/0!</v>
      </c>
      <c r="Q8" s="71"/>
      <c r="R8" s="72" t="s">
        <v>58</v>
      </c>
      <c r="S8" s="73"/>
      <c r="T8" s="74"/>
      <c r="U8" s="74"/>
      <c r="V8" s="75"/>
      <c r="W8" s="76"/>
      <c r="X8" s="76"/>
      <c r="Y8" s="76"/>
      <c r="Z8" s="55"/>
    </row>
    <row r="9" customFormat="false" ht="15" hidden="false" customHeight="false" outlineLevel="0" collapsed="false">
      <c r="A9" s="66" t="s">
        <v>59</v>
      </c>
      <c r="B9" s="66"/>
      <c r="C9" s="68"/>
      <c r="D9" s="68"/>
      <c r="E9" s="68"/>
      <c r="F9" s="68"/>
      <c r="G9" s="68"/>
      <c r="H9" s="69"/>
      <c r="I9" s="69"/>
      <c r="J9" s="70" t="s">
        <v>60</v>
      </c>
      <c r="K9" s="70" t="n">
        <f aca="false">D49</f>
        <v>0</v>
      </c>
      <c r="Q9" s="77"/>
      <c r="R9" s="78" t="s">
        <v>61</v>
      </c>
      <c r="S9" s="79"/>
      <c r="T9" s="80"/>
      <c r="U9" s="80"/>
      <c r="V9" s="81"/>
      <c r="W9" s="82"/>
      <c r="X9" s="82"/>
      <c r="Y9" s="82"/>
      <c r="Z9" s="55"/>
    </row>
    <row r="10" customFormat="false" ht="15" hidden="false" customHeight="false" outlineLevel="0" collapsed="false">
      <c r="A10" s="66" t="s">
        <v>62</v>
      </c>
      <c r="B10" s="66"/>
      <c r="C10" s="68"/>
      <c r="D10" s="68"/>
      <c r="E10" s="68"/>
      <c r="F10" s="68"/>
      <c r="G10" s="68"/>
      <c r="H10" s="69"/>
      <c r="I10" s="69"/>
      <c r="J10" s="55"/>
      <c r="K10" s="55"/>
      <c r="L10" s="55"/>
      <c r="M10" s="55"/>
      <c r="N10" s="55"/>
      <c r="O10" s="55"/>
      <c r="P10" s="55"/>
      <c r="R10" s="55"/>
      <c r="S10" s="55"/>
      <c r="T10" s="55"/>
      <c r="U10" s="55"/>
      <c r="V10" s="55"/>
      <c r="W10" s="55"/>
      <c r="X10" s="55"/>
      <c r="Y10" s="55"/>
      <c r="Z10" s="55"/>
    </row>
    <row r="11" customFormat="false" ht="15" hidden="false" customHeight="true" outlineLevel="0" collapsed="false">
      <c r="A11" s="66" t="s">
        <v>63</v>
      </c>
      <c r="B11" s="66"/>
      <c r="C11" s="68"/>
      <c r="D11" s="68"/>
      <c r="E11" s="68"/>
      <c r="F11" s="68"/>
      <c r="G11" s="68"/>
      <c r="H11" s="69"/>
      <c r="I11" s="69"/>
      <c r="J11" s="83"/>
      <c r="K11" s="83"/>
      <c r="L11" s="83"/>
      <c r="M11" s="83"/>
      <c r="N11" s="83"/>
    </row>
    <row r="12" customFormat="false" ht="16.5" hidden="false" customHeight="true" outlineLevel="0" collapsed="false">
      <c r="A12" s="66" t="s">
        <v>64</v>
      </c>
      <c r="B12" s="66"/>
      <c r="C12" s="68"/>
      <c r="D12" s="68"/>
      <c r="E12" s="68"/>
      <c r="F12" s="68"/>
      <c r="G12" s="68"/>
      <c r="H12" s="69"/>
      <c r="I12" s="69"/>
      <c r="J12" s="84"/>
      <c r="K12" s="84"/>
      <c r="L12" s="84"/>
      <c r="N12" s="85"/>
    </row>
    <row r="13" customFormat="false" ht="15.75" hidden="false" customHeight="false" outlineLevel="0" collapsed="false">
      <c r="B13" s="86"/>
      <c r="C13" s="87"/>
      <c r="D13" s="87"/>
      <c r="E13" s="87"/>
      <c r="F13" s="87"/>
      <c r="G13" s="87"/>
      <c r="H13" s="69"/>
      <c r="I13" s="69"/>
    </row>
    <row r="14" customFormat="false" ht="15" hidden="false" customHeight="false" outlineLevel="0" collapsed="false">
      <c r="A14" s="63" t="s">
        <v>65</v>
      </c>
      <c r="B14" s="63"/>
      <c r="C14" s="63"/>
      <c r="D14" s="63"/>
      <c r="E14" s="63"/>
      <c r="F14" s="63"/>
      <c r="G14" s="63"/>
      <c r="H14" s="88"/>
      <c r="I14" s="85"/>
      <c r="R14" s="89" t="s">
        <v>66</v>
      </c>
      <c r="S14" s="89"/>
      <c r="T14" s="89"/>
      <c r="U14" s="89"/>
      <c r="V14" s="89"/>
    </row>
    <row r="15" customFormat="false" ht="26.25" hidden="false" customHeight="true" outlineLevel="0" collapsed="false">
      <c r="A15" s="90" t="s">
        <v>67</v>
      </c>
      <c r="B15" s="90"/>
      <c r="C15" s="91" t="s">
        <v>68</v>
      </c>
      <c r="D15" s="91" t="s">
        <v>69</v>
      </c>
      <c r="E15" s="91" t="s">
        <v>70</v>
      </c>
      <c r="F15" s="91" t="s">
        <v>71</v>
      </c>
      <c r="G15" s="91" t="s">
        <v>72</v>
      </c>
      <c r="H15" s="92"/>
      <c r="I15" s="92"/>
      <c r="R15" s="93" t="s">
        <v>73</v>
      </c>
      <c r="S15" s="93"/>
      <c r="T15" s="93"/>
      <c r="U15" s="93"/>
      <c r="V15" s="93"/>
    </row>
    <row r="16" customFormat="false" ht="15.75" hidden="false" customHeight="false" outlineLevel="0" collapsed="false">
      <c r="A16" s="94"/>
      <c r="B16" s="95"/>
      <c r="C16" s="96"/>
      <c r="D16" s="97"/>
      <c r="E16" s="68"/>
      <c r="F16" s="68"/>
      <c r="G16" s="98"/>
      <c r="H16" s="99"/>
      <c r="I16" s="99"/>
      <c r="J16" s="100" t="s">
        <v>74</v>
      </c>
      <c r="K16" s="100"/>
      <c r="L16" s="100"/>
      <c r="M16" s="100"/>
      <c r="N16" s="100"/>
      <c r="O16" s="100"/>
      <c r="P16" s="100"/>
      <c r="R16" s="101" t="n">
        <f aca="false">SUM(G16:G48)</f>
        <v>0</v>
      </c>
      <c r="S16" s="101"/>
      <c r="T16" s="101"/>
      <c r="U16" s="101"/>
      <c r="V16" s="101"/>
    </row>
    <row r="17" customFormat="false" ht="15" hidden="false" customHeight="false" outlineLevel="0" collapsed="false">
      <c r="A17" s="94"/>
      <c r="B17" s="95"/>
      <c r="C17" s="96"/>
      <c r="D17" s="97"/>
      <c r="E17" s="68"/>
      <c r="F17" s="68"/>
      <c r="G17" s="98"/>
      <c r="H17" s="99"/>
      <c r="I17" s="99"/>
      <c r="J17" s="102" t="s">
        <v>75</v>
      </c>
      <c r="K17" s="102"/>
      <c r="L17" s="103" t="s">
        <v>4</v>
      </c>
      <c r="M17" s="104" t="s">
        <v>76</v>
      </c>
      <c r="N17" s="105"/>
      <c r="O17" s="106" t="n">
        <f aca="false">IF(L17=$V$18,$R$18,IF(L17=$V$19,$R$19,IF(L17=$V$20,$R$20,IF(L17=$V$21,$R$21,IF(L17=$V$22,$R$22,IF(L17=$V$23,$R$23,IF(L17=$V$24,$R$24,IF(L17=$V$25,$R$25,IF(L17=$V$26,$R$26,IF(L17=$V$27,$R$27,IF(L17=$V$28,$R$28,"less than 60%")))))))))))</f>
        <v>0</v>
      </c>
      <c r="P17" s="107" t="s">
        <v>77</v>
      </c>
      <c r="R17" s="108" t="s">
        <v>78</v>
      </c>
      <c r="S17" s="108"/>
      <c r="T17" s="108"/>
      <c r="U17" s="109" t="s">
        <v>79</v>
      </c>
      <c r="V17" s="109" t="s">
        <v>34</v>
      </c>
    </row>
    <row r="18" customFormat="false" ht="15" hidden="false" customHeight="false" outlineLevel="0" collapsed="false">
      <c r="A18" s="94"/>
      <c r="B18" s="95"/>
      <c r="C18" s="96"/>
      <c r="D18" s="97"/>
      <c r="E18" s="68"/>
      <c r="F18" s="68"/>
      <c r="G18" s="98"/>
      <c r="H18" s="99"/>
      <c r="I18" s="99"/>
      <c r="J18" s="110"/>
      <c r="K18" s="111" t="s">
        <v>80</v>
      </c>
      <c r="L18" s="106" t="n">
        <f aca="false">IF((O17-SUM($D$16:$D$48))&lt;0,0,O17-SUM($D$16:$D$48))</f>
        <v>0</v>
      </c>
      <c r="M18" s="104" t="s">
        <v>81</v>
      </c>
      <c r="N18" s="104"/>
      <c r="O18" s="112"/>
      <c r="P18" s="113"/>
      <c r="R18" s="114" t="n">
        <f aca="false">$R$16*U18</f>
        <v>0</v>
      </c>
      <c r="S18" s="115" t="s">
        <v>82</v>
      </c>
      <c r="T18" s="116" t="n">
        <v>2600</v>
      </c>
      <c r="U18" s="117" t="n">
        <v>0.93</v>
      </c>
      <c r="V18" s="118" t="s">
        <v>4</v>
      </c>
    </row>
    <row r="19" customFormat="false" ht="15.75" hidden="false" customHeight="false" outlineLevel="0" collapsed="false">
      <c r="A19" s="94"/>
      <c r="B19" s="95"/>
      <c r="C19" s="96"/>
      <c r="D19" s="97"/>
      <c r="E19" s="68"/>
      <c r="F19" s="68"/>
      <c r="G19" s="98"/>
      <c r="H19" s="99"/>
      <c r="I19" s="99"/>
      <c r="J19" s="110"/>
      <c r="K19" s="112"/>
      <c r="L19" s="73"/>
      <c r="M19" s="73"/>
      <c r="N19" s="73"/>
      <c r="O19" s="73"/>
      <c r="P19" s="107"/>
      <c r="Q19" s="55"/>
      <c r="R19" s="114" t="n">
        <f aca="false">$R$16*U19</f>
        <v>0</v>
      </c>
      <c r="S19" s="115" t="s">
        <v>82</v>
      </c>
      <c r="T19" s="116" t="n">
        <f aca="false">R18-1</f>
        <v>-1</v>
      </c>
      <c r="U19" s="119" t="n">
        <v>0.9</v>
      </c>
      <c r="V19" s="120" t="s">
        <v>5</v>
      </c>
    </row>
    <row r="20" customFormat="false" ht="15" hidden="false" customHeight="true" outlineLevel="0" collapsed="false">
      <c r="A20" s="94"/>
      <c r="B20" s="95"/>
      <c r="C20" s="96"/>
      <c r="D20" s="97"/>
      <c r="E20" s="68"/>
      <c r="F20" s="68"/>
      <c r="G20" s="98"/>
      <c r="H20" s="99"/>
      <c r="I20" s="99"/>
      <c r="J20" s="121" t="s">
        <v>83</v>
      </c>
      <c r="K20" s="121"/>
      <c r="L20" s="122" t="s">
        <v>7</v>
      </c>
      <c r="M20" s="123" t="s">
        <v>76</v>
      </c>
      <c r="N20" s="124"/>
      <c r="O20" s="125" t="n">
        <f aca="false">IF(L20=$V$18,$R$18,IF(L20=$V$19,$R$19,IF(L20=$V$20,$R$20,IF(L20=$V$21,$R$21,IF(L20=$V$22,$R$22,IF(L20=$V$23,$R$23,IF(L20=$V$24,$R$24,IF(L20=$V$25,$R$25,IF(L20=$V$26,$R$26,IF(L20=$V$27,$R$27,IF(L20=$V$28,$R$28,"less than 60%")))))))))))</f>
        <v>0</v>
      </c>
      <c r="P20" s="126" t="s">
        <v>77</v>
      </c>
      <c r="Q20" s="55"/>
      <c r="R20" s="114" t="n">
        <f aca="false">$R$16*U20</f>
        <v>0</v>
      </c>
      <c r="S20" s="115" t="s">
        <v>82</v>
      </c>
      <c r="T20" s="116" t="n">
        <f aca="false">R19-1</f>
        <v>-1</v>
      </c>
      <c r="U20" s="119" t="n">
        <v>0.87</v>
      </c>
      <c r="V20" s="120" t="s">
        <v>6</v>
      </c>
    </row>
    <row r="21" customFormat="false" ht="15" hidden="false" customHeight="true" outlineLevel="0" collapsed="false">
      <c r="A21" s="94"/>
      <c r="B21" s="95"/>
      <c r="C21" s="96"/>
      <c r="D21" s="97"/>
      <c r="E21" s="68"/>
      <c r="F21" s="68"/>
      <c r="G21" s="98"/>
      <c r="H21" s="99"/>
      <c r="I21" s="99"/>
      <c r="J21" s="110"/>
      <c r="K21" s="111" t="s">
        <v>80</v>
      </c>
      <c r="L21" s="106" t="n">
        <f aca="false">IF((O20-SUM($D$16:$D$48))&lt;0,0,O20-SUM($D$16:$D$48))</f>
        <v>0</v>
      </c>
      <c r="M21" s="104" t="s">
        <v>84</v>
      </c>
      <c r="N21" s="104"/>
      <c r="O21" s="112"/>
      <c r="P21" s="113"/>
      <c r="Q21" s="55"/>
      <c r="R21" s="114" t="n">
        <f aca="false">$R$16*U21</f>
        <v>0</v>
      </c>
      <c r="S21" s="115" t="s">
        <v>82</v>
      </c>
      <c r="T21" s="116" t="n">
        <f aca="false">R20-1</f>
        <v>-1</v>
      </c>
      <c r="U21" s="119" t="n">
        <v>0.83</v>
      </c>
      <c r="V21" s="120" t="s">
        <v>7</v>
      </c>
    </row>
    <row r="22" customFormat="false" ht="15.75" hidden="false" customHeight="false" outlineLevel="0" collapsed="false">
      <c r="A22" s="94"/>
      <c r="B22" s="127"/>
      <c r="C22" s="128"/>
      <c r="D22" s="97"/>
      <c r="E22" s="68"/>
      <c r="F22" s="68"/>
      <c r="G22" s="68"/>
      <c r="H22" s="99"/>
      <c r="I22" s="99"/>
      <c r="J22" s="110"/>
      <c r="K22" s="112"/>
      <c r="L22" s="73"/>
      <c r="M22" s="73"/>
      <c r="N22" s="73"/>
      <c r="O22" s="73"/>
      <c r="P22" s="107"/>
      <c r="R22" s="114" t="n">
        <f aca="false">$R$16*U22</f>
        <v>0</v>
      </c>
      <c r="S22" s="115" t="s">
        <v>82</v>
      </c>
      <c r="T22" s="116" t="n">
        <f aca="false">R21-1</f>
        <v>-1</v>
      </c>
      <c r="U22" s="119" t="n">
        <v>0.8</v>
      </c>
      <c r="V22" s="120" t="s">
        <v>8</v>
      </c>
    </row>
    <row r="23" customFormat="false" ht="15.75" hidden="false" customHeight="true" outlineLevel="0" collapsed="false">
      <c r="A23" s="94"/>
      <c r="B23" s="95"/>
      <c r="C23" s="96"/>
      <c r="D23" s="97"/>
      <c r="E23" s="68"/>
      <c r="F23" s="68"/>
      <c r="G23" s="98"/>
      <c r="H23" s="99"/>
      <c r="I23" s="99"/>
      <c r="J23" s="129" t="s">
        <v>85</v>
      </c>
      <c r="K23" s="129"/>
      <c r="L23" s="122" t="s">
        <v>14</v>
      </c>
      <c r="M23" s="123" t="s">
        <v>76</v>
      </c>
      <c r="N23" s="130"/>
      <c r="O23" s="125" t="n">
        <f aca="false">IF(L23=$V$18,$R$18,IF(L23=$V$19,$R$19,IF(L23=$V$20,$R$20,IF(L23=$V$21,$R$21,IF(L23=$V$22,$R$22,IF(L23=$V$23,$R$23,IF(L23=$V$24,$R$24,IF(L23=$V$25,$R$25,IF(L23=$V$26,$R$26,IF(L23=$V$27,$R$27,IF(L23=$V$28,$R$28,"less than 60%")))))))))))</f>
        <v>0</v>
      </c>
      <c r="P23" s="131" t="s">
        <v>77</v>
      </c>
      <c r="Q23" s="55"/>
      <c r="R23" s="114" t="n">
        <f aca="false">$R$16*U23</f>
        <v>0</v>
      </c>
      <c r="S23" s="115" t="s">
        <v>82</v>
      </c>
      <c r="T23" s="116" t="n">
        <f aca="false">R22-1</f>
        <v>-1</v>
      </c>
      <c r="U23" s="119" t="n">
        <v>0.78</v>
      </c>
      <c r="V23" s="120" t="s">
        <v>10</v>
      </c>
    </row>
    <row r="24" customFormat="false" ht="15" hidden="false" customHeight="false" outlineLevel="0" collapsed="false">
      <c r="A24" s="94"/>
      <c r="B24" s="95"/>
      <c r="C24" s="96"/>
      <c r="D24" s="97"/>
      <c r="E24" s="68"/>
      <c r="F24" s="68"/>
      <c r="G24" s="98"/>
      <c r="H24" s="99"/>
      <c r="I24" s="99"/>
      <c r="J24" s="110"/>
      <c r="K24" s="111" t="s">
        <v>80</v>
      </c>
      <c r="L24" s="106" t="n">
        <f aca="false">IF((O23-SUM($D$16:$D$48))&lt;0,0,O23-SUM($D$16:$D$48))</f>
        <v>0</v>
      </c>
      <c r="M24" s="104" t="s">
        <v>86</v>
      </c>
      <c r="N24" s="132"/>
      <c r="O24" s="132"/>
      <c r="P24" s="133"/>
      <c r="R24" s="114" t="n">
        <f aca="false">$R$16*U24</f>
        <v>0</v>
      </c>
      <c r="S24" s="115" t="s">
        <v>82</v>
      </c>
      <c r="T24" s="116" t="n">
        <f aca="false">R23-1</f>
        <v>-1</v>
      </c>
      <c r="U24" s="119" t="n">
        <v>0.73</v>
      </c>
      <c r="V24" s="120" t="s">
        <v>12</v>
      </c>
    </row>
    <row r="25" customFormat="false" ht="15" hidden="false" customHeight="false" outlineLevel="0" collapsed="false">
      <c r="A25" s="94"/>
      <c r="B25" s="95"/>
      <c r="C25" s="96"/>
      <c r="D25" s="97"/>
      <c r="E25" s="68"/>
      <c r="F25" s="68"/>
      <c r="G25" s="98"/>
      <c r="H25" s="99"/>
      <c r="I25" s="99"/>
      <c r="J25" s="134"/>
      <c r="K25" s="79"/>
      <c r="L25" s="79"/>
      <c r="M25" s="79"/>
      <c r="N25" s="79"/>
      <c r="O25" s="79"/>
      <c r="P25" s="135"/>
      <c r="R25" s="114" t="n">
        <f aca="false">$R$16*U25</f>
        <v>0</v>
      </c>
      <c r="S25" s="115" t="s">
        <v>82</v>
      </c>
      <c r="T25" s="116" t="n">
        <f aca="false">R24-1</f>
        <v>-1</v>
      </c>
      <c r="U25" s="119" t="n">
        <v>0.7</v>
      </c>
      <c r="V25" s="120" t="s">
        <v>14</v>
      </c>
    </row>
    <row r="26" customFormat="false" ht="15" hidden="false" customHeight="false" outlineLevel="0" collapsed="false">
      <c r="A26" s="94"/>
      <c r="B26" s="95"/>
      <c r="C26" s="96"/>
      <c r="D26" s="97"/>
      <c r="E26" s="68"/>
      <c r="F26" s="68"/>
      <c r="G26" s="98"/>
      <c r="H26" s="99"/>
      <c r="J26" s="136" t="s">
        <v>87</v>
      </c>
      <c r="R26" s="114" t="n">
        <f aca="false">$R$16*U26</f>
        <v>0</v>
      </c>
      <c r="S26" s="115" t="s">
        <v>82</v>
      </c>
      <c r="T26" s="116" t="n">
        <f aca="false">R25-1</f>
        <v>-1</v>
      </c>
      <c r="U26" s="119" t="n">
        <v>0.68</v>
      </c>
      <c r="V26" s="120" t="s">
        <v>16</v>
      </c>
    </row>
    <row r="27" customFormat="false" ht="15" hidden="false" customHeight="false" outlineLevel="0" collapsed="false">
      <c r="A27" s="94"/>
      <c r="B27" s="95"/>
      <c r="C27" s="96"/>
      <c r="D27" s="97"/>
      <c r="E27" s="68"/>
      <c r="F27" s="68"/>
      <c r="G27" s="98"/>
      <c r="H27" s="99"/>
      <c r="I27" s="69"/>
      <c r="J27" s="137" t="s">
        <v>88</v>
      </c>
      <c r="R27" s="114" t="n">
        <f aca="false">$R$16*U27</f>
        <v>0</v>
      </c>
      <c r="S27" s="115" t="s">
        <v>82</v>
      </c>
      <c r="T27" s="116" t="n">
        <f aca="false">R26-1</f>
        <v>-1</v>
      </c>
      <c r="U27" s="119" t="n">
        <v>0.63</v>
      </c>
      <c r="V27" s="120" t="s">
        <v>17</v>
      </c>
    </row>
    <row r="28" customFormat="false" ht="15" hidden="false" customHeight="false" outlineLevel="0" collapsed="false">
      <c r="A28" s="94"/>
      <c r="B28" s="95"/>
      <c r="C28" s="96"/>
      <c r="D28" s="97"/>
      <c r="E28" s="68"/>
      <c r="F28" s="68"/>
      <c r="G28" s="98"/>
      <c r="H28" s="99"/>
      <c r="R28" s="114" t="n">
        <f aca="false">$R$16*U28</f>
        <v>0</v>
      </c>
      <c r="S28" s="115" t="s">
        <v>82</v>
      </c>
      <c r="T28" s="116" t="n">
        <f aca="false">R27-1</f>
        <v>-1</v>
      </c>
      <c r="U28" s="119" t="n">
        <v>0.6</v>
      </c>
      <c r="V28" s="120" t="s">
        <v>18</v>
      </c>
    </row>
    <row r="29" customFormat="false" ht="15.75" hidden="false" customHeight="false" outlineLevel="0" collapsed="false">
      <c r="A29" s="94"/>
      <c r="B29" s="95"/>
      <c r="C29" s="96"/>
      <c r="D29" s="97"/>
      <c r="E29" s="68"/>
      <c r="F29" s="68"/>
      <c r="G29" s="98"/>
      <c r="H29" s="99"/>
      <c r="R29" s="114" t="n">
        <v>0</v>
      </c>
      <c r="S29" s="138" t="s">
        <v>82</v>
      </c>
      <c r="T29" s="139" t="n">
        <f aca="false">R28-1</f>
        <v>-1</v>
      </c>
      <c r="U29" s="140" t="s">
        <v>89</v>
      </c>
      <c r="V29" s="141" t="s">
        <v>19</v>
      </c>
    </row>
    <row r="30" customFormat="false" ht="15" hidden="false" customHeight="false" outlineLevel="0" collapsed="false">
      <c r="A30" s="94"/>
      <c r="B30" s="95"/>
      <c r="C30" s="96"/>
      <c r="D30" s="97"/>
      <c r="E30" s="68"/>
      <c r="F30" s="68"/>
      <c r="G30" s="98"/>
      <c r="H30" s="99"/>
      <c r="I30" s="85"/>
      <c r="J30" s="142" t="s">
        <v>90</v>
      </c>
      <c r="K30" s="142"/>
      <c r="L30" s="142"/>
      <c r="M30" s="142"/>
      <c r="N30" s="142"/>
      <c r="O30" s="142"/>
    </row>
    <row r="31" customFormat="false" ht="15" hidden="false" customHeight="true" outlineLevel="0" collapsed="false">
      <c r="A31" s="70"/>
      <c r="B31" s="95"/>
      <c r="C31" s="96"/>
      <c r="D31" s="97"/>
      <c r="E31" s="68"/>
      <c r="F31" s="68"/>
      <c r="G31" s="98"/>
      <c r="H31" s="99"/>
      <c r="I31" s="143"/>
      <c r="J31" s="144"/>
      <c r="K31" s="144"/>
      <c r="L31" s="144"/>
      <c r="M31" s="144"/>
      <c r="N31" s="144"/>
      <c r="O31" s="144"/>
    </row>
    <row r="32" customFormat="false" ht="15" hidden="false" customHeight="true" outlineLevel="0" collapsed="false">
      <c r="A32" s="70"/>
      <c r="B32" s="95"/>
      <c r="C32" s="96"/>
      <c r="D32" s="97"/>
      <c r="E32" s="68"/>
      <c r="F32" s="68"/>
      <c r="G32" s="98"/>
      <c r="H32" s="99"/>
      <c r="I32" s="143"/>
      <c r="J32" s="145"/>
      <c r="K32" s="145"/>
      <c r="L32" s="145"/>
      <c r="M32" s="145"/>
      <c r="N32" s="145"/>
      <c r="O32" s="145"/>
    </row>
    <row r="33" customFormat="false" ht="15" hidden="false" customHeight="true" outlineLevel="0" collapsed="false">
      <c r="A33" s="70"/>
      <c r="B33" s="95"/>
      <c r="C33" s="96"/>
      <c r="D33" s="97"/>
      <c r="E33" s="68"/>
      <c r="F33" s="68"/>
      <c r="G33" s="68"/>
      <c r="H33" s="99"/>
      <c r="I33" s="143"/>
      <c r="J33" s="146"/>
      <c r="K33" s="147"/>
      <c r="L33" s="147"/>
      <c r="M33" s="147"/>
      <c r="N33" s="147"/>
      <c r="O33" s="148"/>
    </row>
    <row r="34" customFormat="false" ht="15" hidden="false" customHeight="false" outlineLevel="0" collapsed="false">
      <c r="A34" s="70"/>
      <c r="B34" s="95"/>
      <c r="C34" s="128"/>
      <c r="D34" s="97"/>
      <c r="E34" s="68"/>
      <c r="F34" s="68"/>
      <c r="G34" s="68"/>
      <c r="H34" s="99"/>
      <c r="I34" s="149"/>
      <c r="J34" s="150"/>
    </row>
    <row r="35" s="55" customFormat="true" ht="15" hidden="false" customHeight="false" outlineLevel="0" collapsed="false">
      <c r="A35" s="70"/>
      <c r="B35" s="127"/>
      <c r="C35" s="128"/>
      <c r="D35" s="97"/>
      <c r="E35" s="68"/>
      <c r="F35" s="68"/>
      <c r="G35" s="68"/>
      <c r="H35" s="99"/>
      <c r="I35" s="67"/>
      <c r="J35" s="150"/>
      <c r="K35" s="67"/>
      <c r="L35" s="67"/>
      <c r="M35" s="67"/>
      <c r="N35" s="67"/>
      <c r="O35" s="67"/>
      <c r="P35" s="67"/>
      <c r="Q35" s="67"/>
      <c r="R35" s="49"/>
      <c r="S35" s="49"/>
      <c r="T35" s="49"/>
      <c r="U35" s="49"/>
      <c r="V35" s="49"/>
      <c r="W35" s="67"/>
      <c r="X35" s="67"/>
      <c r="Y35" s="67"/>
      <c r="Z35" s="67"/>
      <c r="AA35" s="67"/>
    </row>
    <row r="36" s="55" customFormat="true" ht="15" hidden="false" customHeight="false" outlineLevel="0" collapsed="false">
      <c r="A36" s="70"/>
      <c r="B36" s="127"/>
      <c r="C36" s="151"/>
      <c r="D36" s="97"/>
      <c r="E36" s="68"/>
      <c r="F36" s="68"/>
      <c r="G36" s="68"/>
      <c r="H36" s="99"/>
      <c r="I36" s="85"/>
      <c r="J36" s="150"/>
      <c r="K36" s="85"/>
      <c r="L36" s="85"/>
      <c r="M36" s="85"/>
      <c r="N36" s="85"/>
      <c r="O36" s="85"/>
      <c r="P36" s="85"/>
      <c r="Q36" s="85"/>
      <c r="R36" s="49"/>
      <c r="S36" s="49"/>
      <c r="T36" s="49"/>
      <c r="U36" s="49"/>
      <c r="V36" s="49"/>
      <c r="W36" s="85"/>
      <c r="X36" s="85"/>
      <c r="Y36" s="85"/>
      <c r="Z36" s="67"/>
      <c r="AA36" s="67"/>
    </row>
    <row r="37" s="152" customFormat="true" ht="15" hidden="false" customHeight="false" outlineLevel="0" collapsed="false">
      <c r="A37" s="70"/>
      <c r="B37" s="127"/>
      <c r="C37" s="128"/>
      <c r="D37" s="97"/>
      <c r="E37" s="68"/>
      <c r="F37" s="68"/>
      <c r="G37" s="68"/>
      <c r="H37" s="99"/>
      <c r="J37" s="150"/>
      <c r="K37" s="153"/>
      <c r="L37" s="154"/>
      <c r="M37" s="154"/>
      <c r="Q37" s="85"/>
      <c r="R37" s="67"/>
      <c r="S37" s="67"/>
      <c r="T37" s="67"/>
      <c r="U37" s="67"/>
      <c r="V37" s="67"/>
    </row>
    <row r="38" s="55" customFormat="true" ht="15" hidden="false" customHeight="false" outlineLevel="0" collapsed="false">
      <c r="A38" s="70"/>
      <c r="B38" s="127"/>
      <c r="C38" s="128"/>
      <c r="D38" s="97"/>
      <c r="E38" s="68"/>
      <c r="F38" s="68"/>
      <c r="G38" s="68"/>
      <c r="H38" s="99"/>
      <c r="J38" s="150"/>
      <c r="K38" s="155"/>
      <c r="Q38" s="156"/>
      <c r="R38" s="85"/>
      <c r="S38" s="85"/>
      <c r="T38" s="85"/>
      <c r="U38" s="85"/>
      <c r="V38" s="85"/>
    </row>
    <row r="39" s="55" customFormat="true" ht="15" hidden="false" customHeight="false" outlineLevel="0" collapsed="false">
      <c r="A39" s="70"/>
      <c r="B39" s="127"/>
      <c r="C39" s="128"/>
      <c r="D39" s="68"/>
      <c r="E39" s="68" t="n">
        <f aca="false">IF(D39="",0,1)</f>
        <v>0</v>
      </c>
      <c r="F39" s="68" t="n">
        <f aca="false">E39*G39</f>
        <v>0</v>
      </c>
      <c r="G39" s="68"/>
      <c r="H39" s="99"/>
      <c r="J39" s="150"/>
      <c r="Q39" s="156"/>
      <c r="R39" s="153"/>
      <c r="S39" s="154"/>
      <c r="T39" s="154"/>
      <c r="U39" s="154"/>
      <c r="V39" s="152"/>
    </row>
    <row r="40" s="55" customFormat="true" ht="15" hidden="false" customHeight="false" outlineLevel="0" collapsed="false">
      <c r="A40" s="70"/>
      <c r="B40" s="127"/>
      <c r="C40" s="128"/>
      <c r="D40" s="68"/>
      <c r="E40" s="68" t="n">
        <f aca="false">IF(D40="",0,1)</f>
        <v>0</v>
      </c>
      <c r="F40" s="68" t="n">
        <f aca="false">E40*G40</f>
        <v>0</v>
      </c>
      <c r="G40" s="68"/>
      <c r="H40" s="99"/>
      <c r="J40" s="150"/>
      <c r="Q40" s="156"/>
      <c r="R40" s="155"/>
    </row>
    <row r="41" s="55" customFormat="true" ht="15" hidden="false" customHeight="false" outlineLevel="0" collapsed="false">
      <c r="A41" s="70"/>
      <c r="B41" s="127"/>
      <c r="C41" s="128"/>
      <c r="D41" s="68"/>
      <c r="E41" s="68" t="n">
        <f aca="false">IF(D41="",0,1)</f>
        <v>0</v>
      </c>
      <c r="F41" s="68" t="n">
        <f aca="false">E41*G41</f>
        <v>0</v>
      </c>
      <c r="G41" s="68"/>
      <c r="H41" s="99"/>
      <c r="J41" s="150"/>
      <c r="Q41" s="156"/>
    </row>
    <row r="42" s="55" customFormat="true" ht="15" hidden="false" customHeight="false" outlineLevel="0" collapsed="false">
      <c r="A42" s="70"/>
      <c r="B42" s="127"/>
      <c r="C42" s="128"/>
      <c r="D42" s="68"/>
      <c r="E42" s="68" t="n">
        <f aca="false">IF(D42="",0,1)</f>
        <v>0</v>
      </c>
      <c r="F42" s="68" t="n">
        <f aca="false">E42*G42</f>
        <v>0</v>
      </c>
      <c r="G42" s="68"/>
      <c r="H42" s="99"/>
      <c r="J42" s="150"/>
      <c r="Q42" s="156"/>
    </row>
    <row r="43" s="55" customFormat="true" ht="15" hidden="false" customHeight="false" outlineLevel="0" collapsed="false">
      <c r="A43" s="70"/>
      <c r="B43" s="127"/>
      <c r="C43" s="128"/>
      <c r="D43" s="68"/>
      <c r="E43" s="68" t="n">
        <f aca="false">IF(D43="",0,1)</f>
        <v>0</v>
      </c>
      <c r="F43" s="68" t="n">
        <f aca="false">E43*G43</f>
        <v>0</v>
      </c>
      <c r="G43" s="68"/>
      <c r="H43" s="99"/>
      <c r="J43" s="150"/>
      <c r="Q43" s="156"/>
    </row>
    <row r="44" s="55" customFormat="true" ht="15" hidden="false" customHeight="false" outlineLevel="0" collapsed="false">
      <c r="A44" s="70"/>
      <c r="B44" s="127"/>
      <c r="C44" s="128"/>
      <c r="D44" s="68"/>
      <c r="E44" s="68" t="n">
        <f aca="false">IF(D44="",0,1)</f>
        <v>0</v>
      </c>
      <c r="F44" s="68" t="n">
        <f aca="false">E44*G44</f>
        <v>0</v>
      </c>
      <c r="G44" s="68"/>
      <c r="H44" s="99"/>
      <c r="J44" s="150"/>
      <c r="Q44" s="156"/>
    </row>
    <row r="45" s="55" customFormat="true" ht="15" hidden="false" customHeight="false" outlineLevel="0" collapsed="false">
      <c r="A45" s="70"/>
      <c r="B45" s="127"/>
      <c r="C45" s="128"/>
      <c r="D45" s="68"/>
      <c r="E45" s="68" t="n">
        <f aca="false">IF(D45="",0,1)</f>
        <v>0</v>
      </c>
      <c r="F45" s="68" t="n">
        <f aca="false">E45*G45</f>
        <v>0</v>
      </c>
      <c r="G45" s="68"/>
      <c r="H45" s="99"/>
      <c r="Q45" s="156"/>
    </row>
    <row r="46" s="55" customFormat="true" ht="15" hidden="false" customHeight="false" outlineLevel="0" collapsed="false">
      <c r="A46" s="70"/>
      <c r="B46" s="127"/>
      <c r="C46" s="128"/>
      <c r="D46" s="68"/>
      <c r="E46" s="68" t="n">
        <f aca="false">IF(D46="",0,1)</f>
        <v>0</v>
      </c>
      <c r="F46" s="68" t="n">
        <f aca="false">E46*G46</f>
        <v>0</v>
      </c>
      <c r="G46" s="68"/>
      <c r="H46" s="99"/>
      <c r="Q46" s="156"/>
    </row>
    <row r="47" s="55" customFormat="true" ht="15" hidden="false" customHeight="false" outlineLevel="0" collapsed="false">
      <c r="A47" s="70"/>
      <c r="B47" s="127"/>
      <c r="C47" s="128"/>
      <c r="D47" s="68"/>
      <c r="E47" s="68" t="n">
        <f aca="false">IF(D47="",0,1)</f>
        <v>0</v>
      </c>
      <c r="F47" s="68" t="n">
        <f aca="false">E47*G47</f>
        <v>0</v>
      </c>
      <c r="G47" s="68"/>
      <c r="H47" s="99"/>
      <c r="Q47" s="156"/>
    </row>
    <row r="48" s="69" customFormat="true" ht="15" hidden="false" customHeight="true" outlineLevel="0" collapsed="false">
      <c r="A48" s="70"/>
      <c r="B48" s="127"/>
      <c r="C48" s="128"/>
      <c r="D48" s="68"/>
      <c r="E48" s="68" t="n">
        <f aca="false">IF(D48="",0,1)</f>
        <v>0</v>
      </c>
      <c r="F48" s="68" t="n">
        <f aca="false">E48*G48</f>
        <v>0</v>
      </c>
      <c r="G48" s="68"/>
      <c r="H48" s="99"/>
      <c r="J48" s="55"/>
      <c r="R48" s="55"/>
      <c r="S48" s="55"/>
      <c r="T48" s="55"/>
      <c r="U48" s="55"/>
      <c r="V48" s="55"/>
    </row>
    <row r="49" s="69" customFormat="true" ht="15" hidden="false" customHeight="true" outlineLevel="0" collapsed="false">
      <c r="A49" s="70"/>
      <c r="B49" s="157" t="s">
        <v>91</v>
      </c>
      <c r="C49" s="158"/>
      <c r="D49" s="159" t="n">
        <f aca="false">SUM(D16:D48)</f>
        <v>0</v>
      </c>
      <c r="E49" s="159"/>
      <c r="F49" s="159"/>
      <c r="G49" s="159" t="n">
        <f aca="false">SUMIF(D16:D48,"&gt;=0",G16:G48)</f>
        <v>0</v>
      </c>
      <c r="H49" s="99"/>
      <c r="J49" s="55"/>
      <c r="R49" s="55"/>
      <c r="S49" s="55"/>
      <c r="T49" s="55"/>
      <c r="U49" s="55"/>
      <c r="V49" s="55"/>
    </row>
    <row r="50" s="55" customFormat="true" ht="14.25" hidden="false" customHeight="true" outlineLevel="0" collapsed="false">
      <c r="A50" s="160" t="s">
        <v>92</v>
      </c>
      <c r="B50" s="160"/>
      <c r="C50" s="160"/>
      <c r="D50" s="160"/>
      <c r="E50" s="160"/>
      <c r="F50" s="160"/>
      <c r="G50" s="160"/>
      <c r="H50" s="161"/>
      <c r="J50" s="161"/>
      <c r="K50" s="161"/>
      <c r="L50" s="161"/>
      <c r="M50" s="161"/>
      <c r="Q50" s="161"/>
    </row>
    <row r="51" s="55" customFormat="true" ht="15" hidden="false" customHeight="false" outlineLevel="0" collapsed="false">
      <c r="A51" s="160"/>
      <c r="B51" s="160"/>
      <c r="C51" s="160"/>
      <c r="D51" s="160"/>
      <c r="E51" s="160"/>
      <c r="F51" s="160"/>
      <c r="G51" s="160"/>
      <c r="H51" s="161"/>
      <c r="J51" s="86"/>
      <c r="K51" s="67"/>
      <c r="L51" s="162"/>
      <c r="M51" s="162"/>
      <c r="Q51" s="86"/>
      <c r="R51" s="69"/>
      <c r="S51" s="69"/>
      <c r="T51" s="69"/>
      <c r="U51" s="69"/>
      <c r="V51" s="69"/>
    </row>
    <row r="52" s="55" customFormat="true" ht="15" hidden="false" customHeight="false" outlineLevel="0" collapsed="false">
      <c r="B52" s="163"/>
      <c r="C52" s="87"/>
      <c r="D52" s="87"/>
      <c r="E52" s="87"/>
      <c r="F52" s="87"/>
      <c r="G52" s="164"/>
      <c r="H52" s="99"/>
      <c r="R52" s="161"/>
      <c r="S52" s="161"/>
      <c r="T52" s="161"/>
      <c r="U52" s="161"/>
    </row>
    <row r="53" s="55" customFormat="true" ht="15" hidden="false" customHeight="false" outlineLevel="0" collapsed="false">
      <c r="B53" s="163"/>
      <c r="C53" s="87"/>
      <c r="D53" s="87"/>
      <c r="E53" s="87"/>
      <c r="F53" s="87"/>
      <c r="G53" s="164"/>
      <c r="H53" s="99"/>
      <c r="I53" s="152"/>
      <c r="J53" s="85"/>
      <c r="K53" s="153"/>
      <c r="L53" s="154"/>
      <c r="M53" s="154"/>
      <c r="N53" s="152"/>
      <c r="O53" s="152"/>
      <c r="P53" s="152"/>
      <c r="Q53" s="85"/>
      <c r="R53" s="67"/>
      <c r="S53" s="162"/>
      <c r="T53" s="162"/>
      <c r="U53" s="162"/>
    </row>
    <row r="54" s="55" customFormat="true" ht="15" hidden="false" customHeight="false" outlineLevel="0" collapsed="false">
      <c r="B54" s="163"/>
      <c r="C54" s="87"/>
      <c r="D54" s="87"/>
      <c r="E54" s="87"/>
      <c r="F54" s="87"/>
      <c r="G54" s="164"/>
      <c r="H54" s="99"/>
      <c r="J54" s="156"/>
      <c r="K54" s="155"/>
      <c r="Q54" s="156"/>
    </row>
    <row r="55" s="55" customFormat="true" ht="15" hidden="false" customHeight="false" outlineLevel="0" collapsed="false">
      <c r="B55" s="163"/>
      <c r="C55" s="87"/>
      <c r="D55" s="87"/>
      <c r="E55" s="87"/>
      <c r="F55" s="87"/>
      <c r="G55" s="164"/>
      <c r="H55" s="99"/>
      <c r="J55" s="156"/>
      <c r="Q55" s="156"/>
      <c r="R55" s="153"/>
      <c r="S55" s="154"/>
      <c r="T55" s="154"/>
      <c r="U55" s="154"/>
    </row>
    <row r="56" s="55" customFormat="true" ht="15" hidden="false" customHeight="false" outlineLevel="0" collapsed="false">
      <c r="B56" s="163"/>
      <c r="C56" s="87"/>
      <c r="D56" s="87"/>
      <c r="E56" s="87"/>
      <c r="F56" s="87"/>
      <c r="G56" s="164"/>
      <c r="H56" s="99"/>
      <c r="J56" s="156"/>
      <c r="Q56" s="156"/>
      <c r="R56" s="155"/>
    </row>
    <row r="57" s="55" customFormat="true" ht="15" hidden="false" customHeight="false" outlineLevel="0" collapsed="false">
      <c r="B57" s="163"/>
      <c r="C57" s="87"/>
      <c r="D57" s="87"/>
      <c r="E57" s="87"/>
      <c r="F57" s="87"/>
      <c r="G57" s="164"/>
      <c r="H57" s="99"/>
      <c r="J57" s="156"/>
      <c r="Q57" s="156"/>
    </row>
    <row r="58" s="55" customFormat="true" ht="15" hidden="false" customHeight="false" outlineLevel="0" collapsed="false">
      <c r="B58" s="163"/>
      <c r="C58" s="87"/>
      <c r="D58" s="87"/>
      <c r="E58" s="87"/>
      <c r="F58" s="87"/>
      <c r="G58" s="164"/>
      <c r="H58" s="99"/>
      <c r="J58" s="156"/>
      <c r="Q58" s="156"/>
    </row>
    <row r="59" s="55" customFormat="true" ht="15" hidden="false" customHeight="false" outlineLevel="0" collapsed="false">
      <c r="B59" s="156"/>
      <c r="J59" s="156"/>
      <c r="Q59" s="156"/>
    </row>
    <row r="60" s="55" customFormat="true" ht="15" hidden="false" customHeight="false" outlineLevel="0" collapsed="false">
      <c r="B60" s="156"/>
      <c r="J60" s="156"/>
      <c r="Q60" s="156"/>
    </row>
    <row r="61" s="55" customFormat="true" ht="15" hidden="false" customHeight="false" outlineLevel="0" collapsed="false">
      <c r="B61" s="156"/>
      <c r="J61" s="156"/>
      <c r="Q61" s="156"/>
    </row>
    <row r="62" s="55" customFormat="true" ht="15" hidden="false" customHeight="false" outlineLevel="0" collapsed="false">
      <c r="B62" s="156"/>
      <c r="J62" s="156"/>
      <c r="Q62" s="156"/>
    </row>
    <row r="63" s="55" customFormat="true" ht="15" hidden="false" customHeight="false" outlineLevel="0" collapsed="false">
      <c r="B63" s="156"/>
      <c r="J63" s="156"/>
      <c r="Q63" s="156"/>
    </row>
    <row r="64" s="55" customFormat="true" ht="15" hidden="false" customHeight="false" outlineLevel="0" collapsed="false">
      <c r="B64" s="156"/>
      <c r="J64" s="156"/>
      <c r="Q64" s="156"/>
    </row>
    <row r="65" s="55" customFormat="true" ht="15" hidden="false" customHeight="false" outlineLevel="0" collapsed="false">
      <c r="B65" s="156"/>
      <c r="J65" s="156"/>
      <c r="Q65" s="156"/>
    </row>
    <row r="66" s="55" customFormat="true" ht="15" hidden="false" customHeight="false" outlineLevel="0" collapsed="false">
      <c r="B66" s="156"/>
      <c r="J66" s="156"/>
      <c r="Q66" s="156"/>
    </row>
    <row r="67" s="55" customFormat="true" ht="15" hidden="false" customHeight="false" outlineLevel="0" collapsed="false">
      <c r="B67" s="156"/>
      <c r="J67" s="156"/>
      <c r="Q67" s="156"/>
    </row>
    <row r="68" s="55" customFormat="true" ht="15" hidden="false" customHeight="false" outlineLevel="0" collapsed="false">
      <c r="B68" s="156"/>
      <c r="J68" s="156"/>
      <c r="Q68" s="156"/>
    </row>
    <row r="69" s="55" customFormat="true" ht="15" hidden="false" customHeight="false" outlineLevel="0" collapsed="false">
      <c r="B69" s="156"/>
      <c r="J69" s="156"/>
      <c r="Q69" s="156"/>
    </row>
    <row r="70" s="55" customFormat="true" ht="15" hidden="false" customHeight="false" outlineLevel="0" collapsed="false">
      <c r="B70" s="156"/>
      <c r="J70" s="156"/>
      <c r="Q70" s="156"/>
    </row>
    <row r="71" s="55" customFormat="true" ht="15" hidden="false" customHeight="false" outlineLevel="0" collapsed="false">
      <c r="B71" s="156"/>
      <c r="J71" s="156"/>
      <c r="Q71" s="156"/>
    </row>
    <row r="72" s="55" customFormat="true" ht="15" hidden="false" customHeight="false" outlineLevel="0" collapsed="false">
      <c r="B72" s="156"/>
      <c r="J72" s="156"/>
      <c r="Q72" s="156"/>
    </row>
    <row r="73" s="55" customFormat="true" ht="15" hidden="false" customHeight="false" outlineLevel="0" collapsed="false">
      <c r="B73" s="156"/>
      <c r="J73" s="156"/>
      <c r="Q73" s="156"/>
    </row>
    <row r="74" s="55" customFormat="true" ht="15" hidden="false" customHeight="false" outlineLevel="0" collapsed="false">
      <c r="B74" s="156"/>
      <c r="J74" s="156"/>
      <c r="Q74" s="156"/>
    </row>
    <row r="75" s="55" customFormat="true" ht="15" hidden="false" customHeight="false" outlineLevel="0" collapsed="false">
      <c r="B75" s="156"/>
      <c r="J75" s="156"/>
      <c r="Q75" s="156"/>
    </row>
    <row r="76" s="55" customFormat="true" ht="15" hidden="false" customHeight="false" outlineLevel="0" collapsed="false">
      <c r="B76" s="156"/>
      <c r="J76" s="156"/>
      <c r="Q76" s="156"/>
    </row>
    <row r="77" s="55" customFormat="true" ht="15" hidden="false" customHeight="false" outlineLevel="0" collapsed="false">
      <c r="B77" s="156"/>
      <c r="J77" s="156"/>
      <c r="Q77" s="156"/>
    </row>
    <row r="78" s="55" customFormat="true" ht="15" hidden="false" customHeight="true" outlineLevel="0" collapsed="false">
      <c r="B78" s="161"/>
      <c r="C78" s="161"/>
      <c r="D78" s="161"/>
      <c r="E78" s="161"/>
      <c r="F78" s="161"/>
      <c r="G78" s="161"/>
      <c r="J78" s="161"/>
      <c r="K78" s="161"/>
      <c r="L78" s="161"/>
      <c r="M78" s="161"/>
      <c r="Q78" s="161"/>
    </row>
    <row r="79" s="55" customFormat="true" ht="17.25" hidden="false" customHeight="true" outlineLevel="0" collapsed="false">
      <c r="B79" s="161"/>
      <c r="C79" s="161"/>
      <c r="D79" s="161"/>
      <c r="E79" s="161"/>
      <c r="F79" s="161"/>
      <c r="G79" s="161"/>
      <c r="J79" s="161"/>
      <c r="K79" s="161"/>
      <c r="L79" s="161"/>
      <c r="M79" s="161"/>
      <c r="Q79" s="161"/>
    </row>
    <row r="80" s="55" customFormat="true" ht="15" hidden="false" customHeight="false" outlineLevel="0" collapsed="false">
      <c r="B80" s="86"/>
      <c r="C80" s="67"/>
      <c r="D80" s="162"/>
      <c r="E80" s="162"/>
      <c r="F80" s="162"/>
      <c r="G80" s="162"/>
      <c r="J80" s="86"/>
      <c r="K80" s="67"/>
      <c r="L80" s="162"/>
      <c r="M80" s="162"/>
      <c r="Q80" s="86"/>
      <c r="R80" s="161"/>
      <c r="S80" s="161"/>
      <c r="T80" s="161"/>
      <c r="U80" s="161"/>
    </row>
    <row r="81" s="55" customFormat="true" ht="15" hidden="false" customHeight="false" outlineLevel="0" collapsed="false">
      <c r="B81" s="165"/>
      <c r="C81" s="165"/>
      <c r="R81" s="161"/>
      <c r="S81" s="161"/>
      <c r="T81" s="161"/>
      <c r="U81" s="161"/>
    </row>
    <row r="82" s="55" customFormat="true" ht="15" hidden="false" customHeight="false" outlineLevel="0" collapsed="false">
      <c r="B82" s="85"/>
      <c r="C82" s="153"/>
      <c r="D82" s="154"/>
      <c r="E82" s="154"/>
      <c r="F82" s="154"/>
      <c r="G82" s="154"/>
      <c r="J82" s="85"/>
      <c r="K82" s="153"/>
      <c r="L82" s="154"/>
      <c r="M82" s="154"/>
      <c r="Q82" s="85"/>
      <c r="R82" s="67"/>
      <c r="S82" s="162"/>
      <c r="T82" s="162"/>
      <c r="U82" s="162"/>
    </row>
    <row r="83" s="55" customFormat="true" ht="15" hidden="false" customHeight="false" outlineLevel="0" collapsed="false">
      <c r="B83" s="156"/>
      <c r="C83" s="155"/>
      <c r="J83" s="156"/>
      <c r="K83" s="155"/>
      <c r="Q83" s="156"/>
    </row>
    <row r="84" s="55" customFormat="true" ht="15" hidden="false" customHeight="false" outlineLevel="0" collapsed="false">
      <c r="B84" s="156"/>
      <c r="J84" s="156"/>
      <c r="Q84" s="156"/>
      <c r="R84" s="153"/>
      <c r="S84" s="154"/>
      <c r="T84" s="154"/>
      <c r="U84" s="154"/>
    </row>
    <row r="85" s="55" customFormat="true" ht="15" hidden="false" customHeight="false" outlineLevel="0" collapsed="false">
      <c r="B85" s="156"/>
      <c r="J85" s="156"/>
      <c r="Q85" s="156"/>
      <c r="R85" s="155"/>
    </row>
    <row r="86" s="55" customFormat="true" ht="15" hidden="false" customHeight="false" outlineLevel="0" collapsed="false">
      <c r="B86" s="156"/>
      <c r="J86" s="156"/>
      <c r="Q86" s="156"/>
    </row>
    <row r="87" s="55" customFormat="true" ht="15" hidden="false" customHeight="false" outlineLevel="0" collapsed="false">
      <c r="B87" s="156"/>
      <c r="J87" s="156"/>
      <c r="Q87" s="156"/>
    </row>
    <row r="88" s="55" customFormat="true" ht="15" hidden="false" customHeight="false" outlineLevel="0" collapsed="false">
      <c r="B88" s="156"/>
      <c r="J88" s="156"/>
      <c r="Q88" s="156"/>
    </row>
    <row r="89" s="55" customFormat="true" ht="15" hidden="false" customHeight="false" outlineLevel="0" collapsed="false">
      <c r="B89" s="156"/>
      <c r="J89" s="156"/>
      <c r="Q89" s="156"/>
    </row>
    <row r="90" s="55" customFormat="true" ht="15" hidden="false" customHeight="false" outlineLevel="0" collapsed="false">
      <c r="B90" s="156"/>
      <c r="J90" s="156"/>
      <c r="Q90" s="156"/>
    </row>
    <row r="91" s="55" customFormat="true" ht="15" hidden="false" customHeight="false" outlineLevel="0" collapsed="false">
      <c r="B91" s="156"/>
      <c r="J91" s="156"/>
      <c r="Q91" s="156"/>
    </row>
    <row r="92" s="55" customFormat="true" ht="15" hidden="false" customHeight="false" outlineLevel="0" collapsed="false">
      <c r="B92" s="156"/>
      <c r="J92" s="156"/>
      <c r="Q92" s="156"/>
    </row>
    <row r="93" s="55" customFormat="true" ht="15" hidden="false" customHeight="false" outlineLevel="0" collapsed="false">
      <c r="B93" s="156"/>
      <c r="J93" s="156"/>
      <c r="Q93" s="156"/>
    </row>
    <row r="94" s="55" customFormat="true" ht="15" hidden="false" customHeight="false" outlineLevel="0" collapsed="false">
      <c r="B94" s="156"/>
      <c r="J94" s="156"/>
      <c r="Q94" s="156"/>
    </row>
    <row r="95" s="55" customFormat="true" ht="15" hidden="false" customHeight="false" outlineLevel="0" collapsed="false">
      <c r="B95" s="156"/>
      <c r="J95" s="156"/>
      <c r="Q95" s="156"/>
    </row>
    <row r="96" s="55" customFormat="true" ht="15" hidden="false" customHeight="false" outlineLevel="0" collapsed="false">
      <c r="B96" s="156"/>
      <c r="J96" s="156"/>
      <c r="Q96" s="156"/>
    </row>
    <row r="97" s="55" customFormat="true" ht="15" hidden="false" customHeight="false" outlineLevel="0" collapsed="false">
      <c r="B97" s="156"/>
      <c r="J97" s="156"/>
      <c r="Q97" s="156"/>
    </row>
    <row r="98" s="55" customFormat="true" ht="15" hidden="false" customHeight="false" outlineLevel="0" collapsed="false">
      <c r="B98" s="156"/>
      <c r="J98" s="156"/>
      <c r="Q98" s="156"/>
    </row>
    <row r="99" s="55" customFormat="true" ht="15" hidden="false" customHeight="false" outlineLevel="0" collapsed="false">
      <c r="B99" s="156"/>
      <c r="J99" s="156"/>
      <c r="Q99" s="156"/>
    </row>
    <row r="100" s="55" customFormat="true" ht="15" hidden="false" customHeight="false" outlineLevel="0" collapsed="false">
      <c r="B100" s="156"/>
      <c r="J100" s="156"/>
      <c r="Q100" s="156"/>
    </row>
    <row r="101" s="55" customFormat="true" ht="15" hidden="false" customHeight="false" outlineLevel="0" collapsed="false">
      <c r="B101" s="156"/>
      <c r="J101" s="156"/>
      <c r="Q101" s="156"/>
    </row>
    <row r="102" s="55" customFormat="true" ht="15" hidden="false" customHeight="false" outlineLevel="0" collapsed="false">
      <c r="B102" s="156"/>
      <c r="J102" s="156"/>
      <c r="Q102" s="156"/>
    </row>
    <row r="103" s="55" customFormat="true" ht="15" hidden="false" customHeight="false" outlineLevel="0" collapsed="false">
      <c r="B103" s="156"/>
      <c r="J103" s="156"/>
      <c r="Q103" s="156"/>
    </row>
    <row r="104" s="55" customFormat="true" ht="15" hidden="false" customHeight="false" outlineLevel="0" collapsed="false">
      <c r="B104" s="156"/>
      <c r="J104" s="156"/>
      <c r="Q104" s="156"/>
    </row>
    <row r="105" s="55" customFormat="true" ht="15" hidden="false" customHeight="false" outlineLevel="0" collapsed="false">
      <c r="B105" s="156"/>
      <c r="J105" s="156"/>
      <c r="Q105" s="156"/>
    </row>
    <row r="106" s="55" customFormat="true" ht="15" hidden="false" customHeight="false" outlineLevel="0" collapsed="false">
      <c r="B106" s="156"/>
      <c r="J106" s="156"/>
      <c r="Q106" s="156"/>
    </row>
    <row r="107" s="55" customFormat="true" ht="15" hidden="false" customHeight="false" outlineLevel="0" collapsed="false">
      <c r="B107" s="156"/>
      <c r="J107" s="156"/>
      <c r="Q107" s="156"/>
    </row>
    <row r="108" s="55" customFormat="true" ht="15" hidden="false" customHeight="true" outlineLevel="0" collapsed="false">
      <c r="B108" s="161"/>
      <c r="C108" s="161"/>
      <c r="D108" s="161"/>
      <c r="E108" s="161"/>
      <c r="F108" s="161"/>
      <c r="G108" s="161"/>
      <c r="J108" s="161"/>
      <c r="K108" s="161"/>
      <c r="L108" s="161"/>
      <c r="M108" s="161"/>
      <c r="Q108" s="161"/>
    </row>
    <row r="109" s="55" customFormat="true" ht="15" hidden="false" customHeight="false" outlineLevel="0" collapsed="false">
      <c r="B109" s="161"/>
      <c r="C109" s="161"/>
      <c r="D109" s="161"/>
      <c r="E109" s="161"/>
      <c r="F109" s="161"/>
      <c r="G109" s="161"/>
      <c r="J109" s="161"/>
      <c r="K109" s="161"/>
      <c r="L109" s="161"/>
      <c r="M109" s="161"/>
      <c r="Q109" s="161"/>
    </row>
    <row r="110" s="55" customFormat="true" ht="15" hidden="false" customHeight="false" outlineLevel="0" collapsed="false">
      <c r="B110" s="86"/>
      <c r="C110" s="67"/>
      <c r="D110" s="162"/>
      <c r="E110" s="162"/>
      <c r="F110" s="162"/>
      <c r="G110" s="162"/>
      <c r="J110" s="86"/>
      <c r="K110" s="67"/>
      <c r="L110" s="162"/>
      <c r="M110" s="162"/>
      <c r="Q110" s="86"/>
      <c r="R110" s="161"/>
      <c r="S110" s="161"/>
      <c r="T110" s="161"/>
      <c r="U110" s="161"/>
    </row>
    <row r="111" s="55" customFormat="true" ht="15" hidden="false" customHeight="false" outlineLevel="0" collapsed="false">
      <c r="R111" s="161"/>
      <c r="S111" s="161"/>
      <c r="T111" s="161"/>
      <c r="U111" s="161"/>
    </row>
    <row r="112" s="55" customFormat="true" ht="15" hidden="false" customHeight="false" outlineLevel="0" collapsed="false">
      <c r="B112" s="85"/>
      <c r="C112" s="153"/>
      <c r="D112" s="154"/>
      <c r="E112" s="154"/>
      <c r="F112" s="154"/>
      <c r="G112" s="154"/>
      <c r="R112" s="67"/>
      <c r="S112" s="162"/>
      <c r="T112" s="162"/>
      <c r="U112" s="162"/>
    </row>
    <row r="113" s="55" customFormat="true" ht="15" hidden="false" customHeight="false" outlineLevel="0" collapsed="false">
      <c r="B113" s="156"/>
      <c r="C113" s="155"/>
    </row>
    <row r="114" s="55" customFormat="true" ht="15" hidden="false" customHeight="false" outlineLevel="0" collapsed="false">
      <c r="B114" s="156"/>
    </row>
    <row r="115" s="55" customFormat="true" ht="15" hidden="false" customHeight="false" outlineLevel="0" collapsed="false">
      <c r="B115" s="156"/>
    </row>
    <row r="116" s="55" customFormat="true" ht="15" hidden="false" customHeight="false" outlineLevel="0" collapsed="false">
      <c r="B116" s="156"/>
    </row>
    <row r="117" s="55" customFormat="true" ht="15" hidden="false" customHeight="false" outlineLevel="0" collapsed="false">
      <c r="B117" s="156"/>
    </row>
    <row r="118" s="55" customFormat="true" ht="15" hidden="false" customHeight="false" outlineLevel="0" collapsed="false">
      <c r="B118" s="156"/>
    </row>
    <row r="119" s="55" customFormat="true" ht="15" hidden="false" customHeight="false" outlineLevel="0" collapsed="false">
      <c r="B119" s="156"/>
    </row>
    <row r="120" s="55" customFormat="true" ht="15" hidden="false" customHeight="false" outlineLevel="0" collapsed="false">
      <c r="B120" s="156"/>
    </row>
    <row r="121" s="55" customFormat="true" ht="15" hidden="false" customHeight="false" outlineLevel="0" collapsed="false">
      <c r="B121" s="156"/>
    </row>
    <row r="122" s="55" customFormat="true" ht="15" hidden="false" customHeight="false" outlineLevel="0" collapsed="false">
      <c r="B122" s="156"/>
    </row>
    <row r="123" s="55" customFormat="true" ht="15" hidden="false" customHeight="false" outlineLevel="0" collapsed="false">
      <c r="B123" s="156"/>
    </row>
    <row r="124" s="55" customFormat="true" ht="15" hidden="false" customHeight="false" outlineLevel="0" collapsed="false">
      <c r="B124" s="156"/>
    </row>
    <row r="125" s="55" customFormat="true" ht="15" hidden="false" customHeight="false" outlineLevel="0" collapsed="false">
      <c r="B125" s="156"/>
    </row>
    <row r="126" s="55" customFormat="true" ht="15" hidden="false" customHeight="false" outlineLevel="0" collapsed="false">
      <c r="B126" s="156"/>
    </row>
    <row r="127" s="55" customFormat="true" ht="15" hidden="false" customHeight="false" outlineLevel="0" collapsed="false">
      <c r="B127" s="156"/>
    </row>
    <row r="128" s="55" customFormat="true" ht="15" hidden="false" customHeight="false" outlineLevel="0" collapsed="false">
      <c r="B128" s="156"/>
    </row>
    <row r="129" s="55" customFormat="true" ht="15" hidden="false" customHeight="false" outlineLevel="0" collapsed="false">
      <c r="B129" s="156"/>
    </row>
    <row r="130" s="55" customFormat="true" ht="15" hidden="false" customHeight="false" outlineLevel="0" collapsed="false">
      <c r="B130" s="156"/>
    </row>
    <row r="131" s="55" customFormat="true" ht="15" hidden="false" customHeight="false" outlineLevel="0" collapsed="false">
      <c r="B131" s="156"/>
    </row>
    <row r="132" s="55" customFormat="true" ht="15" hidden="false" customHeight="false" outlineLevel="0" collapsed="false">
      <c r="B132" s="156"/>
    </row>
    <row r="133" s="55" customFormat="true" ht="15" hidden="false" customHeight="false" outlineLevel="0" collapsed="false">
      <c r="B133" s="156"/>
    </row>
    <row r="134" s="55" customFormat="true" ht="15" hidden="false" customHeight="false" outlineLevel="0" collapsed="false">
      <c r="B134" s="156"/>
    </row>
    <row r="135" s="55" customFormat="true" ht="15" hidden="false" customHeight="false" outlineLevel="0" collapsed="false">
      <c r="B135" s="156"/>
    </row>
    <row r="136" s="55" customFormat="true" ht="15" hidden="false" customHeight="false" outlineLevel="0" collapsed="false">
      <c r="B136" s="156"/>
    </row>
    <row r="137" s="55" customFormat="true" ht="15" hidden="false" customHeight="false" outlineLevel="0" collapsed="false">
      <c r="B137" s="156"/>
    </row>
    <row r="138" s="55" customFormat="true" ht="15" hidden="false" customHeight="false" outlineLevel="0" collapsed="false">
      <c r="B138" s="166"/>
      <c r="C138" s="166"/>
      <c r="D138" s="166"/>
      <c r="E138" s="166"/>
      <c r="F138" s="166"/>
      <c r="G138" s="166"/>
    </row>
    <row r="139" s="55" customFormat="true" ht="15" hidden="false" customHeight="false" outlineLevel="0" collapsed="false">
      <c r="B139" s="166"/>
      <c r="C139" s="166"/>
      <c r="D139" s="166"/>
      <c r="E139" s="166"/>
      <c r="F139" s="166"/>
      <c r="G139" s="166"/>
    </row>
    <row r="140" s="55" customFormat="true" ht="15" hidden="false" customHeight="false" outlineLevel="0" collapsed="false">
      <c r="B140" s="86"/>
      <c r="C140" s="67"/>
      <c r="D140" s="162"/>
      <c r="E140" s="162"/>
      <c r="F140" s="162"/>
      <c r="G140" s="162"/>
    </row>
    <row r="141" customFormat="false" ht="15" hidden="false" customHeight="false" outlineLevel="0" collapsed="false">
      <c r="R141" s="55"/>
      <c r="S141" s="55"/>
      <c r="T141" s="55"/>
      <c r="U141" s="55"/>
      <c r="V141" s="55"/>
    </row>
    <row r="142" customFormat="false" ht="15" hidden="false" customHeight="false" outlineLevel="0" collapsed="false">
      <c r="R142" s="55"/>
      <c r="S142" s="55"/>
      <c r="T142" s="55"/>
      <c r="U142" s="55"/>
      <c r="V142" s="55"/>
    </row>
  </sheetData>
  <mergeCells count="31">
    <mergeCell ref="A1:Q1"/>
    <mergeCell ref="A2:V2"/>
    <mergeCell ref="A3:V5"/>
    <mergeCell ref="A7:G7"/>
    <mergeCell ref="Q7:V7"/>
    <mergeCell ref="A8:B8"/>
    <mergeCell ref="C8:G8"/>
    <mergeCell ref="A9:B9"/>
    <mergeCell ref="C9:G9"/>
    <mergeCell ref="A10:B10"/>
    <mergeCell ref="C10:G10"/>
    <mergeCell ref="A11:B11"/>
    <mergeCell ref="C11:G11"/>
    <mergeCell ref="A12:B12"/>
    <mergeCell ref="C12:G12"/>
    <mergeCell ref="J12:L12"/>
    <mergeCell ref="A14:G14"/>
    <mergeCell ref="R14:V14"/>
    <mergeCell ref="A15:B15"/>
    <mergeCell ref="R15:V15"/>
    <mergeCell ref="J16:P16"/>
    <mergeCell ref="R16:V16"/>
    <mergeCell ref="J17:K17"/>
    <mergeCell ref="R17:T17"/>
    <mergeCell ref="J20:K20"/>
    <mergeCell ref="J23:K23"/>
    <mergeCell ref="J30:O30"/>
    <mergeCell ref="J31:O31"/>
    <mergeCell ref="J32:O32"/>
    <mergeCell ref="A50:G51"/>
    <mergeCell ref="B138:G139"/>
  </mergeCells>
  <conditionalFormatting sqref="H8:I8">
    <cfRule type="containsText" priority="2" operator="containsText" aboveAverage="0" equalAverage="0" bottom="0" percent="0" rank="0" text="Engineering 101" dxfId="0">
      <formula>NOT(ISERROR(SEARCH("Engineering 101",H8)))</formula>
    </cfRule>
  </conditionalFormatting>
  <conditionalFormatting sqref="H11:I11">
    <cfRule type="containsText" priority="3" operator="containsText" aboveAverage="0" equalAverage="0" bottom="0" percent="0" rank="0" text="Dr. Timothy Sands" dxfId="1">
      <formula>NOT(ISERROR(SEARCH("Dr. Timothy Sands",H11)))</formula>
    </cfRule>
  </conditionalFormatting>
  <conditionalFormatting sqref="H10:I10">
    <cfRule type="containsText" priority="4" operator="containsText" aboveAverage="0" equalAverage="0" bottom="0" percent="0" rank="0" text="0" dxfId="2">
      <formula>NOT(ISERROR(SEARCH("0",H10)))</formula>
    </cfRule>
  </conditionalFormatting>
  <conditionalFormatting sqref="H9:I9">
    <cfRule type="containsText" priority="5" operator="containsText" aboveAverage="0" equalAverage="0" bottom="0" percent="0" rank="0" text="MWF 8am" dxfId="3">
      <formula>NOT(ISERROR(SEARCH("MWF 8am",H9)))</formula>
    </cfRule>
  </conditionalFormatting>
  <conditionalFormatting sqref="C13 H12:I13">
    <cfRule type="containsText" priority="6" operator="containsText" aboveAverage="0" equalAverage="0" bottom="0" percent="0" rank="0" text="MWF 10am - 11am" dxfId="4">
      <formula>NOT(ISERROR(SEARCH("MWF 10am - 11am",C12)))</formula>
    </cfRule>
  </conditionalFormatting>
  <conditionalFormatting sqref="C8">
    <cfRule type="containsText" priority="7" operator="containsText" aboveAverage="0" equalAverage="0" bottom="0" percent="0" rank="0" text="Engineering 101" dxfId="5">
      <formula>NOT(ISERROR(SEARCH("Engineering 101",C8)))</formula>
    </cfRule>
  </conditionalFormatting>
  <conditionalFormatting sqref="C10:C12">
    <cfRule type="containsText" priority="8" operator="containsText" aboveAverage="0" equalAverage="0" bottom="0" percent="0" rank="0" text="Engineering 101" dxfId="6">
      <formula>NOT(ISERROR(SEARCH("Engineering 101",C10)))</formula>
    </cfRule>
  </conditionalFormatting>
  <conditionalFormatting sqref="C9">
    <cfRule type="containsText" priority="9" operator="containsText" aboveAverage="0" equalAverage="0" bottom="0" percent="0" rank="0" text="Engineering 101" dxfId="7">
      <formula>NOT(ISERROR(SEARCH("Engineering 101",C9)))</formula>
    </cfRule>
  </conditionalFormatting>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8576"/>
  <sheetViews>
    <sheetView showFormulas="false" showGridLines="false" showRowColHeaders="true" showZeros="true" rightToLeft="false" tabSelected="true" showOutlineSymbols="true" defaultGridColor="true" view="normal" topLeftCell="A52" colorId="64" zoomScale="100" zoomScaleNormal="100" zoomScalePageLayoutView="100" workbookViewId="0">
      <selection pane="topLeft" activeCell="M29" activeCellId="0" sqref="M29"/>
    </sheetView>
  </sheetViews>
  <sheetFormatPr defaultColWidth="9.15625" defaultRowHeight="15" zeroHeight="false" outlineLevelRow="0" outlineLevelCol="0"/>
  <cols>
    <col collapsed="false" customWidth="true" hidden="false" outlineLevel="0" max="1" min="1" style="167" width="2.71"/>
    <col collapsed="false" customWidth="true" hidden="false" outlineLevel="0" max="2" min="2" style="167" width="22.28"/>
    <col collapsed="false" customWidth="true" hidden="false" outlineLevel="0" max="3" min="3" style="167" width="8.71"/>
    <col collapsed="false" customWidth="true" hidden="false" outlineLevel="0" max="4" min="4" style="167" width="7.57"/>
    <col collapsed="false" customWidth="true" hidden="false" outlineLevel="0" max="5" min="5" style="167" width="11.86"/>
    <col collapsed="false" customWidth="true" hidden="false" outlineLevel="0" max="6" min="6" style="167" width="8.14"/>
    <col collapsed="false" customWidth="true" hidden="false" outlineLevel="0" max="7" min="7" style="168" width="3.57"/>
    <col collapsed="false" customWidth="true" hidden="false" outlineLevel="0" max="8" min="8" style="167" width="22.28"/>
    <col collapsed="false" customWidth="true" hidden="false" outlineLevel="0" max="9" min="9" style="167" width="8.29"/>
    <col collapsed="false" customWidth="true" hidden="false" outlineLevel="0" max="10" min="10" style="167" width="8.14"/>
    <col collapsed="false" customWidth="true" hidden="false" outlineLevel="0" max="11" min="11" style="167" width="8.86"/>
    <col collapsed="false" customWidth="true" hidden="false" outlineLevel="0" max="12" min="12" style="167" width="7"/>
    <col collapsed="false" customWidth="true" hidden="false" outlineLevel="0" max="13" min="13" style="167" width="5.14"/>
    <col collapsed="false" customWidth="true" hidden="false" outlineLevel="0" max="14" min="14" style="167" width="5.57"/>
    <col collapsed="false" customWidth="true" hidden="false" outlineLevel="0" max="15" min="15" style="167" width="17.14"/>
    <col collapsed="false" customWidth="false" hidden="false" outlineLevel="0" max="16" min="16" style="167" width="9.14"/>
    <col collapsed="false" customWidth="true" hidden="false" outlineLevel="0" max="18" min="17" style="167" width="8.14"/>
    <col collapsed="false" customWidth="true" hidden="false" outlineLevel="0" max="19" min="19" style="167" width="3.57"/>
    <col collapsed="false" customWidth="true" hidden="false" outlineLevel="0" max="20" min="20" style="167" width="3.71"/>
    <col collapsed="false" customWidth="true" hidden="false" outlineLevel="0" max="23" min="21" style="167" width="7.71"/>
    <col collapsed="false" customWidth="false" hidden="false" outlineLevel="0" max="1024" min="24" style="167" width="9.14"/>
  </cols>
  <sheetData>
    <row r="1" customFormat="false" ht="45.75" hidden="false" customHeight="true" outlineLevel="0" collapsed="false">
      <c r="A1" s="50" t="s">
        <v>50</v>
      </c>
      <c r="B1" s="50"/>
      <c r="C1" s="50"/>
      <c r="D1" s="50"/>
      <c r="E1" s="50"/>
      <c r="F1" s="50"/>
      <c r="G1" s="50"/>
      <c r="H1" s="50"/>
      <c r="I1" s="50"/>
      <c r="J1" s="50"/>
      <c r="K1" s="50"/>
      <c r="L1" s="50"/>
      <c r="M1" s="50"/>
      <c r="N1" s="50"/>
      <c r="O1" s="50"/>
      <c r="P1" s="169"/>
      <c r="Q1" s="170"/>
      <c r="R1" s="170"/>
      <c r="S1" s="171"/>
      <c r="T1" s="172"/>
      <c r="U1" s="172"/>
      <c r="V1" s="172"/>
      <c r="W1" s="172"/>
      <c r="X1" s="173"/>
    </row>
    <row r="2" s="176" customFormat="true" ht="15" hidden="false" customHeight="true" outlineLevel="0" collapsed="false">
      <c r="A2" s="56" t="s">
        <v>93</v>
      </c>
      <c r="B2" s="56"/>
      <c r="C2" s="56"/>
      <c r="D2" s="56"/>
      <c r="E2" s="56"/>
      <c r="F2" s="56"/>
      <c r="G2" s="56"/>
      <c r="H2" s="56"/>
      <c r="I2" s="56"/>
      <c r="J2" s="56"/>
      <c r="K2" s="56"/>
      <c r="L2" s="56"/>
      <c r="M2" s="56"/>
      <c r="N2" s="56"/>
      <c r="O2" s="56"/>
      <c r="P2" s="56"/>
      <c r="Q2" s="56"/>
      <c r="R2" s="56"/>
      <c r="S2" s="56"/>
      <c r="T2" s="174"/>
      <c r="U2" s="174"/>
      <c r="V2" s="174"/>
      <c r="W2" s="174"/>
      <c r="X2" s="175"/>
    </row>
    <row r="3" customFormat="false" ht="15" hidden="false" customHeight="true" outlineLevel="0" collapsed="false">
      <c r="A3" s="177" t="s">
        <v>94</v>
      </c>
      <c r="B3" s="177"/>
      <c r="C3" s="177"/>
      <c r="D3" s="177"/>
      <c r="E3" s="177"/>
      <c r="F3" s="177"/>
      <c r="G3" s="177"/>
      <c r="H3" s="177"/>
      <c r="I3" s="177"/>
      <c r="J3" s="177"/>
      <c r="K3" s="177"/>
      <c r="L3" s="177"/>
      <c r="M3" s="177"/>
      <c r="N3" s="177"/>
      <c r="O3" s="177"/>
      <c r="P3" s="177"/>
      <c r="Q3" s="177"/>
      <c r="R3" s="177"/>
      <c r="S3" s="177"/>
      <c r="T3" s="178"/>
      <c r="U3" s="178"/>
      <c r="V3" s="178"/>
      <c r="W3" s="178"/>
      <c r="X3" s="173"/>
    </row>
    <row r="4" customFormat="false" ht="15" hidden="false" customHeight="false" outlineLevel="0" collapsed="false">
      <c r="A4" s="177"/>
      <c r="B4" s="177"/>
      <c r="C4" s="177"/>
      <c r="D4" s="177"/>
      <c r="E4" s="177"/>
      <c r="F4" s="177"/>
      <c r="G4" s="177"/>
      <c r="H4" s="177"/>
      <c r="I4" s="177"/>
      <c r="J4" s="177"/>
      <c r="K4" s="177"/>
      <c r="L4" s="177"/>
      <c r="M4" s="177"/>
      <c r="N4" s="177"/>
      <c r="O4" s="177"/>
      <c r="P4" s="177"/>
      <c r="Q4" s="177"/>
      <c r="R4" s="177"/>
      <c r="S4" s="177"/>
      <c r="T4" s="178"/>
      <c r="U4" s="178"/>
      <c r="V4" s="178"/>
      <c r="W4" s="178"/>
      <c r="X4" s="173"/>
    </row>
    <row r="5" customFormat="false" ht="15.75" hidden="false" customHeight="false" outlineLevel="0" collapsed="false">
      <c r="A5" s="177"/>
      <c r="B5" s="177"/>
      <c r="C5" s="177"/>
      <c r="D5" s="177"/>
      <c r="E5" s="177"/>
      <c r="F5" s="177"/>
      <c r="G5" s="177"/>
      <c r="H5" s="177"/>
      <c r="I5" s="177"/>
      <c r="J5" s="177"/>
      <c r="K5" s="177"/>
      <c r="L5" s="177"/>
      <c r="M5" s="177"/>
      <c r="N5" s="177"/>
      <c r="O5" s="177"/>
      <c r="P5" s="177"/>
      <c r="Q5" s="177"/>
      <c r="R5" s="177"/>
      <c r="S5" s="177"/>
      <c r="T5" s="178"/>
      <c r="U5" s="178"/>
      <c r="V5" s="178"/>
      <c r="W5" s="178"/>
      <c r="X5" s="173"/>
    </row>
    <row r="6" customFormat="false" ht="15" hidden="false" customHeight="false" outlineLevel="0" collapsed="false">
      <c r="A6" s="179"/>
      <c r="B6" s="179"/>
      <c r="C6" s="179"/>
      <c r="D6" s="179"/>
      <c r="E6" s="179"/>
      <c r="F6" s="179"/>
      <c r="G6" s="179"/>
      <c r="H6" s="179"/>
      <c r="I6" s="179"/>
      <c r="J6" s="179"/>
      <c r="K6" s="179"/>
      <c r="L6" s="179"/>
      <c r="M6" s="179"/>
      <c r="N6" s="179"/>
      <c r="O6" s="179"/>
      <c r="P6" s="179"/>
      <c r="Q6" s="179"/>
      <c r="R6" s="179"/>
      <c r="S6" s="179"/>
      <c r="T6" s="178"/>
      <c r="U6" s="178"/>
      <c r="V6" s="178"/>
      <c r="W6" s="178"/>
      <c r="X6" s="173"/>
    </row>
    <row r="7" customFormat="false" ht="15" hidden="false" customHeight="false" outlineLevel="0" collapsed="false">
      <c r="A7" s="63" t="s">
        <v>53</v>
      </c>
      <c r="B7" s="63"/>
      <c r="C7" s="63"/>
      <c r="D7" s="63"/>
      <c r="E7" s="63"/>
      <c r="O7" s="66" t="s">
        <v>55</v>
      </c>
      <c r="P7" s="66"/>
      <c r="Q7" s="66"/>
      <c r="R7" s="66"/>
      <c r="S7" s="66"/>
      <c r="T7" s="88"/>
      <c r="U7" s="88"/>
      <c r="V7" s="88"/>
      <c r="W7" s="88"/>
    </row>
    <row r="8" customFormat="false" ht="15" hidden="false" customHeight="false" outlineLevel="0" collapsed="false">
      <c r="A8" s="66" t="s">
        <v>56</v>
      </c>
      <c r="B8" s="66"/>
      <c r="C8" s="68"/>
      <c r="D8" s="68"/>
      <c r="E8" s="68"/>
      <c r="F8" s="180"/>
      <c r="G8" s="180"/>
      <c r="O8" s="71"/>
      <c r="P8" s="72" t="s">
        <v>58</v>
      </c>
      <c r="Q8" s="73"/>
      <c r="R8" s="74"/>
      <c r="S8" s="75"/>
      <c r="T8" s="181"/>
      <c r="U8" s="181"/>
      <c r="V8" s="181"/>
      <c r="W8" s="173"/>
    </row>
    <row r="9" customFormat="false" ht="15" hidden="false" customHeight="false" outlineLevel="0" collapsed="false">
      <c r="A9" s="66" t="s">
        <v>59</v>
      </c>
      <c r="B9" s="66"/>
      <c r="C9" s="68"/>
      <c r="D9" s="68"/>
      <c r="E9" s="68"/>
      <c r="F9" s="180"/>
      <c r="G9" s="180"/>
      <c r="O9" s="77"/>
      <c r="P9" s="78" t="s">
        <v>61</v>
      </c>
      <c r="Q9" s="79"/>
      <c r="R9" s="80"/>
      <c r="S9" s="81"/>
      <c r="T9" s="182"/>
      <c r="U9" s="182"/>
      <c r="V9" s="182"/>
      <c r="W9" s="173"/>
    </row>
    <row r="10" customFormat="false" ht="15" hidden="false" customHeight="false" outlineLevel="0" collapsed="false">
      <c r="A10" s="66" t="s">
        <v>62</v>
      </c>
      <c r="B10" s="66"/>
      <c r="C10" s="68"/>
      <c r="D10" s="68"/>
      <c r="E10" s="68"/>
      <c r="F10" s="180"/>
      <c r="G10" s="180"/>
      <c r="H10" s="173"/>
      <c r="I10" s="173"/>
      <c r="J10" s="173"/>
      <c r="K10" s="173"/>
      <c r="L10" s="173"/>
      <c r="M10" s="173"/>
      <c r="N10" s="173"/>
      <c r="P10" s="173"/>
      <c r="Q10" s="173"/>
      <c r="R10" s="173"/>
      <c r="S10" s="173"/>
      <c r="T10" s="173"/>
      <c r="U10" s="173"/>
      <c r="V10" s="173"/>
      <c r="W10" s="173"/>
    </row>
    <row r="11" customFormat="false" ht="15" hidden="false" customHeight="true" outlineLevel="0" collapsed="false">
      <c r="A11" s="66" t="s">
        <v>63</v>
      </c>
      <c r="B11" s="66"/>
      <c r="C11" s="68"/>
      <c r="D11" s="68"/>
      <c r="E11" s="68"/>
      <c r="F11" s="180"/>
      <c r="G11" s="180"/>
      <c r="H11" s="183" t="s">
        <v>54</v>
      </c>
      <c r="I11" s="183"/>
      <c r="J11" s="183"/>
      <c r="K11" s="183"/>
      <c r="L11" s="184"/>
    </row>
    <row r="12" customFormat="false" ht="16.5" hidden="false" customHeight="true" outlineLevel="0" collapsed="false">
      <c r="A12" s="66" t="s">
        <v>64</v>
      </c>
      <c r="B12" s="66"/>
      <c r="C12" s="68"/>
      <c r="D12" s="68"/>
      <c r="E12" s="68"/>
      <c r="F12" s="180"/>
      <c r="G12" s="180"/>
      <c r="H12" s="185" t="s">
        <v>95</v>
      </c>
      <c r="I12" s="185"/>
      <c r="J12" s="185"/>
      <c r="K12" s="186" t="e">
        <f aca="false">SUMIF(F16:F25, "&lt;1E100")/SUM(E16:E25)</f>
        <v>#DIV/0!</v>
      </c>
      <c r="L12" s="187"/>
    </row>
    <row r="13" customFormat="false" ht="15" hidden="false" customHeight="false" outlineLevel="0" collapsed="false">
      <c r="B13" s="188"/>
      <c r="C13" s="189"/>
      <c r="D13" s="189"/>
      <c r="E13" s="189"/>
      <c r="F13" s="180"/>
      <c r="G13" s="180"/>
    </row>
    <row r="14" customFormat="false" ht="15" hidden="false" customHeight="false" outlineLevel="0" collapsed="false">
      <c r="A14" s="63" t="s">
        <v>65</v>
      </c>
      <c r="B14" s="63"/>
      <c r="C14" s="63"/>
      <c r="D14" s="63"/>
      <c r="E14" s="63"/>
      <c r="F14" s="63"/>
      <c r="G14" s="187"/>
      <c r="P14" s="63" t="s">
        <v>66</v>
      </c>
      <c r="Q14" s="63"/>
      <c r="R14" s="63"/>
      <c r="S14" s="63"/>
    </row>
    <row r="15" customFormat="false" ht="26.25" hidden="false" customHeight="true" outlineLevel="0" collapsed="false">
      <c r="A15" s="90" t="s">
        <v>96</v>
      </c>
      <c r="B15" s="90"/>
      <c r="C15" s="91" t="s">
        <v>69</v>
      </c>
      <c r="D15" s="91" t="s">
        <v>72</v>
      </c>
      <c r="E15" s="91" t="s">
        <v>97</v>
      </c>
      <c r="F15" s="190" t="s">
        <v>98</v>
      </c>
      <c r="G15" s="191"/>
      <c r="H15" s="100" t="s">
        <v>99</v>
      </c>
      <c r="I15" s="100"/>
      <c r="J15" s="100"/>
      <c r="K15" s="100"/>
      <c r="L15" s="100"/>
      <c r="M15" s="100"/>
      <c r="N15" s="100"/>
      <c r="P15" s="192" t="n">
        <v>0.93</v>
      </c>
      <c r="Q15" s="193" t="s">
        <v>82</v>
      </c>
      <c r="R15" s="194" t="n">
        <v>1</v>
      </c>
      <c r="S15" s="195" t="s">
        <v>4</v>
      </c>
    </row>
    <row r="16" customFormat="false" ht="15" hidden="false" customHeight="true" outlineLevel="0" collapsed="false">
      <c r="A16" s="94" t="n">
        <v>1</v>
      </c>
      <c r="B16" s="196"/>
      <c r="C16" s="197" t="n">
        <f aca="false">D48</f>
        <v>0</v>
      </c>
      <c r="D16" s="197" t="n">
        <f aca="false">E48</f>
        <v>0</v>
      </c>
      <c r="E16" s="198" t="n">
        <v>0</v>
      </c>
      <c r="F16" s="199" t="e">
        <f aca="false">C16/D16*E16</f>
        <v>#DIV/0!</v>
      </c>
      <c r="G16" s="200"/>
      <c r="H16" s="94"/>
      <c r="I16" s="201"/>
      <c r="J16" s="202" t="s">
        <v>100</v>
      </c>
      <c r="K16" s="202"/>
      <c r="L16" s="202"/>
      <c r="M16" s="203" t="n">
        <f aca="false">E26</f>
        <v>0</v>
      </c>
      <c r="N16" s="201" t="s">
        <v>101</v>
      </c>
      <c r="P16" s="192" t="n">
        <v>0.9</v>
      </c>
      <c r="Q16" s="193" t="s">
        <v>82</v>
      </c>
      <c r="R16" s="194" t="n">
        <v>0.9299</v>
      </c>
      <c r="S16" s="70" t="s">
        <v>5</v>
      </c>
    </row>
    <row r="17" customFormat="false" ht="15" hidden="false" customHeight="false" outlineLevel="0" collapsed="false">
      <c r="A17" s="94" t="n">
        <v>2</v>
      </c>
      <c r="B17" s="196"/>
      <c r="C17" s="197" t="n">
        <f aca="false">J48</f>
        <v>0</v>
      </c>
      <c r="D17" s="197" t="n">
        <f aca="false">K48</f>
        <v>0</v>
      </c>
      <c r="E17" s="198" t="n">
        <v>0</v>
      </c>
      <c r="F17" s="199" t="e">
        <f aca="false">C17/D17*E17</f>
        <v>#DIV/0!</v>
      </c>
      <c r="G17" s="200"/>
      <c r="H17" s="102" t="s">
        <v>75</v>
      </c>
      <c r="I17" s="102"/>
      <c r="J17" s="103" t="s">
        <v>4</v>
      </c>
      <c r="K17" s="104" t="s">
        <v>76</v>
      </c>
      <c r="L17" s="105"/>
      <c r="M17" s="204" t="n">
        <f aca="false">IF(J17=$S$15,$P$15,IF(J17=$S$16,$P$16,IF(J17=$S$17,$P$17,IF(J17=$S$18,$P$18,IF(J17=$S$19,$P$19,IF(J17=$S$20,$P$20,IF(J17=$S$21,$P$21,IF(J17=$S$22,$P$22,IF(J17=$S$23,$P$23,IF(J17=$S$24,$P$24,IF(J17=$S$25,$P$25,"less than 60%")))))))))))</f>
        <v>0.93</v>
      </c>
      <c r="N17" s="107" t="s">
        <v>102</v>
      </c>
      <c r="P17" s="192" t="n">
        <v>0.88</v>
      </c>
      <c r="Q17" s="193" t="s">
        <v>82</v>
      </c>
      <c r="R17" s="194" t="n">
        <v>0.8999</v>
      </c>
      <c r="S17" s="70" t="s">
        <v>6</v>
      </c>
    </row>
    <row r="18" customFormat="false" ht="15" hidden="false" customHeight="false" outlineLevel="0" collapsed="false">
      <c r="A18" s="94" t="n">
        <v>3</v>
      </c>
      <c r="B18" s="196"/>
      <c r="C18" s="197" t="n">
        <f aca="false">Q48</f>
        <v>0</v>
      </c>
      <c r="D18" s="197" t="n">
        <f aca="false">R48</f>
        <v>0</v>
      </c>
      <c r="E18" s="198" t="n">
        <v>0</v>
      </c>
      <c r="F18" s="199" t="e">
        <f aca="false">C18/D18*E18</f>
        <v>#DIV/0!</v>
      </c>
      <c r="G18" s="200"/>
      <c r="H18" s="205" t="s">
        <v>103</v>
      </c>
      <c r="I18" s="112"/>
      <c r="J18" s="206" t="n">
        <f aca="false">(M17-SUMIF($F$16:$F$25, "&lt;1E100"))*100</f>
        <v>93</v>
      </c>
      <c r="K18" s="112"/>
      <c r="L18" s="112"/>
      <c r="M18" s="112"/>
      <c r="N18" s="113"/>
      <c r="P18" s="192" t="n">
        <v>0.83</v>
      </c>
      <c r="Q18" s="193" t="s">
        <v>82</v>
      </c>
      <c r="R18" s="194" t="n">
        <v>0.8799</v>
      </c>
      <c r="S18" s="70" t="s">
        <v>7</v>
      </c>
    </row>
    <row r="19" customFormat="false" ht="15.75" hidden="false" customHeight="false" outlineLevel="0" collapsed="false">
      <c r="A19" s="94" t="n">
        <v>4</v>
      </c>
      <c r="B19" s="196"/>
      <c r="C19" s="197" t="n">
        <f aca="false">D61</f>
        <v>0</v>
      </c>
      <c r="D19" s="197" t="n">
        <f aca="false">E61</f>
        <v>0</v>
      </c>
      <c r="E19" s="198" t="n">
        <v>0</v>
      </c>
      <c r="F19" s="199" t="e">
        <f aca="false">C19/D19*E19</f>
        <v>#DIV/0!</v>
      </c>
      <c r="G19" s="200"/>
      <c r="H19" s="110"/>
      <c r="I19" s="111" t="s">
        <v>104</v>
      </c>
      <c r="J19" s="204" t="e">
        <f aca="false">J18/$M$16/100</f>
        <v>#DIV/0!</v>
      </c>
      <c r="K19" s="104" t="s">
        <v>105</v>
      </c>
      <c r="L19" s="104"/>
      <c r="M19" s="112"/>
      <c r="N19" s="107"/>
      <c r="O19" s="207"/>
      <c r="P19" s="192" t="n">
        <v>0.8</v>
      </c>
      <c r="Q19" s="193" t="s">
        <v>82</v>
      </c>
      <c r="R19" s="194" t="n">
        <v>0.8299</v>
      </c>
      <c r="S19" s="70" t="s">
        <v>8</v>
      </c>
    </row>
    <row r="20" customFormat="false" ht="15" hidden="false" customHeight="true" outlineLevel="0" collapsed="false">
      <c r="A20" s="94" t="n">
        <v>5</v>
      </c>
      <c r="B20" s="196"/>
      <c r="C20" s="197" t="n">
        <f aca="false">J61</f>
        <v>0</v>
      </c>
      <c r="D20" s="197" t="n">
        <f aca="false">K61</f>
        <v>0</v>
      </c>
      <c r="E20" s="198" t="n">
        <v>0</v>
      </c>
      <c r="F20" s="199" t="e">
        <f aca="false">C20/D20*E20</f>
        <v>#DIV/0!</v>
      </c>
      <c r="G20" s="200"/>
      <c r="H20" s="121" t="s">
        <v>83</v>
      </c>
      <c r="I20" s="121"/>
      <c r="J20" s="122" t="s">
        <v>7</v>
      </c>
      <c r="K20" s="123" t="s">
        <v>76</v>
      </c>
      <c r="L20" s="124"/>
      <c r="M20" s="208" t="n">
        <f aca="false">IF(J20=$S$15,$P$15,IF(J20=$S$16,$P$16,IF(J20=$S$17,$P$17,IF(J20=$S$18,$P$18,IF(J20=$S$19,$P$19,IF(J20=$S$20,$P$20,IF(J20=$S$21,$P$21,IF(J20=$S$22,$P$22,IF(J20=$S$23,$P$23,IF(J20=$S$24,$P$24,IF(J20=$S$25,$P$25,"less than 60%")))))))))))</f>
        <v>0.83</v>
      </c>
      <c r="N20" s="126" t="s">
        <v>102</v>
      </c>
      <c r="O20" s="207"/>
      <c r="P20" s="192" t="n">
        <v>0.78</v>
      </c>
      <c r="Q20" s="193" t="s">
        <v>82</v>
      </c>
      <c r="R20" s="194" t="n">
        <v>0.7999</v>
      </c>
      <c r="S20" s="70" t="s">
        <v>10</v>
      </c>
    </row>
    <row r="21" customFormat="false" ht="15" hidden="false" customHeight="true" outlineLevel="0" collapsed="false">
      <c r="A21" s="94" t="n">
        <v>6</v>
      </c>
      <c r="B21" s="196"/>
      <c r="C21" s="197" t="n">
        <f aca="false">Q61</f>
        <v>0</v>
      </c>
      <c r="D21" s="197" t="n">
        <f aca="false">R61</f>
        <v>0</v>
      </c>
      <c r="E21" s="198" t="n">
        <v>0</v>
      </c>
      <c r="F21" s="199" t="e">
        <f aca="false">C21/D21*E21</f>
        <v>#DIV/0!</v>
      </c>
      <c r="G21" s="200"/>
      <c r="H21" s="205" t="s">
        <v>103</v>
      </c>
      <c r="I21" s="112"/>
      <c r="J21" s="206" t="n">
        <f aca="false">(M20-SUMIF($F$16:$F$25, "&lt;1E100"))*100</f>
        <v>83</v>
      </c>
      <c r="K21" s="112"/>
      <c r="L21" s="112"/>
      <c r="M21" s="112"/>
      <c r="N21" s="113"/>
      <c r="O21" s="207"/>
      <c r="P21" s="192" t="n">
        <v>0.73</v>
      </c>
      <c r="Q21" s="193" t="s">
        <v>82</v>
      </c>
      <c r="R21" s="194" t="n">
        <v>0.7799</v>
      </c>
      <c r="S21" s="70" t="s">
        <v>12</v>
      </c>
    </row>
    <row r="22" customFormat="false" ht="15.75" hidden="false" customHeight="false" outlineLevel="0" collapsed="false">
      <c r="A22" s="94" t="n">
        <v>7</v>
      </c>
      <c r="B22" s="196"/>
      <c r="C22" s="209" t="n">
        <f aca="false">D74</f>
        <v>0</v>
      </c>
      <c r="D22" s="210" t="n">
        <f aca="false">E74</f>
        <v>0</v>
      </c>
      <c r="E22" s="198" t="n">
        <v>0</v>
      </c>
      <c r="F22" s="199" t="e">
        <f aca="false">C22/D22*E22</f>
        <v>#DIV/0!</v>
      </c>
      <c r="G22" s="200"/>
      <c r="H22" s="110"/>
      <c r="I22" s="111" t="s">
        <v>104</v>
      </c>
      <c r="J22" s="204" t="e">
        <f aca="false">J21/$M$16/100</f>
        <v>#DIV/0!</v>
      </c>
      <c r="K22" s="104" t="s">
        <v>105</v>
      </c>
      <c r="L22" s="104"/>
      <c r="M22" s="112"/>
      <c r="N22" s="107"/>
      <c r="P22" s="192" t="n">
        <v>0.7</v>
      </c>
      <c r="Q22" s="193" t="s">
        <v>82</v>
      </c>
      <c r="R22" s="194" t="n">
        <v>0.7299</v>
      </c>
      <c r="S22" s="70" t="s">
        <v>14</v>
      </c>
    </row>
    <row r="23" customFormat="false" ht="15.75" hidden="false" customHeight="true" outlineLevel="0" collapsed="false">
      <c r="A23" s="94" t="n">
        <v>8</v>
      </c>
      <c r="B23" s="196"/>
      <c r="C23" s="197" t="n">
        <f aca="false">J74</f>
        <v>0</v>
      </c>
      <c r="D23" s="197" t="n">
        <f aca="false">K74</f>
        <v>0</v>
      </c>
      <c r="E23" s="198" t="n">
        <v>0</v>
      </c>
      <c r="F23" s="199" t="e">
        <f aca="false">C23/D23*E23</f>
        <v>#DIV/0!</v>
      </c>
      <c r="G23" s="200"/>
      <c r="H23" s="129" t="s">
        <v>85</v>
      </c>
      <c r="I23" s="129"/>
      <c r="J23" s="122" t="s">
        <v>14</v>
      </c>
      <c r="K23" s="123" t="s">
        <v>76</v>
      </c>
      <c r="L23" s="130"/>
      <c r="M23" s="208" t="n">
        <f aca="false">IF(J23=$S$15,$P$15,IF(J23=$S$16,$P$16,IF(J23=$S$17,$P$17,IF(J23=$S$18,$P$18,IF(J23=$S$19,$P$19,IF(J23=$S$20,$P$20,IF(J23=$S$21,$P$21,IF(J23=$S$22,$P$22,IF(J23=$S$23,$P$23,IF(J23=$S$24,$P$24,IF(J23=$S$25,$P$25,"less than 60%")))))))))))</f>
        <v>0.7</v>
      </c>
      <c r="N23" s="131" t="s">
        <v>102</v>
      </c>
      <c r="O23" s="207"/>
      <c r="P23" s="192" t="n">
        <v>0.68</v>
      </c>
      <c r="Q23" s="193" t="s">
        <v>82</v>
      </c>
      <c r="R23" s="194" t="n">
        <v>0.6999</v>
      </c>
      <c r="S23" s="70" t="s">
        <v>16</v>
      </c>
    </row>
    <row r="24" customFormat="false" ht="15" hidden="false" customHeight="false" outlineLevel="0" collapsed="false">
      <c r="A24" s="94" t="n">
        <v>9</v>
      </c>
      <c r="B24" s="196"/>
      <c r="C24" s="197" t="n">
        <f aca="false">Q74</f>
        <v>0</v>
      </c>
      <c r="D24" s="197" t="n">
        <f aca="false">R74</f>
        <v>0</v>
      </c>
      <c r="E24" s="198" t="n">
        <v>0</v>
      </c>
      <c r="F24" s="199" t="e">
        <f aca="false">C24/D24*E24</f>
        <v>#DIV/0!</v>
      </c>
      <c r="G24" s="200"/>
      <c r="H24" s="205" t="s">
        <v>103</v>
      </c>
      <c r="I24" s="112"/>
      <c r="J24" s="206" t="n">
        <f aca="false">(M23-SUMIF($F$16:$F$25, "&lt;1E100"))*100</f>
        <v>70</v>
      </c>
      <c r="K24" s="112"/>
      <c r="L24" s="132"/>
      <c r="M24" s="132"/>
      <c r="N24" s="133"/>
      <c r="P24" s="192" t="n">
        <v>0.63</v>
      </c>
      <c r="Q24" s="193" t="s">
        <v>82</v>
      </c>
      <c r="R24" s="194" t="n">
        <v>0.6799</v>
      </c>
      <c r="S24" s="70" t="s">
        <v>17</v>
      </c>
    </row>
    <row r="25" customFormat="false" ht="15" hidden="false" customHeight="false" outlineLevel="0" collapsed="false">
      <c r="A25" s="70" t="n">
        <v>10</v>
      </c>
      <c r="B25" s="196"/>
      <c r="C25" s="197" t="n">
        <f aca="false">D87</f>
        <v>0</v>
      </c>
      <c r="D25" s="197" t="n">
        <f aca="false">E87</f>
        <v>0</v>
      </c>
      <c r="E25" s="198" t="n">
        <v>0</v>
      </c>
      <c r="F25" s="199" t="e">
        <f aca="false">C25/D25*E25</f>
        <v>#DIV/0!</v>
      </c>
      <c r="G25" s="200"/>
      <c r="H25" s="134"/>
      <c r="I25" s="211" t="s">
        <v>104</v>
      </c>
      <c r="J25" s="212" t="e">
        <f aca="false">J24/$M$16/100</f>
        <v>#DIV/0!</v>
      </c>
      <c r="K25" s="213" t="s">
        <v>105</v>
      </c>
      <c r="L25" s="214"/>
      <c r="M25" s="214"/>
      <c r="N25" s="135"/>
      <c r="P25" s="192" t="n">
        <v>0.6</v>
      </c>
      <c r="Q25" s="193" t="s">
        <v>82</v>
      </c>
      <c r="R25" s="194" t="n">
        <v>0.6299</v>
      </c>
      <c r="S25" s="70" t="s">
        <v>18</v>
      </c>
    </row>
    <row r="26" s="167" customFormat="true" ht="15" hidden="false" customHeight="false" outlineLevel="0" collapsed="false">
      <c r="A26" s="73" t="n">
        <v>11</v>
      </c>
      <c r="B26" s="215" t="s">
        <v>106</v>
      </c>
      <c r="C26" s="216" t="s">
        <v>107</v>
      </c>
      <c r="D26" s="216"/>
      <c r="E26" s="217" t="n">
        <v>0</v>
      </c>
      <c r="F26" s="158" t="s">
        <v>108</v>
      </c>
      <c r="H26" s="218" t="s">
        <v>87</v>
      </c>
      <c r="P26" s="192" t="n">
        <v>0</v>
      </c>
      <c r="Q26" s="193" t="s">
        <v>82</v>
      </c>
      <c r="R26" s="194" t="n">
        <v>0.5999</v>
      </c>
      <c r="S26" s="70" t="s">
        <v>19</v>
      </c>
    </row>
    <row r="27" customFormat="false" ht="15" hidden="false" customHeight="false" outlineLevel="0" collapsed="false">
      <c r="A27" s="219" t="s">
        <v>109</v>
      </c>
      <c r="B27" s="219"/>
      <c r="C27" s="219"/>
      <c r="D27" s="219"/>
      <c r="E27" s="220" t="n">
        <f aca="false">SUM(E16:E26)</f>
        <v>0</v>
      </c>
      <c r="F27" s="221"/>
      <c r="G27" s="180"/>
    </row>
    <row r="28" customFormat="false" ht="15" hidden="false" customHeight="false" outlineLevel="0" collapsed="false">
      <c r="B28" s="222"/>
      <c r="E28" s="223" t="s">
        <v>110</v>
      </c>
    </row>
    <row r="29" customFormat="false" ht="15" hidden="false" customHeight="false" outlineLevel="0" collapsed="false">
      <c r="B29" s="222"/>
      <c r="E29" s="224"/>
    </row>
    <row r="30" customFormat="false" ht="15" hidden="false" customHeight="false" outlineLevel="0" collapsed="false">
      <c r="A30" s="142" t="s">
        <v>90</v>
      </c>
      <c r="B30" s="142"/>
      <c r="C30" s="142"/>
      <c r="D30" s="142"/>
      <c r="E30" s="142"/>
      <c r="F30" s="142"/>
      <c r="G30" s="187"/>
    </row>
    <row r="31" customFormat="false" ht="15" hidden="false" customHeight="true" outlineLevel="0" collapsed="false">
      <c r="A31" s="225"/>
      <c r="B31" s="225"/>
      <c r="C31" s="225"/>
      <c r="D31" s="225"/>
      <c r="E31" s="225"/>
      <c r="F31" s="225"/>
      <c r="G31" s="226"/>
    </row>
    <row r="32" customFormat="false" ht="15" hidden="false" customHeight="true" outlineLevel="0" collapsed="false">
      <c r="A32" s="227"/>
      <c r="B32" s="228"/>
      <c r="C32" s="228"/>
      <c r="D32" s="228"/>
      <c r="E32" s="228"/>
      <c r="F32" s="229"/>
      <c r="G32" s="226"/>
    </row>
    <row r="33" customFormat="false" ht="15" hidden="false" customHeight="true" outlineLevel="0" collapsed="false">
      <c r="A33" s="230"/>
      <c r="B33" s="231"/>
      <c r="C33" s="231"/>
      <c r="D33" s="231"/>
      <c r="E33" s="231"/>
      <c r="F33" s="232"/>
      <c r="G33" s="226"/>
    </row>
    <row r="34" customFormat="false" ht="15" hidden="false" customHeight="false" outlineLevel="0" collapsed="false">
      <c r="B34" s="222"/>
      <c r="F34" s="224"/>
      <c r="G34" s="233"/>
      <c r="H34" s="224"/>
    </row>
    <row r="35" customFormat="false" ht="15" hidden="false" customHeight="false" outlineLevel="0" collapsed="false">
      <c r="B35" s="63" t="s">
        <v>111</v>
      </c>
      <c r="C35" s="63"/>
      <c r="D35" s="63"/>
      <c r="E35" s="63"/>
      <c r="F35" s="63"/>
      <c r="G35" s="63"/>
      <c r="H35" s="63"/>
      <c r="I35" s="63"/>
      <c r="J35" s="63"/>
      <c r="K35" s="63"/>
      <c r="L35" s="63"/>
      <c r="M35" s="63"/>
      <c r="N35" s="63"/>
      <c r="O35" s="63"/>
      <c r="P35" s="63"/>
      <c r="Q35" s="63"/>
      <c r="R35" s="63"/>
      <c r="S35" s="88"/>
      <c r="T35" s="88"/>
      <c r="U35" s="88"/>
      <c r="V35" s="88"/>
      <c r="W35" s="88"/>
      <c r="X35" s="88"/>
    </row>
    <row r="36" customFormat="false" ht="15" hidden="false" customHeight="false" outlineLevel="0" collapsed="false">
      <c r="B36" s="187"/>
      <c r="C36" s="187"/>
      <c r="D36" s="187"/>
      <c r="E36" s="187"/>
      <c r="F36" s="187"/>
      <c r="G36" s="187"/>
      <c r="H36" s="187"/>
      <c r="I36" s="187"/>
      <c r="J36" s="187"/>
      <c r="K36" s="187"/>
      <c r="L36" s="187"/>
      <c r="M36" s="187"/>
      <c r="N36" s="187"/>
      <c r="O36" s="187"/>
      <c r="P36" s="187"/>
      <c r="Q36" s="187"/>
      <c r="R36" s="187"/>
      <c r="S36" s="187"/>
      <c r="T36" s="187"/>
      <c r="U36" s="187"/>
      <c r="V36" s="187"/>
      <c r="W36" s="88"/>
      <c r="X36" s="88"/>
    </row>
    <row r="37" s="234" customFormat="true" ht="26.25" hidden="false" customHeight="false" outlineLevel="0" collapsed="false">
      <c r="B37" s="235" t="n">
        <f aca="false">B16</f>
        <v>0</v>
      </c>
      <c r="C37" s="236" t="s">
        <v>68</v>
      </c>
      <c r="D37" s="237" t="s">
        <v>69</v>
      </c>
      <c r="E37" s="237" t="s">
        <v>72</v>
      </c>
      <c r="G37" s="238"/>
      <c r="H37" s="235" t="n">
        <f aca="false">B17</f>
        <v>0</v>
      </c>
      <c r="I37" s="236" t="s">
        <v>68</v>
      </c>
      <c r="J37" s="237" t="s">
        <v>69</v>
      </c>
      <c r="K37" s="237" t="s">
        <v>72</v>
      </c>
      <c r="O37" s="235" t="n">
        <f aca="false">B18</f>
        <v>0</v>
      </c>
      <c r="P37" s="236" t="s">
        <v>68</v>
      </c>
      <c r="Q37" s="237" t="s">
        <v>69</v>
      </c>
      <c r="R37" s="237" t="s">
        <v>72</v>
      </c>
    </row>
    <row r="38" customFormat="false" ht="15" hidden="false" customHeight="false" outlineLevel="0" collapsed="false">
      <c r="B38" s="239"/>
      <c r="C38" s="240"/>
      <c r="D38" s="34"/>
      <c r="E38" s="34"/>
      <c r="H38" s="239"/>
      <c r="I38" s="240"/>
      <c r="J38" s="34"/>
      <c r="K38" s="34"/>
      <c r="O38" s="239"/>
      <c r="P38" s="240"/>
      <c r="Q38" s="34"/>
      <c r="R38" s="34"/>
    </row>
    <row r="39" customFormat="false" ht="15" hidden="false" customHeight="false" outlineLevel="0" collapsed="false">
      <c r="B39" s="239"/>
      <c r="C39" s="240"/>
      <c r="D39" s="34"/>
      <c r="E39" s="34"/>
      <c r="H39" s="239"/>
      <c r="I39" s="240"/>
      <c r="J39" s="34"/>
      <c r="K39" s="34"/>
      <c r="O39" s="239"/>
      <c r="P39" s="240"/>
      <c r="Q39" s="34"/>
      <c r="R39" s="34"/>
    </row>
    <row r="40" customFormat="false" ht="15" hidden="false" customHeight="false" outlineLevel="0" collapsed="false">
      <c r="B40" s="239"/>
      <c r="C40" s="240"/>
      <c r="D40" s="34"/>
      <c r="E40" s="34"/>
      <c r="H40" s="239"/>
      <c r="I40" s="34"/>
      <c r="J40" s="34"/>
      <c r="K40" s="34"/>
      <c r="O40" s="239"/>
      <c r="P40" s="240"/>
      <c r="Q40" s="34"/>
      <c r="R40" s="34"/>
    </row>
    <row r="41" customFormat="false" ht="15" hidden="false" customHeight="false" outlineLevel="0" collapsed="false">
      <c r="B41" s="239"/>
      <c r="C41" s="240"/>
      <c r="D41" s="34"/>
      <c r="E41" s="34"/>
      <c r="H41" s="239"/>
      <c r="I41" s="34"/>
      <c r="J41" s="34"/>
      <c r="K41" s="34"/>
      <c r="O41" s="239"/>
      <c r="P41" s="240"/>
      <c r="Q41" s="34"/>
      <c r="R41" s="34"/>
    </row>
    <row r="42" customFormat="false" ht="15" hidden="false" customHeight="false" outlineLevel="0" collapsed="false">
      <c r="B42" s="239"/>
      <c r="C42" s="240"/>
      <c r="D42" s="34"/>
      <c r="E42" s="34"/>
      <c r="H42" s="239"/>
      <c r="I42" s="34"/>
      <c r="J42" s="34"/>
      <c r="K42" s="34"/>
      <c r="O42" s="239"/>
      <c r="P42" s="34"/>
      <c r="Q42" s="34"/>
      <c r="R42" s="34"/>
    </row>
    <row r="43" customFormat="false" ht="15" hidden="false" customHeight="false" outlineLevel="0" collapsed="false">
      <c r="B43" s="239"/>
      <c r="C43" s="240"/>
      <c r="D43" s="34"/>
      <c r="E43" s="34"/>
      <c r="H43" s="239"/>
      <c r="I43" s="34"/>
      <c r="J43" s="34"/>
      <c r="K43" s="34"/>
      <c r="O43" s="239"/>
      <c r="P43" s="34"/>
      <c r="Q43" s="34"/>
      <c r="R43" s="34"/>
    </row>
    <row r="44" customFormat="false" ht="15" hidden="false" customHeight="false" outlineLevel="0" collapsed="false">
      <c r="B44" s="239"/>
      <c r="C44" s="240"/>
      <c r="D44" s="34"/>
      <c r="E44" s="34"/>
      <c r="H44" s="239"/>
      <c r="I44" s="34"/>
      <c r="J44" s="34"/>
      <c r="K44" s="34"/>
      <c r="O44" s="239"/>
      <c r="P44" s="34"/>
      <c r="Q44" s="34"/>
      <c r="R44" s="34"/>
    </row>
    <row r="45" customFormat="false" ht="15" hidden="false" customHeight="false" outlineLevel="0" collapsed="false">
      <c r="B45" s="239"/>
      <c r="C45" s="34"/>
      <c r="D45" s="34"/>
      <c r="E45" s="34"/>
      <c r="H45" s="239"/>
      <c r="I45" s="34"/>
      <c r="J45" s="34"/>
      <c r="K45" s="34"/>
      <c r="O45" s="239"/>
      <c r="P45" s="34"/>
      <c r="Q45" s="34"/>
      <c r="R45" s="34"/>
    </row>
    <row r="46" customFormat="false" ht="15" hidden="false" customHeight="true" outlineLevel="0" collapsed="false">
      <c r="B46" s="160" t="s">
        <v>112</v>
      </c>
      <c r="C46" s="160"/>
      <c r="D46" s="160"/>
      <c r="E46" s="160"/>
      <c r="H46" s="160" t="s">
        <v>112</v>
      </c>
      <c r="I46" s="160"/>
      <c r="J46" s="160"/>
      <c r="K46" s="160"/>
      <c r="O46" s="160" t="s">
        <v>112</v>
      </c>
      <c r="P46" s="160"/>
      <c r="Q46" s="160"/>
      <c r="R46" s="160"/>
    </row>
    <row r="47" customFormat="false" ht="22.5" hidden="false" customHeight="true" outlineLevel="0" collapsed="false">
      <c r="B47" s="160"/>
      <c r="C47" s="160"/>
      <c r="D47" s="160"/>
      <c r="E47" s="160"/>
      <c r="H47" s="160"/>
      <c r="I47" s="160"/>
      <c r="J47" s="160"/>
      <c r="K47" s="160"/>
      <c r="O47" s="160"/>
      <c r="P47" s="160"/>
      <c r="Q47" s="160"/>
      <c r="R47" s="160"/>
    </row>
    <row r="48" customFormat="false" ht="15" hidden="false" customHeight="false" outlineLevel="0" collapsed="false">
      <c r="B48" s="241" t="n">
        <f aca="false">B16</f>
        <v>0</v>
      </c>
      <c r="C48" s="242" t="s">
        <v>109</v>
      </c>
      <c r="D48" s="243" t="n">
        <f aca="false">SUM(D38:D47)</f>
        <v>0</v>
      </c>
      <c r="E48" s="243" t="n">
        <f aca="false">SUMIF(D38:D47,"&gt;=0",E38:E47)</f>
        <v>0</v>
      </c>
      <c r="H48" s="241" t="n">
        <f aca="false">B17</f>
        <v>0</v>
      </c>
      <c r="I48" s="242" t="s">
        <v>109</v>
      </c>
      <c r="J48" s="243" t="n">
        <f aca="false">SUM(J38:J47)</f>
        <v>0</v>
      </c>
      <c r="K48" s="243" t="n">
        <f aca="false">SUMIF(J38:J47,"&gt;=0",K38:K47)</f>
        <v>0</v>
      </c>
      <c r="O48" s="241" t="n">
        <f aca="false">B18</f>
        <v>0</v>
      </c>
      <c r="P48" s="242" t="s">
        <v>109</v>
      </c>
      <c r="Q48" s="243" t="n">
        <f aca="false">SUM(Q38:Q47)</f>
        <v>0</v>
      </c>
      <c r="R48" s="243" t="n">
        <f aca="false">SUMIF(Q38:Q47,"&gt;=0",R38:R47)</f>
        <v>0</v>
      </c>
    </row>
    <row r="49" customFormat="false" ht="15" hidden="false" customHeight="false" outlineLevel="0" collapsed="false">
      <c r="B49" s="244"/>
      <c r="C49" s="244"/>
      <c r="D49" s="207"/>
      <c r="E49" s="207"/>
    </row>
    <row r="50" customFormat="false" ht="26.25" hidden="false" customHeight="false" outlineLevel="0" collapsed="false">
      <c r="B50" s="235" t="n">
        <f aca="false">B19</f>
        <v>0</v>
      </c>
      <c r="C50" s="236" t="s">
        <v>68</v>
      </c>
      <c r="D50" s="237" t="s">
        <v>69</v>
      </c>
      <c r="E50" s="237" t="s">
        <v>72</v>
      </c>
      <c r="F50" s="234"/>
      <c r="G50" s="238"/>
      <c r="H50" s="235" t="n">
        <f aca="false">B20</f>
        <v>0</v>
      </c>
      <c r="I50" s="236" t="s">
        <v>68</v>
      </c>
      <c r="J50" s="237" t="s">
        <v>69</v>
      </c>
      <c r="K50" s="237" t="s">
        <v>72</v>
      </c>
      <c r="L50" s="234"/>
      <c r="M50" s="234"/>
      <c r="N50" s="234"/>
      <c r="O50" s="235" t="n">
        <f aca="false">B21</f>
        <v>0</v>
      </c>
      <c r="P50" s="236" t="s">
        <v>68</v>
      </c>
      <c r="Q50" s="237" t="s">
        <v>69</v>
      </c>
      <c r="R50" s="237" t="s">
        <v>72</v>
      </c>
    </row>
    <row r="51" customFormat="false" ht="15" hidden="false" customHeight="false" outlineLevel="0" collapsed="false">
      <c r="B51" s="239"/>
      <c r="C51" s="240"/>
      <c r="D51" s="34"/>
      <c r="E51" s="34"/>
      <c r="H51" s="239"/>
      <c r="I51" s="240"/>
      <c r="J51" s="34"/>
      <c r="K51" s="34"/>
      <c r="O51" s="239"/>
      <c r="P51" s="240"/>
      <c r="Q51" s="34"/>
      <c r="R51" s="34"/>
    </row>
    <row r="52" customFormat="false" ht="15" hidden="false" customHeight="false" outlineLevel="0" collapsed="false">
      <c r="B52" s="239"/>
      <c r="C52" s="240"/>
      <c r="D52" s="34"/>
      <c r="E52" s="34"/>
      <c r="H52" s="239"/>
      <c r="I52" s="34"/>
      <c r="J52" s="34"/>
      <c r="K52" s="34"/>
      <c r="O52" s="239"/>
      <c r="P52" s="34"/>
      <c r="Q52" s="34"/>
      <c r="R52" s="34"/>
    </row>
    <row r="53" customFormat="false" ht="15" hidden="false" customHeight="false" outlineLevel="0" collapsed="false">
      <c r="B53" s="239"/>
      <c r="C53" s="240"/>
      <c r="D53" s="34"/>
      <c r="E53" s="34"/>
      <c r="H53" s="239"/>
      <c r="I53" s="34"/>
      <c r="J53" s="34"/>
      <c r="K53" s="34"/>
      <c r="O53" s="239"/>
      <c r="P53" s="34"/>
      <c r="Q53" s="34"/>
      <c r="R53" s="34"/>
    </row>
    <row r="54" customFormat="false" ht="15" hidden="false" customHeight="false" outlineLevel="0" collapsed="false">
      <c r="A54" s="207"/>
      <c r="B54" s="239"/>
      <c r="C54" s="240"/>
      <c r="D54" s="34"/>
      <c r="E54" s="34"/>
      <c r="H54" s="239"/>
      <c r="I54" s="34"/>
      <c r="J54" s="34"/>
      <c r="K54" s="34"/>
      <c r="O54" s="239"/>
      <c r="P54" s="34"/>
      <c r="Q54" s="34"/>
      <c r="R54" s="34"/>
    </row>
    <row r="55" customFormat="false" ht="15" hidden="false" customHeight="false" outlineLevel="0" collapsed="false">
      <c r="A55" s="207"/>
      <c r="B55" s="239"/>
      <c r="C55" s="240"/>
      <c r="D55" s="34"/>
      <c r="E55" s="34"/>
      <c r="H55" s="239"/>
      <c r="I55" s="34"/>
      <c r="J55" s="34"/>
      <c r="K55" s="34"/>
      <c r="O55" s="239"/>
      <c r="P55" s="34"/>
      <c r="Q55" s="34"/>
      <c r="R55" s="34"/>
    </row>
    <row r="56" customFormat="false" ht="15" hidden="false" customHeight="false" outlineLevel="0" collapsed="false">
      <c r="A56" s="207"/>
      <c r="B56" s="239"/>
      <c r="C56" s="240"/>
      <c r="D56" s="34"/>
      <c r="E56" s="34"/>
      <c r="H56" s="239"/>
      <c r="I56" s="34"/>
      <c r="J56" s="34"/>
      <c r="K56" s="34"/>
      <c r="O56" s="239"/>
      <c r="P56" s="34"/>
      <c r="Q56" s="34"/>
      <c r="R56" s="34"/>
    </row>
    <row r="57" customFormat="false" ht="15" hidden="false" customHeight="false" outlineLevel="0" collapsed="false">
      <c r="B57" s="239"/>
      <c r="C57" s="240"/>
      <c r="D57" s="34"/>
      <c r="E57" s="34"/>
      <c r="H57" s="239"/>
      <c r="I57" s="34"/>
      <c r="J57" s="34"/>
      <c r="K57" s="34"/>
      <c r="O57" s="239"/>
      <c r="P57" s="34"/>
      <c r="Q57" s="34"/>
      <c r="R57" s="34"/>
    </row>
    <row r="58" customFormat="false" ht="15" hidden="false" customHeight="false" outlineLevel="0" collapsed="false">
      <c r="B58" s="239"/>
      <c r="C58" s="34"/>
      <c r="D58" s="34"/>
      <c r="E58" s="34"/>
      <c r="H58" s="245"/>
      <c r="I58" s="34"/>
      <c r="J58" s="34"/>
      <c r="K58" s="34"/>
      <c r="O58" s="245"/>
      <c r="P58" s="34"/>
      <c r="Q58" s="34"/>
      <c r="R58" s="34"/>
    </row>
    <row r="59" customFormat="false" ht="15" hidden="false" customHeight="true" outlineLevel="0" collapsed="false">
      <c r="B59" s="160" t="s">
        <v>113</v>
      </c>
      <c r="C59" s="160"/>
      <c r="D59" s="160"/>
      <c r="E59" s="160"/>
      <c r="H59" s="160" t="s">
        <v>113</v>
      </c>
      <c r="I59" s="160"/>
      <c r="J59" s="160"/>
      <c r="K59" s="160"/>
      <c r="O59" s="160" t="s">
        <v>113</v>
      </c>
      <c r="P59" s="160"/>
      <c r="Q59" s="160"/>
      <c r="R59" s="160"/>
    </row>
    <row r="60" customFormat="false" ht="17.25" hidden="false" customHeight="true" outlineLevel="0" collapsed="false">
      <c r="B60" s="160"/>
      <c r="C60" s="160"/>
      <c r="D60" s="160"/>
      <c r="E60" s="160"/>
      <c r="H60" s="160"/>
      <c r="I60" s="160"/>
      <c r="J60" s="160"/>
      <c r="K60" s="160"/>
      <c r="O60" s="160"/>
      <c r="P60" s="160"/>
      <c r="Q60" s="160"/>
      <c r="R60" s="160"/>
    </row>
    <row r="61" customFormat="false" ht="15" hidden="false" customHeight="false" outlineLevel="0" collapsed="false">
      <c r="B61" s="241" t="n">
        <f aca="false">B19</f>
        <v>0</v>
      </c>
      <c r="C61" s="242" t="s">
        <v>109</v>
      </c>
      <c r="D61" s="243" t="n">
        <f aca="false">SUM(D51:D58)</f>
        <v>0</v>
      </c>
      <c r="E61" s="243" t="n">
        <f aca="false">SUMIF(D51:D60,"&gt;=0",E51:E60)</f>
        <v>0</v>
      </c>
      <c r="H61" s="241" t="n">
        <f aca="false">B20</f>
        <v>0</v>
      </c>
      <c r="I61" s="242" t="s">
        <v>109</v>
      </c>
      <c r="J61" s="243" t="n">
        <f aca="false">SUM(J51:J58)</f>
        <v>0</v>
      </c>
      <c r="K61" s="243" t="n">
        <f aca="false">SUMIF(J51:J60,"&gt;=0",K51:K60)</f>
        <v>0</v>
      </c>
      <c r="O61" s="241" t="n">
        <f aca="false">B21</f>
        <v>0</v>
      </c>
      <c r="P61" s="242" t="s">
        <v>109</v>
      </c>
      <c r="Q61" s="243" t="n">
        <f aca="false">SUM(Q51:Q58)</f>
        <v>0</v>
      </c>
      <c r="R61" s="243" t="n">
        <f aca="false">SUMIF(Q51:Q60,"&gt;=0",R51:R60)</f>
        <v>0</v>
      </c>
    </row>
    <row r="62" customFormat="false" ht="15" hidden="false" customHeight="false" outlineLevel="0" collapsed="false">
      <c r="B62" s="246"/>
      <c r="C62" s="246"/>
    </row>
    <row r="63" customFormat="false" ht="26.25" hidden="false" customHeight="false" outlineLevel="0" collapsed="false">
      <c r="B63" s="235" t="n">
        <f aca="false">B22</f>
        <v>0</v>
      </c>
      <c r="C63" s="236" t="s">
        <v>68</v>
      </c>
      <c r="D63" s="237" t="s">
        <v>69</v>
      </c>
      <c r="E63" s="237" t="s">
        <v>72</v>
      </c>
      <c r="H63" s="235" t="n">
        <f aca="false">B23</f>
        <v>0</v>
      </c>
      <c r="I63" s="236" t="s">
        <v>68</v>
      </c>
      <c r="J63" s="237" t="s">
        <v>69</v>
      </c>
      <c r="K63" s="237" t="s">
        <v>72</v>
      </c>
      <c r="O63" s="235" t="n">
        <f aca="false">B24</f>
        <v>0</v>
      </c>
      <c r="P63" s="236" t="s">
        <v>68</v>
      </c>
      <c r="Q63" s="237" t="s">
        <v>69</v>
      </c>
      <c r="R63" s="237" t="s">
        <v>72</v>
      </c>
    </row>
    <row r="64" customFormat="false" ht="15" hidden="false" customHeight="false" outlineLevel="0" collapsed="false">
      <c r="B64" s="239"/>
      <c r="C64" s="240"/>
      <c r="D64" s="34"/>
      <c r="E64" s="34"/>
      <c r="H64" s="239"/>
      <c r="I64" s="240"/>
      <c r="J64" s="34"/>
      <c r="K64" s="34"/>
      <c r="O64" s="239"/>
      <c r="P64" s="240"/>
      <c r="Q64" s="34"/>
      <c r="R64" s="34"/>
    </row>
    <row r="65" customFormat="false" ht="15" hidden="false" customHeight="false" outlineLevel="0" collapsed="false">
      <c r="B65" s="239"/>
      <c r="C65" s="34"/>
      <c r="D65" s="34"/>
      <c r="E65" s="34"/>
      <c r="H65" s="239"/>
      <c r="I65" s="34"/>
      <c r="J65" s="34"/>
      <c r="K65" s="34"/>
      <c r="O65" s="239"/>
      <c r="P65" s="34"/>
      <c r="Q65" s="34"/>
      <c r="R65" s="34"/>
    </row>
    <row r="66" customFormat="false" ht="15" hidden="false" customHeight="false" outlineLevel="0" collapsed="false">
      <c r="B66" s="239"/>
      <c r="C66" s="34"/>
      <c r="D66" s="34"/>
      <c r="E66" s="34"/>
      <c r="H66" s="239"/>
      <c r="I66" s="34"/>
      <c r="J66" s="34"/>
      <c r="K66" s="34"/>
      <c r="O66" s="239"/>
      <c r="P66" s="34"/>
      <c r="Q66" s="34"/>
      <c r="R66" s="34"/>
    </row>
    <row r="67" customFormat="false" ht="15" hidden="false" customHeight="false" outlineLevel="0" collapsed="false">
      <c r="B67" s="239"/>
      <c r="C67" s="34"/>
      <c r="D67" s="34"/>
      <c r="E67" s="34"/>
      <c r="H67" s="239"/>
      <c r="I67" s="34"/>
      <c r="J67" s="34"/>
      <c r="K67" s="34"/>
      <c r="O67" s="239"/>
      <c r="P67" s="34"/>
      <c r="Q67" s="34"/>
      <c r="R67" s="34"/>
    </row>
    <row r="68" customFormat="false" ht="15" hidden="false" customHeight="false" outlineLevel="0" collapsed="false">
      <c r="B68" s="239"/>
      <c r="C68" s="34"/>
      <c r="D68" s="34"/>
      <c r="E68" s="34"/>
      <c r="H68" s="239"/>
      <c r="I68" s="34"/>
      <c r="J68" s="34"/>
      <c r="K68" s="34"/>
      <c r="O68" s="239"/>
      <c r="P68" s="34"/>
      <c r="Q68" s="34"/>
      <c r="R68" s="34"/>
    </row>
    <row r="69" customFormat="false" ht="15" hidden="false" customHeight="false" outlineLevel="0" collapsed="false">
      <c r="B69" s="239"/>
      <c r="C69" s="34"/>
      <c r="D69" s="34"/>
      <c r="E69" s="34"/>
      <c r="H69" s="239"/>
      <c r="I69" s="34"/>
      <c r="J69" s="34"/>
      <c r="K69" s="34"/>
      <c r="O69" s="239"/>
      <c r="P69" s="34"/>
      <c r="Q69" s="34"/>
      <c r="R69" s="34"/>
    </row>
    <row r="70" customFormat="false" ht="15" hidden="false" customHeight="false" outlineLevel="0" collapsed="false">
      <c r="B70" s="239"/>
      <c r="C70" s="34"/>
      <c r="D70" s="34"/>
      <c r="E70" s="34"/>
      <c r="H70" s="239"/>
      <c r="I70" s="34"/>
      <c r="J70" s="34"/>
      <c r="K70" s="34"/>
      <c r="O70" s="239"/>
      <c r="P70" s="34"/>
      <c r="Q70" s="34"/>
      <c r="R70" s="34"/>
    </row>
    <row r="71" customFormat="false" ht="15" hidden="false" customHeight="false" outlineLevel="0" collapsed="false">
      <c r="B71" s="245"/>
      <c r="C71" s="34"/>
      <c r="D71" s="34"/>
      <c r="E71" s="34"/>
      <c r="H71" s="245"/>
      <c r="I71" s="34"/>
      <c r="J71" s="34"/>
      <c r="K71" s="34"/>
      <c r="O71" s="245"/>
      <c r="P71" s="34"/>
      <c r="Q71" s="34"/>
      <c r="R71" s="34"/>
    </row>
    <row r="72" customFormat="false" ht="15" hidden="false" customHeight="true" outlineLevel="0" collapsed="false">
      <c r="B72" s="160" t="s">
        <v>114</v>
      </c>
      <c r="C72" s="160"/>
      <c r="D72" s="160"/>
      <c r="E72" s="160"/>
      <c r="H72" s="160" t="s">
        <v>114</v>
      </c>
      <c r="I72" s="160"/>
      <c r="J72" s="160"/>
      <c r="K72" s="160"/>
      <c r="O72" s="160" t="s">
        <v>114</v>
      </c>
      <c r="P72" s="160"/>
      <c r="Q72" s="160"/>
      <c r="R72" s="160"/>
    </row>
    <row r="73" customFormat="false" ht="15" hidden="false" customHeight="false" outlineLevel="0" collapsed="false">
      <c r="B73" s="160"/>
      <c r="C73" s="160"/>
      <c r="D73" s="160"/>
      <c r="E73" s="160"/>
      <c r="H73" s="160"/>
      <c r="I73" s="160"/>
      <c r="J73" s="160"/>
      <c r="K73" s="160"/>
      <c r="O73" s="160"/>
      <c r="P73" s="160"/>
      <c r="Q73" s="160"/>
      <c r="R73" s="160"/>
    </row>
    <row r="74" customFormat="false" ht="15" hidden="false" customHeight="false" outlineLevel="0" collapsed="false">
      <c r="B74" s="241" t="n">
        <f aca="false">B22</f>
        <v>0</v>
      </c>
      <c r="C74" s="242" t="s">
        <v>109</v>
      </c>
      <c r="D74" s="243" t="n">
        <f aca="false">SUM(D64:D71)</f>
        <v>0</v>
      </c>
      <c r="E74" s="243" t="n">
        <f aca="false">SUMIF(D64:D73,"&gt;=0",E64:E73)</f>
        <v>0</v>
      </c>
      <c r="H74" s="241" t="n">
        <f aca="false">B23</f>
        <v>0</v>
      </c>
      <c r="I74" s="242" t="s">
        <v>109</v>
      </c>
      <c r="J74" s="243" t="n">
        <f aca="false">SUM(J64:J71)</f>
        <v>0</v>
      </c>
      <c r="K74" s="243" t="n">
        <f aca="false">SUMIF(J64:J73,"&gt;=0",K64:K73)</f>
        <v>0</v>
      </c>
      <c r="O74" s="241" t="n">
        <f aca="false">B24</f>
        <v>0</v>
      </c>
      <c r="P74" s="242" t="s">
        <v>109</v>
      </c>
      <c r="Q74" s="243" t="n">
        <f aca="false">SUM(Q64:Q71)</f>
        <v>0</v>
      </c>
      <c r="R74" s="243" t="n">
        <f aca="false">SUMIF(Q64:Q73,"&gt;=0",R64:R73)</f>
        <v>0</v>
      </c>
    </row>
    <row r="76" customFormat="false" ht="26.25" hidden="false" customHeight="false" outlineLevel="0" collapsed="false">
      <c r="B76" s="235" t="n">
        <f aca="false">B25</f>
        <v>0</v>
      </c>
      <c r="C76" s="236" t="s">
        <v>68</v>
      </c>
      <c r="D76" s="237" t="s">
        <v>69</v>
      </c>
      <c r="E76" s="237" t="s">
        <v>72</v>
      </c>
    </row>
    <row r="77" customFormat="false" ht="15" hidden="false" customHeight="false" outlineLevel="0" collapsed="false">
      <c r="B77" s="239"/>
      <c r="C77" s="240"/>
      <c r="D77" s="34"/>
      <c r="E77" s="34"/>
    </row>
    <row r="78" customFormat="false" ht="15" hidden="false" customHeight="false" outlineLevel="0" collapsed="false">
      <c r="B78" s="239"/>
      <c r="C78" s="34"/>
      <c r="D78" s="34"/>
      <c r="E78" s="34"/>
    </row>
    <row r="79" customFormat="false" ht="15" hidden="false" customHeight="false" outlineLevel="0" collapsed="false">
      <c r="B79" s="239"/>
      <c r="C79" s="34"/>
      <c r="D79" s="34"/>
      <c r="E79" s="34"/>
    </row>
    <row r="80" customFormat="false" ht="15" hidden="false" customHeight="false" outlineLevel="0" collapsed="false">
      <c r="B80" s="239"/>
      <c r="C80" s="34"/>
      <c r="D80" s="34"/>
      <c r="E80" s="34"/>
    </row>
    <row r="81" customFormat="false" ht="15" hidden="false" customHeight="false" outlineLevel="0" collapsed="false">
      <c r="B81" s="239"/>
      <c r="C81" s="34"/>
      <c r="D81" s="34"/>
      <c r="E81" s="34"/>
    </row>
    <row r="82" customFormat="false" ht="15" hidden="false" customHeight="false" outlineLevel="0" collapsed="false">
      <c r="B82" s="239"/>
      <c r="C82" s="34"/>
      <c r="D82" s="34"/>
      <c r="E82" s="34"/>
    </row>
    <row r="83" customFormat="false" ht="15" hidden="false" customHeight="false" outlineLevel="0" collapsed="false">
      <c r="B83" s="239"/>
      <c r="C83" s="34"/>
      <c r="D83" s="34"/>
      <c r="E83" s="34"/>
    </row>
    <row r="84" customFormat="false" ht="15" hidden="false" customHeight="false" outlineLevel="0" collapsed="false">
      <c r="B84" s="245"/>
      <c r="C84" s="34"/>
      <c r="D84" s="34"/>
      <c r="E84" s="34"/>
    </row>
    <row r="85" customFormat="false" ht="15" hidden="false" customHeight="true" outlineLevel="0" collapsed="false">
      <c r="B85" s="160" t="s">
        <v>115</v>
      </c>
      <c r="C85" s="160"/>
      <c r="D85" s="160"/>
      <c r="E85" s="160"/>
    </row>
    <row r="86" customFormat="false" ht="15" hidden="false" customHeight="false" outlineLevel="0" collapsed="false">
      <c r="B86" s="160"/>
      <c r="C86" s="160"/>
      <c r="D86" s="160"/>
      <c r="E86" s="160"/>
    </row>
    <row r="87" customFormat="false" ht="15" hidden="false" customHeight="false" outlineLevel="0" collapsed="false">
      <c r="B87" s="241" t="n">
        <f aca="false">B25</f>
        <v>0</v>
      </c>
      <c r="C87" s="242" t="s">
        <v>109</v>
      </c>
      <c r="D87" s="243" t="n">
        <f aca="false">SUM(D77:D84)</f>
        <v>0</v>
      </c>
      <c r="E87" s="243" t="n">
        <f aca="false">SUMIF(D77:D86,"&gt;=0",E77:E86)</f>
        <v>0</v>
      </c>
    </row>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0">
    <mergeCell ref="A1:O1"/>
    <mergeCell ref="A2:S2"/>
    <mergeCell ref="A3:S5"/>
    <mergeCell ref="A7:E7"/>
    <mergeCell ref="O7:S7"/>
    <mergeCell ref="A8:B8"/>
    <mergeCell ref="C8:E8"/>
    <mergeCell ref="A9:B9"/>
    <mergeCell ref="C9:E9"/>
    <mergeCell ref="A10:B10"/>
    <mergeCell ref="C10:E10"/>
    <mergeCell ref="A11:B11"/>
    <mergeCell ref="C11:E11"/>
    <mergeCell ref="H11:K11"/>
    <mergeCell ref="A12:B12"/>
    <mergeCell ref="C12:E12"/>
    <mergeCell ref="H12:J12"/>
    <mergeCell ref="A14:F14"/>
    <mergeCell ref="P14:S14"/>
    <mergeCell ref="A15:B15"/>
    <mergeCell ref="H15:N15"/>
    <mergeCell ref="J16:L16"/>
    <mergeCell ref="H17:I17"/>
    <mergeCell ref="H20:I20"/>
    <mergeCell ref="H23:I23"/>
    <mergeCell ref="C26:D26"/>
    <mergeCell ref="A27:D27"/>
    <mergeCell ref="A30:F30"/>
    <mergeCell ref="A31:F31"/>
    <mergeCell ref="B35:R35"/>
    <mergeCell ref="B46:E47"/>
    <mergeCell ref="H46:K47"/>
    <mergeCell ref="O46:R47"/>
    <mergeCell ref="B59:E60"/>
    <mergeCell ref="H59:K60"/>
    <mergeCell ref="O59:R60"/>
    <mergeCell ref="B72:E73"/>
    <mergeCell ref="H72:K73"/>
    <mergeCell ref="O72:R73"/>
    <mergeCell ref="B85:E86"/>
  </mergeCells>
  <conditionalFormatting sqref="K12">
    <cfRule type="cellIs" priority="2" operator="between" aboveAverage="0" equalAverage="0" bottom="0" percent="0" rank="0" text="" dxfId="8">
      <formula>0</formula>
      <formula>0.69</formula>
    </cfRule>
    <cfRule type="cellIs" priority="3" operator="between" aboveAverage="0" equalAverage="0" bottom="0" percent="0" rank="0" text="" dxfId="9">
      <formula>0.7</formula>
      <formula>0.84</formula>
    </cfRule>
    <cfRule type="cellIs" priority="4" operator="between" aboveAverage="0" equalAverage="0" bottom="0" percent="0" rank="0" text="" dxfId="10">
      <formula>0.85</formula>
      <formula>1</formula>
    </cfRule>
  </conditionalFormatting>
  <conditionalFormatting sqref="C8:C9 F8:G8">
    <cfRule type="containsText" priority="5" operator="containsText" aboveAverage="0" equalAverage="0" bottom="0" percent="0" rank="0" text="Engineering 101" dxfId="11">
      <formula>NOT(ISERROR(SEARCH("Engineering 101",C8)))</formula>
    </cfRule>
  </conditionalFormatting>
  <conditionalFormatting sqref="C11 F11:G11">
    <cfRule type="containsText" priority="6" operator="containsText" aboveAverage="0" equalAverage="0" bottom="0" percent="0" rank="0" text="Dr. Timothy Sands" dxfId="12">
      <formula>NOT(ISERROR(SEARCH("Dr. Timothy Sands",C11)))</formula>
    </cfRule>
  </conditionalFormatting>
  <conditionalFormatting sqref="C10 F10:G10">
    <cfRule type="containsText" priority="7" operator="containsText" aboveAverage="0" equalAverage="0" bottom="0" percent="0" rank="0" text="0" dxfId="13">
      <formula>NOT(ISERROR(SEARCH("0",C10)))</formula>
    </cfRule>
  </conditionalFormatting>
  <conditionalFormatting sqref="C9 F9:G9">
    <cfRule type="containsText" priority="8" operator="containsText" aboveAverage="0" equalAverage="0" bottom="0" percent="0" rank="0" text="MWF 8am" dxfId="14">
      <formula>NOT(ISERROR(SEARCH("MWF 8am",C9)))</formula>
    </cfRule>
  </conditionalFormatting>
  <conditionalFormatting sqref="C12:C13 F12:G13">
    <cfRule type="containsText" priority="9" operator="containsText" aboveAverage="0" equalAverage="0" bottom="0" percent="0" rank="0" text="MWF 10am - 11am" dxfId="15">
      <formula>NOT(ISERROR(SEARCH("MWF 10am - 11am",C12)))</formula>
    </cfRule>
  </conditionalFormatting>
  <printOptions headings="false" gridLines="false" gridLinesSet="true" horizontalCentered="false" verticalCentered="false"/>
  <pageMargins left="0.7" right="0.7" top="0.75" bottom="0.75" header="0.511805555555555" footer="0.511805555555555"/>
  <pageSetup paperSize="1" scale="5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LibreOffice/7.1.4.2$Windows_X86_64 LibreOffice_project/a529a4fab45b75fefc5b6226684193eb000654f6</Application>
  <AppVersion>15.0000</AppVersion>
  <Company>Virginia Tech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2014-06-11T16:24:01Z</dcterms:created>
  <dc:creator>Santure, Eric;Ng-Sui-Hing, Doreen</dc:creator>
  <dc:description/>
  <dc:language>en-US</dc:language>
  <cp:lastModifiedBy/>
  <cp:lastPrinted>2014-06-24T14:23:50Z</cp:lastPrinted>
  <dcterms:modified xsi:type="dcterms:W3CDTF">2021-07-20T08:33:46Z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