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lcomng-my.sharepoint.com/personal/oadu_gdl_com_ng/Documents/Documents/home/GDL Daily Price List/"/>
    </mc:Choice>
  </mc:AlternateContent>
  <xr:revisionPtr revIDLastSave="8" documentId="8_{0C8DF76E-EAD8-4315-981B-37A9F5CAC78D}" xr6:coauthVersionLast="46" xr6:coauthVersionMax="46" xr10:uidLastSave="{E26E6C73-999A-4BB7-BC64-E8E0921E5BF8}"/>
  <bookViews>
    <workbookView xWindow="-120" yWindow="-120" windowWidth="20730" windowHeight="11160" xr2:uid="{DD14EA95-A0EC-4602-BFAF-2C17212DEDE3}"/>
  </bookViews>
  <sheets>
    <sheet name="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8" i="1"/>
  <c r="H32" i="1"/>
  <c r="H34" i="1"/>
  <c r="H48" i="1"/>
  <c r="H50" i="1"/>
  <c r="H64" i="1"/>
  <c r="H66" i="1"/>
  <c r="H80" i="1"/>
  <c r="H82" i="1"/>
  <c r="H96" i="1"/>
  <c r="H98" i="1"/>
  <c r="H112" i="1"/>
  <c r="H114" i="1"/>
  <c r="H128" i="1"/>
  <c r="H130" i="1"/>
  <c r="H144" i="1"/>
  <c r="H146" i="1"/>
  <c r="I4" i="1"/>
  <c r="I5" i="1"/>
  <c r="I6" i="1"/>
  <c r="I7" i="1"/>
  <c r="I8" i="1"/>
  <c r="I9" i="1"/>
  <c r="I10" i="1"/>
  <c r="H11" i="1"/>
  <c r="I12" i="1"/>
  <c r="I13" i="1"/>
  <c r="I14" i="1"/>
  <c r="I15" i="1"/>
  <c r="I16" i="1"/>
  <c r="I17" i="1"/>
  <c r="I18" i="1"/>
  <c r="H19" i="1"/>
  <c r="I20" i="1"/>
  <c r="I21" i="1"/>
  <c r="I22" i="1"/>
  <c r="I23" i="1"/>
  <c r="I24" i="1"/>
  <c r="I25" i="1"/>
  <c r="I26" i="1"/>
  <c r="H27" i="1"/>
  <c r="I28" i="1"/>
  <c r="I29" i="1"/>
  <c r="I30" i="1"/>
  <c r="I31" i="1"/>
  <c r="I32" i="1"/>
  <c r="I33" i="1"/>
  <c r="I34" i="1"/>
  <c r="H35" i="1"/>
  <c r="I36" i="1"/>
  <c r="I37" i="1"/>
  <c r="I38" i="1"/>
  <c r="I39" i="1"/>
  <c r="I40" i="1"/>
  <c r="I41" i="1"/>
  <c r="I42" i="1"/>
  <c r="H43" i="1"/>
  <c r="I44" i="1"/>
  <c r="I45" i="1"/>
  <c r="I46" i="1"/>
  <c r="I47" i="1"/>
  <c r="I48" i="1"/>
  <c r="I49" i="1"/>
  <c r="I50" i="1"/>
  <c r="H51" i="1"/>
  <c r="I52" i="1"/>
  <c r="I53" i="1"/>
  <c r="I54" i="1"/>
  <c r="I55" i="1"/>
  <c r="I56" i="1"/>
  <c r="I57" i="1"/>
  <c r="I58" i="1"/>
  <c r="H59" i="1"/>
  <c r="I60" i="1"/>
  <c r="I61" i="1"/>
  <c r="I62" i="1"/>
  <c r="I63" i="1"/>
  <c r="I64" i="1"/>
  <c r="I65" i="1"/>
  <c r="I66" i="1"/>
  <c r="H67" i="1"/>
  <c r="I68" i="1"/>
  <c r="I69" i="1"/>
  <c r="I70" i="1"/>
  <c r="I71" i="1"/>
  <c r="I72" i="1"/>
  <c r="I73" i="1"/>
  <c r="I74" i="1"/>
  <c r="H75" i="1"/>
  <c r="I76" i="1"/>
  <c r="I77" i="1"/>
  <c r="I78" i="1"/>
  <c r="I79" i="1"/>
  <c r="I80" i="1"/>
  <c r="I81" i="1"/>
  <c r="I82" i="1"/>
  <c r="H83" i="1"/>
  <c r="I84" i="1"/>
  <c r="H85" i="1"/>
  <c r="I86" i="1"/>
  <c r="I87" i="1"/>
  <c r="I88" i="1"/>
  <c r="I89" i="1"/>
  <c r="I90" i="1"/>
  <c r="H91" i="1"/>
  <c r="I92" i="1"/>
  <c r="H93" i="1"/>
  <c r="I94" i="1"/>
  <c r="I95" i="1"/>
  <c r="I96" i="1"/>
  <c r="I97" i="1"/>
  <c r="I98" i="1"/>
  <c r="H99" i="1"/>
  <c r="I100" i="1"/>
  <c r="I101" i="1"/>
  <c r="I102" i="1"/>
  <c r="I103" i="1"/>
  <c r="I104" i="1"/>
  <c r="I105" i="1"/>
  <c r="I106" i="1"/>
  <c r="H107" i="1"/>
  <c r="I108" i="1"/>
  <c r="I109" i="1"/>
  <c r="I110" i="1"/>
  <c r="I111" i="1"/>
  <c r="I112" i="1"/>
  <c r="I113" i="1"/>
  <c r="I114" i="1"/>
  <c r="H115" i="1"/>
  <c r="I116" i="1"/>
  <c r="I117" i="1"/>
  <c r="I118" i="1"/>
  <c r="I119" i="1"/>
  <c r="I120" i="1"/>
  <c r="I121" i="1"/>
  <c r="I122" i="1"/>
  <c r="H123" i="1"/>
  <c r="H124" i="1"/>
  <c r="I125" i="1"/>
  <c r="I126" i="1"/>
  <c r="I127" i="1"/>
  <c r="I128" i="1"/>
  <c r="I129" i="1"/>
  <c r="I130" i="1"/>
  <c r="H131" i="1"/>
  <c r="H132" i="1"/>
  <c r="I133" i="1"/>
  <c r="I134" i="1"/>
  <c r="I135" i="1"/>
  <c r="I136" i="1"/>
  <c r="I137" i="1"/>
  <c r="I138" i="1"/>
  <c r="H139" i="1"/>
  <c r="I140" i="1"/>
  <c r="I141" i="1"/>
  <c r="I142" i="1"/>
  <c r="I143" i="1"/>
  <c r="I144" i="1"/>
  <c r="I145" i="1"/>
  <c r="I146" i="1"/>
  <c r="H147" i="1"/>
  <c r="I148" i="1"/>
  <c r="I149" i="1"/>
  <c r="I150" i="1"/>
  <c r="I151" i="1"/>
  <c r="I152" i="1"/>
  <c r="I153" i="1"/>
  <c r="I154" i="1"/>
  <c r="H155" i="1"/>
  <c r="I156" i="1"/>
  <c r="I157" i="1"/>
  <c r="I158" i="1"/>
  <c r="I3" i="1"/>
  <c r="H145" i="1" l="1"/>
  <c r="H129" i="1"/>
  <c r="H113" i="1"/>
  <c r="H97" i="1"/>
  <c r="H81" i="1"/>
  <c r="H65" i="1"/>
  <c r="H49" i="1"/>
  <c r="H33" i="1"/>
  <c r="H17" i="1"/>
  <c r="H3" i="1"/>
  <c r="H143" i="1"/>
  <c r="H127" i="1"/>
  <c r="H111" i="1"/>
  <c r="H95" i="1"/>
  <c r="H79" i="1"/>
  <c r="H63" i="1"/>
  <c r="H47" i="1"/>
  <c r="H31" i="1"/>
  <c r="H15" i="1"/>
  <c r="H154" i="1"/>
  <c r="H138" i="1"/>
  <c r="H122" i="1"/>
  <c r="H106" i="1"/>
  <c r="H90" i="1"/>
  <c r="H74" i="1"/>
  <c r="H58" i="1"/>
  <c r="H42" i="1"/>
  <c r="H26" i="1"/>
  <c r="H10" i="1"/>
  <c r="H153" i="1"/>
  <c r="H137" i="1"/>
  <c r="H121" i="1"/>
  <c r="H105" i="1"/>
  <c r="H89" i="1"/>
  <c r="H73" i="1"/>
  <c r="H57" i="1"/>
  <c r="H41" i="1"/>
  <c r="H25" i="1"/>
  <c r="H9" i="1"/>
  <c r="H152" i="1"/>
  <c r="H136" i="1"/>
  <c r="H120" i="1"/>
  <c r="H104" i="1"/>
  <c r="H88" i="1"/>
  <c r="H72" i="1"/>
  <c r="H56" i="1"/>
  <c r="H40" i="1"/>
  <c r="H24" i="1"/>
  <c r="H8" i="1"/>
  <c r="H151" i="1"/>
  <c r="H135" i="1"/>
  <c r="H119" i="1"/>
  <c r="H103" i="1"/>
  <c r="H87" i="1"/>
  <c r="H71" i="1"/>
  <c r="H55" i="1"/>
  <c r="H39" i="1"/>
  <c r="H23" i="1"/>
  <c r="H7" i="1"/>
  <c r="I85" i="1"/>
  <c r="I124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101" i="1"/>
  <c r="I132" i="1"/>
  <c r="H157" i="1"/>
  <c r="H141" i="1"/>
  <c r="H125" i="1"/>
  <c r="H109" i="1"/>
  <c r="H69" i="1"/>
  <c r="H13" i="1"/>
  <c r="H156" i="1"/>
  <c r="H148" i="1"/>
  <c r="H140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I93" i="1"/>
  <c r="H149" i="1"/>
  <c r="H133" i="1"/>
  <c r="H117" i="1"/>
  <c r="H77" i="1"/>
  <c r="H61" i="1"/>
  <c r="H53" i="1"/>
  <c r="H45" i="1"/>
  <c r="H37" i="1"/>
  <c r="H29" i="1"/>
  <c r="H21" i="1"/>
  <c r="H5" i="1"/>
  <c r="C162" i="1" l="1"/>
  <c r="C161" i="1"/>
  <c r="C160" i="1"/>
</calcChain>
</file>

<file path=xl/sharedStrings.xml><?xml version="1.0" encoding="utf-8"?>
<sst xmlns="http://schemas.openxmlformats.org/spreadsheetml/2006/main" count="327" uniqueCount="327">
  <si>
    <t>Company Name</t>
  </si>
  <si>
    <t>Open Price</t>
  </si>
  <si>
    <t>High Price</t>
  </si>
  <si>
    <t>Low Price</t>
  </si>
  <si>
    <t>Closing Price</t>
  </si>
  <si>
    <t>Price Change</t>
  </si>
  <si>
    <t>% Change</t>
  </si>
  <si>
    <t>No of trades</t>
  </si>
  <si>
    <t>Traded Volume</t>
  </si>
  <si>
    <t>Traded Value</t>
  </si>
  <si>
    <t>Previous Close</t>
  </si>
  <si>
    <t>ABBEYBDS</t>
  </si>
  <si>
    <t>ABCTRANS</t>
  </si>
  <si>
    <t>ACADEMY</t>
  </si>
  <si>
    <t>ACCESS</t>
  </si>
  <si>
    <t>AFRINSURE</t>
  </si>
  <si>
    <t>AFRIPRUD</t>
  </si>
  <si>
    <t>AFROMEDIA</t>
  </si>
  <si>
    <t>AIICO</t>
  </si>
  <si>
    <t>AIRTELAFRI</t>
  </si>
  <si>
    <t>ALEX</t>
  </si>
  <si>
    <t>ARBICO</t>
  </si>
  <si>
    <t>ARDOVA</t>
  </si>
  <si>
    <t>ASOSAVINGS</t>
  </si>
  <si>
    <t>AUSTINLAZ</t>
  </si>
  <si>
    <t>BERGER</t>
  </si>
  <si>
    <t>BETAGLAS</t>
  </si>
  <si>
    <t>BOCGAS</t>
  </si>
  <si>
    <t>BUACEMENT</t>
  </si>
  <si>
    <t>CADBURY</t>
  </si>
  <si>
    <t>CAP</t>
  </si>
  <si>
    <t>CAPHOTEL</t>
  </si>
  <si>
    <t>CAPOIL</t>
  </si>
  <si>
    <t>CAVERTON</t>
  </si>
  <si>
    <t>CHAMPION</t>
  </si>
  <si>
    <t>CHAMS</t>
  </si>
  <si>
    <t>CHELLARAM</t>
  </si>
  <si>
    <t>CHIPLC</t>
  </si>
  <si>
    <t>CILEASING</t>
  </si>
  <si>
    <t>CONOIL</t>
  </si>
  <si>
    <t>CORNERST</t>
  </si>
  <si>
    <t>COURTVILLE</t>
  </si>
  <si>
    <t>CUSTODIAN</t>
  </si>
  <si>
    <t>CUTIX</t>
  </si>
  <si>
    <t>CWG</t>
  </si>
  <si>
    <t>DAARCOMM</t>
  </si>
  <si>
    <t>DANGCEM</t>
  </si>
  <si>
    <t>DANGSUGAR</t>
  </si>
  <si>
    <t>DEAPCAP</t>
  </si>
  <si>
    <t>DUNLOP</t>
  </si>
  <si>
    <t>EKOCORP</t>
  </si>
  <si>
    <t>ELLAHLAKES</t>
  </si>
  <si>
    <t>ENAMELWA</t>
  </si>
  <si>
    <t>ETERNA</t>
  </si>
  <si>
    <t>ETI</t>
  </si>
  <si>
    <t>ETRANZACT</t>
  </si>
  <si>
    <t>EVANSMED</t>
  </si>
  <si>
    <t>FBNH</t>
  </si>
  <si>
    <t>FCMB</t>
  </si>
  <si>
    <t>FIDELITYBK</t>
  </si>
  <si>
    <t>FIDSON</t>
  </si>
  <si>
    <t>FLOURMILL</t>
  </si>
  <si>
    <t>FTNCOCOA</t>
  </si>
  <si>
    <t>GLAXOSMITH</t>
  </si>
  <si>
    <t>GOLDBREW</t>
  </si>
  <si>
    <t>GOLDINSURE</t>
  </si>
  <si>
    <t>GSPECPLC</t>
  </si>
  <si>
    <t>GUARANTY</t>
  </si>
  <si>
    <t>GUINEAINS</t>
  </si>
  <si>
    <t>GUINNESS</t>
  </si>
  <si>
    <t>HONYFLOUR</t>
  </si>
  <si>
    <t>IKEJAHOTEL</t>
  </si>
  <si>
    <t>INFINITY</t>
  </si>
  <si>
    <t>INITSPLC</t>
  </si>
  <si>
    <t>INTBREW</t>
  </si>
  <si>
    <t>INTENEGINS</t>
  </si>
  <si>
    <t>INTERLINK</t>
  </si>
  <si>
    <t>JAIZBANK</t>
  </si>
  <si>
    <t>JAPAULGOLD</t>
  </si>
  <si>
    <t>JBERGER</t>
  </si>
  <si>
    <t>JOHNHOLT</t>
  </si>
  <si>
    <t>JULI</t>
  </si>
  <si>
    <t>LASACO</t>
  </si>
  <si>
    <t>LEARNAFRCA</t>
  </si>
  <si>
    <t>LINKASSURE</t>
  </si>
  <si>
    <t>LIVESTOCK</t>
  </si>
  <si>
    <t>LIVINGTRUST</t>
  </si>
  <si>
    <t>MANSARD</t>
  </si>
  <si>
    <t>MAYBAKER</t>
  </si>
  <si>
    <t>MBENEFIT</t>
  </si>
  <si>
    <t>MCNICHOLS</t>
  </si>
  <si>
    <t>MEDVIEWAIR</t>
  </si>
  <si>
    <t>MEYER</t>
  </si>
  <si>
    <t>MOBIL</t>
  </si>
  <si>
    <t>MORISON</t>
  </si>
  <si>
    <t>MRS</t>
  </si>
  <si>
    <t>MTNN</t>
  </si>
  <si>
    <t>MULTITREX</t>
  </si>
  <si>
    <t>MULTIVERSE</t>
  </si>
  <si>
    <t>NAHCO</t>
  </si>
  <si>
    <t>NASCON</t>
  </si>
  <si>
    <t>NB</t>
  </si>
  <si>
    <t>NCR</t>
  </si>
  <si>
    <t>NEIMETH</t>
  </si>
  <si>
    <t>NEM</t>
  </si>
  <si>
    <t>NESTLE</t>
  </si>
  <si>
    <t>NIGERINS</t>
  </si>
  <si>
    <t>NIG-GERMAN</t>
  </si>
  <si>
    <t>NNFM</t>
  </si>
  <si>
    <t>NOTORE</t>
  </si>
  <si>
    <t>NPFMCRFBK</t>
  </si>
  <si>
    <t>NSLTECH</t>
  </si>
  <si>
    <t>OANDO</t>
  </si>
  <si>
    <t>OKOMUOIL</t>
  </si>
  <si>
    <t>OMATEK</t>
  </si>
  <si>
    <t>PHARMDEKO</t>
  </si>
  <si>
    <t>PORTPAINT</t>
  </si>
  <si>
    <t>PREMPAINTS</t>
  </si>
  <si>
    <t>PRESCO</t>
  </si>
  <si>
    <t>PRESTIGE</t>
  </si>
  <si>
    <t>PZ</t>
  </si>
  <si>
    <t>RAKUNITY</t>
  </si>
  <si>
    <t>REDSTAREX</t>
  </si>
  <si>
    <t>REGALINS</t>
  </si>
  <si>
    <t>RESORTSAL</t>
  </si>
  <si>
    <t>ROADS</t>
  </si>
  <si>
    <t>ROYALEX</t>
  </si>
  <si>
    <t>RTBRISCOE</t>
  </si>
  <si>
    <t>SCOA</t>
  </si>
  <si>
    <t>SEPLAT</t>
  </si>
  <si>
    <t>SKYAVN</t>
  </si>
  <si>
    <t>SMURFIT</t>
  </si>
  <si>
    <t>SOVRENINS</t>
  </si>
  <si>
    <t>STACO</t>
  </si>
  <si>
    <t>STANBIC</t>
  </si>
  <si>
    <t>STDINSURE</t>
  </si>
  <si>
    <t>STERLNBANK</t>
  </si>
  <si>
    <t>STUDPRESS</t>
  </si>
  <si>
    <t>SUNUASSUR</t>
  </si>
  <si>
    <t>TANTALIZER</t>
  </si>
  <si>
    <t>THOMASWY</t>
  </si>
  <si>
    <t>TOTAL</t>
  </si>
  <si>
    <t>TOURIST</t>
  </si>
  <si>
    <t>TRANSCOHOT</t>
  </si>
  <si>
    <t>TRANSCORP</t>
  </si>
  <si>
    <t>TRANSEXPR</t>
  </si>
  <si>
    <t>TRIPPLEG</t>
  </si>
  <si>
    <t>UACN</t>
  </si>
  <si>
    <t>UAC-PROP</t>
  </si>
  <si>
    <t>UBA</t>
  </si>
  <si>
    <t>UBN</t>
  </si>
  <si>
    <t>UCAP</t>
  </si>
  <si>
    <t>UNHOMES</t>
  </si>
  <si>
    <t>UNIC</t>
  </si>
  <si>
    <t>UNILEVER</t>
  </si>
  <si>
    <t>UNIONDAC</t>
  </si>
  <si>
    <t>UNIONDICON</t>
  </si>
  <si>
    <t>UNITYBNK</t>
  </si>
  <si>
    <t>UNIVINSURE</t>
  </si>
  <si>
    <t>UPL</t>
  </si>
  <si>
    <t>VANLEER</t>
  </si>
  <si>
    <t>VERITASKAP</t>
  </si>
  <si>
    <t>VITAFOAM</t>
  </si>
  <si>
    <t>WAPCO</t>
  </si>
  <si>
    <t>WAPIC</t>
  </si>
  <si>
    <t>WEMABANK</t>
  </si>
  <si>
    <t>ZENITHBANK</t>
  </si>
  <si>
    <t>ABBEY MORTGAGE BANK PLC</t>
  </si>
  <si>
    <t>ASSOCIATED BUS COMPANY PLC</t>
  </si>
  <si>
    <t>ACADEMY PRESS PLC.</t>
  </si>
  <si>
    <t>ACCESS BANK PLC.</t>
  </si>
  <si>
    <t>AFRICAN ALLIANCE INSURANCE PLC</t>
  </si>
  <si>
    <t>AFRICA PRUDENTIAL PLC</t>
  </si>
  <si>
    <t>AFROMEDIA PLC</t>
  </si>
  <si>
    <t>AIICO INSURANCE PLC.</t>
  </si>
  <si>
    <t>AIRTEL AFRICA PLC</t>
  </si>
  <si>
    <t>ALUMINIUM EXTRUSION IND. PLC.</t>
  </si>
  <si>
    <t>ARBICO PLC.</t>
  </si>
  <si>
    <t>ARDOVA PLC</t>
  </si>
  <si>
    <t>ASO SAVINGS AND LOANS PLC</t>
  </si>
  <si>
    <t>AUSTIN LAZ &amp; COMPANY PLC</t>
  </si>
  <si>
    <t>BERGER PAINTS PLC</t>
  </si>
  <si>
    <t>BETA GLASS PLC.</t>
  </si>
  <si>
    <t>B.O.C. GASES PLC.</t>
  </si>
  <si>
    <t>BUA CEMENT PLC</t>
  </si>
  <si>
    <t>CADBURY NIGERIA PLC.</t>
  </si>
  <si>
    <t>CAP PLC</t>
  </si>
  <si>
    <t>CAPITAL HOTEL PLC</t>
  </si>
  <si>
    <t>CAPITAL OIL PLC</t>
  </si>
  <si>
    <t>CAVERTON OFFSHORE SUPPORT GRP PLC</t>
  </si>
  <si>
    <t>CHAMPION BREW. PLC.</t>
  </si>
  <si>
    <t>CHAMS PLC</t>
  </si>
  <si>
    <t>CHELLARAMS PLC.</t>
  </si>
  <si>
    <t>CONSOLIDATED HALLMARK INSURANCE PLC</t>
  </si>
  <si>
    <t>C &amp; I LEASING PLC.</t>
  </si>
  <si>
    <t>CONOIL PLC</t>
  </si>
  <si>
    <t>CORNERSTONE INSURANCE PLC</t>
  </si>
  <si>
    <t>COURTEVILLE BUSINESS SOLUTIONS PLC</t>
  </si>
  <si>
    <t>CUSTODIAN INVESTMENT PLC</t>
  </si>
  <si>
    <t>CUTIX PLC.</t>
  </si>
  <si>
    <t>CWG PLC</t>
  </si>
  <si>
    <t>DAAR COMMUNICATIONS PLC</t>
  </si>
  <si>
    <t>DANGOTE CEMENT PLC</t>
  </si>
  <si>
    <t>DANGOTE SUGAR REFINERY PLC</t>
  </si>
  <si>
    <t>DEAP CAPITAL MANAGEMENT &amp; TRUST PLC</t>
  </si>
  <si>
    <t>DN TYRE &amp; RUBBER PLC</t>
  </si>
  <si>
    <t>EKOCORP PLC.</t>
  </si>
  <si>
    <t>ELLAH LAKES PLC.</t>
  </si>
  <si>
    <t>NIGERIAN ENAMELWARE PLC.</t>
  </si>
  <si>
    <t>ETERNA PLC.</t>
  </si>
  <si>
    <t>ECOBANK TRANSNATIONAL INCORPORATED</t>
  </si>
  <si>
    <t>E-TRANZACT INTERNATIONAL PLC</t>
  </si>
  <si>
    <t>EVANS MEDICAL PLC.</t>
  </si>
  <si>
    <t>FBN HOLDINGS PLC</t>
  </si>
  <si>
    <t>FCMB GROUP PLC.</t>
  </si>
  <si>
    <t>FIDELITY BANK PLC</t>
  </si>
  <si>
    <t>FIDSON HEALTHCARE PLC</t>
  </si>
  <si>
    <t>FLOUR MILLS NIG. PLC.</t>
  </si>
  <si>
    <t>FTN COCOA PROCESSORS PLC</t>
  </si>
  <si>
    <t>GLAXO SMITHKLINE CONSUMER NIG. PLC.</t>
  </si>
  <si>
    <t>GOLDEN GUINEA BREW. PLC.</t>
  </si>
  <si>
    <t>GOLDLINK INSURANCE PLC</t>
  </si>
  <si>
    <t>GLOBAL SPECTRUM ENERGY SERVICES PLC</t>
  </si>
  <si>
    <t>GUARANTY TRUST BANK PLC.</t>
  </si>
  <si>
    <t>GUINEA INSURANCE PLC.</t>
  </si>
  <si>
    <t>GUINNESS NIG PLC</t>
  </si>
  <si>
    <t>HONEYWELL FLOUR MILL PLC</t>
  </si>
  <si>
    <t>IKEJA HOTEL PLC</t>
  </si>
  <si>
    <t>INFINITY TRUST MORTGAGE BANK PLC</t>
  </si>
  <si>
    <t>THE INITIATES PLC</t>
  </si>
  <si>
    <t>INTERNATIONAL BREWERIES PLC.</t>
  </si>
  <si>
    <t>INTERNATIONAL ENERGY INSURANCE PLC</t>
  </si>
  <si>
    <t>INTERLINKED TECHNOLOGIES PLC</t>
  </si>
  <si>
    <t>JAIZ BANK PLC</t>
  </si>
  <si>
    <t>JAPAUL GOLD &amp; VENTURES PLC</t>
  </si>
  <si>
    <t>JULIUS BERGER NIG. PLC.</t>
  </si>
  <si>
    <t>JOHN HOLT PLC.</t>
  </si>
  <si>
    <t>JULI PLC.</t>
  </si>
  <si>
    <t>LASACO ASSURANCE PLC.</t>
  </si>
  <si>
    <t>LEARN AFRICA PLC</t>
  </si>
  <si>
    <t>LINKAGE ASSURANCE PLC</t>
  </si>
  <si>
    <t>LIVESTOCK FEEDS PLC.</t>
  </si>
  <si>
    <t>LIVINGTRUST MORTGAGE BANK PLC</t>
  </si>
  <si>
    <t>AXAMANSARD INSURANCE PLC</t>
  </si>
  <si>
    <t>MAY &amp; BAKER NIGERIA PLC.</t>
  </si>
  <si>
    <t>MUTUAL BENEFITS ASSURANCE PLC.</t>
  </si>
  <si>
    <t>MCNICHOLS PLC</t>
  </si>
  <si>
    <t>MEDVIEW AIRLINE PLC</t>
  </si>
  <si>
    <t>MEYER PLC.</t>
  </si>
  <si>
    <t>11 PLC</t>
  </si>
  <si>
    <t>MORISON INDUSTRIES PLC.</t>
  </si>
  <si>
    <t>MRS OIL NIGERIA PLC.</t>
  </si>
  <si>
    <t>MTN NIGERIA COMMUNICATIONS PLC</t>
  </si>
  <si>
    <t>MULTI-TREX INTEGRATED FOODS PLC</t>
  </si>
  <si>
    <t>MULTIVERSE MINING AND EXPLORATION PLC</t>
  </si>
  <si>
    <t>NIGERIAN AVIATION HANDLING COMPANY PLC</t>
  </si>
  <si>
    <t>NASCON ALLIED INDUSTRIES PLC</t>
  </si>
  <si>
    <t>NIGERIAN BREW. PLC.</t>
  </si>
  <si>
    <t>NCR (NIGERIA) PLC.</t>
  </si>
  <si>
    <t>NEIMETH INTERNATIONAL PHARMACEUTICALS PLC</t>
  </si>
  <si>
    <t>NEM INSURANCE PLC</t>
  </si>
  <si>
    <t>NESTLE NIGERIA PLC.</t>
  </si>
  <si>
    <t>NIGER INSURANCE PLC</t>
  </si>
  <si>
    <t>NIGERIA-GERMAN CHEMICALS PLC.</t>
  </si>
  <si>
    <t>N NIG. FLOUR MILLS PLC.</t>
  </si>
  <si>
    <t>NOTORE CHEMICAL IND PLC</t>
  </si>
  <si>
    <t>NPF MICROFINANCE BANK PLC</t>
  </si>
  <si>
    <t>SECURE ELECTRONIC TECHNOLOGY PLC</t>
  </si>
  <si>
    <t>OANDO PLC</t>
  </si>
  <si>
    <t>OKOMU OIL PALM PLC.</t>
  </si>
  <si>
    <t>OMATEK VENTURES PLC</t>
  </si>
  <si>
    <t>PHARMA-DEKO PLC.</t>
  </si>
  <si>
    <t>PORTLAND PAINTS &amp; PRODUCTS NIGERIA PLC</t>
  </si>
  <si>
    <t>PREMIER PAINTS PLC.</t>
  </si>
  <si>
    <t>PRESCO PLC</t>
  </si>
  <si>
    <t>PRESTIGE ASSURANCE PLC</t>
  </si>
  <si>
    <t>P Z CUSSONS NIGERIA PLC.</t>
  </si>
  <si>
    <t>RAK UNITY PET. COMP. PLC.</t>
  </si>
  <si>
    <t>RED STAR EXPRESS PLC</t>
  </si>
  <si>
    <t>REGENCY ASSURANCE PLC</t>
  </si>
  <si>
    <t>RESORT SAVINGS &amp; LOANS PLC</t>
  </si>
  <si>
    <t>ROADS NIG PLC.</t>
  </si>
  <si>
    <t>ROYAL EXCHANGE PLC.</t>
  </si>
  <si>
    <t>R T BRISCOE PLC.</t>
  </si>
  <si>
    <t>S C O A  NIG. PLC.</t>
  </si>
  <si>
    <t>SEPLAT PETROLEUM DEVELOPMENT COMPANY PLC</t>
  </si>
  <si>
    <t>SKYWAY AVIATION HANDLING COMPANY PLC</t>
  </si>
  <si>
    <t>SMART PRODUCTS NIGERIA PLC</t>
  </si>
  <si>
    <t>SOVEREIGN TRUST INSURANCE PLC</t>
  </si>
  <si>
    <t>STACO INSURANCE PLC</t>
  </si>
  <si>
    <t>STANBIC IBTC  HOLDINGS PLC</t>
  </si>
  <si>
    <t>STANDARD ALLIANCE INSURANCE PLC.</t>
  </si>
  <si>
    <t>STERLING BANK PLC.</t>
  </si>
  <si>
    <t>STUDIO PRESS (NIG) PLC.</t>
  </si>
  <si>
    <t>SUNU ASSURANCES NIGERIA PLC.</t>
  </si>
  <si>
    <t>TANTALIZERS PLC</t>
  </si>
  <si>
    <t>THOMAS WYATT NIG. PLC.</t>
  </si>
  <si>
    <t>TOTAL NIGERIA PLC.</t>
  </si>
  <si>
    <t>TOURIST COMPANY OF NIGERIA PLC.</t>
  </si>
  <si>
    <t>TRANSCORP HOTELS PLC</t>
  </si>
  <si>
    <t>TRANSNATIONAL CORPORATION OF NIGERIA PLC</t>
  </si>
  <si>
    <t>TRANS-NATIONWIDE EXPRESS PLC.</t>
  </si>
  <si>
    <t>TRIPPLE GEE AND COMPANY PLC.</t>
  </si>
  <si>
    <t>U A C N  PLC.</t>
  </si>
  <si>
    <t>UACN PROPERTY DEVELOPMENT COMPANY PLC</t>
  </si>
  <si>
    <t>UNITED BANK FOR AFRICA PLC</t>
  </si>
  <si>
    <t>UNION BANK NIG.PLC.</t>
  </si>
  <si>
    <t>UNITED CAPITAL PLC</t>
  </si>
  <si>
    <t>UNION HOMES SAVINGS AND LOANS PLC.</t>
  </si>
  <si>
    <t>UNIC DIVERSIFIED HOLDINGS PLC.</t>
  </si>
  <si>
    <t>UNILEVER NIGERIA PLC.</t>
  </si>
  <si>
    <t>UNION DIAGNOSTIC &amp; CLINICAL SERVICES PLC</t>
  </si>
  <si>
    <t>UNION DICON SALT PLC.</t>
  </si>
  <si>
    <t>UNITY BANK PLC</t>
  </si>
  <si>
    <t>UNIVERSAL INSURANCE PLC</t>
  </si>
  <si>
    <t>UNIVERSITY PRESS PLC.</t>
  </si>
  <si>
    <t>GREIF NIGERIA PLC</t>
  </si>
  <si>
    <t>VERITAS KAPITAL ASSURANCE PLC</t>
  </si>
  <si>
    <t>VITAFOAM NIG PLC.</t>
  </si>
  <si>
    <t>LAFARGE AFRICA PLC.</t>
  </si>
  <si>
    <t>CORONATION INSURANCE PLC</t>
  </si>
  <si>
    <t>WEMA BANK PLC.</t>
  </si>
  <si>
    <t>ZENITH BANK PLC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</si>
  <si>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GDL DAILY PRICE LIST</t>
  </si>
  <si>
    <t>Number of Gainers</t>
  </si>
  <si>
    <t>Number of Losers</t>
  </si>
  <si>
    <t>Number of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</si>
</sst>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314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43" fontId="3" fillId="0" borderId="0" xfId="1" applyFont="1" applyProtection="1"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Protection="1">
      <protection locked="0"/>
    </xf>
    <xf numFmtId="43" fontId="3" fillId="0" borderId="0" xfId="1" applyFont="1" applyProtection="1">
      <protection hidden="1"/>
    </xf>
    <xf numFmtId="10" fontId="3" fillId="0" borderId="0" xfId="2" applyNumberFormat="1" applyFont="1" applyProtection="1">
      <protection hidden="1"/>
    </xf>
    <xf numFmtId="0" fontId="6" fillId="0" borderId="0" xfId="0" applyFont="1"/>
    <xf numFmtId="0" fontId="2" fillId="2" borderId="0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331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0</xdr:row>
      <xdr:rowOff>0</xdr:rowOff>
    </xdr:from>
    <xdr:to>
      <xdr:col>34</xdr:col>
      <xdr:colOff>400049</xdr:colOff>
      <xdr:row>157</xdr:row>
      <xdr:rowOff>133349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0CD854-B0D2-47E7-B92B-75CF87978331}"/>
            </a:ext>
          </a:extLst>
        </xdr:cNvPr>
        <xdr:cNvSpPr/>
      </xdr:nvSpPr>
      <xdr:spPr>
        <a:xfrm>
          <a:off x="12449174" y="0"/>
          <a:ext cx="13801725" cy="270605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158</xdr:row>
      <xdr:rowOff>152400</xdr:rowOff>
    </xdr:from>
    <xdr:to>
      <xdr:col>2</xdr:col>
      <xdr:colOff>904875</xdr:colOff>
      <xdr:row>163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0D4553-AA67-460A-AE0B-F60465BE64C0}"/>
            </a:ext>
          </a:extLst>
        </xdr:cNvPr>
        <xdr:cNvSpPr/>
      </xdr:nvSpPr>
      <xdr:spPr>
        <a:xfrm>
          <a:off x="904875" y="27251025"/>
          <a:ext cx="4000500" cy="8286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5A7B-57D0-40CA-BFD2-A235216EAEA5}">
  <dimension ref="A1:AS162"/>
  <sheetViews>
    <sheetView tabSelected="1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K3" sqref="K3:L158"/>
    </sheetView>
  </sheetViews>
  <sheetFormatPr defaultRowHeight="15" x14ac:dyDescent="0.25"/>
  <cols>
    <col min="1" max="1" width="14.140625" customWidth="1"/>
    <col min="2" max="2" width="45.85546875" customWidth="1"/>
    <col min="3" max="4" width="13.7109375" customWidth="1"/>
    <col min="5" max="5" width="11.140625" customWidth="1"/>
    <col min="6" max="6" width="10.42578125" customWidth="1"/>
    <col min="7" max="7" width="13" customWidth="1"/>
    <col min="8" max="8" width="12.85546875" customWidth="1"/>
    <col min="9" max="9" width="10.5703125" customWidth="1"/>
    <col min="10" max="10" width="12" style="2" customWidth="1"/>
    <col min="11" max="11" width="15.28515625" customWidth="1"/>
    <col min="12" max="12" width="13.85546875" customWidth="1"/>
    <col min="13" max="45" width="9.140625" style="7"/>
  </cols>
  <sheetData>
    <row r="1" spans="1:45" s="16" customFormat="1" x14ac:dyDescent="0.25">
      <c r="A1" s="16" t="s">
        <v>323</v>
      </c>
    </row>
    <row r="2" spans="1:45" s="3" customFormat="1" ht="12.75" x14ac:dyDescent="0.2">
      <c r="B2" s="3" t="s">
        <v>0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3" t="s">
        <v>8</v>
      </c>
      <c r="L2" s="3" t="s">
        <v>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s="1" customFormat="1" ht="13.5" x14ac:dyDescent="0.25">
      <c r="A3" s="8" t="s">
        <v>11</v>
      </c>
      <c r="B3" s="8" t="s">
        <v>167</v>
      </c>
      <c r="C3" s="9">
        <v>1.05</v>
      </c>
      <c r="D3" s="9">
        <v>1.05</v>
      </c>
      <c r="E3" s="10"/>
      <c r="F3" s="10"/>
      <c r="G3" s="9">
        <v>1.05</v>
      </c>
      <c r="H3" s="13">
        <f>G3-C3</f>
        <v>0</v>
      </c>
      <c r="I3" s="14">
        <f>(G3/C3-1)</f>
        <v>0</v>
      </c>
      <c r="J3" s="11">
        <v>1</v>
      </c>
      <c r="K3" s="12">
        <v>7</v>
      </c>
      <c r="L3" s="12">
        <v>6.79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3.5" x14ac:dyDescent="0.25">
      <c r="A4" s="8" t="s">
        <v>12</v>
      </c>
      <c r="B4" s="8" t="s">
        <v>168</v>
      </c>
      <c r="C4" s="9">
        <v>0.35</v>
      </c>
      <c r="D4" s="9">
        <v>0.35</v>
      </c>
      <c r="E4" s="10"/>
      <c r="F4" s="10"/>
      <c r="G4" s="9">
        <v>0.35</v>
      </c>
      <c r="H4" s="13">
        <f t="shared" ref="H4:H67" si="0">G4-C4</f>
        <v>0</v>
      </c>
      <c r="I4" s="14">
        <f t="shared" ref="I4:I67" si="1">(G4/C4-1)</f>
        <v>0</v>
      </c>
      <c r="J4" s="11">
        <v>13</v>
      </c>
      <c r="K4" s="12">
        <v>186956</v>
      </c>
      <c r="L4" s="12">
        <v>66025.899999999994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3.5" x14ac:dyDescent="0.25">
      <c r="A5" s="8" t="s">
        <v>13</v>
      </c>
      <c r="B5" s="8" t="s">
        <v>169</v>
      </c>
      <c r="C5" s="9">
        <v>0.33</v>
      </c>
      <c r="D5" s="9">
        <v>0.33</v>
      </c>
      <c r="E5" s="10"/>
      <c r="F5" s="10"/>
      <c r="G5" s="9">
        <v>0.33</v>
      </c>
      <c r="H5" s="13">
        <f t="shared" si="0"/>
        <v>0</v>
      </c>
      <c r="I5" s="14">
        <f t="shared" si="1"/>
        <v>0</v>
      </c>
      <c r="J5" s="11">
        <v>6</v>
      </c>
      <c r="K5" s="12">
        <v>123205</v>
      </c>
      <c r="L5" s="12">
        <v>40145.919999999998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3.5" x14ac:dyDescent="0.25">
      <c r="A6" s="8" t="s">
        <v>14</v>
      </c>
      <c r="B6" s="8" t="s">
        <v>170</v>
      </c>
      <c r="C6" s="9">
        <v>8.9</v>
      </c>
      <c r="D6" s="9">
        <v>8.9</v>
      </c>
      <c r="E6" s="10">
        <v>8.9499999999999993</v>
      </c>
      <c r="F6" s="10">
        <v>8.6999999999999993</v>
      </c>
      <c r="G6" s="9">
        <v>8.9</v>
      </c>
      <c r="H6" s="13">
        <f t="shared" si="0"/>
        <v>0</v>
      </c>
      <c r="I6" s="14">
        <f t="shared" si="1"/>
        <v>0</v>
      </c>
      <c r="J6" s="11">
        <v>269</v>
      </c>
      <c r="K6" s="12">
        <v>19371588</v>
      </c>
      <c r="L6" s="12">
        <v>171226344.05000001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3.5" x14ac:dyDescent="0.25">
      <c r="A7" s="8" t="s">
        <v>15</v>
      </c>
      <c r="B7" s="8" t="s">
        <v>171</v>
      </c>
      <c r="C7" s="9">
        <v>0.22</v>
      </c>
      <c r="D7" s="9">
        <v>0.22</v>
      </c>
      <c r="E7" s="10">
        <v>0.24</v>
      </c>
      <c r="F7" s="10">
        <v>0.2</v>
      </c>
      <c r="G7" s="9">
        <v>0.2</v>
      </c>
      <c r="H7" s="13">
        <f t="shared" si="0"/>
        <v>-1.999999999999999E-2</v>
      </c>
      <c r="I7" s="14">
        <f t="shared" si="1"/>
        <v>-9.0909090909090828E-2</v>
      </c>
      <c r="J7" s="11">
        <v>19</v>
      </c>
      <c r="K7" s="12">
        <v>2985928</v>
      </c>
      <c r="L7" s="12">
        <v>605305.59999999998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3.5" x14ac:dyDescent="0.25">
      <c r="A8" s="8" t="s">
        <v>16</v>
      </c>
      <c r="B8" s="8" t="s">
        <v>172</v>
      </c>
      <c r="C8" s="9">
        <v>7.1</v>
      </c>
      <c r="D8" s="9">
        <v>7.1</v>
      </c>
      <c r="E8" s="10">
        <v>7.01</v>
      </c>
      <c r="F8" s="10">
        <v>7</v>
      </c>
      <c r="G8" s="9">
        <v>7.01</v>
      </c>
      <c r="H8" s="13">
        <f t="shared" si="0"/>
        <v>-8.9999999999999858E-2</v>
      </c>
      <c r="I8" s="14">
        <f t="shared" si="1"/>
        <v>-1.2676056338028152E-2</v>
      </c>
      <c r="J8" s="11">
        <v>64</v>
      </c>
      <c r="K8" s="12">
        <v>1483243</v>
      </c>
      <c r="L8" s="12">
        <v>10395696.140000001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3.5" x14ac:dyDescent="0.25">
      <c r="A9" s="8" t="s">
        <v>17</v>
      </c>
      <c r="B9" s="8" t="s">
        <v>173</v>
      </c>
      <c r="C9" s="9">
        <v>0.2</v>
      </c>
      <c r="D9" s="9">
        <v>0.2</v>
      </c>
      <c r="E9" s="10"/>
      <c r="F9" s="10"/>
      <c r="G9" s="9">
        <v>0.2</v>
      </c>
      <c r="H9" s="13">
        <f t="shared" si="0"/>
        <v>0</v>
      </c>
      <c r="I9" s="14">
        <f t="shared" si="1"/>
        <v>0</v>
      </c>
      <c r="J9" s="11">
        <v>1</v>
      </c>
      <c r="K9" s="12">
        <v>50000</v>
      </c>
      <c r="L9" s="12">
        <v>10000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3.5" x14ac:dyDescent="0.25">
      <c r="A10" s="8" t="s">
        <v>18</v>
      </c>
      <c r="B10" s="8" t="s">
        <v>174</v>
      </c>
      <c r="C10" s="9">
        <v>1.28</v>
      </c>
      <c r="D10" s="9">
        <v>1.28</v>
      </c>
      <c r="E10" s="10">
        <v>1.3</v>
      </c>
      <c r="F10" s="10">
        <v>1.2</v>
      </c>
      <c r="G10" s="9">
        <v>1.25</v>
      </c>
      <c r="H10" s="13">
        <f t="shared" si="0"/>
        <v>-3.0000000000000027E-2</v>
      </c>
      <c r="I10" s="14">
        <f t="shared" si="1"/>
        <v>-2.34375E-2</v>
      </c>
      <c r="J10" s="11">
        <v>62</v>
      </c>
      <c r="K10" s="12">
        <v>2196361</v>
      </c>
      <c r="L10" s="12">
        <v>2749949.32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3.5" x14ac:dyDescent="0.25">
      <c r="A11" s="8" t="s">
        <v>19</v>
      </c>
      <c r="B11" s="8" t="s">
        <v>175</v>
      </c>
      <c r="C11" s="9">
        <v>930</v>
      </c>
      <c r="D11" s="9">
        <v>930</v>
      </c>
      <c r="E11" s="10"/>
      <c r="F11" s="10"/>
      <c r="G11" s="9">
        <v>930</v>
      </c>
      <c r="H11" s="13">
        <f t="shared" si="0"/>
        <v>0</v>
      </c>
      <c r="I11" s="14">
        <f t="shared" si="1"/>
        <v>0</v>
      </c>
      <c r="J11" s="11">
        <v>13</v>
      </c>
      <c r="K11" s="12">
        <v>2708</v>
      </c>
      <c r="L11" s="12">
        <v>2491462.6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3.5" x14ac:dyDescent="0.25">
      <c r="A12" s="8" t="s">
        <v>20</v>
      </c>
      <c r="B12" s="8" t="s">
        <v>176</v>
      </c>
      <c r="C12" s="9">
        <v>8.1</v>
      </c>
      <c r="D12" s="9">
        <v>8.1</v>
      </c>
      <c r="E12" s="10"/>
      <c r="F12" s="10"/>
      <c r="G12" s="9">
        <v>8.1</v>
      </c>
      <c r="H12" s="13">
        <f t="shared" si="0"/>
        <v>0</v>
      </c>
      <c r="I12" s="14">
        <f t="shared" si="1"/>
        <v>0</v>
      </c>
      <c r="J12" s="11">
        <v>0</v>
      </c>
      <c r="K12" s="12">
        <v>0</v>
      </c>
      <c r="L12" s="12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3.5" x14ac:dyDescent="0.25">
      <c r="A13" s="8" t="s">
        <v>21</v>
      </c>
      <c r="B13" s="8" t="s">
        <v>177</v>
      </c>
      <c r="C13" s="9">
        <v>1.03</v>
      </c>
      <c r="D13" s="9">
        <v>1.03</v>
      </c>
      <c r="E13" s="10"/>
      <c r="F13" s="10"/>
      <c r="G13" s="9">
        <v>1.03</v>
      </c>
      <c r="H13" s="13">
        <f t="shared" si="0"/>
        <v>0</v>
      </c>
      <c r="I13" s="14">
        <f t="shared" si="1"/>
        <v>0</v>
      </c>
      <c r="J13" s="11">
        <v>0</v>
      </c>
      <c r="K13" s="12">
        <v>0</v>
      </c>
      <c r="L13" s="12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3.5" x14ac:dyDescent="0.25">
      <c r="A14" s="8" t="s">
        <v>22</v>
      </c>
      <c r="B14" s="8" t="s">
        <v>178</v>
      </c>
      <c r="C14" s="9">
        <v>17.149999999999999</v>
      </c>
      <c r="D14" s="9">
        <v>17.149999999999999</v>
      </c>
      <c r="E14" s="10">
        <v>18</v>
      </c>
      <c r="F14" s="10">
        <v>18</v>
      </c>
      <c r="G14" s="9">
        <v>18</v>
      </c>
      <c r="H14" s="13">
        <f t="shared" si="0"/>
        <v>0.85000000000000142</v>
      </c>
      <c r="I14" s="14">
        <f t="shared" si="1"/>
        <v>4.9562682215743559E-2</v>
      </c>
      <c r="J14" s="11">
        <v>45</v>
      </c>
      <c r="K14" s="12">
        <v>466339</v>
      </c>
      <c r="L14" s="12">
        <v>8311863.0999999996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3.5" x14ac:dyDescent="0.25">
      <c r="A15" s="8" t="s">
        <v>23</v>
      </c>
      <c r="B15" s="8" t="s">
        <v>179</v>
      </c>
      <c r="C15" s="9">
        <v>0.5</v>
      </c>
      <c r="D15" s="9">
        <v>0.5</v>
      </c>
      <c r="E15" s="10"/>
      <c r="F15" s="10"/>
      <c r="G15" s="9">
        <v>0.5</v>
      </c>
      <c r="H15" s="13">
        <f t="shared" si="0"/>
        <v>0</v>
      </c>
      <c r="I15" s="14">
        <f t="shared" si="1"/>
        <v>0</v>
      </c>
      <c r="J15" s="11">
        <v>0</v>
      </c>
      <c r="K15" s="12">
        <v>0</v>
      </c>
      <c r="L15" s="12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3.5" x14ac:dyDescent="0.25">
      <c r="A16" s="8" t="s">
        <v>24</v>
      </c>
      <c r="B16" s="8" t="s">
        <v>180</v>
      </c>
      <c r="C16" s="9">
        <v>2.0299999999999998</v>
      </c>
      <c r="D16" s="9">
        <v>2.0299999999999998</v>
      </c>
      <c r="E16" s="10"/>
      <c r="F16" s="10"/>
      <c r="G16" s="9">
        <v>2.0299999999999998</v>
      </c>
      <c r="H16" s="13">
        <f t="shared" si="0"/>
        <v>0</v>
      </c>
      <c r="I16" s="14">
        <f t="shared" si="1"/>
        <v>0</v>
      </c>
      <c r="J16" s="11">
        <v>0</v>
      </c>
      <c r="K16" s="12">
        <v>0</v>
      </c>
      <c r="L16" s="12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3.5" x14ac:dyDescent="0.25">
      <c r="A17" s="8" t="s">
        <v>25</v>
      </c>
      <c r="B17" s="8" t="s">
        <v>181</v>
      </c>
      <c r="C17" s="9">
        <v>7.25</v>
      </c>
      <c r="D17" s="9">
        <v>7.25</v>
      </c>
      <c r="E17" s="10"/>
      <c r="F17" s="10"/>
      <c r="G17" s="9">
        <v>7.25</v>
      </c>
      <c r="H17" s="13">
        <f t="shared" si="0"/>
        <v>0</v>
      </c>
      <c r="I17" s="14">
        <f t="shared" si="1"/>
        <v>0</v>
      </c>
      <c r="J17" s="11">
        <v>7</v>
      </c>
      <c r="K17" s="12">
        <v>20013</v>
      </c>
      <c r="L17" s="12">
        <v>144725.20000000001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3.5" x14ac:dyDescent="0.25">
      <c r="A18" s="8" t="s">
        <v>26</v>
      </c>
      <c r="B18" s="8" t="s">
        <v>182</v>
      </c>
      <c r="C18" s="9">
        <v>55.4</v>
      </c>
      <c r="D18" s="9">
        <v>55.4</v>
      </c>
      <c r="E18" s="10"/>
      <c r="F18" s="10"/>
      <c r="G18" s="9">
        <v>55.4</v>
      </c>
      <c r="H18" s="13">
        <f t="shared" si="0"/>
        <v>0</v>
      </c>
      <c r="I18" s="14">
        <f t="shared" si="1"/>
        <v>0</v>
      </c>
      <c r="J18" s="11">
        <v>18</v>
      </c>
      <c r="K18" s="12">
        <v>21327</v>
      </c>
      <c r="L18" s="12">
        <v>1071819.25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3.5" x14ac:dyDescent="0.25">
      <c r="A19" s="8" t="s">
        <v>27</v>
      </c>
      <c r="B19" s="8" t="s">
        <v>183</v>
      </c>
      <c r="C19" s="9">
        <v>13.61</v>
      </c>
      <c r="D19" s="9">
        <v>13.61</v>
      </c>
      <c r="E19" s="10"/>
      <c r="F19" s="10"/>
      <c r="G19" s="9">
        <v>13.61</v>
      </c>
      <c r="H19" s="13">
        <f t="shared" si="0"/>
        <v>0</v>
      </c>
      <c r="I19" s="14">
        <f t="shared" si="1"/>
        <v>0</v>
      </c>
      <c r="J19" s="11">
        <v>32</v>
      </c>
      <c r="K19" s="12">
        <v>238663</v>
      </c>
      <c r="L19" s="12">
        <v>3011758.3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3.5" x14ac:dyDescent="0.25">
      <c r="A20" s="8" t="s">
        <v>28</v>
      </c>
      <c r="B20" s="8" t="s">
        <v>184</v>
      </c>
      <c r="C20" s="9">
        <v>79</v>
      </c>
      <c r="D20" s="9">
        <v>79</v>
      </c>
      <c r="E20" s="10"/>
      <c r="F20" s="10"/>
      <c r="G20" s="9">
        <v>79</v>
      </c>
      <c r="H20" s="13">
        <f t="shared" si="0"/>
        <v>0</v>
      </c>
      <c r="I20" s="14">
        <f t="shared" si="1"/>
        <v>0</v>
      </c>
      <c r="J20" s="11">
        <v>28</v>
      </c>
      <c r="K20" s="12">
        <v>37685</v>
      </c>
      <c r="L20" s="12">
        <v>2816287.25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3.5" x14ac:dyDescent="0.25">
      <c r="A21" s="8" t="s">
        <v>29</v>
      </c>
      <c r="B21" s="8" t="s">
        <v>185</v>
      </c>
      <c r="C21" s="9">
        <v>8.5</v>
      </c>
      <c r="D21" s="9">
        <v>8.5</v>
      </c>
      <c r="E21" s="10"/>
      <c r="F21" s="10"/>
      <c r="G21" s="9">
        <v>8.5</v>
      </c>
      <c r="H21" s="13">
        <f t="shared" si="0"/>
        <v>0</v>
      </c>
      <c r="I21" s="14">
        <f t="shared" si="1"/>
        <v>0</v>
      </c>
      <c r="J21" s="11">
        <v>71</v>
      </c>
      <c r="K21" s="12">
        <v>249828</v>
      </c>
      <c r="L21" s="12">
        <v>2183587.65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3.5" x14ac:dyDescent="0.25">
      <c r="A22" s="8" t="s">
        <v>30</v>
      </c>
      <c r="B22" s="8" t="s">
        <v>186</v>
      </c>
      <c r="C22" s="9">
        <v>20</v>
      </c>
      <c r="D22" s="9">
        <v>20</v>
      </c>
      <c r="E22" s="10"/>
      <c r="F22" s="10"/>
      <c r="G22" s="9">
        <v>20</v>
      </c>
      <c r="H22" s="13">
        <f t="shared" si="0"/>
        <v>0</v>
      </c>
      <c r="I22" s="14">
        <f t="shared" si="1"/>
        <v>0</v>
      </c>
      <c r="J22" s="11">
        <v>20</v>
      </c>
      <c r="K22" s="12">
        <v>166858</v>
      </c>
      <c r="L22" s="12">
        <v>3300239.2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3.5" x14ac:dyDescent="0.25">
      <c r="A23" s="8" t="s">
        <v>31</v>
      </c>
      <c r="B23" s="8" t="s">
        <v>187</v>
      </c>
      <c r="C23" s="9">
        <v>2.2000000000000002</v>
      </c>
      <c r="D23" s="9">
        <v>2.2000000000000002</v>
      </c>
      <c r="E23" s="10"/>
      <c r="F23" s="10"/>
      <c r="G23" s="9">
        <v>2.2000000000000002</v>
      </c>
      <c r="H23" s="13">
        <f t="shared" si="0"/>
        <v>0</v>
      </c>
      <c r="I23" s="14">
        <f t="shared" si="1"/>
        <v>0</v>
      </c>
      <c r="J23" s="11">
        <v>1</v>
      </c>
      <c r="K23" s="12">
        <v>412</v>
      </c>
      <c r="L23" s="12">
        <v>824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3.5" x14ac:dyDescent="0.25">
      <c r="A24" s="8" t="s">
        <v>32</v>
      </c>
      <c r="B24" s="8" t="s">
        <v>188</v>
      </c>
      <c r="C24" s="9">
        <v>0.2</v>
      </c>
      <c r="D24" s="9">
        <v>0.2</v>
      </c>
      <c r="E24" s="10"/>
      <c r="F24" s="10"/>
      <c r="G24" s="9">
        <v>0.2</v>
      </c>
      <c r="H24" s="13">
        <f t="shared" si="0"/>
        <v>0</v>
      </c>
      <c r="I24" s="14">
        <f t="shared" si="1"/>
        <v>0</v>
      </c>
      <c r="J24" s="11">
        <v>0</v>
      </c>
      <c r="K24" s="12">
        <v>0</v>
      </c>
      <c r="L24" s="12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3.5" x14ac:dyDescent="0.25">
      <c r="A25" s="8" t="s">
        <v>33</v>
      </c>
      <c r="B25" s="8" t="s">
        <v>189</v>
      </c>
      <c r="C25" s="9">
        <v>1.93</v>
      </c>
      <c r="D25" s="9">
        <v>1.93</v>
      </c>
      <c r="E25" s="10">
        <v>2.0499999999999998</v>
      </c>
      <c r="F25" s="10">
        <v>2.0499999999999998</v>
      </c>
      <c r="G25" s="9">
        <v>2.0499999999999998</v>
      </c>
      <c r="H25" s="13">
        <f t="shared" si="0"/>
        <v>0.11999999999999988</v>
      </c>
      <c r="I25" s="14">
        <f t="shared" si="1"/>
        <v>6.2176165803108807E-2</v>
      </c>
      <c r="J25" s="11">
        <v>14</v>
      </c>
      <c r="K25" s="12">
        <v>391840</v>
      </c>
      <c r="L25" s="12">
        <v>798645.92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3.5" x14ac:dyDescent="0.25">
      <c r="A26" s="8" t="s">
        <v>34</v>
      </c>
      <c r="B26" s="8" t="s">
        <v>190</v>
      </c>
      <c r="C26" s="9">
        <v>3.76</v>
      </c>
      <c r="D26" s="9">
        <v>3.76</v>
      </c>
      <c r="E26" s="10">
        <v>4.13</v>
      </c>
      <c r="F26" s="10">
        <v>3.39</v>
      </c>
      <c r="G26" s="9">
        <v>3.39</v>
      </c>
      <c r="H26" s="13">
        <f t="shared" si="0"/>
        <v>-0.36999999999999966</v>
      </c>
      <c r="I26" s="14">
        <f t="shared" si="1"/>
        <v>-9.840425531914887E-2</v>
      </c>
      <c r="J26" s="11">
        <v>293</v>
      </c>
      <c r="K26" s="12">
        <v>10826044</v>
      </c>
      <c r="L26" s="12">
        <v>43428931.280000001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3.5" x14ac:dyDescent="0.25">
      <c r="A27" s="8" t="s">
        <v>35</v>
      </c>
      <c r="B27" s="8" t="s">
        <v>191</v>
      </c>
      <c r="C27" s="9">
        <v>0.24</v>
      </c>
      <c r="D27" s="9">
        <v>0.24</v>
      </c>
      <c r="E27" s="10">
        <v>0.25</v>
      </c>
      <c r="F27" s="10">
        <v>0.24</v>
      </c>
      <c r="G27" s="9">
        <v>0.25</v>
      </c>
      <c r="H27" s="13">
        <f t="shared" si="0"/>
        <v>1.0000000000000009E-2</v>
      </c>
      <c r="I27" s="14">
        <f t="shared" si="1"/>
        <v>4.1666666666666741E-2</v>
      </c>
      <c r="J27" s="11">
        <v>16</v>
      </c>
      <c r="K27" s="12">
        <v>4389961</v>
      </c>
      <c r="L27" s="12">
        <v>1066815.56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3.5" x14ac:dyDescent="0.25">
      <c r="A28" s="8" t="s">
        <v>36</v>
      </c>
      <c r="B28" s="8" t="s">
        <v>192</v>
      </c>
      <c r="C28" s="9">
        <v>2.2599999999999998</v>
      </c>
      <c r="D28" s="9">
        <v>2.2599999999999998</v>
      </c>
      <c r="E28" s="10"/>
      <c r="F28" s="10"/>
      <c r="G28" s="9">
        <v>2.2599999999999998</v>
      </c>
      <c r="H28" s="13">
        <f t="shared" si="0"/>
        <v>0</v>
      </c>
      <c r="I28" s="14">
        <f t="shared" si="1"/>
        <v>0</v>
      </c>
      <c r="J28" s="11">
        <v>0</v>
      </c>
      <c r="K28" s="12">
        <v>0</v>
      </c>
      <c r="L28" s="12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3.5" x14ac:dyDescent="0.25">
      <c r="A29" s="8" t="s">
        <v>37</v>
      </c>
      <c r="B29" s="8" t="s">
        <v>193</v>
      </c>
      <c r="C29" s="9">
        <v>0.42</v>
      </c>
      <c r="D29" s="9">
        <v>0.42</v>
      </c>
      <c r="E29" s="10">
        <v>0.46</v>
      </c>
      <c r="F29" s="10">
        <v>0.46</v>
      </c>
      <c r="G29" s="9">
        <v>0.46</v>
      </c>
      <c r="H29" s="13">
        <f t="shared" si="0"/>
        <v>4.0000000000000036E-2</v>
      </c>
      <c r="I29" s="14">
        <f t="shared" si="1"/>
        <v>9.5238095238095344E-2</v>
      </c>
      <c r="J29" s="11">
        <v>9</v>
      </c>
      <c r="K29" s="12">
        <v>570802</v>
      </c>
      <c r="L29" s="12">
        <v>261224.02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3.5" x14ac:dyDescent="0.25">
      <c r="A30" s="8" t="s">
        <v>38</v>
      </c>
      <c r="B30" s="8" t="s">
        <v>194</v>
      </c>
      <c r="C30" s="9">
        <v>5.13</v>
      </c>
      <c r="D30" s="9">
        <v>5.13</v>
      </c>
      <c r="E30" s="10"/>
      <c r="F30" s="10"/>
      <c r="G30" s="9">
        <v>5.13</v>
      </c>
      <c r="H30" s="13">
        <f t="shared" si="0"/>
        <v>0</v>
      </c>
      <c r="I30" s="14">
        <f t="shared" si="1"/>
        <v>0</v>
      </c>
      <c r="J30" s="11">
        <v>8</v>
      </c>
      <c r="K30" s="12">
        <v>43099</v>
      </c>
      <c r="L30" s="12">
        <v>219982.87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3.5" x14ac:dyDescent="0.25">
      <c r="A31" s="8" t="s">
        <v>39</v>
      </c>
      <c r="B31" s="8" t="s">
        <v>195</v>
      </c>
      <c r="C31" s="9">
        <v>21</v>
      </c>
      <c r="D31" s="9">
        <v>21</v>
      </c>
      <c r="E31" s="10"/>
      <c r="F31" s="10"/>
      <c r="G31" s="9">
        <v>21</v>
      </c>
      <c r="H31" s="13">
        <f t="shared" si="0"/>
        <v>0</v>
      </c>
      <c r="I31" s="14">
        <f t="shared" si="1"/>
        <v>0</v>
      </c>
      <c r="J31" s="11">
        <v>23</v>
      </c>
      <c r="K31" s="12">
        <v>147491</v>
      </c>
      <c r="L31" s="12">
        <v>3001401.4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3.5" x14ac:dyDescent="0.25">
      <c r="A32" s="8" t="s">
        <v>40</v>
      </c>
      <c r="B32" s="8" t="s">
        <v>196</v>
      </c>
      <c r="C32" s="9">
        <v>0.65</v>
      </c>
      <c r="D32" s="9">
        <v>0.65</v>
      </c>
      <c r="E32" s="10">
        <v>0.65</v>
      </c>
      <c r="F32" s="10">
        <v>0.65</v>
      </c>
      <c r="G32" s="9">
        <v>0.65</v>
      </c>
      <c r="H32" s="13">
        <f t="shared" si="0"/>
        <v>0</v>
      </c>
      <c r="I32" s="14">
        <f t="shared" si="1"/>
        <v>0</v>
      </c>
      <c r="J32" s="11">
        <v>12</v>
      </c>
      <c r="K32" s="12">
        <v>3124300</v>
      </c>
      <c r="L32" s="12">
        <v>2029665.46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3.5" x14ac:dyDescent="0.25">
      <c r="A33" s="8" t="s">
        <v>41</v>
      </c>
      <c r="B33" s="8" t="s">
        <v>197</v>
      </c>
      <c r="C33" s="9">
        <v>0.22</v>
      </c>
      <c r="D33" s="9">
        <v>0.22</v>
      </c>
      <c r="E33" s="10">
        <v>0.22</v>
      </c>
      <c r="F33" s="10">
        <v>0.22</v>
      </c>
      <c r="G33" s="9">
        <v>0.22</v>
      </c>
      <c r="H33" s="13">
        <f t="shared" si="0"/>
        <v>0</v>
      </c>
      <c r="I33" s="14">
        <f t="shared" si="1"/>
        <v>0</v>
      </c>
      <c r="J33" s="11">
        <v>2</v>
      </c>
      <c r="K33" s="12">
        <v>385000</v>
      </c>
      <c r="L33" s="12">
        <v>84700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3.5" x14ac:dyDescent="0.25">
      <c r="A34" s="8" t="s">
        <v>42</v>
      </c>
      <c r="B34" s="8" t="s">
        <v>198</v>
      </c>
      <c r="C34" s="9">
        <v>6.05</v>
      </c>
      <c r="D34" s="9">
        <v>6.05</v>
      </c>
      <c r="E34" s="10">
        <v>6</v>
      </c>
      <c r="F34" s="10">
        <v>6</v>
      </c>
      <c r="G34" s="9">
        <v>6</v>
      </c>
      <c r="H34" s="13">
        <f t="shared" si="0"/>
        <v>-4.9999999999999822E-2</v>
      </c>
      <c r="I34" s="14">
        <f t="shared" si="1"/>
        <v>-8.2644628099173278E-3</v>
      </c>
      <c r="J34" s="11">
        <v>28</v>
      </c>
      <c r="K34" s="12">
        <v>2813339</v>
      </c>
      <c r="L34" s="12">
        <v>16896794.949999999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3.5" x14ac:dyDescent="0.25">
      <c r="A35" s="8" t="s">
        <v>43</v>
      </c>
      <c r="B35" s="8" t="s">
        <v>199</v>
      </c>
      <c r="C35" s="9">
        <v>2.2999999999999998</v>
      </c>
      <c r="D35" s="9">
        <v>2.2999999999999998</v>
      </c>
      <c r="E35" s="10"/>
      <c r="F35" s="10"/>
      <c r="G35" s="9">
        <v>2.2999999999999998</v>
      </c>
      <c r="H35" s="13">
        <f t="shared" si="0"/>
        <v>0</v>
      </c>
      <c r="I35" s="14">
        <f t="shared" si="1"/>
        <v>0</v>
      </c>
      <c r="J35" s="11">
        <v>5</v>
      </c>
      <c r="K35" s="12">
        <v>73290</v>
      </c>
      <c r="L35" s="12">
        <v>161932.70000000001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3.5" x14ac:dyDescent="0.25">
      <c r="A36" s="8" t="s">
        <v>44</v>
      </c>
      <c r="B36" s="8" t="s">
        <v>200</v>
      </c>
      <c r="C36" s="9">
        <v>2.54</v>
      </c>
      <c r="D36" s="9">
        <v>2.54</v>
      </c>
      <c r="E36" s="10"/>
      <c r="F36" s="10"/>
      <c r="G36" s="9">
        <v>2.54</v>
      </c>
      <c r="H36" s="13">
        <f t="shared" si="0"/>
        <v>0</v>
      </c>
      <c r="I36" s="14">
        <f t="shared" si="1"/>
        <v>0</v>
      </c>
      <c r="J36" s="11">
        <v>0</v>
      </c>
      <c r="K36" s="12">
        <v>0</v>
      </c>
      <c r="L36" s="12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3.5" x14ac:dyDescent="0.25">
      <c r="A37" s="8" t="s">
        <v>45</v>
      </c>
      <c r="B37" s="8" t="s">
        <v>201</v>
      </c>
      <c r="C37" s="9">
        <v>0.25</v>
      </c>
      <c r="D37" s="9">
        <v>0.25</v>
      </c>
      <c r="E37" s="10"/>
      <c r="F37" s="10"/>
      <c r="G37" s="9">
        <v>0.25</v>
      </c>
      <c r="H37" s="13">
        <f t="shared" si="0"/>
        <v>0</v>
      </c>
      <c r="I37" s="14">
        <f t="shared" si="1"/>
        <v>0</v>
      </c>
      <c r="J37" s="11">
        <v>3</v>
      </c>
      <c r="K37" s="12">
        <v>13222</v>
      </c>
      <c r="L37" s="12">
        <v>3105.5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3.5" x14ac:dyDescent="0.25">
      <c r="A38" s="8" t="s">
        <v>46</v>
      </c>
      <c r="B38" s="8" t="s">
        <v>202</v>
      </c>
      <c r="C38" s="9">
        <v>236</v>
      </c>
      <c r="D38" s="9">
        <v>236</v>
      </c>
      <c r="E38" s="10"/>
      <c r="F38" s="10"/>
      <c r="G38" s="9">
        <v>236</v>
      </c>
      <c r="H38" s="13">
        <f t="shared" si="0"/>
        <v>0</v>
      </c>
      <c r="I38" s="14">
        <f t="shared" si="1"/>
        <v>0</v>
      </c>
      <c r="J38" s="11">
        <v>81</v>
      </c>
      <c r="K38" s="12">
        <v>916511</v>
      </c>
      <c r="L38" s="12">
        <v>210891267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3.5" x14ac:dyDescent="0.25">
      <c r="A39" s="8" t="s">
        <v>47</v>
      </c>
      <c r="B39" s="8" t="s">
        <v>203</v>
      </c>
      <c r="C39" s="9">
        <v>21</v>
      </c>
      <c r="D39" s="9">
        <v>21</v>
      </c>
      <c r="E39" s="10">
        <v>20.95</v>
      </c>
      <c r="F39" s="10">
        <v>20.8</v>
      </c>
      <c r="G39" s="9">
        <v>20.95</v>
      </c>
      <c r="H39" s="13">
        <f t="shared" si="0"/>
        <v>-5.0000000000000711E-2</v>
      </c>
      <c r="I39" s="14">
        <f t="shared" si="1"/>
        <v>-2.3809523809523725E-3</v>
      </c>
      <c r="J39" s="11">
        <v>180</v>
      </c>
      <c r="K39" s="12">
        <v>2486532</v>
      </c>
      <c r="L39" s="12">
        <v>51985540.549999997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3.5" x14ac:dyDescent="0.25">
      <c r="A40" s="8" t="s">
        <v>48</v>
      </c>
      <c r="B40" s="8" t="s">
        <v>204</v>
      </c>
      <c r="C40" s="9">
        <v>0.2</v>
      </c>
      <c r="D40" s="9">
        <v>0.2</v>
      </c>
      <c r="E40" s="10"/>
      <c r="F40" s="10"/>
      <c r="G40" s="9">
        <v>0.2</v>
      </c>
      <c r="H40" s="13">
        <f t="shared" si="0"/>
        <v>0</v>
      </c>
      <c r="I40" s="14">
        <f t="shared" si="1"/>
        <v>0</v>
      </c>
      <c r="J40" s="11">
        <v>3</v>
      </c>
      <c r="K40" s="12">
        <v>92000</v>
      </c>
      <c r="L40" s="12">
        <v>18400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3.5" x14ac:dyDescent="0.25">
      <c r="A41" s="8" t="s">
        <v>49</v>
      </c>
      <c r="B41" s="8" t="s">
        <v>205</v>
      </c>
      <c r="C41" s="9">
        <v>0.2</v>
      </c>
      <c r="D41" s="9">
        <v>0.2</v>
      </c>
      <c r="E41" s="10"/>
      <c r="F41" s="10"/>
      <c r="G41" s="9">
        <v>0.2</v>
      </c>
      <c r="H41" s="13">
        <f t="shared" si="0"/>
        <v>0</v>
      </c>
      <c r="I41" s="14">
        <f t="shared" si="1"/>
        <v>0</v>
      </c>
      <c r="J41" s="11">
        <v>0</v>
      </c>
      <c r="K41" s="12">
        <v>0</v>
      </c>
      <c r="L41" s="12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3.5" x14ac:dyDescent="0.25">
      <c r="A42" s="8" t="s">
        <v>50</v>
      </c>
      <c r="B42" s="8" t="s">
        <v>206</v>
      </c>
      <c r="C42" s="9">
        <v>6</v>
      </c>
      <c r="D42" s="9">
        <v>6</v>
      </c>
      <c r="E42" s="10"/>
      <c r="F42" s="10"/>
      <c r="G42" s="9">
        <v>6</v>
      </c>
      <c r="H42" s="13">
        <f t="shared" si="0"/>
        <v>0</v>
      </c>
      <c r="I42" s="14">
        <f t="shared" si="1"/>
        <v>0</v>
      </c>
      <c r="J42" s="11">
        <v>0</v>
      </c>
      <c r="K42" s="12">
        <v>0</v>
      </c>
      <c r="L42" s="12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3.5" x14ac:dyDescent="0.25">
      <c r="A43" s="8" t="s">
        <v>51</v>
      </c>
      <c r="B43" s="8" t="s">
        <v>207</v>
      </c>
      <c r="C43" s="9">
        <v>4.25</v>
      </c>
      <c r="D43" s="9">
        <v>4.25</v>
      </c>
      <c r="E43" s="10"/>
      <c r="F43" s="10"/>
      <c r="G43" s="9">
        <v>4.25</v>
      </c>
      <c r="H43" s="13">
        <f t="shared" si="0"/>
        <v>0</v>
      </c>
      <c r="I43" s="14">
        <f t="shared" si="1"/>
        <v>0</v>
      </c>
      <c r="J43" s="11">
        <v>2</v>
      </c>
      <c r="K43" s="12">
        <v>1005</v>
      </c>
      <c r="L43" s="12">
        <v>4271.25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3.5" x14ac:dyDescent="0.25">
      <c r="A44" s="8" t="s">
        <v>52</v>
      </c>
      <c r="B44" s="8" t="s">
        <v>208</v>
      </c>
      <c r="C44" s="9">
        <v>22.1</v>
      </c>
      <c r="D44" s="9">
        <v>22.1</v>
      </c>
      <c r="E44" s="10"/>
      <c r="F44" s="10"/>
      <c r="G44" s="9">
        <v>22.1</v>
      </c>
      <c r="H44" s="13">
        <f t="shared" si="0"/>
        <v>0</v>
      </c>
      <c r="I44" s="14">
        <f t="shared" si="1"/>
        <v>0</v>
      </c>
      <c r="J44" s="11">
        <v>0</v>
      </c>
      <c r="K44" s="12">
        <v>0</v>
      </c>
      <c r="L44" s="12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3.5" x14ac:dyDescent="0.25">
      <c r="A45" s="8" t="s">
        <v>53</v>
      </c>
      <c r="B45" s="8" t="s">
        <v>209</v>
      </c>
      <c r="C45" s="9">
        <v>5.2</v>
      </c>
      <c r="D45" s="9">
        <v>5.2</v>
      </c>
      <c r="E45" s="10">
        <v>5.6</v>
      </c>
      <c r="F45" s="10">
        <v>5.6</v>
      </c>
      <c r="G45" s="9">
        <v>5.6</v>
      </c>
      <c r="H45" s="13">
        <f t="shared" si="0"/>
        <v>0.39999999999999947</v>
      </c>
      <c r="I45" s="14">
        <f t="shared" si="1"/>
        <v>7.6923076923076872E-2</v>
      </c>
      <c r="J45" s="11">
        <v>19</v>
      </c>
      <c r="K45" s="12">
        <v>433337</v>
      </c>
      <c r="L45" s="12">
        <v>2333048.3199999998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3.5" x14ac:dyDescent="0.25">
      <c r="A46" s="8" t="s">
        <v>54</v>
      </c>
      <c r="B46" s="8" t="s">
        <v>210</v>
      </c>
      <c r="C46" s="9">
        <v>6.2</v>
      </c>
      <c r="D46" s="9">
        <v>6.2</v>
      </c>
      <c r="E46" s="10">
        <v>6.05</v>
      </c>
      <c r="F46" s="10">
        <v>5.65</v>
      </c>
      <c r="G46" s="9">
        <v>5.9</v>
      </c>
      <c r="H46" s="13">
        <f t="shared" si="0"/>
        <v>-0.29999999999999982</v>
      </c>
      <c r="I46" s="14">
        <f t="shared" si="1"/>
        <v>-4.8387096774193505E-2</v>
      </c>
      <c r="J46" s="11">
        <v>66</v>
      </c>
      <c r="K46" s="12">
        <v>4037605</v>
      </c>
      <c r="L46" s="12">
        <v>23786349.050000001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3.5" x14ac:dyDescent="0.25">
      <c r="A47" s="8" t="s">
        <v>55</v>
      </c>
      <c r="B47" s="8" t="s">
        <v>211</v>
      </c>
      <c r="C47" s="9">
        <v>2.4500000000000002</v>
      </c>
      <c r="D47" s="9">
        <v>2.4500000000000002</v>
      </c>
      <c r="E47" s="10"/>
      <c r="F47" s="10"/>
      <c r="G47" s="9">
        <v>2.4500000000000002</v>
      </c>
      <c r="H47" s="13">
        <f t="shared" si="0"/>
        <v>0</v>
      </c>
      <c r="I47" s="14">
        <f t="shared" si="1"/>
        <v>0</v>
      </c>
      <c r="J47" s="11">
        <v>0</v>
      </c>
      <c r="K47" s="12">
        <v>0</v>
      </c>
      <c r="L47" s="12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3.5" x14ac:dyDescent="0.25">
      <c r="A48" s="8" t="s">
        <v>56</v>
      </c>
      <c r="B48" s="8" t="s">
        <v>212</v>
      </c>
      <c r="C48" s="9">
        <v>0.5</v>
      </c>
      <c r="D48" s="9">
        <v>0.5</v>
      </c>
      <c r="E48" s="10"/>
      <c r="F48" s="10"/>
      <c r="G48" s="9">
        <v>0.5</v>
      </c>
      <c r="H48" s="13">
        <f t="shared" si="0"/>
        <v>0</v>
      </c>
      <c r="I48" s="14">
        <f t="shared" si="1"/>
        <v>0</v>
      </c>
      <c r="J48" s="11">
        <v>0</v>
      </c>
      <c r="K48" s="12">
        <v>0</v>
      </c>
      <c r="L48" s="12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3.5" x14ac:dyDescent="0.25">
      <c r="A49" s="8" t="s">
        <v>57</v>
      </c>
      <c r="B49" s="8" t="s">
        <v>213</v>
      </c>
      <c r="C49" s="9">
        <v>7.35</v>
      </c>
      <c r="D49" s="9">
        <v>7.35</v>
      </c>
      <c r="E49" s="10">
        <v>7.35</v>
      </c>
      <c r="F49" s="10">
        <v>7.25</v>
      </c>
      <c r="G49" s="9">
        <v>7.35</v>
      </c>
      <c r="H49" s="13">
        <f t="shared" si="0"/>
        <v>0</v>
      </c>
      <c r="I49" s="14">
        <f t="shared" si="1"/>
        <v>0</v>
      </c>
      <c r="J49" s="11">
        <v>172</v>
      </c>
      <c r="K49" s="12">
        <v>6165176</v>
      </c>
      <c r="L49" s="12">
        <v>45167581.75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3.5" x14ac:dyDescent="0.25">
      <c r="A50" s="8" t="s">
        <v>58</v>
      </c>
      <c r="B50" s="8" t="s">
        <v>214</v>
      </c>
      <c r="C50" s="9">
        <v>3.36</v>
      </c>
      <c r="D50" s="9">
        <v>3.36</v>
      </c>
      <c r="E50" s="10">
        <v>3.5</v>
      </c>
      <c r="F50" s="10">
        <v>3.29</v>
      </c>
      <c r="G50" s="9">
        <v>3.32</v>
      </c>
      <c r="H50" s="13">
        <f t="shared" si="0"/>
        <v>-4.0000000000000036E-2</v>
      </c>
      <c r="I50" s="14">
        <f t="shared" si="1"/>
        <v>-1.1904761904761862E-2</v>
      </c>
      <c r="J50" s="11">
        <v>108</v>
      </c>
      <c r="K50" s="12">
        <v>50404374</v>
      </c>
      <c r="L50" s="12">
        <v>173546396.18000001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3.5" x14ac:dyDescent="0.25">
      <c r="A51" s="8" t="s">
        <v>59</v>
      </c>
      <c r="B51" s="8" t="s">
        <v>215</v>
      </c>
      <c r="C51" s="9">
        <v>2.62</v>
      </c>
      <c r="D51" s="9">
        <v>2.62</v>
      </c>
      <c r="E51" s="10">
        <v>2.64</v>
      </c>
      <c r="F51" s="10">
        <v>2.5499999999999998</v>
      </c>
      <c r="G51" s="9">
        <v>2.62</v>
      </c>
      <c r="H51" s="13">
        <f t="shared" si="0"/>
        <v>0</v>
      </c>
      <c r="I51" s="14">
        <f t="shared" si="1"/>
        <v>0</v>
      </c>
      <c r="J51" s="11">
        <v>175</v>
      </c>
      <c r="K51" s="12">
        <v>14661843</v>
      </c>
      <c r="L51" s="12">
        <v>38065814.590000004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3.5" x14ac:dyDescent="0.25">
      <c r="A52" s="8" t="s">
        <v>60</v>
      </c>
      <c r="B52" s="8" t="s">
        <v>216</v>
      </c>
      <c r="C52" s="9">
        <v>6.15</v>
      </c>
      <c r="D52" s="9">
        <v>6.15</v>
      </c>
      <c r="E52" s="10"/>
      <c r="F52" s="10"/>
      <c r="G52" s="9">
        <v>6.15</v>
      </c>
      <c r="H52" s="13">
        <f t="shared" si="0"/>
        <v>0</v>
      </c>
      <c r="I52" s="14">
        <f t="shared" si="1"/>
        <v>0</v>
      </c>
      <c r="J52" s="11">
        <v>45</v>
      </c>
      <c r="K52" s="12">
        <v>478831</v>
      </c>
      <c r="L52" s="12">
        <v>2857356.69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3.5" x14ac:dyDescent="0.25">
      <c r="A53" s="8" t="s">
        <v>61</v>
      </c>
      <c r="B53" s="8" t="s">
        <v>217</v>
      </c>
      <c r="C53" s="9">
        <v>33</v>
      </c>
      <c r="D53" s="9">
        <v>33</v>
      </c>
      <c r="E53" s="10">
        <v>32</v>
      </c>
      <c r="F53" s="10">
        <v>32</v>
      </c>
      <c r="G53" s="9">
        <v>32</v>
      </c>
      <c r="H53" s="13">
        <f t="shared" si="0"/>
        <v>-1</v>
      </c>
      <c r="I53" s="14">
        <f t="shared" si="1"/>
        <v>-3.0303030303030276E-2</v>
      </c>
      <c r="J53" s="11">
        <v>96</v>
      </c>
      <c r="K53" s="12">
        <v>1969723</v>
      </c>
      <c r="L53" s="12">
        <v>63333908.549999997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3.5" x14ac:dyDescent="0.25">
      <c r="A54" s="8" t="s">
        <v>62</v>
      </c>
      <c r="B54" s="8" t="s">
        <v>218</v>
      </c>
      <c r="C54" s="9">
        <v>0.53</v>
      </c>
      <c r="D54" s="9">
        <v>0.53</v>
      </c>
      <c r="E54" s="10">
        <v>0.54</v>
      </c>
      <c r="F54" s="10">
        <v>0.53</v>
      </c>
      <c r="G54" s="9">
        <v>0.53</v>
      </c>
      <c r="H54" s="13">
        <f t="shared" si="0"/>
        <v>0</v>
      </c>
      <c r="I54" s="14">
        <f t="shared" si="1"/>
        <v>0</v>
      </c>
      <c r="J54" s="11">
        <v>14</v>
      </c>
      <c r="K54" s="12">
        <v>1075050</v>
      </c>
      <c r="L54" s="12">
        <v>572288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3.5" x14ac:dyDescent="0.25">
      <c r="A55" s="8" t="s">
        <v>63</v>
      </c>
      <c r="B55" s="8" t="s">
        <v>219</v>
      </c>
      <c r="C55" s="9">
        <v>7.15</v>
      </c>
      <c r="D55" s="9">
        <v>7.15</v>
      </c>
      <c r="E55" s="10">
        <v>7.1</v>
      </c>
      <c r="F55" s="10">
        <v>7.1</v>
      </c>
      <c r="G55" s="9">
        <v>7.1</v>
      </c>
      <c r="H55" s="13">
        <f t="shared" si="0"/>
        <v>-5.0000000000000711E-2</v>
      </c>
      <c r="I55" s="14">
        <f t="shared" si="1"/>
        <v>-6.9930069930070893E-3</v>
      </c>
      <c r="J55" s="11">
        <v>21</v>
      </c>
      <c r="K55" s="12">
        <v>457838</v>
      </c>
      <c r="L55" s="12">
        <v>3244392.35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s="1" customFormat="1" ht="13.5" x14ac:dyDescent="0.25">
      <c r="A56" s="8" t="s">
        <v>64</v>
      </c>
      <c r="B56" s="8" t="s">
        <v>220</v>
      </c>
      <c r="C56" s="9">
        <v>0.81</v>
      </c>
      <c r="D56" s="9">
        <v>0.81</v>
      </c>
      <c r="E56" s="10"/>
      <c r="F56" s="10"/>
      <c r="G56" s="9">
        <v>0.81</v>
      </c>
      <c r="H56" s="13">
        <f t="shared" si="0"/>
        <v>0</v>
      </c>
      <c r="I56" s="14">
        <f t="shared" si="1"/>
        <v>0</v>
      </c>
      <c r="J56" s="11">
        <v>0</v>
      </c>
      <c r="K56" s="12">
        <v>0</v>
      </c>
      <c r="L56" s="12">
        <v>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s="1" customFormat="1" ht="13.5" x14ac:dyDescent="0.25">
      <c r="A57" s="8" t="s">
        <v>65</v>
      </c>
      <c r="B57" s="8" t="s">
        <v>221</v>
      </c>
      <c r="C57" s="9">
        <v>0.2</v>
      </c>
      <c r="D57" s="9">
        <v>0.2</v>
      </c>
      <c r="E57" s="10"/>
      <c r="F57" s="10"/>
      <c r="G57" s="9">
        <v>0.2</v>
      </c>
      <c r="H57" s="13">
        <f t="shared" si="0"/>
        <v>0</v>
      </c>
      <c r="I57" s="14">
        <f t="shared" si="1"/>
        <v>0</v>
      </c>
      <c r="J57" s="11">
        <v>0</v>
      </c>
      <c r="K57" s="12">
        <v>0</v>
      </c>
      <c r="L57" s="12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s="1" customFormat="1" ht="13.5" x14ac:dyDescent="0.25">
      <c r="A58" s="8" t="s">
        <v>66</v>
      </c>
      <c r="B58" s="8" t="s">
        <v>222</v>
      </c>
      <c r="C58" s="9">
        <v>4.1900000000000004</v>
      </c>
      <c r="D58" s="9">
        <v>4.1900000000000004</v>
      </c>
      <c r="E58" s="10"/>
      <c r="F58" s="10"/>
      <c r="G58" s="9">
        <v>4.1900000000000004</v>
      </c>
      <c r="H58" s="13">
        <f t="shared" si="0"/>
        <v>0</v>
      </c>
      <c r="I58" s="14">
        <f t="shared" si="1"/>
        <v>0</v>
      </c>
      <c r="J58" s="11">
        <v>0</v>
      </c>
      <c r="K58" s="12">
        <v>0</v>
      </c>
      <c r="L58" s="12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s="1" customFormat="1" ht="13.5" x14ac:dyDescent="0.25">
      <c r="A59" s="8" t="s">
        <v>67</v>
      </c>
      <c r="B59" s="8" t="s">
        <v>223</v>
      </c>
      <c r="C59" s="9">
        <v>33.75</v>
      </c>
      <c r="D59" s="9">
        <v>33.75</v>
      </c>
      <c r="E59" s="10">
        <v>33.6</v>
      </c>
      <c r="F59" s="10">
        <v>33</v>
      </c>
      <c r="G59" s="9">
        <v>33.049999999999997</v>
      </c>
      <c r="H59" s="13">
        <f t="shared" si="0"/>
        <v>-0.70000000000000284</v>
      </c>
      <c r="I59" s="14">
        <f t="shared" si="1"/>
        <v>-2.0740740740740837E-2</v>
      </c>
      <c r="J59" s="11">
        <v>349</v>
      </c>
      <c r="K59" s="12">
        <v>60667157</v>
      </c>
      <c r="L59" s="12">
        <v>2010439413.5999999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s="1" customFormat="1" ht="13.5" x14ac:dyDescent="0.25">
      <c r="A60" s="8" t="s">
        <v>68</v>
      </c>
      <c r="B60" s="8" t="s">
        <v>224</v>
      </c>
      <c r="C60" s="9">
        <v>0.2</v>
      </c>
      <c r="D60" s="9">
        <v>0.2</v>
      </c>
      <c r="E60" s="10">
        <v>0.2</v>
      </c>
      <c r="F60" s="10">
        <v>0.2</v>
      </c>
      <c r="G60" s="9">
        <v>0.2</v>
      </c>
      <c r="H60" s="13">
        <f t="shared" si="0"/>
        <v>0</v>
      </c>
      <c r="I60" s="14">
        <f t="shared" si="1"/>
        <v>0</v>
      </c>
      <c r="J60" s="11">
        <v>5</v>
      </c>
      <c r="K60" s="12">
        <v>1135820</v>
      </c>
      <c r="L60" s="12">
        <v>227364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s="1" customFormat="1" ht="13.5" x14ac:dyDescent="0.25">
      <c r="A61" s="8" t="s">
        <v>69</v>
      </c>
      <c r="B61" s="8" t="s">
        <v>225</v>
      </c>
      <c r="C61" s="9">
        <v>19</v>
      </c>
      <c r="D61" s="9">
        <v>19</v>
      </c>
      <c r="E61" s="10">
        <v>19</v>
      </c>
      <c r="F61" s="10">
        <v>19</v>
      </c>
      <c r="G61" s="9">
        <v>19</v>
      </c>
      <c r="H61" s="13">
        <f t="shared" si="0"/>
        <v>0</v>
      </c>
      <c r="I61" s="14">
        <f t="shared" si="1"/>
        <v>0</v>
      </c>
      <c r="J61" s="11">
        <v>74</v>
      </c>
      <c r="K61" s="12">
        <v>1240200</v>
      </c>
      <c r="L61" s="12">
        <v>23570808.149999999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s="1" customFormat="1" ht="13.5" x14ac:dyDescent="0.25">
      <c r="A62" s="8" t="s">
        <v>70</v>
      </c>
      <c r="B62" s="8" t="s">
        <v>226</v>
      </c>
      <c r="C62" s="9">
        <v>1.45</v>
      </c>
      <c r="D62" s="9">
        <v>1.45</v>
      </c>
      <c r="E62" s="10">
        <v>1.55</v>
      </c>
      <c r="F62" s="10">
        <v>1.45</v>
      </c>
      <c r="G62" s="9">
        <v>1.49</v>
      </c>
      <c r="H62" s="13">
        <f t="shared" si="0"/>
        <v>4.0000000000000036E-2</v>
      </c>
      <c r="I62" s="14">
        <f t="shared" si="1"/>
        <v>2.7586206896551779E-2</v>
      </c>
      <c r="J62" s="11">
        <v>164</v>
      </c>
      <c r="K62" s="12">
        <v>6748484</v>
      </c>
      <c r="L62" s="12">
        <v>9943902.5600000005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s="1" customFormat="1" ht="13.5" x14ac:dyDescent="0.25">
      <c r="A63" s="8" t="s">
        <v>71</v>
      </c>
      <c r="B63" s="8" t="s">
        <v>227</v>
      </c>
      <c r="C63" s="9">
        <v>1.28</v>
      </c>
      <c r="D63" s="9">
        <v>1.28</v>
      </c>
      <c r="E63" s="10"/>
      <c r="F63" s="10"/>
      <c r="G63" s="9">
        <v>1.28</v>
      </c>
      <c r="H63" s="13">
        <f t="shared" si="0"/>
        <v>0</v>
      </c>
      <c r="I63" s="14">
        <f t="shared" si="1"/>
        <v>0</v>
      </c>
      <c r="J63" s="11">
        <v>0</v>
      </c>
      <c r="K63" s="12">
        <v>0</v>
      </c>
      <c r="L63" s="12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s="1" customFormat="1" ht="13.5" x14ac:dyDescent="0.25">
      <c r="A64" s="8" t="s">
        <v>72</v>
      </c>
      <c r="B64" s="8" t="s">
        <v>228</v>
      </c>
      <c r="C64" s="9">
        <v>1.36</v>
      </c>
      <c r="D64" s="9">
        <v>1.36</v>
      </c>
      <c r="E64" s="10"/>
      <c r="F64" s="10"/>
      <c r="G64" s="9">
        <v>1.36</v>
      </c>
      <c r="H64" s="13">
        <f t="shared" si="0"/>
        <v>0</v>
      </c>
      <c r="I64" s="14">
        <f t="shared" si="1"/>
        <v>0</v>
      </c>
      <c r="J64" s="11">
        <v>0</v>
      </c>
      <c r="K64" s="12">
        <v>0</v>
      </c>
      <c r="L64" s="12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s="1" customFormat="1" ht="13.5" x14ac:dyDescent="0.25">
      <c r="A65" s="8" t="s">
        <v>73</v>
      </c>
      <c r="B65" s="8" t="s">
        <v>229</v>
      </c>
      <c r="C65" s="9">
        <v>0.52</v>
      </c>
      <c r="D65" s="9">
        <v>0.52</v>
      </c>
      <c r="E65" s="10"/>
      <c r="F65" s="10"/>
      <c r="G65" s="9">
        <v>0.52</v>
      </c>
      <c r="H65" s="13">
        <f t="shared" si="0"/>
        <v>0</v>
      </c>
      <c r="I65" s="14">
        <f t="shared" si="1"/>
        <v>0</v>
      </c>
      <c r="J65" s="11">
        <v>0</v>
      </c>
      <c r="K65" s="12">
        <v>0</v>
      </c>
      <c r="L65" s="12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s="1" customFormat="1" ht="13.5" x14ac:dyDescent="0.25">
      <c r="A66" s="8" t="s">
        <v>74</v>
      </c>
      <c r="B66" s="8" t="s">
        <v>230</v>
      </c>
      <c r="C66" s="9">
        <v>6.4</v>
      </c>
      <c r="D66" s="9">
        <v>6.4</v>
      </c>
      <c r="E66" s="10">
        <v>6.39</v>
      </c>
      <c r="F66" s="10">
        <v>6</v>
      </c>
      <c r="G66" s="9">
        <v>6.39</v>
      </c>
      <c r="H66" s="13">
        <f t="shared" si="0"/>
        <v>-1.0000000000000675E-2</v>
      </c>
      <c r="I66" s="14">
        <f t="shared" si="1"/>
        <v>-1.5625000000001332E-3</v>
      </c>
      <c r="J66" s="11">
        <v>47</v>
      </c>
      <c r="K66" s="12">
        <v>2164672</v>
      </c>
      <c r="L66" s="12">
        <v>13443219.050000001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s="1" customFormat="1" ht="13.5" x14ac:dyDescent="0.25">
      <c r="A67" s="8" t="s">
        <v>75</v>
      </c>
      <c r="B67" s="8" t="s">
        <v>231</v>
      </c>
      <c r="C67" s="9">
        <v>0.38</v>
      </c>
      <c r="D67" s="9">
        <v>0.38</v>
      </c>
      <c r="E67" s="10"/>
      <c r="F67" s="10"/>
      <c r="G67" s="9">
        <v>0.38</v>
      </c>
      <c r="H67" s="13">
        <f t="shared" si="0"/>
        <v>0</v>
      </c>
      <c r="I67" s="14">
        <f t="shared" si="1"/>
        <v>0</v>
      </c>
      <c r="J67" s="11">
        <v>0</v>
      </c>
      <c r="K67" s="12">
        <v>0</v>
      </c>
      <c r="L67" s="12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s="1" customFormat="1" ht="13.5" x14ac:dyDescent="0.25">
      <c r="A68" s="8" t="s">
        <v>76</v>
      </c>
      <c r="B68" s="8" t="s">
        <v>232</v>
      </c>
      <c r="C68" s="9">
        <v>2.91</v>
      </c>
      <c r="D68" s="9">
        <v>2.91</v>
      </c>
      <c r="E68" s="10"/>
      <c r="F68" s="10"/>
      <c r="G68" s="9">
        <v>2.91</v>
      </c>
      <c r="H68" s="13">
        <f t="shared" ref="H68:H131" si="2">G68-C68</f>
        <v>0</v>
      </c>
      <c r="I68" s="14">
        <f t="shared" ref="I68:I131" si="3">(G68/C68-1)</f>
        <v>0</v>
      </c>
      <c r="J68" s="11">
        <v>0</v>
      </c>
      <c r="K68" s="12">
        <v>0</v>
      </c>
      <c r="L68" s="12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s="1" customFormat="1" ht="13.5" x14ac:dyDescent="0.25">
      <c r="A69" s="8" t="s">
        <v>77</v>
      </c>
      <c r="B69" s="8" t="s">
        <v>233</v>
      </c>
      <c r="C69" s="9">
        <v>0.7</v>
      </c>
      <c r="D69" s="9">
        <v>0.7</v>
      </c>
      <c r="E69" s="10">
        <v>0.75</v>
      </c>
      <c r="F69" s="10">
        <v>0.67</v>
      </c>
      <c r="G69" s="9">
        <v>0.75</v>
      </c>
      <c r="H69" s="13">
        <f t="shared" si="2"/>
        <v>5.0000000000000044E-2</v>
      </c>
      <c r="I69" s="14">
        <f t="shared" si="3"/>
        <v>7.1428571428571397E-2</v>
      </c>
      <c r="J69" s="11">
        <v>64</v>
      </c>
      <c r="K69" s="12">
        <v>2912714</v>
      </c>
      <c r="L69" s="12">
        <v>2023924.68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s="1" customFormat="1" ht="13.5" x14ac:dyDescent="0.25">
      <c r="A70" s="8" t="s">
        <v>78</v>
      </c>
      <c r="B70" s="8" t="s">
        <v>234</v>
      </c>
      <c r="C70" s="9">
        <v>0.88</v>
      </c>
      <c r="D70" s="9">
        <v>0.88</v>
      </c>
      <c r="E70" s="10">
        <v>0.9</v>
      </c>
      <c r="F70" s="10">
        <v>0.8</v>
      </c>
      <c r="G70" s="9">
        <v>0.82</v>
      </c>
      <c r="H70" s="13">
        <f t="shared" si="2"/>
        <v>-6.0000000000000053E-2</v>
      </c>
      <c r="I70" s="14">
        <f t="shared" si="3"/>
        <v>-6.8181818181818232E-2</v>
      </c>
      <c r="J70" s="11">
        <v>142</v>
      </c>
      <c r="K70" s="12">
        <v>31171796</v>
      </c>
      <c r="L70" s="12">
        <v>25882929.530000001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s="1" customFormat="1" ht="13.5" x14ac:dyDescent="0.25">
      <c r="A71" s="8" t="s">
        <v>79</v>
      </c>
      <c r="B71" s="8" t="s">
        <v>235</v>
      </c>
      <c r="C71" s="9">
        <v>21</v>
      </c>
      <c r="D71" s="9">
        <v>21</v>
      </c>
      <c r="E71" s="10"/>
      <c r="F71" s="10"/>
      <c r="G71" s="9">
        <v>21</v>
      </c>
      <c r="H71" s="13">
        <f t="shared" si="2"/>
        <v>0</v>
      </c>
      <c r="I71" s="14">
        <f t="shared" si="3"/>
        <v>0</v>
      </c>
      <c r="J71" s="11">
        <v>45</v>
      </c>
      <c r="K71" s="12">
        <v>223666</v>
      </c>
      <c r="L71" s="12">
        <v>4473313.2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s="1" customFormat="1" ht="13.5" x14ac:dyDescent="0.25">
      <c r="A72" s="8" t="s">
        <v>80</v>
      </c>
      <c r="B72" s="8" t="s">
        <v>236</v>
      </c>
      <c r="C72" s="9">
        <v>0.5</v>
      </c>
      <c r="D72" s="9">
        <v>0.5</v>
      </c>
      <c r="E72" s="10"/>
      <c r="F72" s="10"/>
      <c r="G72" s="9">
        <v>0.5</v>
      </c>
      <c r="H72" s="13">
        <f t="shared" si="2"/>
        <v>0</v>
      </c>
      <c r="I72" s="14">
        <f t="shared" si="3"/>
        <v>0</v>
      </c>
      <c r="J72" s="11">
        <v>1</v>
      </c>
      <c r="K72" s="12">
        <v>1803</v>
      </c>
      <c r="L72" s="12">
        <v>901.5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s="1" customFormat="1" ht="13.5" x14ac:dyDescent="0.25">
      <c r="A73" s="8" t="s">
        <v>81</v>
      </c>
      <c r="B73" s="8" t="s">
        <v>237</v>
      </c>
      <c r="C73" s="9">
        <v>1.51</v>
      </c>
      <c r="D73" s="9">
        <v>1.51</v>
      </c>
      <c r="E73" s="10"/>
      <c r="F73" s="10"/>
      <c r="G73" s="9">
        <v>1.51</v>
      </c>
      <c r="H73" s="13">
        <f t="shared" si="2"/>
        <v>0</v>
      </c>
      <c r="I73" s="14">
        <f t="shared" si="3"/>
        <v>0</v>
      </c>
      <c r="J73" s="11">
        <v>0</v>
      </c>
      <c r="K73" s="12">
        <v>0</v>
      </c>
      <c r="L73" s="12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s="1" customFormat="1" ht="13.5" x14ac:dyDescent="0.25">
      <c r="A74" s="8" t="s">
        <v>82</v>
      </c>
      <c r="B74" s="8" t="s">
        <v>238</v>
      </c>
      <c r="C74" s="9">
        <v>0.42</v>
      </c>
      <c r="D74" s="9">
        <v>0.42</v>
      </c>
      <c r="E74" s="10"/>
      <c r="F74" s="10"/>
      <c r="G74" s="9">
        <v>0.42</v>
      </c>
      <c r="H74" s="13">
        <f t="shared" si="2"/>
        <v>0</v>
      </c>
      <c r="I74" s="14">
        <f t="shared" si="3"/>
        <v>0</v>
      </c>
      <c r="J74" s="11">
        <v>0</v>
      </c>
      <c r="K74" s="12">
        <v>0</v>
      </c>
      <c r="L74" s="12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s="1" customFormat="1" ht="13.5" x14ac:dyDescent="0.25">
      <c r="A75" s="8" t="s">
        <v>83</v>
      </c>
      <c r="B75" s="8" t="s">
        <v>239</v>
      </c>
      <c r="C75" s="9">
        <v>1.07</v>
      </c>
      <c r="D75" s="9">
        <v>1.07</v>
      </c>
      <c r="E75" s="10"/>
      <c r="F75" s="10"/>
      <c r="G75" s="9">
        <v>1.07</v>
      </c>
      <c r="H75" s="13">
        <f t="shared" si="2"/>
        <v>0</v>
      </c>
      <c r="I75" s="14">
        <f t="shared" si="3"/>
        <v>0</v>
      </c>
      <c r="J75" s="11">
        <v>3</v>
      </c>
      <c r="K75" s="12">
        <v>60000</v>
      </c>
      <c r="L75" s="12">
        <v>64800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s="1" customFormat="1" ht="13.5" x14ac:dyDescent="0.25">
      <c r="A76" s="8" t="s">
        <v>84</v>
      </c>
      <c r="B76" s="8" t="s">
        <v>240</v>
      </c>
      <c r="C76" s="9">
        <v>0.81</v>
      </c>
      <c r="D76" s="9">
        <v>0.81</v>
      </c>
      <c r="E76" s="10">
        <v>0.73</v>
      </c>
      <c r="F76" s="10">
        <v>0.73</v>
      </c>
      <c r="G76" s="9">
        <v>0.73</v>
      </c>
      <c r="H76" s="13">
        <f t="shared" si="2"/>
        <v>-8.0000000000000071E-2</v>
      </c>
      <c r="I76" s="14">
        <f t="shared" si="3"/>
        <v>-9.8765432098765538E-2</v>
      </c>
      <c r="J76" s="11">
        <v>2</v>
      </c>
      <c r="K76" s="12">
        <v>150000</v>
      </c>
      <c r="L76" s="12">
        <v>109500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s="1" customFormat="1" ht="13.5" x14ac:dyDescent="0.25">
      <c r="A77" s="8" t="s">
        <v>85</v>
      </c>
      <c r="B77" s="8" t="s">
        <v>241</v>
      </c>
      <c r="C77" s="9">
        <v>2.5499999999999998</v>
      </c>
      <c r="D77" s="9">
        <v>2.5499999999999998</v>
      </c>
      <c r="E77" s="10">
        <v>2.37</v>
      </c>
      <c r="F77" s="10">
        <v>2.35</v>
      </c>
      <c r="G77" s="9">
        <v>2.35</v>
      </c>
      <c r="H77" s="13">
        <f t="shared" si="2"/>
        <v>-0.19999999999999973</v>
      </c>
      <c r="I77" s="14">
        <f t="shared" si="3"/>
        <v>-7.8431372549019551E-2</v>
      </c>
      <c r="J77" s="11">
        <v>51</v>
      </c>
      <c r="K77" s="12">
        <v>2449450</v>
      </c>
      <c r="L77" s="12">
        <v>5787429.6299999999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s="1" customFormat="1" ht="13.5" x14ac:dyDescent="0.25">
      <c r="A78" s="8" t="s">
        <v>86</v>
      </c>
      <c r="B78" s="8" t="s">
        <v>242</v>
      </c>
      <c r="C78" s="9">
        <v>0.62</v>
      </c>
      <c r="D78" s="9">
        <v>0.62</v>
      </c>
      <c r="E78" s="10"/>
      <c r="F78" s="10"/>
      <c r="G78" s="9">
        <v>0.62</v>
      </c>
      <c r="H78" s="13">
        <f t="shared" si="2"/>
        <v>0</v>
      </c>
      <c r="I78" s="14">
        <f t="shared" si="3"/>
        <v>0</v>
      </c>
      <c r="J78" s="11">
        <v>1</v>
      </c>
      <c r="K78" s="12">
        <v>58000</v>
      </c>
      <c r="L78" s="12">
        <v>38280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s="1" customFormat="1" ht="13.5" x14ac:dyDescent="0.25">
      <c r="A79" s="8" t="s">
        <v>87</v>
      </c>
      <c r="B79" s="8" t="s">
        <v>243</v>
      </c>
      <c r="C79" s="9">
        <v>1.39</v>
      </c>
      <c r="D79" s="9">
        <v>1.39</v>
      </c>
      <c r="E79" s="10">
        <v>1.39</v>
      </c>
      <c r="F79" s="10">
        <v>1.33</v>
      </c>
      <c r="G79" s="9">
        <v>1.38</v>
      </c>
      <c r="H79" s="13">
        <f t="shared" si="2"/>
        <v>-1.0000000000000009E-2</v>
      </c>
      <c r="I79" s="14">
        <f t="shared" si="3"/>
        <v>-7.194244604316502E-3</v>
      </c>
      <c r="J79" s="11">
        <v>69</v>
      </c>
      <c r="K79" s="12">
        <v>4385669</v>
      </c>
      <c r="L79" s="12">
        <v>6024201.8099999996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s="1" customFormat="1" ht="13.5" x14ac:dyDescent="0.25">
      <c r="A80" s="8" t="s">
        <v>88</v>
      </c>
      <c r="B80" s="8" t="s">
        <v>244</v>
      </c>
      <c r="C80" s="9">
        <v>4.6900000000000004</v>
      </c>
      <c r="D80" s="9">
        <v>4.6900000000000004</v>
      </c>
      <c r="E80" s="10">
        <v>4.5999999999999996</v>
      </c>
      <c r="F80" s="10">
        <v>4.45</v>
      </c>
      <c r="G80" s="9">
        <v>4.55</v>
      </c>
      <c r="H80" s="13">
        <f t="shared" si="2"/>
        <v>-0.14000000000000057</v>
      </c>
      <c r="I80" s="14">
        <f t="shared" si="3"/>
        <v>-2.9850746268656803E-2</v>
      </c>
      <c r="J80" s="11">
        <v>58</v>
      </c>
      <c r="K80" s="12">
        <v>1060204</v>
      </c>
      <c r="L80" s="12">
        <v>4797260.6100000003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s="1" customFormat="1" ht="13.5" x14ac:dyDescent="0.25">
      <c r="A81" s="8" t="s">
        <v>89</v>
      </c>
      <c r="B81" s="8" t="s">
        <v>245</v>
      </c>
      <c r="C81" s="9">
        <v>0.4</v>
      </c>
      <c r="D81" s="9">
        <v>0.4</v>
      </c>
      <c r="E81" s="10">
        <v>0.4</v>
      </c>
      <c r="F81" s="10">
        <v>0.36</v>
      </c>
      <c r="G81" s="9">
        <v>0.38</v>
      </c>
      <c r="H81" s="13">
        <f t="shared" si="2"/>
        <v>-2.0000000000000018E-2</v>
      </c>
      <c r="I81" s="14">
        <f t="shared" si="3"/>
        <v>-5.0000000000000044E-2</v>
      </c>
      <c r="J81" s="11">
        <v>33</v>
      </c>
      <c r="K81" s="12">
        <v>11583982</v>
      </c>
      <c r="L81" s="12">
        <v>4393318.71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s="1" customFormat="1" ht="13.5" x14ac:dyDescent="0.25">
      <c r="A82" s="8" t="s">
        <v>90</v>
      </c>
      <c r="B82" s="8" t="s">
        <v>246</v>
      </c>
      <c r="C82" s="9">
        <v>0.56000000000000005</v>
      </c>
      <c r="D82" s="9">
        <v>0.56000000000000005</v>
      </c>
      <c r="E82" s="10">
        <v>0.61</v>
      </c>
      <c r="F82" s="10">
        <v>0.61</v>
      </c>
      <c r="G82" s="9">
        <v>0.61</v>
      </c>
      <c r="H82" s="13">
        <f t="shared" si="2"/>
        <v>4.9999999999999933E-2</v>
      </c>
      <c r="I82" s="14">
        <f t="shared" si="3"/>
        <v>8.9285714285714191E-2</v>
      </c>
      <c r="J82" s="11">
        <v>1</v>
      </c>
      <c r="K82" s="12">
        <v>100000</v>
      </c>
      <c r="L82" s="12">
        <v>61000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s="1" customFormat="1" ht="13.5" x14ac:dyDescent="0.25">
      <c r="A83" s="8" t="s">
        <v>91</v>
      </c>
      <c r="B83" s="8" t="s">
        <v>247</v>
      </c>
      <c r="C83" s="9">
        <v>1.62</v>
      </c>
      <c r="D83" s="9">
        <v>1.62</v>
      </c>
      <c r="E83" s="10"/>
      <c r="F83" s="10"/>
      <c r="G83" s="9">
        <v>1.62</v>
      </c>
      <c r="H83" s="13">
        <f t="shared" si="2"/>
        <v>0</v>
      </c>
      <c r="I83" s="14">
        <f t="shared" si="3"/>
        <v>0</v>
      </c>
      <c r="J83" s="11">
        <v>0</v>
      </c>
      <c r="K83" s="12">
        <v>0</v>
      </c>
      <c r="L83" s="12">
        <v>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s="1" customFormat="1" ht="13.5" x14ac:dyDescent="0.25">
      <c r="A84" s="8" t="s">
        <v>92</v>
      </c>
      <c r="B84" s="8" t="s">
        <v>248</v>
      </c>
      <c r="C84" s="9">
        <v>0.5</v>
      </c>
      <c r="D84" s="9">
        <v>0.5</v>
      </c>
      <c r="E84" s="10"/>
      <c r="F84" s="10"/>
      <c r="G84" s="9">
        <v>0.5</v>
      </c>
      <c r="H84" s="13">
        <f t="shared" si="2"/>
        <v>0</v>
      </c>
      <c r="I84" s="14">
        <f t="shared" si="3"/>
        <v>0</v>
      </c>
      <c r="J84" s="11">
        <v>3</v>
      </c>
      <c r="K84" s="12">
        <v>20100</v>
      </c>
      <c r="L84" s="12">
        <v>10178.6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s="1" customFormat="1" ht="13.5" x14ac:dyDescent="0.25">
      <c r="A85" s="8" t="s">
        <v>93</v>
      </c>
      <c r="B85" s="8" t="s">
        <v>249</v>
      </c>
      <c r="C85" s="9">
        <v>228</v>
      </c>
      <c r="D85" s="9">
        <v>228</v>
      </c>
      <c r="E85" s="10"/>
      <c r="F85" s="10"/>
      <c r="G85" s="9">
        <v>228</v>
      </c>
      <c r="H85" s="13">
        <f t="shared" si="2"/>
        <v>0</v>
      </c>
      <c r="I85" s="14">
        <f t="shared" si="3"/>
        <v>0</v>
      </c>
      <c r="J85" s="11">
        <v>20</v>
      </c>
      <c r="K85" s="12">
        <v>32153</v>
      </c>
      <c r="L85" s="12">
        <v>6775616.7999999998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s="1" customFormat="1" ht="13.5" x14ac:dyDescent="0.25">
      <c r="A86" s="8" t="s">
        <v>94</v>
      </c>
      <c r="B86" s="8" t="s">
        <v>250</v>
      </c>
      <c r="C86" s="9">
        <v>0.5</v>
      </c>
      <c r="D86" s="9">
        <v>0.5</v>
      </c>
      <c r="E86" s="10"/>
      <c r="F86" s="10"/>
      <c r="G86" s="9">
        <v>0.5</v>
      </c>
      <c r="H86" s="13">
        <f t="shared" si="2"/>
        <v>0</v>
      </c>
      <c r="I86" s="14">
        <f t="shared" si="3"/>
        <v>0</v>
      </c>
      <c r="J86" s="11">
        <v>0</v>
      </c>
      <c r="K86" s="12">
        <v>0</v>
      </c>
      <c r="L86" s="12">
        <v>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s="1" customFormat="1" ht="13.5" x14ac:dyDescent="0.25">
      <c r="A87" s="8" t="s">
        <v>95</v>
      </c>
      <c r="B87" s="8" t="s">
        <v>251</v>
      </c>
      <c r="C87" s="9">
        <v>13.4</v>
      </c>
      <c r="D87" s="9">
        <v>13.4</v>
      </c>
      <c r="E87" s="10"/>
      <c r="F87" s="10"/>
      <c r="G87" s="9">
        <v>13.4</v>
      </c>
      <c r="H87" s="13">
        <f t="shared" si="2"/>
        <v>0</v>
      </c>
      <c r="I87" s="14">
        <f t="shared" si="3"/>
        <v>0</v>
      </c>
      <c r="J87" s="11">
        <v>19</v>
      </c>
      <c r="K87" s="12">
        <v>49389</v>
      </c>
      <c r="L87" s="12">
        <v>642163.15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s="1" customFormat="1" ht="13.5" x14ac:dyDescent="0.25">
      <c r="A88" s="8" t="s">
        <v>96</v>
      </c>
      <c r="B88" s="8" t="s">
        <v>252</v>
      </c>
      <c r="C88" s="9">
        <v>181</v>
      </c>
      <c r="D88" s="9">
        <v>181</v>
      </c>
      <c r="E88" s="10"/>
      <c r="F88" s="10"/>
      <c r="G88" s="9">
        <v>181</v>
      </c>
      <c r="H88" s="13">
        <f t="shared" si="2"/>
        <v>0</v>
      </c>
      <c r="I88" s="14">
        <f t="shared" si="3"/>
        <v>0</v>
      </c>
      <c r="J88" s="11">
        <v>137</v>
      </c>
      <c r="K88" s="12">
        <v>501881</v>
      </c>
      <c r="L88" s="12">
        <v>93853668.700000003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s="1" customFormat="1" ht="13.5" x14ac:dyDescent="0.25">
      <c r="A89" s="8" t="s">
        <v>97</v>
      </c>
      <c r="B89" s="8" t="s">
        <v>253</v>
      </c>
      <c r="C89" s="9">
        <v>0.36</v>
      </c>
      <c r="D89" s="9">
        <v>0.36</v>
      </c>
      <c r="E89" s="10"/>
      <c r="F89" s="10"/>
      <c r="G89" s="9">
        <v>0.36</v>
      </c>
      <c r="H89" s="13">
        <f t="shared" si="2"/>
        <v>0</v>
      </c>
      <c r="I89" s="14">
        <f t="shared" si="3"/>
        <v>0</v>
      </c>
      <c r="J89" s="11">
        <v>0</v>
      </c>
      <c r="K89" s="12">
        <v>0</v>
      </c>
      <c r="L89" s="12">
        <v>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s="1" customFormat="1" ht="13.5" x14ac:dyDescent="0.25">
      <c r="A90" s="8" t="s">
        <v>98</v>
      </c>
      <c r="B90" s="8" t="s">
        <v>254</v>
      </c>
      <c r="C90" s="9">
        <v>0.2</v>
      </c>
      <c r="D90" s="9">
        <v>0.2</v>
      </c>
      <c r="E90" s="10">
        <v>0.21</v>
      </c>
      <c r="F90" s="10">
        <v>0.2</v>
      </c>
      <c r="G90" s="9">
        <v>0.21</v>
      </c>
      <c r="H90" s="13">
        <f t="shared" si="2"/>
        <v>9.9999999999999811E-3</v>
      </c>
      <c r="I90" s="14">
        <f t="shared" si="3"/>
        <v>4.9999999999999822E-2</v>
      </c>
      <c r="J90" s="11">
        <v>9</v>
      </c>
      <c r="K90" s="12">
        <v>1958333</v>
      </c>
      <c r="L90" s="12">
        <v>409249.93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s="1" customFormat="1" ht="13.5" x14ac:dyDescent="0.25">
      <c r="A91" s="8" t="s">
        <v>99</v>
      </c>
      <c r="B91" s="8" t="s">
        <v>255</v>
      </c>
      <c r="C91" s="9">
        <v>2.1800000000000002</v>
      </c>
      <c r="D91" s="9">
        <v>2.1800000000000002</v>
      </c>
      <c r="E91" s="10">
        <v>2.2000000000000002</v>
      </c>
      <c r="F91" s="10">
        <v>2.1800000000000002</v>
      </c>
      <c r="G91" s="9">
        <v>2.2000000000000002</v>
      </c>
      <c r="H91" s="13">
        <f t="shared" si="2"/>
        <v>2.0000000000000018E-2</v>
      </c>
      <c r="I91" s="14">
        <f t="shared" si="3"/>
        <v>9.1743119266054496E-3</v>
      </c>
      <c r="J91" s="11">
        <v>32</v>
      </c>
      <c r="K91" s="12">
        <v>881949</v>
      </c>
      <c r="L91" s="12">
        <v>1935850.82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s="1" customFormat="1" ht="13.5" x14ac:dyDescent="0.25">
      <c r="A92" s="8" t="s">
        <v>100</v>
      </c>
      <c r="B92" s="8" t="s">
        <v>256</v>
      </c>
      <c r="C92" s="9">
        <v>16.2</v>
      </c>
      <c r="D92" s="9">
        <v>16.2</v>
      </c>
      <c r="E92" s="10"/>
      <c r="F92" s="10"/>
      <c r="G92" s="9">
        <v>16.2</v>
      </c>
      <c r="H92" s="13">
        <f t="shared" si="2"/>
        <v>0</v>
      </c>
      <c r="I92" s="14">
        <f t="shared" si="3"/>
        <v>0</v>
      </c>
      <c r="J92" s="11">
        <v>23</v>
      </c>
      <c r="K92" s="12">
        <v>60308</v>
      </c>
      <c r="L92" s="12">
        <v>1064019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s="1" customFormat="1" ht="13.5" x14ac:dyDescent="0.25">
      <c r="A93" s="8" t="s">
        <v>101</v>
      </c>
      <c r="B93" s="8" t="s">
        <v>257</v>
      </c>
      <c r="C93" s="9">
        <v>61</v>
      </c>
      <c r="D93" s="9">
        <v>61</v>
      </c>
      <c r="E93" s="10">
        <v>61</v>
      </c>
      <c r="F93" s="10">
        <v>61</v>
      </c>
      <c r="G93" s="9">
        <v>61</v>
      </c>
      <c r="H93" s="13">
        <f t="shared" si="2"/>
        <v>0</v>
      </c>
      <c r="I93" s="14">
        <f t="shared" si="3"/>
        <v>0</v>
      </c>
      <c r="J93" s="11">
        <v>46</v>
      </c>
      <c r="K93" s="12">
        <v>1117604</v>
      </c>
      <c r="L93" s="12">
        <v>67889329.5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s="1" customFormat="1" ht="13.5" x14ac:dyDescent="0.25">
      <c r="A94" s="8" t="s">
        <v>102</v>
      </c>
      <c r="B94" s="8" t="s">
        <v>258</v>
      </c>
      <c r="C94" s="9">
        <v>3.12</v>
      </c>
      <c r="D94" s="9">
        <v>3.12</v>
      </c>
      <c r="E94" s="10">
        <v>3.43</v>
      </c>
      <c r="F94" s="10">
        <v>3.43</v>
      </c>
      <c r="G94" s="9">
        <v>3.43</v>
      </c>
      <c r="H94" s="13">
        <f t="shared" si="2"/>
        <v>0.31000000000000005</v>
      </c>
      <c r="I94" s="14">
        <f t="shared" si="3"/>
        <v>9.935897435897445E-2</v>
      </c>
      <c r="J94" s="11">
        <v>7</v>
      </c>
      <c r="K94" s="12">
        <v>143000</v>
      </c>
      <c r="L94" s="12">
        <v>488930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s="1" customFormat="1" ht="13.5" x14ac:dyDescent="0.25">
      <c r="A95" s="8" t="s">
        <v>103</v>
      </c>
      <c r="B95" s="8" t="s">
        <v>259</v>
      </c>
      <c r="C95" s="9">
        <v>2</v>
      </c>
      <c r="D95" s="9">
        <v>2</v>
      </c>
      <c r="E95" s="10">
        <v>2</v>
      </c>
      <c r="F95" s="10">
        <v>2</v>
      </c>
      <c r="G95" s="9">
        <v>2</v>
      </c>
      <c r="H95" s="13">
        <f t="shared" si="2"/>
        <v>0</v>
      </c>
      <c r="I95" s="14">
        <f t="shared" si="3"/>
        <v>0</v>
      </c>
      <c r="J95" s="11">
        <v>6</v>
      </c>
      <c r="K95" s="12">
        <v>221075</v>
      </c>
      <c r="L95" s="12">
        <v>442150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s="1" customFormat="1" ht="13.5" x14ac:dyDescent="0.25">
      <c r="A96" s="8" t="s">
        <v>104</v>
      </c>
      <c r="B96" s="8" t="s">
        <v>260</v>
      </c>
      <c r="C96" s="9">
        <v>2.58</v>
      </c>
      <c r="D96" s="9">
        <v>2.58</v>
      </c>
      <c r="E96" s="10">
        <v>2.65</v>
      </c>
      <c r="F96" s="10">
        <v>2.5</v>
      </c>
      <c r="G96" s="9">
        <v>2.5</v>
      </c>
      <c r="H96" s="13">
        <f t="shared" si="2"/>
        <v>-8.0000000000000071E-2</v>
      </c>
      <c r="I96" s="14">
        <f t="shared" si="3"/>
        <v>-3.1007751937984551E-2</v>
      </c>
      <c r="J96" s="11">
        <v>23</v>
      </c>
      <c r="K96" s="12">
        <v>1569340</v>
      </c>
      <c r="L96" s="12">
        <v>4051984.6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s="1" customFormat="1" ht="13.5" x14ac:dyDescent="0.25">
      <c r="A97" s="8" t="s">
        <v>105</v>
      </c>
      <c r="B97" s="8" t="s">
        <v>261</v>
      </c>
      <c r="C97" s="9">
        <v>1450</v>
      </c>
      <c r="D97" s="9">
        <v>1450</v>
      </c>
      <c r="E97" s="10"/>
      <c r="F97" s="10"/>
      <c r="G97" s="9">
        <v>1450</v>
      </c>
      <c r="H97" s="13">
        <f t="shared" si="2"/>
        <v>0</v>
      </c>
      <c r="I97" s="14">
        <f t="shared" si="3"/>
        <v>0</v>
      </c>
      <c r="J97" s="11">
        <v>30</v>
      </c>
      <c r="K97" s="12">
        <v>3282</v>
      </c>
      <c r="L97" s="12">
        <v>4712904.3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s="1" customFormat="1" ht="13.5" x14ac:dyDescent="0.25">
      <c r="A98" s="8" t="s">
        <v>106</v>
      </c>
      <c r="B98" s="8" t="s">
        <v>262</v>
      </c>
      <c r="C98" s="9">
        <v>0.25</v>
      </c>
      <c r="D98" s="9">
        <v>0.25</v>
      </c>
      <c r="E98" s="10">
        <v>0.23</v>
      </c>
      <c r="F98" s="10">
        <v>0.23</v>
      </c>
      <c r="G98" s="9">
        <v>0.23</v>
      </c>
      <c r="H98" s="13">
        <f t="shared" si="2"/>
        <v>-1.999999999999999E-2</v>
      </c>
      <c r="I98" s="14">
        <f t="shared" si="3"/>
        <v>-7.999999999999996E-2</v>
      </c>
      <c r="J98" s="11">
        <v>5</v>
      </c>
      <c r="K98" s="12">
        <v>231455</v>
      </c>
      <c r="L98" s="12">
        <v>53234.65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s="1" customFormat="1" ht="13.5" x14ac:dyDescent="0.25">
      <c r="A99" s="8" t="s">
        <v>107</v>
      </c>
      <c r="B99" s="8" t="s">
        <v>263</v>
      </c>
      <c r="C99" s="9">
        <v>3.62</v>
      </c>
      <c r="D99" s="9">
        <v>3.62</v>
      </c>
      <c r="E99" s="10"/>
      <c r="F99" s="10"/>
      <c r="G99" s="9">
        <v>3.62</v>
      </c>
      <c r="H99" s="13">
        <f t="shared" si="2"/>
        <v>0</v>
      </c>
      <c r="I99" s="14">
        <f t="shared" si="3"/>
        <v>0</v>
      </c>
      <c r="J99" s="11">
        <v>0</v>
      </c>
      <c r="K99" s="12">
        <v>0</v>
      </c>
      <c r="L99" s="12">
        <v>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s="1" customFormat="1" ht="13.5" x14ac:dyDescent="0.25">
      <c r="A100" s="8" t="s">
        <v>108</v>
      </c>
      <c r="B100" s="8" t="s">
        <v>264</v>
      </c>
      <c r="C100" s="9">
        <v>8.75</v>
      </c>
      <c r="D100" s="9">
        <v>8.75</v>
      </c>
      <c r="E100" s="10"/>
      <c r="F100" s="10"/>
      <c r="G100" s="9">
        <v>8.75</v>
      </c>
      <c r="H100" s="13">
        <f t="shared" si="2"/>
        <v>0</v>
      </c>
      <c r="I100" s="14">
        <f t="shared" si="3"/>
        <v>0</v>
      </c>
      <c r="J100" s="11">
        <v>5</v>
      </c>
      <c r="K100" s="12">
        <v>94700</v>
      </c>
      <c r="L100" s="12">
        <v>754998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s="1" customFormat="1" ht="13.5" x14ac:dyDescent="0.25">
      <c r="A101" s="8" t="s">
        <v>109</v>
      </c>
      <c r="B101" s="8" t="s">
        <v>265</v>
      </c>
      <c r="C101" s="9">
        <v>62.5</v>
      </c>
      <c r="D101" s="9">
        <v>62.5</v>
      </c>
      <c r="E101" s="10"/>
      <c r="F101" s="10"/>
      <c r="G101" s="9">
        <v>62.5</v>
      </c>
      <c r="H101" s="13">
        <f t="shared" si="2"/>
        <v>0</v>
      </c>
      <c r="I101" s="14">
        <f t="shared" si="3"/>
        <v>0</v>
      </c>
      <c r="J101" s="11">
        <v>0</v>
      </c>
      <c r="K101" s="12">
        <v>0</v>
      </c>
      <c r="L101" s="12">
        <v>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s="1" customFormat="1" ht="13.5" x14ac:dyDescent="0.25">
      <c r="A102" s="8" t="s">
        <v>110</v>
      </c>
      <c r="B102" s="8" t="s">
        <v>266</v>
      </c>
      <c r="C102" s="9">
        <v>1.96</v>
      </c>
      <c r="D102" s="9">
        <v>1.96</v>
      </c>
      <c r="E102" s="10"/>
      <c r="F102" s="10"/>
      <c r="G102" s="9">
        <v>1.96</v>
      </c>
      <c r="H102" s="13">
        <f t="shared" si="2"/>
        <v>0</v>
      </c>
      <c r="I102" s="14">
        <f t="shared" si="3"/>
        <v>0</v>
      </c>
      <c r="J102" s="11">
        <v>12</v>
      </c>
      <c r="K102" s="12">
        <v>281750</v>
      </c>
      <c r="L102" s="12">
        <v>539095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s="1" customFormat="1" ht="13.5" x14ac:dyDescent="0.25">
      <c r="A103" s="8" t="s">
        <v>111</v>
      </c>
      <c r="B103" s="8" t="s">
        <v>267</v>
      </c>
      <c r="C103" s="9">
        <v>0.2</v>
      </c>
      <c r="D103" s="9">
        <v>0.2</v>
      </c>
      <c r="E103" s="10"/>
      <c r="F103" s="10"/>
      <c r="G103" s="9">
        <v>0.2</v>
      </c>
      <c r="H103" s="13">
        <f t="shared" si="2"/>
        <v>0</v>
      </c>
      <c r="I103" s="14">
        <f t="shared" si="3"/>
        <v>0</v>
      </c>
      <c r="J103" s="11">
        <v>0</v>
      </c>
      <c r="K103" s="12">
        <v>0</v>
      </c>
      <c r="L103" s="12">
        <v>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s="1" customFormat="1" ht="13.5" x14ac:dyDescent="0.25">
      <c r="A104" s="8" t="s">
        <v>112</v>
      </c>
      <c r="B104" s="8" t="s">
        <v>268</v>
      </c>
      <c r="C104" s="9">
        <v>3.15</v>
      </c>
      <c r="D104" s="9">
        <v>3.15</v>
      </c>
      <c r="E104" s="10">
        <v>3.07</v>
      </c>
      <c r="F104" s="10">
        <v>3</v>
      </c>
      <c r="G104" s="9">
        <v>3</v>
      </c>
      <c r="H104" s="13">
        <f t="shared" si="2"/>
        <v>-0.14999999999999991</v>
      </c>
      <c r="I104" s="14">
        <f t="shared" si="3"/>
        <v>-4.7619047619047561E-2</v>
      </c>
      <c r="J104" s="11">
        <v>140</v>
      </c>
      <c r="K104" s="12">
        <v>9558852</v>
      </c>
      <c r="L104" s="12">
        <v>28725786.699999999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s="1" customFormat="1" ht="13.5" x14ac:dyDescent="0.25">
      <c r="A105" s="8" t="s">
        <v>113</v>
      </c>
      <c r="B105" s="8" t="s">
        <v>269</v>
      </c>
      <c r="C105" s="9">
        <v>93</v>
      </c>
      <c r="D105" s="9">
        <v>93</v>
      </c>
      <c r="E105" s="10"/>
      <c r="F105" s="10"/>
      <c r="G105" s="9">
        <v>93</v>
      </c>
      <c r="H105" s="13">
        <f t="shared" si="2"/>
        <v>0</v>
      </c>
      <c r="I105" s="14">
        <f t="shared" si="3"/>
        <v>0</v>
      </c>
      <c r="J105" s="11">
        <v>14</v>
      </c>
      <c r="K105" s="12">
        <v>12526</v>
      </c>
      <c r="L105" s="12">
        <v>1129174.3500000001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s="1" customFormat="1" ht="13.5" x14ac:dyDescent="0.25">
      <c r="A106" s="8" t="s">
        <v>114</v>
      </c>
      <c r="B106" s="8" t="s">
        <v>270</v>
      </c>
      <c r="C106" s="9">
        <v>0.2</v>
      </c>
      <c r="D106" s="9">
        <v>0.2</v>
      </c>
      <c r="E106" s="10"/>
      <c r="F106" s="10"/>
      <c r="G106" s="9">
        <v>0.2</v>
      </c>
      <c r="H106" s="13">
        <f t="shared" si="2"/>
        <v>0</v>
      </c>
      <c r="I106" s="14">
        <f t="shared" si="3"/>
        <v>0</v>
      </c>
      <c r="J106" s="11">
        <v>2</v>
      </c>
      <c r="K106" s="12">
        <v>19000</v>
      </c>
      <c r="L106" s="12">
        <v>3800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s="1" customFormat="1" ht="13.5" x14ac:dyDescent="0.25">
      <c r="A107" s="8" t="s">
        <v>115</v>
      </c>
      <c r="B107" s="8" t="s">
        <v>271</v>
      </c>
      <c r="C107" s="9">
        <v>1.5</v>
      </c>
      <c r="D107" s="9">
        <v>1.5</v>
      </c>
      <c r="E107" s="10"/>
      <c r="F107" s="10"/>
      <c r="G107" s="9">
        <v>1.5</v>
      </c>
      <c r="H107" s="13">
        <f t="shared" si="2"/>
        <v>0</v>
      </c>
      <c r="I107" s="14">
        <f t="shared" si="3"/>
        <v>0</v>
      </c>
      <c r="J107" s="11">
        <v>0</v>
      </c>
      <c r="K107" s="12">
        <v>0</v>
      </c>
      <c r="L107" s="12">
        <v>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s="1" customFormat="1" ht="13.5" x14ac:dyDescent="0.25">
      <c r="A108" s="8" t="s">
        <v>116</v>
      </c>
      <c r="B108" s="8" t="s">
        <v>272</v>
      </c>
      <c r="C108" s="9">
        <v>3.5</v>
      </c>
      <c r="D108" s="9">
        <v>3.5</v>
      </c>
      <c r="E108" s="10"/>
      <c r="F108" s="10"/>
      <c r="G108" s="9">
        <v>3.5</v>
      </c>
      <c r="H108" s="13">
        <f t="shared" si="2"/>
        <v>0</v>
      </c>
      <c r="I108" s="14">
        <f t="shared" si="3"/>
        <v>0</v>
      </c>
      <c r="J108" s="11">
        <v>0</v>
      </c>
      <c r="K108" s="12">
        <v>0</v>
      </c>
      <c r="L108" s="12">
        <v>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s="1" customFormat="1" ht="13.5" x14ac:dyDescent="0.25">
      <c r="A109" s="8" t="s">
        <v>117</v>
      </c>
      <c r="B109" s="8" t="s">
        <v>273</v>
      </c>
      <c r="C109" s="9">
        <v>9.4</v>
      </c>
      <c r="D109" s="9">
        <v>9.4</v>
      </c>
      <c r="E109" s="10"/>
      <c r="F109" s="10"/>
      <c r="G109" s="9">
        <v>9.4</v>
      </c>
      <c r="H109" s="13">
        <f t="shared" si="2"/>
        <v>0</v>
      </c>
      <c r="I109" s="14">
        <f t="shared" si="3"/>
        <v>0</v>
      </c>
      <c r="J109" s="11">
        <v>1</v>
      </c>
      <c r="K109" s="12">
        <v>100</v>
      </c>
      <c r="L109" s="12">
        <v>1030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s="1" customFormat="1" ht="13.5" x14ac:dyDescent="0.25">
      <c r="A110" s="8" t="s">
        <v>118</v>
      </c>
      <c r="B110" s="8" t="s">
        <v>274</v>
      </c>
      <c r="C110" s="9">
        <v>74.5</v>
      </c>
      <c r="D110" s="9">
        <v>74.5</v>
      </c>
      <c r="E110" s="10"/>
      <c r="F110" s="10"/>
      <c r="G110" s="9">
        <v>74.5</v>
      </c>
      <c r="H110" s="13">
        <f t="shared" si="2"/>
        <v>0</v>
      </c>
      <c r="I110" s="14">
        <f t="shared" si="3"/>
        <v>0</v>
      </c>
      <c r="J110" s="11">
        <v>19</v>
      </c>
      <c r="K110" s="12">
        <v>91347</v>
      </c>
      <c r="L110" s="12">
        <v>6586647.2000000002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s="1" customFormat="1" ht="13.5" x14ac:dyDescent="0.25">
      <c r="A111" s="8" t="s">
        <v>119</v>
      </c>
      <c r="B111" s="8" t="s">
        <v>275</v>
      </c>
      <c r="C111" s="9">
        <v>0.44</v>
      </c>
      <c r="D111" s="9">
        <v>0.44</v>
      </c>
      <c r="E111" s="10">
        <v>0.48</v>
      </c>
      <c r="F111" s="10">
        <v>0.45</v>
      </c>
      <c r="G111" s="9">
        <v>0.48</v>
      </c>
      <c r="H111" s="13">
        <f t="shared" si="2"/>
        <v>3.999999999999998E-2</v>
      </c>
      <c r="I111" s="14">
        <f t="shared" si="3"/>
        <v>9.0909090909090828E-2</v>
      </c>
      <c r="J111" s="11">
        <v>21</v>
      </c>
      <c r="K111" s="12">
        <v>4160968</v>
      </c>
      <c r="L111" s="12">
        <v>1950794.9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s="1" customFormat="1" ht="13.5" x14ac:dyDescent="0.25">
      <c r="A112" s="8" t="s">
        <v>120</v>
      </c>
      <c r="B112" s="8" t="s">
        <v>276</v>
      </c>
      <c r="C112" s="9">
        <v>5.85</v>
      </c>
      <c r="D112" s="9">
        <v>5.85</v>
      </c>
      <c r="E112" s="10"/>
      <c r="F112" s="10"/>
      <c r="G112" s="9">
        <v>5.85</v>
      </c>
      <c r="H112" s="13">
        <f t="shared" si="2"/>
        <v>0</v>
      </c>
      <c r="I112" s="14">
        <f t="shared" si="3"/>
        <v>0</v>
      </c>
      <c r="J112" s="11">
        <v>49</v>
      </c>
      <c r="K112" s="12">
        <v>606999</v>
      </c>
      <c r="L112" s="12">
        <v>3387344.65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s="1" customFormat="1" ht="13.5" x14ac:dyDescent="0.25">
      <c r="A113" s="8" t="s">
        <v>121</v>
      </c>
      <c r="B113" s="8" t="s">
        <v>277</v>
      </c>
      <c r="C113" s="9">
        <v>0.3</v>
      </c>
      <c r="D113" s="9">
        <v>0.3</v>
      </c>
      <c r="E113" s="10"/>
      <c r="F113" s="10"/>
      <c r="G113" s="9">
        <v>0.3</v>
      </c>
      <c r="H113" s="13">
        <f t="shared" si="2"/>
        <v>0</v>
      </c>
      <c r="I113" s="14">
        <f t="shared" si="3"/>
        <v>0</v>
      </c>
      <c r="J113" s="11">
        <v>0</v>
      </c>
      <c r="K113" s="12">
        <v>0</v>
      </c>
      <c r="L113" s="12">
        <v>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s="1" customFormat="1" ht="13.5" x14ac:dyDescent="0.25">
      <c r="A114" s="8" t="s">
        <v>122</v>
      </c>
      <c r="B114" s="8" t="s">
        <v>278</v>
      </c>
      <c r="C114" s="9">
        <v>3.4</v>
      </c>
      <c r="D114" s="9">
        <v>3.4</v>
      </c>
      <c r="E114" s="10"/>
      <c r="F114" s="10"/>
      <c r="G114" s="9">
        <v>3.4</v>
      </c>
      <c r="H114" s="13">
        <f t="shared" si="2"/>
        <v>0</v>
      </c>
      <c r="I114" s="14">
        <f t="shared" si="3"/>
        <v>0</v>
      </c>
      <c r="J114" s="11">
        <v>20</v>
      </c>
      <c r="K114" s="12">
        <v>223288</v>
      </c>
      <c r="L114" s="12">
        <v>744546.9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s="1" customFormat="1" ht="13.5" x14ac:dyDescent="0.25">
      <c r="A115" s="8" t="s">
        <v>123</v>
      </c>
      <c r="B115" s="8" t="s">
        <v>279</v>
      </c>
      <c r="C115" s="9">
        <v>0.32</v>
      </c>
      <c r="D115" s="9">
        <v>0.32</v>
      </c>
      <c r="E115" s="10">
        <v>0.28999999999999998</v>
      </c>
      <c r="F115" s="10">
        <v>0.28999999999999998</v>
      </c>
      <c r="G115" s="9">
        <v>0.28999999999999998</v>
      </c>
      <c r="H115" s="13">
        <f t="shared" si="2"/>
        <v>-3.0000000000000027E-2</v>
      </c>
      <c r="I115" s="14">
        <f t="shared" si="3"/>
        <v>-9.3750000000000111E-2</v>
      </c>
      <c r="J115" s="11">
        <v>8</v>
      </c>
      <c r="K115" s="12">
        <v>855000</v>
      </c>
      <c r="L115" s="12">
        <v>248850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s="1" customFormat="1" ht="13.5" x14ac:dyDescent="0.25">
      <c r="A116" s="8" t="s">
        <v>124</v>
      </c>
      <c r="B116" s="8" t="s">
        <v>280</v>
      </c>
      <c r="C116" s="9">
        <v>0.2</v>
      </c>
      <c r="D116" s="9">
        <v>0.2</v>
      </c>
      <c r="E116" s="10"/>
      <c r="F116" s="10"/>
      <c r="G116" s="9">
        <v>0.2</v>
      </c>
      <c r="H116" s="13">
        <f t="shared" si="2"/>
        <v>0</v>
      </c>
      <c r="I116" s="14">
        <f t="shared" si="3"/>
        <v>0</v>
      </c>
      <c r="J116" s="11">
        <v>0</v>
      </c>
      <c r="K116" s="12">
        <v>0</v>
      </c>
      <c r="L116" s="12">
        <v>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s="1" customFormat="1" ht="13.5" x14ac:dyDescent="0.25">
      <c r="A117" s="8" t="s">
        <v>125</v>
      </c>
      <c r="B117" s="8" t="s">
        <v>281</v>
      </c>
      <c r="C117" s="9">
        <v>6.6</v>
      </c>
      <c r="D117" s="9">
        <v>6.6</v>
      </c>
      <c r="E117" s="10"/>
      <c r="F117" s="10"/>
      <c r="G117" s="9">
        <v>6.6</v>
      </c>
      <c r="H117" s="13">
        <f t="shared" si="2"/>
        <v>0</v>
      </c>
      <c r="I117" s="14">
        <f t="shared" si="3"/>
        <v>0</v>
      </c>
      <c r="J117" s="11">
        <v>0</v>
      </c>
      <c r="K117" s="12">
        <v>0</v>
      </c>
      <c r="L117" s="12">
        <v>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s="1" customFormat="1" ht="13.5" x14ac:dyDescent="0.25">
      <c r="A118" s="8" t="s">
        <v>126</v>
      </c>
      <c r="B118" s="8" t="s">
        <v>282</v>
      </c>
      <c r="C118" s="9">
        <v>0.36</v>
      </c>
      <c r="D118" s="9">
        <v>0.36</v>
      </c>
      <c r="E118" s="10"/>
      <c r="F118" s="10"/>
      <c r="G118" s="9">
        <v>0.36</v>
      </c>
      <c r="H118" s="13">
        <f t="shared" si="2"/>
        <v>0</v>
      </c>
      <c r="I118" s="14">
        <f t="shared" si="3"/>
        <v>0</v>
      </c>
      <c r="J118" s="11">
        <v>2</v>
      </c>
      <c r="K118" s="12">
        <v>149000</v>
      </c>
      <c r="L118" s="12">
        <v>52140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s="1" customFormat="1" ht="13.5" x14ac:dyDescent="0.25">
      <c r="A119" s="8" t="s">
        <v>127</v>
      </c>
      <c r="B119" s="8" t="s">
        <v>283</v>
      </c>
      <c r="C119" s="9">
        <v>0.21</v>
      </c>
      <c r="D119" s="9">
        <v>0.21</v>
      </c>
      <c r="E119" s="10"/>
      <c r="F119" s="10"/>
      <c r="G119" s="9">
        <v>0.21</v>
      </c>
      <c r="H119" s="13">
        <f t="shared" si="2"/>
        <v>0</v>
      </c>
      <c r="I119" s="14">
        <f t="shared" si="3"/>
        <v>0</v>
      </c>
      <c r="J119" s="11">
        <v>2</v>
      </c>
      <c r="K119" s="12">
        <v>9816</v>
      </c>
      <c r="L119" s="12">
        <v>1964.2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s="1" customFormat="1" ht="13.5" x14ac:dyDescent="0.25">
      <c r="A120" s="8" t="s">
        <v>128</v>
      </c>
      <c r="B120" s="8" t="s">
        <v>284</v>
      </c>
      <c r="C120" s="9">
        <v>2.93</v>
      </c>
      <c r="D120" s="9">
        <v>2.93</v>
      </c>
      <c r="E120" s="10"/>
      <c r="F120" s="10"/>
      <c r="G120" s="9">
        <v>2.93</v>
      </c>
      <c r="H120" s="13">
        <f t="shared" si="2"/>
        <v>0</v>
      </c>
      <c r="I120" s="14">
        <f t="shared" si="3"/>
        <v>0</v>
      </c>
      <c r="J120" s="11">
        <v>1</v>
      </c>
      <c r="K120" s="12">
        <v>8060</v>
      </c>
      <c r="L120" s="12">
        <v>21278.400000000001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s="1" customFormat="1" ht="13.5" x14ac:dyDescent="0.25">
      <c r="A121" s="8" t="s">
        <v>129</v>
      </c>
      <c r="B121" s="8" t="s">
        <v>285</v>
      </c>
      <c r="C121" s="9">
        <v>495</v>
      </c>
      <c r="D121" s="9">
        <v>495</v>
      </c>
      <c r="E121" s="10"/>
      <c r="F121" s="10"/>
      <c r="G121" s="9">
        <v>495</v>
      </c>
      <c r="H121" s="13">
        <f t="shared" si="2"/>
        <v>0</v>
      </c>
      <c r="I121" s="14">
        <f t="shared" si="3"/>
        <v>0</v>
      </c>
      <c r="J121" s="11">
        <v>59</v>
      </c>
      <c r="K121" s="12">
        <v>169479</v>
      </c>
      <c r="L121" s="12">
        <v>85553372.5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s="1" customFormat="1" ht="13.5" x14ac:dyDescent="0.25">
      <c r="A122" s="8" t="s">
        <v>130</v>
      </c>
      <c r="B122" s="8" t="s">
        <v>286</v>
      </c>
      <c r="C122" s="9">
        <v>2.88</v>
      </c>
      <c r="D122" s="9">
        <v>2.88</v>
      </c>
      <c r="E122" s="10"/>
      <c r="F122" s="10"/>
      <c r="G122" s="9">
        <v>2.88</v>
      </c>
      <c r="H122" s="13">
        <f t="shared" si="2"/>
        <v>0</v>
      </c>
      <c r="I122" s="14">
        <f t="shared" si="3"/>
        <v>0</v>
      </c>
      <c r="J122" s="11">
        <v>1</v>
      </c>
      <c r="K122" s="12">
        <v>150</v>
      </c>
      <c r="L122" s="12">
        <v>442.5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s="1" customFormat="1" ht="13.5" x14ac:dyDescent="0.25">
      <c r="A123" s="8" t="s">
        <v>131</v>
      </c>
      <c r="B123" s="8" t="s">
        <v>287</v>
      </c>
      <c r="C123" s="9">
        <v>0.2</v>
      </c>
      <c r="D123" s="9">
        <v>0.2</v>
      </c>
      <c r="E123" s="10"/>
      <c r="F123" s="10"/>
      <c r="G123" s="9">
        <v>0.2</v>
      </c>
      <c r="H123" s="13">
        <f t="shared" si="2"/>
        <v>0</v>
      </c>
      <c r="I123" s="14">
        <f t="shared" si="3"/>
        <v>0</v>
      </c>
      <c r="J123" s="11">
        <v>0</v>
      </c>
      <c r="K123" s="12">
        <v>0</v>
      </c>
      <c r="L123" s="12">
        <v>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s="1" customFormat="1" ht="13.5" x14ac:dyDescent="0.25">
      <c r="A124" s="8" t="s">
        <v>132</v>
      </c>
      <c r="B124" s="8" t="s">
        <v>288</v>
      </c>
      <c r="C124" s="9">
        <v>0.26</v>
      </c>
      <c r="D124" s="9">
        <v>0.26</v>
      </c>
      <c r="E124" s="10">
        <v>0.27</v>
      </c>
      <c r="F124" s="10">
        <v>0.24</v>
      </c>
      <c r="G124" s="9">
        <v>0.27</v>
      </c>
      <c r="H124" s="13">
        <f t="shared" si="2"/>
        <v>1.0000000000000009E-2</v>
      </c>
      <c r="I124" s="14">
        <f t="shared" si="3"/>
        <v>3.8461538461538547E-2</v>
      </c>
      <c r="J124" s="11">
        <v>11</v>
      </c>
      <c r="K124" s="12">
        <v>1115155</v>
      </c>
      <c r="L124" s="12">
        <v>291975.84999999998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s="1" customFormat="1" ht="13.5" x14ac:dyDescent="0.25">
      <c r="A125" s="8" t="s">
        <v>133</v>
      </c>
      <c r="B125" s="8" t="s">
        <v>289</v>
      </c>
      <c r="C125" s="9">
        <v>0.48</v>
      </c>
      <c r="D125" s="9">
        <v>0.48</v>
      </c>
      <c r="E125" s="10"/>
      <c r="F125" s="10"/>
      <c r="G125" s="9">
        <v>0.48</v>
      </c>
      <c r="H125" s="13">
        <f t="shared" si="2"/>
        <v>0</v>
      </c>
      <c r="I125" s="14">
        <f t="shared" si="3"/>
        <v>0</v>
      </c>
      <c r="J125" s="11">
        <v>0</v>
      </c>
      <c r="K125" s="12">
        <v>0</v>
      </c>
      <c r="L125" s="12">
        <v>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s="1" customFormat="1" ht="13.5" x14ac:dyDescent="0.25">
      <c r="A126" s="8" t="s">
        <v>134</v>
      </c>
      <c r="B126" s="8" t="s">
        <v>290</v>
      </c>
      <c r="C126" s="9">
        <v>44.9</v>
      </c>
      <c r="D126" s="9">
        <v>44.9</v>
      </c>
      <c r="E126" s="10"/>
      <c r="F126" s="10"/>
      <c r="G126" s="9">
        <v>44.9</v>
      </c>
      <c r="H126" s="13">
        <f t="shared" si="2"/>
        <v>0</v>
      </c>
      <c r="I126" s="14">
        <f t="shared" si="3"/>
        <v>0</v>
      </c>
      <c r="J126" s="11">
        <v>17</v>
      </c>
      <c r="K126" s="12">
        <v>34337</v>
      </c>
      <c r="L126" s="12">
        <v>1520654.9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s="1" customFormat="1" ht="13.5" x14ac:dyDescent="0.25">
      <c r="A127" s="8" t="s">
        <v>135</v>
      </c>
      <c r="B127" s="8" t="s">
        <v>291</v>
      </c>
      <c r="C127" s="9">
        <v>0.2</v>
      </c>
      <c r="D127" s="9">
        <v>0.2</v>
      </c>
      <c r="E127" s="10"/>
      <c r="F127" s="10"/>
      <c r="G127" s="9">
        <v>0.2</v>
      </c>
      <c r="H127" s="13">
        <f t="shared" si="2"/>
        <v>0</v>
      </c>
      <c r="I127" s="14">
        <f t="shared" si="3"/>
        <v>0</v>
      </c>
      <c r="J127" s="11">
        <v>0</v>
      </c>
      <c r="K127" s="12">
        <v>0</v>
      </c>
      <c r="L127" s="12">
        <v>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s="1" customFormat="1" ht="13.5" x14ac:dyDescent="0.25">
      <c r="A128" s="8" t="s">
        <v>136</v>
      </c>
      <c r="B128" s="8" t="s">
        <v>292</v>
      </c>
      <c r="C128" s="9">
        <v>1.94</v>
      </c>
      <c r="D128" s="9">
        <v>1.94</v>
      </c>
      <c r="E128" s="10">
        <v>1.99</v>
      </c>
      <c r="F128" s="10">
        <v>1.87</v>
      </c>
      <c r="G128" s="9">
        <v>1.87</v>
      </c>
      <c r="H128" s="13">
        <f t="shared" si="2"/>
        <v>-6.999999999999984E-2</v>
      </c>
      <c r="I128" s="14">
        <f t="shared" si="3"/>
        <v>-3.6082474226803996E-2</v>
      </c>
      <c r="J128" s="11">
        <v>109</v>
      </c>
      <c r="K128" s="12">
        <v>4584516</v>
      </c>
      <c r="L128" s="12">
        <v>8828924.9199999999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s="1" customFormat="1" ht="13.5" x14ac:dyDescent="0.25">
      <c r="A129" s="8" t="s">
        <v>137</v>
      </c>
      <c r="B129" s="8" t="s">
        <v>293</v>
      </c>
      <c r="C129" s="9">
        <v>1.79</v>
      </c>
      <c r="D129" s="9">
        <v>1.79</v>
      </c>
      <c r="E129" s="10"/>
      <c r="F129" s="10"/>
      <c r="G129" s="9">
        <v>1.79</v>
      </c>
      <c r="H129" s="13">
        <f t="shared" si="2"/>
        <v>0</v>
      </c>
      <c r="I129" s="14">
        <f t="shared" si="3"/>
        <v>0</v>
      </c>
      <c r="J129" s="11">
        <v>0</v>
      </c>
      <c r="K129" s="12">
        <v>0</v>
      </c>
      <c r="L129" s="12">
        <v>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s="1" customFormat="1" ht="13.5" x14ac:dyDescent="0.25">
      <c r="A130" s="8" t="s">
        <v>138</v>
      </c>
      <c r="B130" s="8" t="s">
        <v>294</v>
      </c>
      <c r="C130" s="9">
        <v>0.9</v>
      </c>
      <c r="D130" s="9">
        <v>0.9</v>
      </c>
      <c r="E130" s="10"/>
      <c r="F130" s="10"/>
      <c r="G130" s="9">
        <v>0.9</v>
      </c>
      <c r="H130" s="13">
        <f t="shared" si="2"/>
        <v>0</v>
      </c>
      <c r="I130" s="14">
        <f t="shared" si="3"/>
        <v>0</v>
      </c>
      <c r="J130" s="11">
        <v>1</v>
      </c>
      <c r="K130" s="12">
        <v>84002</v>
      </c>
      <c r="L130" s="12">
        <v>68041.62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s="1" customFormat="1" ht="13.5" x14ac:dyDescent="0.25">
      <c r="A131" s="8" t="s">
        <v>139</v>
      </c>
      <c r="B131" s="8" t="s">
        <v>295</v>
      </c>
      <c r="C131" s="9">
        <v>0.2</v>
      </c>
      <c r="D131" s="9">
        <v>0.2</v>
      </c>
      <c r="E131" s="10"/>
      <c r="F131" s="10"/>
      <c r="G131" s="9">
        <v>0.2</v>
      </c>
      <c r="H131" s="13">
        <f t="shared" si="2"/>
        <v>0</v>
      </c>
      <c r="I131" s="14">
        <f t="shared" si="3"/>
        <v>0</v>
      </c>
      <c r="J131" s="11">
        <v>0</v>
      </c>
      <c r="K131" s="12">
        <v>0</v>
      </c>
      <c r="L131" s="12">
        <v>0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s="1" customFormat="1" ht="13.5" x14ac:dyDescent="0.25">
      <c r="A132" s="8" t="s">
        <v>140</v>
      </c>
      <c r="B132" s="8" t="s">
        <v>296</v>
      </c>
      <c r="C132" s="9">
        <v>0.35</v>
      </c>
      <c r="D132" s="9">
        <v>0.35</v>
      </c>
      <c r="E132" s="10"/>
      <c r="F132" s="10"/>
      <c r="G132" s="9">
        <v>0.35</v>
      </c>
      <c r="H132" s="13">
        <f t="shared" ref="H132:H158" si="4">G132-C132</f>
        <v>0</v>
      </c>
      <c r="I132" s="14">
        <f t="shared" ref="I132:I158" si="5">(G132/C132-1)</f>
        <v>0</v>
      </c>
      <c r="J132" s="11">
        <v>0</v>
      </c>
      <c r="K132" s="12">
        <v>0</v>
      </c>
      <c r="L132" s="12">
        <v>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s="1" customFormat="1" ht="13.5" x14ac:dyDescent="0.25">
      <c r="A133" s="8" t="s">
        <v>141</v>
      </c>
      <c r="B133" s="8" t="s">
        <v>297</v>
      </c>
      <c r="C133" s="9">
        <v>143</v>
      </c>
      <c r="D133" s="9">
        <v>143</v>
      </c>
      <c r="E133" s="10"/>
      <c r="F133" s="10"/>
      <c r="G133" s="9">
        <v>143</v>
      </c>
      <c r="H133" s="13">
        <f t="shared" si="4"/>
        <v>0</v>
      </c>
      <c r="I133" s="14">
        <f t="shared" si="5"/>
        <v>0</v>
      </c>
      <c r="J133" s="11">
        <v>18</v>
      </c>
      <c r="K133" s="12">
        <v>12947</v>
      </c>
      <c r="L133" s="12">
        <v>1801438.5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s="1" customFormat="1" ht="13.5" x14ac:dyDescent="0.25">
      <c r="A134" s="8" t="s">
        <v>142</v>
      </c>
      <c r="B134" s="8" t="s">
        <v>298</v>
      </c>
      <c r="C134" s="9">
        <v>2.84</v>
      </c>
      <c r="D134" s="9">
        <v>2.84</v>
      </c>
      <c r="E134" s="10"/>
      <c r="F134" s="10"/>
      <c r="G134" s="9">
        <v>2.84</v>
      </c>
      <c r="H134" s="13">
        <f t="shared" si="4"/>
        <v>0</v>
      </c>
      <c r="I134" s="14">
        <f t="shared" si="5"/>
        <v>0</v>
      </c>
      <c r="J134" s="11">
        <v>0</v>
      </c>
      <c r="K134" s="12">
        <v>0</v>
      </c>
      <c r="L134" s="12">
        <v>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s="1" customFormat="1" ht="13.5" x14ac:dyDescent="0.25">
      <c r="A135" s="8" t="s">
        <v>143</v>
      </c>
      <c r="B135" s="8" t="s">
        <v>299</v>
      </c>
      <c r="C135" s="9">
        <v>3.6</v>
      </c>
      <c r="D135" s="9">
        <v>3.6</v>
      </c>
      <c r="E135" s="10"/>
      <c r="F135" s="10"/>
      <c r="G135" s="9">
        <v>3.6</v>
      </c>
      <c r="H135" s="13">
        <f t="shared" si="4"/>
        <v>0</v>
      </c>
      <c r="I135" s="14">
        <f t="shared" si="5"/>
        <v>0</v>
      </c>
      <c r="J135" s="11">
        <v>5</v>
      </c>
      <c r="K135" s="12">
        <v>20307</v>
      </c>
      <c r="L135" s="12">
        <v>68066.37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s="1" customFormat="1" ht="13.5" x14ac:dyDescent="0.25">
      <c r="A136" s="8" t="s">
        <v>144</v>
      </c>
      <c r="B136" s="8" t="s">
        <v>300</v>
      </c>
      <c r="C136" s="9">
        <v>1.03</v>
      </c>
      <c r="D136" s="9">
        <v>1.03</v>
      </c>
      <c r="E136" s="10">
        <v>1.06</v>
      </c>
      <c r="F136" s="10">
        <v>1.01</v>
      </c>
      <c r="G136" s="9">
        <v>1.04</v>
      </c>
      <c r="H136" s="13">
        <f t="shared" si="4"/>
        <v>1.0000000000000009E-2</v>
      </c>
      <c r="I136" s="14">
        <f t="shared" si="5"/>
        <v>9.7087378640776656E-3</v>
      </c>
      <c r="J136" s="11">
        <v>156</v>
      </c>
      <c r="K136" s="12">
        <v>44350533</v>
      </c>
      <c r="L136" s="12">
        <v>45914240.130000003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s="1" customFormat="1" ht="13.5" x14ac:dyDescent="0.25">
      <c r="A137" s="8" t="s">
        <v>145</v>
      </c>
      <c r="B137" s="8" t="s">
        <v>301</v>
      </c>
      <c r="C137" s="9">
        <v>0.99</v>
      </c>
      <c r="D137" s="9">
        <v>0.99</v>
      </c>
      <c r="E137" s="10"/>
      <c r="F137" s="10"/>
      <c r="G137" s="9">
        <v>0.99</v>
      </c>
      <c r="H137" s="13">
        <f t="shared" si="4"/>
        <v>0</v>
      </c>
      <c r="I137" s="14">
        <f t="shared" si="5"/>
        <v>0</v>
      </c>
      <c r="J137" s="11">
        <v>0</v>
      </c>
      <c r="K137" s="12">
        <v>0</v>
      </c>
      <c r="L137" s="12">
        <v>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s="1" customFormat="1" ht="13.5" x14ac:dyDescent="0.25">
      <c r="A138" s="8" t="s">
        <v>146</v>
      </c>
      <c r="B138" s="8" t="s">
        <v>302</v>
      </c>
      <c r="C138" s="9">
        <v>0.75</v>
      </c>
      <c r="D138" s="9">
        <v>0.75</v>
      </c>
      <c r="E138" s="10"/>
      <c r="F138" s="10"/>
      <c r="G138" s="9">
        <v>0.75</v>
      </c>
      <c r="H138" s="13">
        <f t="shared" si="4"/>
        <v>0</v>
      </c>
      <c r="I138" s="14">
        <f t="shared" si="5"/>
        <v>0</v>
      </c>
      <c r="J138" s="11">
        <v>2</v>
      </c>
      <c r="K138" s="12">
        <v>55259</v>
      </c>
      <c r="L138" s="12">
        <v>38681.300000000003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s="1" customFormat="1" ht="13.5" x14ac:dyDescent="0.25">
      <c r="A139" s="8" t="s">
        <v>147</v>
      </c>
      <c r="B139" s="8" t="s">
        <v>303</v>
      </c>
      <c r="C139" s="9">
        <v>8.75</v>
      </c>
      <c r="D139" s="9">
        <v>8.75</v>
      </c>
      <c r="E139" s="10">
        <v>8.4499999999999993</v>
      </c>
      <c r="F139" s="10">
        <v>8.3000000000000007</v>
      </c>
      <c r="G139" s="9">
        <v>8.4499999999999993</v>
      </c>
      <c r="H139" s="13">
        <f t="shared" si="4"/>
        <v>-0.30000000000000071</v>
      </c>
      <c r="I139" s="14">
        <f t="shared" si="5"/>
        <v>-3.4285714285714364E-2</v>
      </c>
      <c r="J139" s="11">
        <v>103</v>
      </c>
      <c r="K139" s="12">
        <v>7791822</v>
      </c>
      <c r="L139" s="12">
        <v>65228926.799999997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s="1" customFormat="1" ht="13.5" x14ac:dyDescent="0.25">
      <c r="A140" s="8" t="s">
        <v>148</v>
      </c>
      <c r="B140" s="8" t="s">
        <v>304</v>
      </c>
      <c r="C140" s="9">
        <v>0.8</v>
      </c>
      <c r="D140" s="9">
        <v>0.8</v>
      </c>
      <c r="E140" s="10">
        <v>0.8</v>
      </c>
      <c r="F140" s="10">
        <v>0.8</v>
      </c>
      <c r="G140" s="9">
        <v>0.8</v>
      </c>
      <c r="H140" s="13">
        <f t="shared" si="4"/>
        <v>0</v>
      </c>
      <c r="I140" s="14">
        <f t="shared" si="5"/>
        <v>0</v>
      </c>
      <c r="J140" s="11">
        <v>24</v>
      </c>
      <c r="K140" s="12">
        <v>696427</v>
      </c>
      <c r="L140" s="12">
        <v>571615.78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s="1" customFormat="1" ht="13.5" x14ac:dyDescent="0.25">
      <c r="A141" s="8" t="s">
        <v>149</v>
      </c>
      <c r="B141" s="8" t="s">
        <v>305</v>
      </c>
      <c r="C141" s="9">
        <v>8.8000000000000007</v>
      </c>
      <c r="D141" s="9">
        <v>8.8000000000000007</v>
      </c>
      <c r="E141" s="10">
        <v>8.85</v>
      </c>
      <c r="F141" s="10">
        <v>8.6999999999999993</v>
      </c>
      <c r="G141" s="9">
        <v>8.85</v>
      </c>
      <c r="H141" s="13">
        <f t="shared" si="4"/>
        <v>4.9999999999998934E-2</v>
      </c>
      <c r="I141" s="14">
        <f t="shared" si="5"/>
        <v>5.6818181818181213E-3</v>
      </c>
      <c r="J141" s="11">
        <v>238</v>
      </c>
      <c r="K141" s="12">
        <v>23476258</v>
      </c>
      <c r="L141" s="12">
        <v>206492257.94999999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s="1" customFormat="1" ht="13.5" x14ac:dyDescent="0.25">
      <c r="A142" s="8" t="s">
        <v>150</v>
      </c>
      <c r="B142" s="8" t="s">
        <v>306</v>
      </c>
      <c r="C142" s="9">
        <v>5.75</v>
      </c>
      <c r="D142" s="9">
        <v>5.75</v>
      </c>
      <c r="E142" s="10">
        <v>5.75</v>
      </c>
      <c r="F142" s="10">
        <v>5.75</v>
      </c>
      <c r="G142" s="9">
        <v>5.75</v>
      </c>
      <c r="H142" s="13">
        <f t="shared" si="4"/>
        <v>0</v>
      </c>
      <c r="I142" s="14">
        <f t="shared" si="5"/>
        <v>0</v>
      </c>
      <c r="J142" s="11">
        <v>45</v>
      </c>
      <c r="K142" s="12">
        <v>75550014</v>
      </c>
      <c r="L142" s="12">
        <v>434420724.14999998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s="1" customFormat="1" ht="13.5" x14ac:dyDescent="0.25">
      <c r="A143" s="8" t="s">
        <v>151</v>
      </c>
      <c r="B143" s="8" t="s">
        <v>307</v>
      </c>
      <c r="C143" s="9">
        <v>5.71</v>
      </c>
      <c r="D143" s="9">
        <v>5.71</v>
      </c>
      <c r="E143" s="10">
        <v>5.76</v>
      </c>
      <c r="F143" s="10">
        <v>5.49</v>
      </c>
      <c r="G143" s="9">
        <v>5.76</v>
      </c>
      <c r="H143" s="13">
        <f t="shared" si="4"/>
        <v>4.9999999999999822E-2</v>
      </c>
      <c r="I143" s="14">
        <f t="shared" si="5"/>
        <v>8.7565674255691839E-3</v>
      </c>
      <c r="J143" s="11">
        <v>197</v>
      </c>
      <c r="K143" s="12">
        <v>11661548</v>
      </c>
      <c r="L143" s="12">
        <v>66012711.140000001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s="1" customFormat="1" ht="13.5" x14ac:dyDescent="0.25">
      <c r="A144" s="8" t="s">
        <v>152</v>
      </c>
      <c r="B144" s="8" t="s">
        <v>308</v>
      </c>
      <c r="C144" s="9">
        <v>3.02</v>
      </c>
      <c r="D144" s="9">
        <v>3.02</v>
      </c>
      <c r="E144" s="10"/>
      <c r="F144" s="10"/>
      <c r="G144" s="9">
        <v>3.02</v>
      </c>
      <c r="H144" s="13">
        <f t="shared" si="4"/>
        <v>0</v>
      </c>
      <c r="I144" s="14">
        <f t="shared" si="5"/>
        <v>0</v>
      </c>
      <c r="J144" s="11">
        <v>0</v>
      </c>
      <c r="K144" s="12">
        <v>0</v>
      </c>
      <c r="L144" s="12">
        <v>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s="1" customFormat="1" ht="13.5" x14ac:dyDescent="0.25">
      <c r="A145" s="8" t="s">
        <v>153</v>
      </c>
      <c r="B145" s="8" t="s">
        <v>309</v>
      </c>
      <c r="C145" s="9">
        <v>0.2</v>
      </c>
      <c r="D145" s="9">
        <v>0.2</v>
      </c>
      <c r="E145" s="10"/>
      <c r="F145" s="10"/>
      <c r="G145" s="9">
        <v>0.2</v>
      </c>
      <c r="H145" s="13">
        <f t="shared" si="4"/>
        <v>0</v>
      </c>
      <c r="I145" s="14">
        <f t="shared" si="5"/>
        <v>0</v>
      </c>
      <c r="J145" s="11">
        <v>0</v>
      </c>
      <c r="K145" s="12">
        <v>0</v>
      </c>
      <c r="L145" s="12">
        <v>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s="1" customFormat="1" ht="13.5" x14ac:dyDescent="0.25">
      <c r="A146" s="8" t="s">
        <v>154</v>
      </c>
      <c r="B146" s="8" t="s">
        <v>310</v>
      </c>
      <c r="C146" s="9">
        <v>14.2</v>
      </c>
      <c r="D146" s="9">
        <v>14.2</v>
      </c>
      <c r="E146" s="10">
        <v>14.6</v>
      </c>
      <c r="F146" s="10">
        <v>14.15</v>
      </c>
      <c r="G146" s="9">
        <v>14.6</v>
      </c>
      <c r="H146" s="13">
        <f t="shared" si="4"/>
        <v>0.40000000000000036</v>
      </c>
      <c r="I146" s="14">
        <f t="shared" si="5"/>
        <v>2.8169014084507005E-2</v>
      </c>
      <c r="J146" s="11">
        <v>163</v>
      </c>
      <c r="K146" s="12">
        <v>4354884</v>
      </c>
      <c r="L146" s="12">
        <v>62657176.149999999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s="1" customFormat="1" ht="13.5" x14ac:dyDescent="0.25">
      <c r="A147" s="8" t="s">
        <v>155</v>
      </c>
      <c r="B147" s="8" t="s">
        <v>311</v>
      </c>
      <c r="C147" s="9">
        <v>0.31</v>
      </c>
      <c r="D147" s="9">
        <v>0.31</v>
      </c>
      <c r="E147" s="10"/>
      <c r="F147" s="10"/>
      <c r="G147" s="9">
        <v>0.31</v>
      </c>
      <c r="H147" s="13">
        <f t="shared" si="4"/>
        <v>0</v>
      </c>
      <c r="I147" s="14">
        <f t="shared" si="5"/>
        <v>0</v>
      </c>
      <c r="J147" s="11">
        <v>0</v>
      </c>
      <c r="K147" s="12">
        <v>0</v>
      </c>
      <c r="L147" s="12">
        <v>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s="1" customFormat="1" ht="13.5" x14ac:dyDescent="0.25">
      <c r="A148" s="8" t="s">
        <v>156</v>
      </c>
      <c r="B148" s="8" t="s">
        <v>312</v>
      </c>
      <c r="C148" s="9">
        <v>10.95</v>
      </c>
      <c r="D148" s="9">
        <v>10.95</v>
      </c>
      <c r="E148" s="10"/>
      <c r="F148" s="10"/>
      <c r="G148" s="9">
        <v>10.95</v>
      </c>
      <c r="H148" s="13">
        <f t="shared" si="4"/>
        <v>0</v>
      </c>
      <c r="I148" s="14">
        <f t="shared" si="5"/>
        <v>0</v>
      </c>
      <c r="J148" s="11">
        <v>0</v>
      </c>
      <c r="K148" s="12">
        <v>0</v>
      </c>
      <c r="L148" s="12">
        <v>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s="1" customFormat="1" ht="13.5" x14ac:dyDescent="0.25">
      <c r="A149" s="8" t="s">
        <v>157</v>
      </c>
      <c r="B149" s="8" t="s">
        <v>313</v>
      </c>
      <c r="C149" s="9">
        <v>0.71</v>
      </c>
      <c r="D149" s="9">
        <v>0.71</v>
      </c>
      <c r="E149" s="10">
        <v>0.71</v>
      </c>
      <c r="F149" s="10">
        <v>0.71</v>
      </c>
      <c r="G149" s="9">
        <v>0.71</v>
      </c>
      <c r="H149" s="13">
        <f t="shared" si="4"/>
        <v>0</v>
      </c>
      <c r="I149" s="14">
        <f t="shared" si="5"/>
        <v>0</v>
      </c>
      <c r="J149" s="11">
        <v>12</v>
      </c>
      <c r="K149" s="12">
        <v>514591</v>
      </c>
      <c r="L149" s="12">
        <v>370082.22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s="1" customFormat="1" ht="13.5" x14ac:dyDescent="0.25">
      <c r="A150" s="8" t="s">
        <v>158</v>
      </c>
      <c r="B150" s="8" t="s">
        <v>314</v>
      </c>
      <c r="C150" s="9">
        <v>0.2</v>
      </c>
      <c r="D150" s="9">
        <v>0.2</v>
      </c>
      <c r="E150" s="10">
        <v>0.2</v>
      </c>
      <c r="F150" s="10">
        <v>0.2</v>
      </c>
      <c r="G150" s="9">
        <v>0.2</v>
      </c>
      <c r="H150" s="13">
        <f t="shared" si="4"/>
        <v>0</v>
      </c>
      <c r="I150" s="14">
        <f t="shared" si="5"/>
        <v>0</v>
      </c>
      <c r="J150" s="11">
        <v>9</v>
      </c>
      <c r="K150" s="12">
        <v>1113355</v>
      </c>
      <c r="L150" s="12">
        <v>222671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s="1" customFormat="1" ht="13.5" x14ac:dyDescent="0.25">
      <c r="A151" s="8" t="s">
        <v>159</v>
      </c>
      <c r="B151" s="8" t="s">
        <v>315</v>
      </c>
      <c r="C151" s="9">
        <v>1.3</v>
      </c>
      <c r="D151" s="9">
        <v>1.3</v>
      </c>
      <c r="E151" s="10"/>
      <c r="F151" s="10"/>
      <c r="G151" s="9">
        <v>1.3</v>
      </c>
      <c r="H151" s="13">
        <f t="shared" si="4"/>
        <v>0</v>
      </c>
      <c r="I151" s="14">
        <f t="shared" si="5"/>
        <v>0</v>
      </c>
      <c r="J151" s="11">
        <v>8</v>
      </c>
      <c r="K151" s="12">
        <v>150200</v>
      </c>
      <c r="L151" s="12">
        <v>194760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s="1" customFormat="1" ht="13.5" x14ac:dyDescent="0.25">
      <c r="A152" s="8" t="s">
        <v>160</v>
      </c>
      <c r="B152" s="8" t="s">
        <v>316</v>
      </c>
      <c r="C152" s="9">
        <v>8.1999999999999993</v>
      </c>
      <c r="D152" s="9">
        <v>8.1999999999999993</v>
      </c>
      <c r="E152" s="10"/>
      <c r="F152" s="10"/>
      <c r="G152" s="9">
        <v>8.1999999999999993</v>
      </c>
      <c r="H152" s="13">
        <f t="shared" si="4"/>
        <v>0</v>
      </c>
      <c r="I152" s="14">
        <f t="shared" si="5"/>
        <v>0</v>
      </c>
      <c r="J152" s="11">
        <v>0</v>
      </c>
      <c r="K152" s="12">
        <v>0</v>
      </c>
      <c r="L152" s="12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s="1" customFormat="1" ht="13.5" x14ac:dyDescent="0.25">
      <c r="A153" s="8" t="s">
        <v>161</v>
      </c>
      <c r="B153" s="8" t="s">
        <v>317</v>
      </c>
      <c r="C153" s="9">
        <v>0.22</v>
      </c>
      <c r="D153" s="9">
        <v>0.22</v>
      </c>
      <c r="E153" s="10">
        <v>0.22</v>
      </c>
      <c r="F153" s="10">
        <v>0.21</v>
      </c>
      <c r="G153" s="9">
        <v>0.22</v>
      </c>
      <c r="H153" s="13">
        <f t="shared" si="4"/>
        <v>0</v>
      </c>
      <c r="I153" s="14">
        <f t="shared" si="5"/>
        <v>0</v>
      </c>
      <c r="J153" s="11">
        <v>8</v>
      </c>
      <c r="K153" s="12">
        <v>1255000</v>
      </c>
      <c r="L153" s="12">
        <v>265600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s="1" customFormat="1" ht="13.5" x14ac:dyDescent="0.25">
      <c r="A154" s="8" t="s">
        <v>162</v>
      </c>
      <c r="B154" s="8" t="s">
        <v>318</v>
      </c>
      <c r="C154" s="9">
        <v>9.65</v>
      </c>
      <c r="D154" s="9">
        <v>9.65</v>
      </c>
      <c r="E154" s="10">
        <v>9.5</v>
      </c>
      <c r="F154" s="10">
        <v>9</v>
      </c>
      <c r="G154" s="9">
        <v>9.5</v>
      </c>
      <c r="H154" s="13">
        <f t="shared" si="4"/>
        <v>-0.15000000000000036</v>
      </c>
      <c r="I154" s="14">
        <f t="shared" si="5"/>
        <v>-1.5544041450777257E-2</v>
      </c>
      <c r="J154" s="11">
        <v>84</v>
      </c>
      <c r="K154" s="12">
        <v>2148726</v>
      </c>
      <c r="L154" s="12">
        <v>19745166.050000001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s="1" customFormat="1" ht="13.5" x14ac:dyDescent="0.25">
      <c r="A155" s="8" t="s">
        <v>163</v>
      </c>
      <c r="B155" s="8" t="s">
        <v>319</v>
      </c>
      <c r="C155" s="9">
        <v>28</v>
      </c>
      <c r="D155" s="9">
        <v>28</v>
      </c>
      <c r="E155" s="10">
        <v>28</v>
      </c>
      <c r="F155" s="10">
        <v>27</v>
      </c>
      <c r="G155" s="9">
        <v>27.55</v>
      </c>
      <c r="H155" s="13">
        <f t="shared" si="4"/>
        <v>-0.44999999999999929</v>
      </c>
      <c r="I155" s="14">
        <f t="shared" si="5"/>
        <v>-1.6071428571428514E-2</v>
      </c>
      <c r="J155" s="11">
        <v>239</v>
      </c>
      <c r="K155" s="12">
        <v>8993267</v>
      </c>
      <c r="L155" s="12">
        <v>246444117.19999999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s="1" customFormat="1" ht="13.5" x14ac:dyDescent="0.25">
      <c r="A156" s="8" t="s">
        <v>164</v>
      </c>
      <c r="B156" s="8" t="s">
        <v>320</v>
      </c>
      <c r="C156" s="9">
        <v>0.59</v>
      </c>
      <c r="D156" s="9">
        <v>0.59</v>
      </c>
      <c r="E156" s="10">
        <v>0.6</v>
      </c>
      <c r="F156" s="10">
        <v>0.54</v>
      </c>
      <c r="G156" s="9">
        <v>0.54</v>
      </c>
      <c r="H156" s="13">
        <f t="shared" si="4"/>
        <v>-4.9999999999999933E-2</v>
      </c>
      <c r="I156" s="14">
        <f t="shared" si="5"/>
        <v>-8.4745762711864292E-2</v>
      </c>
      <c r="J156" s="11">
        <v>71</v>
      </c>
      <c r="K156" s="12">
        <v>2304413</v>
      </c>
      <c r="L156" s="12">
        <v>1287664.52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s="1" customFormat="1" ht="13.5" x14ac:dyDescent="0.25">
      <c r="A157" s="8" t="s">
        <v>165</v>
      </c>
      <c r="B157" s="8" t="s">
        <v>321</v>
      </c>
      <c r="C157" s="9">
        <v>0.66</v>
      </c>
      <c r="D157" s="9">
        <v>0.66</v>
      </c>
      <c r="E157" s="10">
        <v>0.67</v>
      </c>
      <c r="F157" s="10">
        <v>0.67</v>
      </c>
      <c r="G157" s="9">
        <v>0.67</v>
      </c>
      <c r="H157" s="13">
        <f t="shared" si="4"/>
        <v>1.0000000000000009E-2</v>
      </c>
      <c r="I157" s="14">
        <f t="shared" si="5"/>
        <v>1.5151515151515138E-2</v>
      </c>
      <c r="J157" s="11">
        <v>32</v>
      </c>
      <c r="K157" s="12">
        <v>515371</v>
      </c>
      <c r="L157" s="12">
        <v>348203.97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s="1" customFormat="1" ht="13.5" x14ac:dyDescent="0.25">
      <c r="A158" s="8" t="s">
        <v>166</v>
      </c>
      <c r="B158" s="8" t="s">
        <v>322</v>
      </c>
      <c r="C158" s="9">
        <v>26.3</v>
      </c>
      <c r="D158" s="9">
        <v>26.3</v>
      </c>
      <c r="E158" s="10">
        <v>26.95</v>
      </c>
      <c r="F158" s="10">
        <v>26.25</v>
      </c>
      <c r="G158" s="9">
        <v>26.95</v>
      </c>
      <c r="H158" s="13">
        <f t="shared" si="4"/>
        <v>0.64999999999999858</v>
      </c>
      <c r="I158" s="14">
        <f t="shared" si="5"/>
        <v>2.4714828897338448E-2</v>
      </c>
      <c r="J158" s="11">
        <v>443</v>
      </c>
      <c r="K158" s="12">
        <v>31504267</v>
      </c>
      <c r="L158" s="12">
        <v>831983780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60" spans="1:45" x14ac:dyDescent="0.25">
      <c r="B160" s="15" t="s">
        <v>324</v>
      </c>
      <c r="C160">
        <f>COUNTIF('Price list'!$H$3:$H$158,"&gt;0")</f>
        <v>19</v>
      </c>
    </row>
    <row r="161" spans="2:3" x14ac:dyDescent="0.25">
      <c r="B161" s="15" t="s">
        <v>325</v>
      </c>
      <c r="C161">
        <f>COUNTIF('Price list'!$H$3:$H$158,"&lt;0")</f>
        <v>27</v>
      </c>
    </row>
    <row r="162" spans="2:3" x14ac:dyDescent="0.25">
      <c r="B162" s="15" t="s">
        <v>326</v>
      </c>
      <c r="C162">
        <f>COUNTIF('Price list'!$H$3:$H$158,"0")</f>
        <v>110</v>
      </c>
    </row>
  </sheetData>
  <sheetProtection algorithmName="SHA-512" hashValue="qQX+sdWSEo/kUh4f9ny4hRxPEC5WTGp8FdIxpLmTonOKE9bPXlhu9Pg47GF4nWNy/KlACO2SItdwLBNxLv5ghg==" saltValue="7Bvp/hV8qnlRIffcr34XAg==" spinCount="100000" sheet="1" objects="1" scenarios="1"/>
  <mergeCells count="1">
    <mergeCell ref="A1:XFD1"/>
  </mergeCells>
  <conditionalFormatting sqref="I3:I158">
    <cfRule type="iconSet" priority="1">
      <iconSet iconSet="3Arrows">
        <cfvo type="percent" val="0"/>
        <cfvo type="num" val="0"/>
        <cfvo type="num" val="1E-3"/>
      </iconSet>
    </cfRule>
    <cfRule type="expression" priority="2">
      <formula>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DE085C45A0746B9DA375BCD51D0CC" ma:contentTypeVersion="12" ma:contentTypeDescription="Create a new document." ma:contentTypeScope="" ma:versionID="e660d9fb323f54082c65ad3e7bbb9755">
  <xsd:schema xmlns:xsd="http://www.w3.org/2001/XMLSchema" xmlns:xs="http://www.w3.org/2001/XMLSchema" xmlns:p="http://schemas.microsoft.com/office/2006/metadata/properties" xmlns:ns3="2b7d32ce-eb41-4a32-a98d-72cdd93c17ae" xmlns:ns4="e7b9e78b-1814-420e-8df6-361d3a28a19c" targetNamespace="http://schemas.microsoft.com/office/2006/metadata/properties" ma:root="true" ma:fieldsID="b39b4fe6b84975db6bb2b8500435b2e0" ns3:_="" ns4:_="">
    <xsd:import namespace="2b7d32ce-eb41-4a32-a98d-72cdd93c17ae"/>
    <xsd:import namespace="e7b9e78b-1814-420e-8df6-361d3a28a1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d32ce-eb41-4a32-a98d-72cdd93c1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9e78b-1814-420e-8df6-361d3a28a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A6A719-081E-4AF4-93B2-BFE18AE6EC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216D18-2176-47EF-A0F5-23555B88B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8C940-D9BF-4898-A405-C64FAE205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7d32ce-eb41-4a32-a98d-72cdd93c17ae"/>
    <ds:schemaRef ds:uri="e7b9e78b-1814-420e-8df6-361d3a28a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 Adu</dc:creator>
  <cp:lastModifiedBy>Omobola Adu</cp:lastModifiedBy>
  <dcterms:created xsi:type="dcterms:W3CDTF">2021-01-06T16:03:47Z</dcterms:created>
  <dcterms:modified xsi:type="dcterms:W3CDTF">2021-02-03T13:54:39Z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0x01010047DDE085C45A0746B9DA375BCD51D0CC</vt:lpwstr>
  </property>
</Properties>
</file>