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2642b93b86c933c7/سطح المكتب/Reema/Projects/Retail Sales Analysis/"/>
    </mc:Choice>
  </mc:AlternateContent>
  <xr:revisionPtr revIDLastSave="316" documentId="8_{5D306DF8-1AB1-4545-A2BA-40A023097366}" xr6:coauthVersionLast="47" xr6:coauthVersionMax="47" xr10:uidLastSave="{21867C52-A498-46FC-8B2B-6417E10D9D8E}"/>
  <bookViews>
    <workbookView xWindow="-110" yWindow="-110" windowWidth="19420" windowHeight="10420" firstSheet="1" activeTab="3" xr2:uid="{9236664C-40F0-446C-9F47-DA58B773049C}"/>
  </bookViews>
  <sheets>
    <sheet name="retail_sales_dataset" sheetId="2" r:id="rId1"/>
    <sheet name="Retail_Sales_Clean_dataset" sheetId="9" r:id="rId2"/>
    <sheet name="Pivots." sheetId="10" r:id="rId3"/>
    <sheet name="Dashboard." sheetId="11" r:id="rId4"/>
  </sheets>
  <definedNames>
    <definedName name="_xlnm._FilterDatabase" localSheetId="1" hidden="1">Retail_Sales_Clean_dataset!$I$1:$I$999</definedName>
    <definedName name="Age">Retail_Sales_Clean_dataset!$E$1:$E$999</definedName>
    <definedName name="Age_Group">Retail_Sales_Clean_dataset!$K$1:$K$999</definedName>
    <definedName name="Cumulative_Revenue">Retail_Sales_Clean_dataset!$O$1:$O$999</definedName>
    <definedName name="Customer_ID">Retail_Sales_Clean_dataset!$C$1:$C$999</definedName>
    <definedName name="Customer_Segment">Retail_Sales_Clean_dataset!$N$1:$N$999</definedName>
    <definedName name="Date">Retail_Sales_Clean_dataset!$B$1:$B$999</definedName>
    <definedName name="Gender">Retail_Sales_Clean_dataset!$D$1:$D$999</definedName>
    <definedName name="MoM_Growth">Retail_Sales_Clean_dataset!$R$1:$R$13</definedName>
    <definedName name="Month_Name">Retail_Sales_Clean_dataset!$J$1:$J$999</definedName>
    <definedName name="Price_per_Unit">Retail_Sales_Clean_dataset!$H$1:$H$999</definedName>
    <definedName name="Product_Category">Retail_Sales_Clean_dataset!$F$1:$F$999</definedName>
    <definedName name="Quantity">Retail_Sales_Clean_dataset!$G$1:$G$999</definedName>
    <definedName name="Quarter">Retail_Sales_Clean_dataset!$L$1:$L$999</definedName>
    <definedName name="Slicer_Age_Group1">#N/A</definedName>
    <definedName name="Slicer_Customer_Segment1">#N/A</definedName>
    <definedName name="Slicer_Gender1">#N/A</definedName>
    <definedName name="Slicer_Month_Name1">#N/A</definedName>
    <definedName name="Slicer_Product_Category1">#N/A</definedName>
    <definedName name="Slicer_Quarter1">#N/A</definedName>
    <definedName name="Total_Amount">Retail_Sales_Clean_dataset!$I$1:$I$999</definedName>
    <definedName name="Total_Revenue_by_month">Retail_Sales_Clean_dataset!$Q$1:$Q$13</definedName>
    <definedName name="Transaction_ID">Retail_Sales_Clean_dataset!$A$1:$A$999</definedName>
    <definedName name="Uniq_Month_Name">Retail_Sales_Clean_dataset!$P$1:$P$13</definedName>
    <definedName name="Weekday">Retail_Sales_Clean_dataset!$M$1:$M$999</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O4" i="9" l="1"/>
  <c r="O5" i="9"/>
  <c r="O6" i="9" s="1"/>
  <c r="O7" i="9" s="1"/>
  <c r="O8" i="9" s="1"/>
  <c r="O9" i="9" s="1"/>
  <c r="O10" i="9" s="1"/>
  <c r="O11" i="9" s="1"/>
  <c r="O12" i="9" s="1"/>
  <c r="O13" i="9" s="1"/>
  <c r="O3" i="9"/>
  <c r="O2" i="9"/>
  <c r="R4" i="9"/>
  <c r="R5" i="9"/>
  <c r="R6" i="9"/>
  <c r="R7" i="9"/>
  <c r="R8" i="9"/>
  <c r="R9" i="9"/>
  <c r="R10" i="9"/>
  <c r="R11" i="9"/>
  <c r="R12" i="9"/>
  <c r="R13" i="9"/>
  <c r="R3" i="9"/>
  <c r="Q3" i="9"/>
  <c r="Q4" i="9"/>
  <c r="Q5" i="9"/>
  <c r="Q6" i="9"/>
  <c r="Q7" i="9"/>
  <c r="Q8" i="9"/>
  <c r="Q9" i="9"/>
  <c r="Q10" i="9"/>
  <c r="Q11" i="9"/>
  <c r="Q12" i="9"/>
  <c r="Q13" i="9"/>
  <c r="Q2" i="9"/>
  <c r="M3" i="9"/>
  <c r="M4" i="9"/>
  <c r="M5" i="9"/>
  <c r="M6" i="9"/>
  <c r="M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279" i="9"/>
  <c r="M280" i="9"/>
  <c r="M281" i="9"/>
  <c r="M282" i="9"/>
  <c r="M283" i="9"/>
  <c r="M284" i="9"/>
  <c r="M285" i="9"/>
  <c r="M286" i="9"/>
  <c r="M287" i="9"/>
  <c r="M288" i="9"/>
  <c r="M289" i="9"/>
  <c r="M290" i="9"/>
  <c r="M291" i="9"/>
  <c r="M292" i="9"/>
  <c r="M293" i="9"/>
  <c r="M294" i="9"/>
  <c r="M295" i="9"/>
  <c r="M296" i="9"/>
  <c r="M297" i="9"/>
  <c r="M298" i="9"/>
  <c r="M299" i="9"/>
  <c r="M300" i="9"/>
  <c r="M301" i="9"/>
  <c r="M302" i="9"/>
  <c r="M303" i="9"/>
  <c r="M304" i="9"/>
  <c r="M305" i="9"/>
  <c r="M306" i="9"/>
  <c r="M307" i="9"/>
  <c r="M308" i="9"/>
  <c r="M309" i="9"/>
  <c r="M310" i="9"/>
  <c r="M311" i="9"/>
  <c r="M312" i="9"/>
  <c r="M313" i="9"/>
  <c r="M314" i="9"/>
  <c r="M315" i="9"/>
  <c r="M316" i="9"/>
  <c r="M317" i="9"/>
  <c r="M318" i="9"/>
  <c r="M319" i="9"/>
  <c r="M320" i="9"/>
  <c r="M321" i="9"/>
  <c r="M322" i="9"/>
  <c r="M323" i="9"/>
  <c r="M324" i="9"/>
  <c r="M325" i="9"/>
  <c r="M326" i="9"/>
  <c r="M327" i="9"/>
  <c r="M328" i="9"/>
  <c r="M329" i="9"/>
  <c r="M330" i="9"/>
  <c r="M331" i="9"/>
  <c r="M332" i="9"/>
  <c r="M333" i="9"/>
  <c r="M334" i="9"/>
  <c r="M335" i="9"/>
  <c r="M336" i="9"/>
  <c r="M337" i="9"/>
  <c r="M338" i="9"/>
  <c r="M339" i="9"/>
  <c r="M340" i="9"/>
  <c r="M341" i="9"/>
  <c r="M342" i="9"/>
  <c r="M343" i="9"/>
  <c r="M344" i="9"/>
  <c r="M345" i="9"/>
  <c r="M346" i="9"/>
  <c r="M347" i="9"/>
  <c r="M348" i="9"/>
  <c r="M349" i="9"/>
  <c r="M350" i="9"/>
  <c r="M351" i="9"/>
  <c r="M352" i="9"/>
  <c r="M353" i="9"/>
  <c r="M354" i="9"/>
  <c r="M355" i="9"/>
  <c r="M356" i="9"/>
  <c r="M357" i="9"/>
  <c r="M358" i="9"/>
  <c r="M359" i="9"/>
  <c r="M360" i="9"/>
  <c r="M361" i="9"/>
  <c r="M362" i="9"/>
  <c r="M363" i="9"/>
  <c r="M364" i="9"/>
  <c r="M365" i="9"/>
  <c r="M366" i="9"/>
  <c r="M367" i="9"/>
  <c r="M368" i="9"/>
  <c r="M369" i="9"/>
  <c r="M370" i="9"/>
  <c r="M371" i="9"/>
  <c r="M372" i="9"/>
  <c r="M373" i="9"/>
  <c r="M374" i="9"/>
  <c r="M375" i="9"/>
  <c r="M376" i="9"/>
  <c r="M377" i="9"/>
  <c r="M378" i="9"/>
  <c r="M379" i="9"/>
  <c r="M380" i="9"/>
  <c r="M381" i="9"/>
  <c r="M382" i="9"/>
  <c r="M383" i="9"/>
  <c r="M384" i="9"/>
  <c r="M385" i="9"/>
  <c r="M386" i="9"/>
  <c r="M387" i="9"/>
  <c r="M388" i="9"/>
  <c r="M389" i="9"/>
  <c r="M390" i="9"/>
  <c r="M391" i="9"/>
  <c r="M392" i="9"/>
  <c r="M393" i="9"/>
  <c r="M394" i="9"/>
  <c r="M395" i="9"/>
  <c r="M396" i="9"/>
  <c r="M397" i="9"/>
  <c r="M398" i="9"/>
  <c r="M399" i="9"/>
  <c r="M400" i="9"/>
  <c r="M401" i="9"/>
  <c r="M402" i="9"/>
  <c r="M403" i="9"/>
  <c r="M404" i="9"/>
  <c r="M405" i="9"/>
  <c r="M406" i="9"/>
  <c r="M407" i="9"/>
  <c r="M408" i="9"/>
  <c r="M409" i="9"/>
  <c r="M410" i="9"/>
  <c r="M411" i="9"/>
  <c r="M412" i="9"/>
  <c r="M413" i="9"/>
  <c r="M414" i="9"/>
  <c r="M415" i="9"/>
  <c r="M416" i="9"/>
  <c r="M417" i="9"/>
  <c r="M418" i="9"/>
  <c r="M419" i="9"/>
  <c r="M420" i="9"/>
  <c r="M421" i="9"/>
  <c r="M422" i="9"/>
  <c r="M423" i="9"/>
  <c r="M424" i="9"/>
  <c r="M425" i="9"/>
  <c r="M426" i="9"/>
  <c r="M427" i="9"/>
  <c r="M428" i="9"/>
  <c r="M429" i="9"/>
  <c r="M430" i="9"/>
  <c r="M431" i="9"/>
  <c r="M432" i="9"/>
  <c r="M433" i="9"/>
  <c r="M434" i="9"/>
  <c r="M435" i="9"/>
  <c r="M436" i="9"/>
  <c r="M437" i="9"/>
  <c r="M438" i="9"/>
  <c r="M439" i="9"/>
  <c r="M440" i="9"/>
  <c r="M441" i="9"/>
  <c r="M442" i="9"/>
  <c r="M443" i="9"/>
  <c r="M444" i="9"/>
  <c r="M445" i="9"/>
  <c r="M446" i="9"/>
  <c r="M447" i="9"/>
  <c r="M448" i="9"/>
  <c r="M449" i="9"/>
  <c r="M450" i="9"/>
  <c r="M451" i="9"/>
  <c r="M452" i="9"/>
  <c r="M453" i="9"/>
  <c r="M454" i="9"/>
  <c r="M455" i="9"/>
  <c r="M456" i="9"/>
  <c r="M457" i="9"/>
  <c r="M458" i="9"/>
  <c r="M459" i="9"/>
  <c r="M460" i="9"/>
  <c r="M461" i="9"/>
  <c r="M462" i="9"/>
  <c r="M463" i="9"/>
  <c r="M464" i="9"/>
  <c r="M465" i="9"/>
  <c r="M466" i="9"/>
  <c r="M467" i="9"/>
  <c r="M468" i="9"/>
  <c r="M469" i="9"/>
  <c r="M470" i="9"/>
  <c r="M471" i="9"/>
  <c r="M472" i="9"/>
  <c r="M473" i="9"/>
  <c r="M474" i="9"/>
  <c r="M475" i="9"/>
  <c r="M476" i="9"/>
  <c r="M477" i="9"/>
  <c r="M478" i="9"/>
  <c r="M479" i="9"/>
  <c r="M480" i="9"/>
  <c r="M481" i="9"/>
  <c r="M482" i="9"/>
  <c r="M483" i="9"/>
  <c r="M484" i="9"/>
  <c r="M485" i="9"/>
  <c r="M486" i="9"/>
  <c r="M487" i="9"/>
  <c r="M488" i="9"/>
  <c r="M489" i="9"/>
  <c r="M490" i="9"/>
  <c r="M491" i="9"/>
  <c r="M492" i="9"/>
  <c r="M493" i="9"/>
  <c r="M494" i="9"/>
  <c r="M495" i="9"/>
  <c r="M496" i="9"/>
  <c r="M497" i="9"/>
  <c r="M498" i="9"/>
  <c r="M499" i="9"/>
  <c r="M500" i="9"/>
  <c r="M501" i="9"/>
  <c r="M502" i="9"/>
  <c r="M503" i="9"/>
  <c r="M504" i="9"/>
  <c r="M505" i="9"/>
  <c r="M506" i="9"/>
  <c r="M507" i="9"/>
  <c r="M508" i="9"/>
  <c r="M509" i="9"/>
  <c r="M510" i="9"/>
  <c r="M511" i="9"/>
  <c r="M512" i="9"/>
  <c r="M513" i="9"/>
  <c r="M514" i="9"/>
  <c r="M515" i="9"/>
  <c r="M516" i="9"/>
  <c r="M517" i="9"/>
  <c r="M518" i="9"/>
  <c r="M519" i="9"/>
  <c r="M520" i="9"/>
  <c r="M521" i="9"/>
  <c r="M522" i="9"/>
  <c r="M523" i="9"/>
  <c r="M524" i="9"/>
  <c r="M525" i="9"/>
  <c r="M526" i="9"/>
  <c r="M527" i="9"/>
  <c r="M528" i="9"/>
  <c r="M529" i="9"/>
  <c r="M530" i="9"/>
  <c r="M531" i="9"/>
  <c r="M532" i="9"/>
  <c r="M533" i="9"/>
  <c r="M534" i="9"/>
  <c r="M535" i="9"/>
  <c r="M536" i="9"/>
  <c r="M537" i="9"/>
  <c r="M538" i="9"/>
  <c r="M539" i="9"/>
  <c r="M540" i="9"/>
  <c r="M541" i="9"/>
  <c r="M542" i="9"/>
  <c r="M543" i="9"/>
  <c r="M544" i="9"/>
  <c r="M545" i="9"/>
  <c r="M546" i="9"/>
  <c r="M547" i="9"/>
  <c r="M548" i="9"/>
  <c r="M549" i="9"/>
  <c r="M550" i="9"/>
  <c r="M551" i="9"/>
  <c r="M552" i="9"/>
  <c r="M553" i="9"/>
  <c r="M554" i="9"/>
  <c r="M555" i="9"/>
  <c r="M556" i="9"/>
  <c r="M557" i="9"/>
  <c r="M558" i="9"/>
  <c r="M559" i="9"/>
  <c r="M560" i="9"/>
  <c r="M561" i="9"/>
  <c r="M562" i="9"/>
  <c r="M563" i="9"/>
  <c r="M564" i="9"/>
  <c r="M565" i="9"/>
  <c r="M566" i="9"/>
  <c r="M567" i="9"/>
  <c r="M568" i="9"/>
  <c r="M569" i="9"/>
  <c r="M570" i="9"/>
  <c r="M571" i="9"/>
  <c r="M572" i="9"/>
  <c r="M573" i="9"/>
  <c r="M574" i="9"/>
  <c r="M575" i="9"/>
  <c r="M576" i="9"/>
  <c r="M577" i="9"/>
  <c r="M578" i="9"/>
  <c r="M579" i="9"/>
  <c r="M580" i="9"/>
  <c r="M581" i="9"/>
  <c r="M582" i="9"/>
  <c r="M583" i="9"/>
  <c r="M584" i="9"/>
  <c r="M585" i="9"/>
  <c r="M586" i="9"/>
  <c r="M587" i="9"/>
  <c r="M588" i="9"/>
  <c r="M589" i="9"/>
  <c r="M590" i="9"/>
  <c r="M591" i="9"/>
  <c r="M592" i="9"/>
  <c r="M593" i="9"/>
  <c r="M594" i="9"/>
  <c r="M595" i="9"/>
  <c r="M596" i="9"/>
  <c r="M597" i="9"/>
  <c r="M598" i="9"/>
  <c r="M599" i="9"/>
  <c r="M600" i="9"/>
  <c r="M601" i="9"/>
  <c r="M602" i="9"/>
  <c r="M603" i="9"/>
  <c r="M604" i="9"/>
  <c r="M605" i="9"/>
  <c r="M606" i="9"/>
  <c r="M607" i="9"/>
  <c r="M608" i="9"/>
  <c r="M609" i="9"/>
  <c r="M610" i="9"/>
  <c r="M611" i="9"/>
  <c r="M612" i="9"/>
  <c r="M613" i="9"/>
  <c r="M614" i="9"/>
  <c r="M615" i="9"/>
  <c r="M616" i="9"/>
  <c r="M617" i="9"/>
  <c r="M618" i="9"/>
  <c r="M619" i="9"/>
  <c r="M620" i="9"/>
  <c r="M621" i="9"/>
  <c r="M622" i="9"/>
  <c r="M623" i="9"/>
  <c r="M624" i="9"/>
  <c r="M625" i="9"/>
  <c r="M626" i="9"/>
  <c r="M627" i="9"/>
  <c r="M628" i="9"/>
  <c r="M629" i="9"/>
  <c r="M630" i="9"/>
  <c r="M631" i="9"/>
  <c r="M632" i="9"/>
  <c r="M633" i="9"/>
  <c r="M634" i="9"/>
  <c r="M635" i="9"/>
  <c r="M636" i="9"/>
  <c r="M637" i="9"/>
  <c r="M638" i="9"/>
  <c r="M639" i="9"/>
  <c r="M640" i="9"/>
  <c r="M641" i="9"/>
  <c r="M642" i="9"/>
  <c r="M643" i="9"/>
  <c r="M644" i="9"/>
  <c r="M645" i="9"/>
  <c r="M646" i="9"/>
  <c r="M647" i="9"/>
  <c r="M648" i="9"/>
  <c r="M649" i="9"/>
  <c r="M650" i="9"/>
  <c r="M651" i="9"/>
  <c r="M652" i="9"/>
  <c r="M653" i="9"/>
  <c r="M654" i="9"/>
  <c r="M655" i="9"/>
  <c r="M656" i="9"/>
  <c r="M657" i="9"/>
  <c r="M658" i="9"/>
  <c r="M659" i="9"/>
  <c r="M660" i="9"/>
  <c r="M661" i="9"/>
  <c r="M662" i="9"/>
  <c r="M663" i="9"/>
  <c r="M664" i="9"/>
  <c r="M665" i="9"/>
  <c r="M666" i="9"/>
  <c r="M667" i="9"/>
  <c r="M668" i="9"/>
  <c r="M669" i="9"/>
  <c r="M670" i="9"/>
  <c r="M671" i="9"/>
  <c r="M672" i="9"/>
  <c r="M673" i="9"/>
  <c r="M674" i="9"/>
  <c r="M675" i="9"/>
  <c r="M676" i="9"/>
  <c r="M677" i="9"/>
  <c r="M678" i="9"/>
  <c r="M679" i="9"/>
  <c r="M680" i="9"/>
  <c r="M681" i="9"/>
  <c r="M682" i="9"/>
  <c r="M683" i="9"/>
  <c r="M684" i="9"/>
  <c r="M685" i="9"/>
  <c r="M686" i="9"/>
  <c r="M687" i="9"/>
  <c r="M688" i="9"/>
  <c r="M689" i="9"/>
  <c r="M690" i="9"/>
  <c r="M691" i="9"/>
  <c r="M692" i="9"/>
  <c r="M693" i="9"/>
  <c r="M694" i="9"/>
  <c r="M695" i="9"/>
  <c r="M696" i="9"/>
  <c r="M697" i="9"/>
  <c r="M698" i="9"/>
  <c r="M699" i="9"/>
  <c r="M700" i="9"/>
  <c r="M701" i="9"/>
  <c r="M702" i="9"/>
  <c r="M703" i="9"/>
  <c r="M704" i="9"/>
  <c r="M705" i="9"/>
  <c r="M706" i="9"/>
  <c r="M707" i="9"/>
  <c r="M708" i="9"/>
  <c r="M709" i="9"/>
  <c r="M710" i="9"/>
  <c r="M711" i="9"/>
  <c r="M712" i="9"/>
  <c r="M713" i="9"/>
  <c r="M714" i="9"/>
  <c r="M715" i="9"/>
  <c r="M716" i="9"/>
  <c r="M717" i="9"/>
  <c r="M718" i="9"/>
  <c r="M719" i="9"/>
  <c r="M720" i="9"/>
  <c r="M721" i="9"/>
  <c r="M722" i="9"/>
  <c r="M723" i="9"/>
  <c r="M724" i="9"/>
  <c r="M725" i="9"/>
  <c r="M726" i="9"/>
  <c r="M727" i="9"/>
  <c r="M728" i="9"/>
  <c r="M729" i="9"/>
  <c r="M730" i="9"/>
  <c r="M731" i="9"/>
  <c r="M732" i="9"/>
  <c r="M733" i="9"/>
  <c r="M734" i="9"/>
  <c r="M735" i="9"/>
  <c r="M736" i="9"/>
  <c r="M737" i="9"/>
  <c r="M738" i="9"/>
  <c r="M739" i="9"/>
  <c r="M740" i="9"/>
  <c r="M741" i="9"/>
  <c r="M742" i="9"/>
  <c r="M743" i="9"/>
  <c r="M744" i="9"/>
  <c r="M745" i="9"/>
  <c r="M746" i="9"/>
  <c r="M747" i="9"/>
  <c r="M748" i="9"/>
  <c r="M749" i="9"/>
  <c r="M750" i="9"/>
  <c r="M751" i="9"/>
  <c r="M752" i="9"/>
  <c r="M753" i="9"/>
  <c r="M754" i="9"/>
  <c r="M755" i="9"/>
  <c r="M756" i="9"/>
  <c r="M757" i="9"/>
  <c r="M758" i="9"/>
  <c r="M759" i="9"/>
  <c r="M760" i="9"/>
  <c r="M761" i="9"/>
  <c r="M762" i="9"/>
  <c r="M763" i="9"/>
  <c r="M764" i="9"/>
  <c r="M765" i="9"/>
  <c r="M766" i="9"/>
  <c r="M767" i="9"/>
  <c r="M768" i="9"/>
  <c r="M769" i="9"/>
  <c r="M770" i="9"/>
  <c r="M771" i="9"/>
  <c r="M772" i="9"/>
  <c r="M773" i="9"/>
  <c r="M774" i="9"/>
  <c r="M775" i="9"/>
  <c r="M776" i="9"/>
  <c r="M777" i="9"/>
  <c r="M778" i="9"/>
  <c r="M779" i="9"/>
  <c r="M780" i="9"/>
  <c r="M781" i="9"/>
  <c r="M782" i="9"/>
  <c r="M783" i="9"/>
  <c r="M784" i="9"/>
  <c r="M785" i="9"/>
  <c r="M786" i="9"/>
  <c r="M787" i="9"/>
  <c r="M788" i="9"/>
  <c r="M789" i="9"/>
  <c r="M790" i="9"/>
  <c r="M791" i="9"/>
  <c r="M792" i="9"/>
  <c r="M793" i="9"/>
  <c r="M794" i="9"/>
  <c r="M795" i="9"/>
  <c r="M796" i="9"/>
  <c r="M797" i="9"/>
  <c r="M798" i="9"/>
  <c r="M799" i="9"/>
  <c r="M800" i="9"/>
  <c r="M801" i="9"/>
  <c r="M802" i="9"/>
  <c r="M803" i="9"/>
  <c r="M804" i="9"/>
  <c r="M805" i="9"/>
  <c r="M806" i="9"/>
  <c r="M807" i="9"/>
  <c r="M808" i="9"/>
  <c r="M809" i="9"/>
  <c r="M810" i="9"/>
  <c r="M811" i="9"/>
  <c r="M812" i="9"/>
  <c r="M813" i="9"/>
  <c r="M814" i="9"/>
  <c r="M815" i="9"/>
  <c r="M816" i="9"/>
  <c r="M817" i="9"/>
  <c r="M818" i="9"/>
  <c r="M819" i="9"/>
  <c r="M820" i="9"/>
  <c r="M821" i="9"/>
  <c r="M822" i="9"/>
  <c r="M823" i="9"/>
  <c r="M824" i="9"/>
  <c r="M825" i="9"/>
  <c r="M826" i="9"/>
  <c r="M827" i="9"/>
  <c r="M828" i="9"/>
  <c r="M829" i="9"/>
  <c r="M830" i="9"/>
  <c r="M831" i="9"/>
  <c r="M832" i="9"/>
  <c r="M833" i="9"/>
  <c r="M834" i="9"/>
  <c r="M835" i="9"/>
  <c r="M836" i="9"/>
  <c r="M837" i="9"/>
  <c r="M838" i="9"/>
  <c r="M839" i="9"/>
  <c r="M840" i="9"/>
  <c r="M841" i="9"/>
  <c r="M842" i="9"/>
  <c r="M843" i="9"/>
  <c r="M844" i="9"/>
  <c r="M845" i="9"/>
  <c r="M846" i="9"/>
  <c r="M847" i="9"/>
  <c r="M848" i="9"/>
  <c r="M849" i="9"/>
  <c r="M850" i="9"/>
  <c r="M851" i="9"/>
  <c r="M852" i="9"/>
  <c r="M853" i="9"/>
  <c r="M854" i="9"/>
  <c r="M855" i="9"/>
  <c r="M856" i="9"/>
  <c r="M857" i="9"/>
  <c r="M858" i="9"/>
  <c r="M859" i="9"/>
  <c r="M860" i="9"/>
  <c r="M861" i="9"/>
  <c r="M862" i="9"/>
  <c r="M863" i="9"/>
  <c r="M864" i="9"/>
  <c r="M865" i="9"/>
  <c r="M866" i="9"/>
  <c r="M867" i="9"/>
  <c r="M868" i="9"/>
  <c r="M869" i="9"/>
  <c r="M870" i="9"/>
  <c r="M871" i="9"/>
  <c r="M872" i="9"/>
  <c r="M873" i="9"/>
  <c r="M874" i="9"/>
  <c r="M875" i="9"/>
  <c r="M876" i="9"/>
  <c r="M877" i="9"/>
  <c r="M878" i="9"/>
  <c r="M879" i="9"/>
  <c r="M880" i="9"/>
  <c r="M881" i="9"/>
  <c r="M882" i="9"/>
  <c r="M883" i="9"/>
  <c r="M884" i="9"/>
  <c r="M885" i="9"/>
  <c r="M886" i="9"/>
  <c r="M887" i="9"/>
  <c r="M888" i="9"/>
  <c r="M889" i="9"/>
  <c r="M890" i="9"/>
  <c r="M891" i="9"/>
  <c r="M892" i="9"/>
  <c r="M893" i="9"/>
  <c r="M894" i="9"/>
  <c r="M895" i="9"/>
  <c r="M896" i="9"/>
  <c r="M897" i="9"/>
  <c r="M898" i="9"/>
  <c r="M899" i="9"/>
  <c r="M900" i="9"/>
  <c r="M901" i="9"/>
  <c r="M902" i="9"/>
  <c r="M903" i="9"/>
  <c r="M904" i="9"/>
  <c r="M905" i="9"/>
  <c r="M906" i="9"/>
  <c r="M907" i="9"/>
  <c r="M908" i="9"/>
  <c r="M909" i="9"/>
  <c r="M910" i="9"/>
  <c r="M911" i="9"/>
  <c r="M912" i="9"/>
  <c r="M913" i="9"/>
  <c r="M914" i="9"/>
  <c r="M915" i="9"/>
  <c r="M916" i="9"/>
  <c r="M917" i="9"/>
  <c r="M918" i="9"/>
  <c r="M919" i="9"/>
  <c r="M920" i="9"/>
  <c r="M921" i="9"/>
  <c r="M922" i="9"/>
  <c r="M923" i="9"/>
  <c r="M924" i="9"/>
  <c r="M925" i="9"/>
  <c r="M926" i="9"/>
  <c r="M927" i="9"/>
  <c r="M928" i="9"/>
  <c r="M929" i="9"/>
  <c r="M930" i="9"/>
  <c r="M931" i="9"/>
  <c r="M932" i="9"/>
  <c r="M933" i="9"/>
  <c r="M934" i="9"/>
  <c r="M935" i="9"/>
  <c r="M936" i="9"/>
  <c r="M937" i="9"/>
  <c r="M938" i="9"/>
  <c r="M939" i="9"/>
  <c r="M940" i="9"/>
  <c r="M941" i="9"/>
  <c r="M942" i="9"/>
  <c r="M943" i="9"/>
  <c r="M944" i="9"/>
  <c r="M945" i="9"/>
  <c r="M946" i="9"/>
  <c r="M947" i="9"/>
  <c r="M948" i="9"/>
  <c r="M949" i="9"/>
  <c r="M950" i="9"/>
  <c r="M951" i="9"/>
  <c r="M952" i="9"/>
  <c r="M953" i="9"/>
  <c r="M954" i="9"/>
  <c r="M955" i="9"/>
  <c r="M956" i="9"/>
  <c r="M957" i="9"/>
  <c r="M958" i="9"/>
  <c r="M959" i="9"/>
  <c r="M960" i="9"/>
  <c r="M961" i="9"/>
  <c r="M962" i="9"/>
  <c r="M963" i="9"/>
  <c r="M964" i="9"/>
  <c r="M965" i="9"/>
  <c r="M966" i="9"/>
  <c r="M967" i="9"/>
  <c r="M968" i="9"/>
  <c r="M969" i="9"/>
  <c r="M970" i="9"/>
  <c r="M971" i="9"/>
  <c r="M972" i="9"/>
  <c r="M973" i="9"/>
  <c r="M974" i="9"/>
  <c r="M975" i="9"/>
  <c r="M976" i="9"/>
  <c r="M977" i="9"/>
  <c r="M978" i="9"/>
  <c r="M979" i="9"/>
  <c r="M980" i="9"/>
  <c r="M981" i="9"/>
  <c r="M982" i="9"/>
  <c r="M983" i="9"/>
  <c r="M984" i="9"/>
  <c r="M985" i="9"/>
  <c r="M986" i="9"/>
  <c r="M987" i="9"/>
  <c r="M988" i="9"/>
  <c r="M989" i="9"/>
  <c r="M990" i="9"/>
  <c r="M991" i="9"/>
  <c r="M992" i="9"/>
  <c r="M993" i="9"/>
  <c r="M994" i="9"/>
  <c r="M995" i="9"/>
  <c r="M996" i="9"/>
  <c r="M997" i="9"/>
  <c r="M998" i="9"/>
  <c r="M999" i="9"/>
  <c r="M2" i="9"/>
  <c r="L3" i="9"/>
  <c r="L4" i="9"/>
  <c r="L5" i="9"/>
  <c r="L6" i="9"/>
  <c r="L7" i="9"/>
  <c r="L8"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L319" i="9"/>
  <c r="L320" i="9"/>
  <c r="L321" i="9"/>
  <c r="L322" i="9"/>
  <c r="L323" i="9"/>
  <c r="L324" i="9"/>
  <c r="L325" i="9"/>
  <c r="L326" i="9"/>
  <c r="L327" i="9"/>
  <c r="L328" i="9"/>
  <c r="L329" i="9"/>
  <c r="L330" i="9"/>
  <c r="L331" i="9"/>
  <c r="L332" i="9"/>
  <c r="L333" i="9"/>
  <c r="L334" i="9"/>
  <c r="L335" i="9"/>
  <c r="L336" i="9"/>
  <c r="L337" i="9"/>
  <c r="L338" i="9"/>
  <c r="L339" i="9"/>
  <c r="L340" i="9"/>
  <c r="L341" i="9"/>
  <c r="L342" i="9"/>
  <c r="L343" i="9"/>
  <c r="L344" i="9"/>
  <c r="L345" i="9"/>
  <c r="L346" i="9"/>
  <c r="L347" i="9"/>
  <c r="L348" i="9"/>
  <c r="L349" i="9"/>
  <c r="L350" i="9"/>
  <c r="L351" i="9"/>
  <c r="L352" i="9"/>
  <c r="L353" i="9"/>
  <c r="L354" i="9"/>
  <c r="L355" i="9"/>
  <c r="L356" i="9"/>
  <c r="L357" i="9"/>
  <c r="L358" i="9"/>
  <c r="L359" i="9"/>
  <c r="L360" i="9"/>
  <c r="L361" i="9"/>
  <c r="L362" i="9"/>
  <c r="L363" i="9"/>
  <c r="L364" i="9"/>
  <c r="L365" i="9"/>
  <c r="L366" i="9"/>
  <c r="L367" i="9"/>
  <c r="L368" i="9"/>
  <c r="L369" i="9"/>
  <c r="L370" i="9"/>
  <c r="L371" i="9"/>
  <c r="L372" i="9"/>
  <c r="L373" i="9"/>
  <c r="L374" i="9"/>
  <c r="L375" i="9"/>
  <c r="L376" i="9"/>
  <c r="L377" i="9"/>
  <c r="L378" i="9"/>
  <c r="L379" i="9"/>
  <c r="L380" i="9"/>
  <c r="L381" i="9"/>
  <c r="L382" i="9"/>
  <c r="L383" i="9"/>
  <c r="L384" i="9"/>
  <c r="L385" i="9"/>
  <c r="L386" i="9"/>
  <c r="L387" i="9"/>
  <c r="L388" i="9"/>
  <c r="L389" i="9"/>
  <c r="L390" i="9"/>
  <c r="L391" i="9"/>
  <c r="L392" i="9"/>
  <c r="L393" i="9"/>
  <c r="L394" i="9"/>
  <c r="L395" i="9"/>
  <c r="L396" i="9"/>
  <c r="L397" i="9"/>
  <c r="L398" i="9"/>
  <c r="L399" i="9"/>
  <c r="L400" i="9"/>
  <c r="L401" i="9"/>
  <c r="L402" i="9"/>
  <c r="L403" i="9"/>
  <c r="L404" i="9"/>
  <c r="L405" i="9"/>
  <c r="L406" i="9"/>
  <c r="L407" i="9"/>
  <c r="L408" i="9"/>
  <c r="L409" i="9"/>
  <c r="L410" i="9"/>
  <c r="L411" i="9"/>
  <c r="L412" i="9"/>
  <c r="L413" i="9"/>
  <c r="L414" i="9"/>
  <c r="L415" i="9"/>
  <c r="L416" i="9"/>
  <c r="L417" i="9"/>
  <c r="L418" i="9"/>
  <c r="L419" i="9"/>
  <c r="L420" i="9"/>
  <c r="L421" i="9"/>
  <c r="L422" i="9"/>
  <c r="L423" i="9"/>
  <c r="L424" i="9"/>
  <c r="L425" i="9"/>
  <c r="L426" i="9"/>
  <c r="L427" i="9"/>
  <c r="L428" i="9"/>
  <c r="L429" i="9"/>
  <c r="L430" i="9"/>
  <c r="L431" i="9"/>
  <c r="L432" i="9"/>
  <c r="L433" i="9"/>
  <c r="L434" i="9"/>
  <c r="L435" i="9"/>
  <c r="L436" i="9"/>
  <c r="L437" i="9"/>
  <c r="L438" i="9"/>
  <c r="L439" i="9"/>
  <c r="L440" i="9"/>
  <c r="L441" i="9"/>
  <c r="L442" i="9"/>
  <c r="L443" i="9"/>
  <c r="L444" i="9"/>
  <c r="L445" i="9"/>
  <c r="L446" i="9"/>
  <c r="L447" i="9"/>
  <c r="L448" i="9"/>
  <c r="L449" i="9"/>
  <c r="L450" i="9"/>
  <c r="L451" i="9"/>
  <c r="L452" i="9"/>
  <c r="L453" i="9"/>
  <c r="L454" i="9"/>
  <c r="L455" i="9"/>
  <c r="L456" i="9"/>
  <c r="L457" i="9"/>
  <c r="L458" i="9"/>
  <c r="L459" i="9"/>
  <c r="L460" i="9"/>
  <c r="L461" i="9"/>
  <c r="L462" i="9"/>
  <c r="L463" i="9"/>
  <c r="L464" i="9"/>
  <c r="L465" i="9"/>
  <c r="L466" i="9"/>
  <c r="L467" i="9"/>
  <c r="L468" i="9"/>
  <c r="L469" i="9"/>
  <c r="L470" i="9"/>
  <c r="L471" i="9"/>
  <c r="L472" i="9"/>
  <c r="L473" i="9"/>
  <c r="L474" i="9"/>
  <c r="L475" i="9"/>
  <c r="L476" i="9"/>
  <c r="L477" i="9"/>
  <c r="L478" i="9"/>
  <c r="L479" i="9"/>
  <c r="L480" i="9"/>
  <c r="L481" i="9"/>
  <c r="L482" i="9"/>
  <c r="L483" i="9"/>
  <c r="L484" i="9"/>
  <c r="L485" i="9"/>
  <c r="L486" i="9"/>
  <c r="L487" i="9"/>
  <c r="L488" i="9"/>
  <c r="L489" i="9"/>
  <c r="L490" i="9"/>
  <c r="L491" i="9"/>
  <c r="L492" i="9"/>
  <c r="L493" i="9"/>
  <c r="L494" i="9"/>
  <c r="L495" i="9"/>
  <c r="L496" i="9"/>
  <c r="L497" i="9"/>
  <c r="L498" i="9"/>
  <c r="L499" i="9"/>
  <c r="L500" i="9"/>
  <c r="L501" i="9"/>
  <c r="L502" i="9"/>
  <c r="L503" i="9"/>
  <c r="L504" i="9"/>
  <c r="L505" i="9"/>
  <c r="L506" i="9"/>
  <c r="L507" i="9"/>
  <c r="L508" i="9"/>
  <c r="L509" i="9"/>
  <c r="L510" i="9"/>
  <c r="L511" i="9"/>
  <c r="L512" i="9"/>
  <c r="L513" i="9"/>
  <c r="L514" i="9"/>
  <c r="L515" i="9"/>
  <c r="L516" i="9"/>
  <c r="L517" i="9"/>
  <c r="L518" i="9"/>
  <c r="L519" i="9"/>
  <c r="L520" i="9"/>
  <c r="L521" i="9"/>
  <c r="L522" i="9"/>
  <c r="L523" i="9"/>
  <c r="L524" i="9"/>
  <c r="L525" i="9"/>
  <c r="L526" i="9"/>
  <c r="L527" i="9"/>
  <c r="L528" i="9"/>
  <c r="L529" i="9"/>
  <c r="L530" i="9"/>
  <c r="L531" i="9"/>
  <c r="L532" i="9"/>
  <c r="L533" i="9"/>
  <c r="L534" i="9"/>
  <c r="L535" i="9"/>
  <c r="L536" i="9"/>
  <c r="L537" i="9"/>
  <c r="L538" i="9"/>
  <c r="L539" i="9"/>
  <c r="L540" i="9"/>
  <c r="L541" i="9"/>
  <c r="L542" i="9"/>
  <c r="L543" i="9"/>
  <c r="L544" i="9"/>
  <c r="L545" i="9"/>
  <c r="L546" i="9"/>
  <c r="L547" i="9"/>
  <c r="L548" i="9"/>
  <c r="L549" i="9"/>
  <c r="L550" i="9"/>
  <c r="L551" i="9"/>
  <c r="L552" i="9"/>
  <c r="L553" i="9"/>
  <c r="L554" i="9"/>
  <c r="L555" i="9"/>
  <c r="L556" i="9"/>
  <c r="L557" i="9"/>
  <c r="L558" i="9"/>
  <c r="L559" i="9"/>
  <c r="L560" i="9"/>
  <c r="L561" i="9"/>
  <c r="L562" i="9"/>
  <c r="L563" i="9"/>
  <c r="L564" i="9"/>
  <c r="L565" i="9"/>
  <c r="L566" i="9"/>
  <c r="L567" i="9"/>
  <c r="L568" i="9"/>
  <c r="L569" i="9"/>
  <c r="L570" i="9"/>
  <c r="L571" i="9"/>
  <c r="L572" i="9"/>
  <c r="L573" i="9"/>
  <c r="L574" i="9"/>
  <c r="L575" i="9"/>
  <c r="L576" i="9"/>
  <c r="L577" i="9"/>
  <c r="L578" i="9"/>
  <c r="L579" i="9"/>
  <c r="L580" i="9"/>
  <c r="L581" i="9"/>
  <c r="L582" i="9"/>
  <c r="L583" i="9"/>
  <c r="L584" i="9"/>
  <c r="L585" i="9"/>
  <c r="L586" i="9"/>
  <c r="L587" i="9"/>
  <c r="L588" i="9"/>
  <c r="L589" i="9"/>
  <c r="L590" i="9"/>
  <c r="L591" i="9"/>
  <c r="L592" i="9"/>
  <c r="L593" i="9"/>
  <c r="L594" i="9"/>
  <c r="L595" i="9"/>
  <c r="L596" i="9"/>
  <c r="L597" i="9"/>
  <c r="L598" i="9"/>
  <c r="L599" i="9"/>
  <c r="L600" i="9"/>
  <c r="L601" i="9"/>
  <c r="L602" i="9"/>
  <c r="L603" i="9"/>
  <c r="L604" i="9"/>
  <c r="L605" i="9"/>
  <c r="L606" i="9"/>
  <c r="L607" i="9"/>
  <c r="L608" i="9"/>
  <c r="L609" i="9"/>
  <c r="L610" i="9"/>
  <c r="L611" i="9"/>
  <c r="L612" i="9"/>
  <c r="L613" i="9"/>
  <c r="L614" i="9"/>
  <c r="L615" i="9"/>
  <c r="L616" i="9"/>
  <c r="L617" i="9"/>
  <c r="L618" i="9"/>
  <c r="L619" i="9"/>
  <c r="L620" i="9"/>
  <c r="L621" i="9"/>
  <c r="L622" i="9"/>
  <c r="L623" i="9"/>
  <c r="L624" i="9"/>
  <c r="L625" i="9"/>
  <c r="L626" i="9"/>
  <c r="L627" i="9"/>
  <c r="L628" i="9"/>
  <c r="L629" i="9"/>
  <c r="L630" i="9"/>
  <c r="L631" i="9"/>
  <c r="L632" i="9"/>
  <c r="L633" i="9"/>
  <c r="L634" i="9"/>
  <c r="L635" i="9"/>
  <c r="L636" i="9"/>
  <c r="L637" i="9"/>
  <c r="L638" i="9"/>
  <c r="L639" i="9"/>
  <c r="L640" i="9"/>
  <c r="L641" i="9"/>
  <c r="L642" i="9"/>
  <c r="L643" i="9"/>
  <c r="L644" i="9"/>
  <c r="L645" i="9"/>
  <c r="L646" i="9"/>
  <c r="L647" i="9"/>
  <c r="L648" i="9"/>
  <c r="L649" i="9"/>
  <c r="L650" i="9"/>
  <c r="L651" i="9"/>
  <c r="L652" i="9"/>
  <c r="L653" i="9"/>
  <c r="L654" i="9"/>
  <c r="L655" i="9"/>
  <c r="L656" i="9"/>
  <c r="L657" i="9"/>
  <c r="L658" i="9"/>
  <c r="L659" i="9"/>
  <c r="L660" i="9"/>
  <c r="L661" i="9"/>
  <c r="L662" i="9"/>
  <c r="L663" i="9"/>
  <c r="L664" i="9"/>
  <c r="L665" i="9"/>
  <c r="L666" i="9"/>
  <c r="L667" i="9"/>
  <c r="L668" i="9"/>
  <c r="L669" i="9"/>
  <c r="L670" i="9"/>
  <c r="L671" i="9"/>
  <c r="L672" i="9"/>
  <c r="L673" i="9"/>
  <c r="L674" i="9"/>
  <c r="L675" i="9"/>
  <c r="L676" i="9"/>
  <c r="L677" i="9"/>
  <c r="L678" i="9"/>
  <c r="L679" i="9"/>
  <c r="L680" i="9"/>
  <c r="L681" i="9"/>
  <c r="L682" i="9"/>
  <c r="L683" i="9"/>
  <c r="L684" i="9"/>
  <c r="L685" i="9"/>
  <c r="L686" i="9"/>
  <c r="L687" i="9"/>
  <c r="L688" i="9"/>
  <c r="L689" i="9"/>
  <c r="L690" i="9"/>
  <c r="L691" i="9"/>
  <c r="L692" i="9"/>
  <c r="L693" i="9"/>
  <c r="L694" i="9"/>
  <c r="L695" i="9"/>
  <c r="L696" i="9"/>
  <c r="L697" i="9"/>
  <c r="L698" i="9"/>
  <c r="L699" i="9"/>
  <c r="L700" i="9"/>
  <c r="L701" i="9"/>
  <c r="L702" i="9"/>
  <c r="L703" i="9"/>
  <c r="L704" i="9"/>
  <c r="L705" i="9"/>
  <c r="L706" i="9"/>
  <c r="L707" i="9"/>
  <c r="L708" i="9"/>
  <c r="L709" i="9"/>
  <c r="L710" i="9"/>
  <c r="L711" i="9"/>
  <c r="L712" i="9"/>
  <c r="L713" i="9"/>
  <c r="L714" i="9"/>
  <c r="L715" i="9"/>
  <c r="L716" i="9"/>
  <c r="L717" i="9"/>
  <c r="L718" i="9"/>
  <c r="L719" i="9"/>
  <c r="L720" i="9"/>
  <c r="L721" i="9"/>
  <c r="L722" i="9"/>
  <c r="L723" i="9"/>
  <c r="L724" i="9"/>
  <c r="L725" i="9"/>
  <c r="L726" i="9"/>
  <c r="L727" i="9"/>
  <c r="L728" i="9"/>
  <c r="L729" i="9"/>
  <c r="L730" i="9"/>
  <c r="L731" i="9"/>
  <c r="L732" i="9"/>
  <c r="L733" i="9"/>
  <c r="L734" i="9"/>
  <c r="L735" i="9"/>
  <c r="L736" i="9"/>
  <c r="L737" i="9"/>
  <c r="L738" i="9"/>
  <c r="L739" i="9"/>
  <c r="L740" i="9"/>
  <c r="L741" i="9"/>
  <c r="L742" i="9"/>
  <c r="L743" i="9"/>
  <c r="L744" i="9"/>
  <c r="L745" i="9"/>
  <c r="L746" i="9"/>
  <c r="L747" i="9"/>
  <c r="L748" i="9"/>
  <c r="L749" i="9"/>
  <c r="L750" i="9"/>
  <c r="L751" i="9"/>
  <c r="L752" i="9"/>
  <c r="L753" i="9"/>
  <c r="L754" i="9"/>
  <c r="L755" i="9"/>
  <c r="L756" i="9"/>
  <c r="L757" i="9"/>
  <c r="L758" i="9"/>
  <c r="L759" i="9"/>
  <c r="L760" i="9"/>
  <c r="L761" i="9"/>
  <c r="L762" i="9"/>
  <c r="L763" i="9"/>
  <c r="L764" i="9"/>
  <c r="L765" i="9"/>
  <c r="L766" i="9"/>
  <c r="L767" i="9"/>
  <c r="L768" i="9"/>
  <c r="L769" i="9"/>
  <c r="L770" i="9"/>
  <c r="L771" i="9"/>
  <c r="L772" i="9"/>
  <c r="L773" i="9"/>
  <c r="L774" i="9"/>
  <c r="L775" i="9"/>
  <c r="L776" i="9"/>
  <c r="L777" i="9"/>
  <c r="L778" i="9"/>
  <c r="L779" i="9"/>
  <c r="L780" i="9"/>
  <c r="L781" i="9"/>
  <c r="L782" i="9"/>
  <c r="L783" i="9"/>
  <c r="L784" i="9"/>
  <c r="L785" i="9"/>
  <c r="L786" i="9"/>
  <c r="L787" i="9"/>
  <c r="L788" i="9"/>
  <c r="L789" i="9"/>
  <c r="L790" i="9"/>
  <c r="L791" i="9"/>
  <c r="L792" i="9"/>
  <c r="L793" i="9"/>
  <c r="L794" i="9"/>
  <c r="L795" i="9"/>
  <c r="L796" i="9"/>
  <c r="L797" i="9"/>
  <c r="L798" i="9"/>
  <c r="L799" i="9"/>
  <c r="L800" i="9"/>
  <c r="L801" i="9"/>
  <c r="L802" i="9"/>
  <c r="L803" i="9"/>
  <c r="L804" i="9"/>
  <c r="L805" i="9"/>
  <c r="L806" i="9"/>
  <c r="L807" i="9"/>
  <c r="L808" i="9"/>
  <c r="L809" i="9"/>
  <c r="L810" i="9"/>
  <c r="L811" i="9"/>
  <c r="L812" i="9"/>
  <c r="L813" i="9"/>
  <c r="L814" i="9"/>
  <c r="L815" i="9"/>
  <c r="L816" i="9"/>
  <c r="L817" i="9"/>
  <c r="L818" i="9"/>
  <c r="L819" i="9"/>
  <c r="L820" i="9"/>
  <c r="L821" i="9"/>
  <c r="L822" i="9"/>
  <c r="L823" i="9"/>
  <c r="L824" i="9"/>
  <c r="L825" i="9"/>
  <c r="L826" i="9"/>
  <c r="L827" i="9"/>
  <c r="L828" i="9"/>
  <c r="L829" i="9"/>
  <c r="L830" i="9"/>
  <c r="L831" i="9"/>
  <c r="L832" i="9"/>
  <c r="L833" i="9"/>
  <c r="L834" i="9"/>
  <c r="L835" i="9"/>
  <c r="L836" i="9"/>
  <c r="L837" i="9"/>
  <c r="L838" i="9"/>
  <c r="L839" i="9"/>
  <c r="L840" i="9"/>
  <c r="L841" i="9"/>
  <c r="L842" i="9"/>
  <c r="L843" i="9"/>
  <c r="L844" i="9"/>
  <c r="L845" i="9"/>
  <c r="L846" i="9"/>
  <c r="L847" i="9"/>
  <c r="L848" i="9"/>
  <c r="L849" i="9"/>
  <c r="L850" i="9"/>
  <c r="L851" i="9"/>
  <c r="L852" i="9"/>
  <c r="L853" i="9"/>
  <c r="L854" i="9"/>
  <c r="L855" i="9"/>
  <c r="L856" i="9"/>
  <c r="L857" i="9"/>
  <c r="L858" i="9"/>
  <c r="L859" i="9"/>
  <c r="L860" i="9"/>
  <c r="L861" i="9"/>
  <c r="L862" i="9"/>
  <c r="L863" i="9"/>
  <c r="L864" i="9"/>
  <c r="L865" i="9"/>
  <c r="L866" i="9"/>
  <c r="L867" i="9"/>
  <c r="L868" i="9"/>
  <c r="L869" i="9"/>
  <c r="L870" i="9"/>
  <c r="L871" i="9"/>
  <c r="L872" i="9"/>
  <c r="L873" i="9"/>
  <c r="L874" i="9"/>
  <c r="L875" i="9"/>
  <c r="L876" i="9"/>
  <c r="L877" i="9"/>
  <c r="L878" i="9"/>
  <c r="L879" i="9"/>
  <c r="L880" i="9"/>
  <c r="L881" i="9"/>
  <c r="L882" i="9"/>
  <c r="L883" i="9"/>
  <c r="L884" i="9"/>
  <c r="L885" i="9"/>
  <c r="L886" i="9"/>
  <c r="L887" i="9"/>
  <c r="L888" i="9"/>
  <c r="L889" i="9"/>
  <c r="L890" i="9"/>
  <c r="L891" i="9"/>
  <c r="L892" i="9"/>
  <c r="L893" i="9"/>
  <c r="L894" i="9"/>
  <c r="L895" i="9"/>
  <c r="L896" i="9"/>
  <c r="L897" i="9"/>
  <c r="L898" i="9"/>
  <c r="L899" i="9"/>
  <c r="L900" i="9"/>
  <c r="L901" i="9"/>
  <c r="L902" i="9"/>
  <c r="L903" i="9"/>
  <c r="L904" i="9"/>
  <c r="L905" i="9"/>
  <c r="L906" i="9"/>
  <c r="L907" i="9"/>
  <c r="L908" i="9"/>
  <c r="L909" i="9"/>
  <c r="L910" i="9"/>
  <c r="L911" i="9"/>
  <c r="L912" i="9"/>
  <c r="L913" i="9"/>
  <c r="L914" i="9"/>
  <c r="L915" i="9"/>
  <c r="L916" i="9"/>
  <c r="L917" i="9"/>
  <c r="L918" i="9"/>
  <c r="L919" i="9"/>
  <c r="L920" i="9"/>
  <c r="L921" i="9"/>
  <c r="L922" i="9"/>
  <c r="L923" i="9"/>
  <c r="L924" i="9"/>
  <c r="L925" i="9"/>
  <c r="L926" i="9"/>
  <c r="L927" i="9"/>
  <c r="L928" i="9"/>
  <c r="L929" i="9"/>
  <c r="L930" i="9"/>
  <c r="L931" i="9"/>
  <c r="L932" i="9"/>
  <c r="L933" i="9"/>
  <c r="L934" i="9"/>
  <c r="L935" i="9"/>
  <c r="L936" i="9"/>
  <c r="L937" i="9"/>
  <c r="L938" i="9"/>
  <c r="L939" i="9"/>
  <c r="L940" i="9"/>
  <c r="L941" i="9"/>
  <c r="L942" i="9"/>
  <c r="L943" i="9"/>
  <c r="L944" i="9"/>
  <c r="L945" i="9"/>
  <c r="L946" i="9"/>
  <c r="L947" i="9"/>
  <c r="L948" i="9"/>
  <c r="L949" i="9"/>
  <c r="L950" i="9"/>
  <c r="L951" i="9"/>
  <c r="L952" i="9"/>
  <c r="L953" i="9"/>
  <c r="L954" i="9"/>
  <c r="L955" i="9"/>
  <c r="L956" i="9"/>
  <c r="L957" i="9"/>
  <c r="L958" i="9"/>
  <c r="L959" i="9"/>
  <c r="L960" i="9"/>
  <c r="L961" i="9"/>
  <c r="L962" i="9"/>
  <c r="L963" i="9"/>
  <c r="L964" i="9"/>
  <c r="L965" i="9"/>
  <c r="L966" i="9"/>
  <c r="L967" i="9"/>
  <c r="L968" i="9"/>
  <c r="L969" i="9"/>
  <c r="L970" i="9"/>
  <c r="L971" i="9"/>
  <c r="L972" i="9"/>
  <c r="L973" i="9"/>
  <c r="L974" i="9"/>
  <c r="L975" i="9"/>
  <c r="L976" i="9"/>
  <c r="L977" i="9"/>
  <c r="L978" i="9"/>
  <c r="L979" i="9"/>
  <c r="L980" i="9"/>
  <c r="L981" i="9"/>
  <c r="L982" i="9"/>
  <c r="L983" i="9"/>
  <c r="L984" i="9"/>
  <c r="L985" i="9"/>
  <c r="L986" i="9"/>
  <c r="L987" i="9"/>
  <c r="L988" i="9"/>
  <c r="L989" i="9"/>
  <c r="L990" i="9"/>
  <c r="L991" i="9"/>
  <c r="L992" i="9"/>
  <c r="L993" i="9"/>
  <c r="L994" i="9"/>
  <c r="L995" i="9"/>
  <c r="L996" i="9"/>
  <c r="L997" i="9"/>
  <c r="L998" i="9"/>
  <c r="L999" i="9"/>
  <c r="L2" i="9"/>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214" i="9"/>
  <c r="K215" i="9"/>
  <c r="K216" i="9"/>
  <c r="K217" i="9"/>
  <c r="K218" i="9"/>
  <c r="K219" i="9"/>
  <c r="K220" i="9"/>
  <c r="K221" i="9"/>
  <c r="K222" i="9"/>
  <c r="K223" i="9"/>
  <c r="K224" i="9"/>
  <c r="K225" i="9"/>
  <c r="K226" i="9"/>
  <c r="K227" i="9"/>
  <c r="K228" i="9"/>
  <c r="K229" i="9"/>
  <c r="K230" i="9"/>
  <c r="K231" i="9"/>
  <c r="K232" i="9"/>
  <c r="K233" i="9"/>
  <c r="K234" i="9"/>
  <c r="K235" i="9"/>
  <c r="K236" i="9"/>
  <c r="K237" i="9"/>
  <c r="K238" i="9"/>
  <c r="K239" i="9"/>
  <c r="K240" i="9"/>
  <c r="K241" i="9"/>
  <c r="K242" i="9"/>
  <c r="K243" i="9"/>
  <c r="K244" i="9"/>
  <c r="K245" i="9"/>
  <c r="K246" i="9"/>
  <c r="K247" i="9"/>
  <c r="K248" i="9"/>
  <c r="K249" i="9"/>
  <c r="K250" i="9"/>
  <c r="K251" i="9"/>
  <c r="K252" i="9"/>
  <c r="K253" i="9"/>
  <c r="K254" i="9"/>
  <c r="K255" i="9"/>
  <c r="K256" i="9"/>
  <c r="K257" i="9"/>
  <c r="K258" i="9"/>
  <c r="K259" i="9"/>
  <c r="K260" i="9"/>
  <c r="K261" i="9"/>
  <c r="K262" i="9"/>
  <c r="K263" i="9"/>
  <c r="K264" i="9"/>
  <c r="K265" i="9"/>
  <c r="K266" i="9"/>
  <c r="K267" i="9"/>
  <c r="K268" i="9"/>
  <c r="K269" i="9"/>
  <c r="K270" i="9"/>
  <c r="K271" i="9"/>
  <c r="K272" i="9"/>
  <c r="K273" i="9"/>
  <c r="K274" i="9"/>
  <c r="K275" i="9"/>
  <c r="K276" i="9"/>
  <c r="K277" i="9"/>
  <c r="K278" i="9"/>
  <c r="K279" i="9"/>
  <c r="K280" i="9"/>
  <c r="K281" i="9"/>
  <c r="K282" i="9"/>
  <c r="K283" i="9"/>
  <c r="K284" i="9"/>
  <c r="K285" i="9"/>
  <c r="K286" i="9"/>
  <c r="K287" i="9"/>
  <c r="K288" i="9"/>
  <c r="K289" i="9"/>
  <c r="K290" i="9"/>
  <c r="K291" i="9"/>
  <c r="K292" i="9"/>
  <c r="K293" i="9"/>
  <c r="K294" i="9"/>
  <c r="K295" i="9"/>
  <c r="K296" i="9"/>
  <c r="K297" i="9"/>
  <c r="K298" i="9"/>
  <c r="K299" i="9"/>
  <c r="K300" i="9"/>
  <c r="K301" i="9"/>
  <c r="K302" i="9"/>
  <c r="K303" i="9"/>
  <c r="K304" i="9"/>
  <c r="K305" i="9"/>
  <c r="K306" i="9"/>
  <c r="K307" i="9"/>
  <c r="K308" i="9"/>
  <c r="K309" i="9"/>
  <c r="K310" i="9"/>
  <c r="K311" i="9"/>
  <c r="K312" i="9"/>
  <c r="K313" i="9"/>
  <c r="K314" i="9"/>
  <c r="K315" i="9"/>
  <c r="K316" i="9"/>
  <c r="K317" i="9"/>
  <c r="K318" i="9"/>
  <c r="K319" i="9"/>
  <c r="K320" i="9"/>
  <c r="K321" i="9"/>
  <c r="K322" i="9"/>
  <c r="K323" i="9"/>
  <c r="K324" i="9"/>
  <c r="K325" i="9"/>
  <c r="K326" i="9"/>
  <c r="K327" i="9"/>
  <c r="K328" i="9"/>
  <c r="K329" i="9"/>
  <c r="K330" i="9"/>
  <c r="K331" i="9"/>
  <c r="K332" i="9"/>
  <c r="K333" i="9"/>
  <c r="K334" i="9"/>
  <c r="K335" i="9"/>
  <c r="K336" i="9"/>
  <c r="K337" i="9"/>
  <c r="K338" i="9"/>
  <c r="K339" i="9"/>
  <c r="K340" i="9"/>
  <c r="K341" i="9"/>
  <c r="K342" i="9"/>
  <c r="K343" i="9"/>
  <c r="K344" i="9"/>
  <c r="K345" i="9"/>
  <c r="K346" i="9"/>
  <c r="K347" i="9"/>
  <c r="K348" i="9"/>
  <c r="K349" i="9"/>
  <c r="K350" i="9"/>
  <c r="K351" i="9"/>
  <c r="K352" i="9"/>
  <c r="K353" i="9"/>
  <c r="K354" i="9"/>
  <c r="K355" i="9"/>
  <c r="K356" i="9"/>
  <c r="K357" i="9"/>
  <c r="K358" i="9"/>
  <c r="K359" i="9"/>
  <c r="K360" i="9"/>
  <c r="K361" i="9"/>
  <c r="K362" i="9"/>
  <c r="K363" i="9"/>
  <c r="K364" i="9"/>
  <c r="K365" i="9"/>
  <c r="K366" i="9"/>
  <c r="K367" i="9"/>
  <c r="K368" i="9"/>
  <c r="K369" i="9"/>
  <c r="K370" i="9"/>
  <c r="K371" i="9"/>
  <c r="K372" i="9"/>
  <c r="K373" i="9"/>
  <c r="K374" i="9"/>
  <c r="K375" i="9"/>
  <c r="K376" i="9"/>
  <c r="K377" i="9"/>
  <c r="K378" i="9"/>
  <c r="K379" i="9"/>
  <c r="K380" i="9"/>
  <c r="K381" i="9"/>
  <c r="K382" i="9"/>
  <c r="K383" i="9"/>
  <c r="K384" i="9"/>
  <c r="K385" i="9"/>
  <c r="K386" i="9"/>
  <c r="K387" i="9"/>
  <c r="K388" i="9"/>
  <c r="K389" i="9"/>
  <c r="K390" i="9"/>
  <c r="K391" i="9"/>
  <c r="K392" i="9"/>
  <c r="K393" i="9"/>
  <c r="K394" i="9"/>
  <c r="K395" i="9"/>
  <c r="K396" i="9"/>
  <c r="K397" i="9"/>
  <c r="K398" i="9"/>
  <c r="K399" i="9"/>
  <c r="K400" i="9"/>
  <c r="K401" i="9"/>
  <c r="K402" i="9"/>
  <c r="K403" i="9"/>
  <c r="K404" i="9"/>
  <c r="K405" i="9"/>
  <c r="K406" i="9"/>
  <c r="K407" i="9"/>
  <c r="K408" i="9"/>
  <c r="K409" i="9"/>
  <c r="K410" i="9"/>
  <c r="K411" i="9"/>
  <c r="K412" i="9"/>
  <c r="K413" i="9"/>
  <c r="K414" i="9"/>
  <c r="K415" i="9"/>
  <c r="K416" i="9"/>
  <c r="K417" i="9"/>
  <c r="K418" i="9"/>
  <c r="K419" i="9"/>
  <c r="K420" i="9"/>
  <c r="K421" i="9"/>
  <c r="K422" i="9"/>
  <c r="K423" i="9"/>
  <c r="K424" i="9"/>
  <c r="K425" i="9"/>
  <c r="K426" i="9"/>
  <c r="K427" i="9"/>
  <c r="K428" i="9"/>
  <c r="K429" i="9"/>
  <c r="K430" i="9"/>
  <c r="K431" i="9"/>
  <c r="K432" i="9"/>
  <c r="K433" i="9"/>
  <c r="K434" i="9"/>
  <c r="K435" i="9"/>
  <c r="K436" i="9"/>
  <c r="K437" i="9"/>
  <c r="K438" i="9"/>
  <c r="K439" i="9"/>
  <c r="K440" i="9"/>
  <c r="K441" i="9"/>
  <c r="K442" i="9"/>
  <c r="K443" i="9"/>
  <c r="K444" i="9"/>
  <c r="K445" i="9"/>
  <c r="K446" i="9"/>
  <c r="K447" i="9"/>
  <c r="K448" i="9"/>
  <c r="K449" i="9"/>
  <c r="K450" i="9"/>
  <c r="K451" i="9"/>
  <c r="K452" i="9"/>
  <c r="K453" i="9"/>
  <c r="K454" i="9"/>
  <c r="K455" i="9"/>
  <c r="K456" i="9"/>
  <c r="K457" i="9"/>
  <c r="K458" i="9"/>
  <c r="K459" i="9"/>
  <c r="K460" i="9"/>
  <c r="K461" i="9"/>
  <c r="K462" i="9"/>
  <c r="K463" i="9"/>
  <c r="K464" i="9"/>
  <c r="K465" i="9"/>
  <c r="K466" i="9"/>
  <c r="K467" i="9"/>
  <c r="K468" i="9"/>
  <c r="K469" i="9"/>
  <c r="K470" i="9"/>
  <c r="K471" i="9"/>
  <c r="K472" i="9"/>
  <c r="K473" i="9"/>
  <c r="K474" i="9"/>
  <c r="K475" i="9"/>
  <c r="K476" i="9"/>
  <c r="K477" i="9"/>
  <c r="K478" i="9"/>
  <c r="K479" i="9"/>
  <c r="K480" i="9"/>
  <c r="K481" i="9"/>
  <c r="K482" i="9"/>
  <c r="K483" i="9"/>
  <c r="K484" i="9"/>
  <c r="K485" i="9"/>
  <c r="K486" i="9"/>
  <c r="K487" i="9"/>
  <c r="K488" i="9"/>
  <c r="K489" i="9"/>
  <c r="K490" i="9"/>
  <c r="K491" i="9"/>
  <c r="K492" i="9"/>
  <c r="K493" i="9"/>
  <c r="K494" i="9"/>
  <c r="K495" i="9"/>
  <c r="K496" i="9"/>
  <c r="K497" i="9"/>
  <c r="K498" i="9"/>
  <c r="K499" i="9"/>
  <c r="K500" i="9"/>
  <c r="K501" i="9"/>
  <c r="K502" i="9"/>
  <c r="K503" i="9"/>
  <c r="K504" i="9"/>
  <c r="K505" i="9"/>
  <c r="K506" i="9"/>
  <c r="K507" i="9"/>
  <c r="K508" i="9"/>
  <c r="K509" i="9"/>
  <c r="K510" i="9"/>
  <c r="K511" i="9"/>
  <c r="K512" i="9"/>
  <c r="K513" i="9"/>
  <c r="K514" i="9"/>
  <c r="K515" i="9"/>
  <c r="K516" i="9"/>
  <c r="K517" i="9"/>
  <c r="K518" i="9"/>
  <c r="K519" i="9"/>
  <c r="K520" i="9"/>
  <c r="K521" i="9"/>
  <c r="K522" i="9"/>
  <c r="K523" i="9"/>
  <c r="K524" i="9"/>
  <c r="K525" i="9"/>
  <c r="K526" i="9"/>
  <c r="K527" i="9"/>
  <c r="K528" i="9"/>
  <c r="K529" i="9"/>
  <c r="K530" i="9"/>
  <c r="K531" i="9"/>
  <c r="K532" i="9"/>
  <c r="K533" i="9"/>
  <c r="K534" i="9"/>
  <c r="K535" i="9"/>
  <c r="K536" i="9"/>
  <c r="K537" i="9"/>
  <c r="K538" i="9"/>
  <c r="K539" i="9"/>
  <c r="K540" i="9"/>
  <c r="K541" i="9"/>
  <c r="K542" i="9"/>
  <c r="K543" i="9"/>
  <c r="K544" i="9"/>
  <c r="K545" i="9"/>
  <c r="K546" i="9"/>
  <c r="K547" i="9"/>
  <c r="K548" i="9"/>
  <c r="K549" i="9"/>
  <c r="K550" i="9"/>
  <c r="K551" i="9"/>
  <c r="K552" i="9"/>
  <c r="K553" i="9"/>
  <c r="K554" i="9"/>
  <c r="K555" i="9"/>
  <c r="K556" i="9"/>
  <c r="K557" i="9"/>
  <c r="K558" i="9"/>
  <c r="K559" i="9"/>
  <c r="K560" i="9"/>
  <c r="K561" i="9"/>
  <c r="K562" i="9"/>
  <c r="K563" i="9"/>
  <c r="K564" i="9"/>
  <c r="K565" i="9"/>
  <c r="K566" i="9"/>
  <c r="K567" i="9"/>
  <c r="K568" i="9"/>
  <c r="K569" i="9"/>
  <c r="K570" i="9"/>
  <c r="K571" i="9"/>
  <c r="K572" i="9"/>
  <c r="K573" i="9"/>
  <c r="K574" i="9"/>
  <c r="K575" i="9"/>
  <c r="K576" i="9"/>
  <c r="K577" i="9"/>
  <c r="K578" i="9"/>
  <c r="K579" i="9"/>
  <c r="K580" i="9"/>
  <c r="K581" i="9"/>
  <c r="K582" i="9"/>
  <c r="K583" i="9"/>
  <c r="K584" i="9"/>
  <c r="K585" i="9"/>
  <c r="K586" i="9"/>
  <c r="K587" i="9"/>
  <c r="K588" i="9"/>
  <c r="K589" i="9"/>
  <c r="K590" i="9"/>
  <c r="K591" i="9"/>
  <c r="K592" i="9"/>
  <c r="K593" i="9"/>
  <c r="K594" i="9"/>
  <c r="K595" i="9"/>
  <c r="K596" i="9"/>
  <c r="K597" i="9"/>
  <c r="K598" i="9"/>
  <c r="K599" i="9"/>
  <c r="K600" i="9"/>
  <c r="K601" i="9"/>
  <c r="K602" i="9"/>
  <c r="K603" i="9"/>
  <c r="K604" i="9"/>
  <c r="K605" i="9"/>
  <c r="K606" i="9"/>
  <c r="K607" i="9"/>
  <c r="K608" i="9"/>
  <c r="K609" i="9"/>
  <c r="K610" i="9"/>
  <c r="K611" i="9"/>
  <c r="K612" i="9"/>
  <c r="K613" i="9"/>
  <c r="K614" i="9"/>
  <c r="K615" i="9"/>
  <c r="K616" i="9"/>
  <c r="K617" i="9"/>
  <c r="K618" i="9"/>
  <c r="K619" i="9"/>
  <c r="K620" i="9"/>
  <c r="K621" i="9"/>
  <c r="K622" i="9"/>
  <c r="K623" i="9"/>
  <c r="K624" i="9"/>
  <c r="K625" i="9"/>
  <c r="K626" i="9"/>
  <c r="K627" i="9"/>
  <c r="K628" i="9"/>
  <c r="K629" i="9"/>
  <c r="K630" i="9"/>
  <c r="K631" i="9"/>
  <c r="K632" i="9"/>
  <c r="K633" i="9"/>
  <c r="K634" i="9"/>
  <c r="K635" i="9"/>
  <c r="K636" i="9"/>
  <c r="K637" i="9"/>
  <c r="K638" i="9"/>
  <c r="K639" i="9"/>
  <c r="K640" i="9"/>
  <c r="K641" i="9"/>
  <c r="K642" i="9"/>
  <c r="K643" i="9"/>
  <c r="K644" i="9"/>
  <c r="K645" i="9"/>
  <c r="K646" i="9"/>
  <c r="K647" i="9"/>
  <c r="K648" i="9"/>
  <c r="K649" i="9"/>
  <c r="K650" i="9"/>
  <c r="K651" i="9"/>
  <c r="K652" i="9"/>
  <c r="K653" i="9"/>
  <c r="K654" i="9"/>
  <c r="K655" i="9"/>
  <c r="K656" i="9"/>
  <c r="K657" i="9"/>
  <c r="K658" i="9"/>
  <c r="K659" i="9"/>
  <c r="K660" i="9"/>
  <c r="K661" i="9"/>
  <c r="K662" i="9"/>
  <c r="K663" i="9"/>
  <c r="K664" i="9"/>
  <c r="K665" i="9"/>
  <c r="K666" i="9"/>
  <c r="K667" i="9"/>
  <c r="K668" i="9"/>
  <c r="K669" i="9"/>
  <c r="K670" i="9"/>
  <c r="K671" i="9"/>
  <c r="K672" i="9"/>
  <c r="K673" i="9"/>
  <c r="K674" i="9"/>
  <c r="K675" i="9"/>
  <c r="K676" i="9"/>
  <c r="K677" i="9"/>
  <c r="K678" i="9"/>
  <c r="K679" i="9"/>
  <c r="K680" i="9"/>
  <c r="K681" i="9"/>
  <c r="K682" i="9"/>
  <c r="K683" i="9"/>
  <c r="K684" i="9"/>
  <c r="K685" i="9"/>
  <c r="K686" i="9"/>
  <c r="K687" i="9"/>
  <c r="K688" i="9"/>
  <c r="K689" i="9"/>
  <c r="K690" i="9"/>
  <c r="K691" i="9"/>
  <c r="K692" i="9"/>
  <c r="K693" i="9"/>
  <c r="K694" i="9"/>
  <c r="K695" i="9"/>
  <c r="K696" i="9"/>
  <c r="K697" i="9"/>
  <c r="K698" i="9"/>
  <c r="K699" i="9"/>
  <c r="K700" i="9"/>
  <c r="K701" i="9"/>
  <c r="K702" i="9"/>
  <c r="K703" i="9"/>
  <c r="K704" i="9"/>
  <c r="K705" i="9"/>
  <c r="K706" i="9"/>
  <c r="K707" i="9"/>
  <c r="K708" i="9"/>
  <c r="K709" i="9"/>
  <c r="K710" i="9"/>
  <c r="K711" i="9"/>
  <c r="K712" i="9"/>
  <c r="K713" i="9"/>
  <c r="K714" i="9"/>
  <c r="K715" i="9"/>
  <c r="K716" i="9"/>
  <c r="K717" i="9"/>
  <c r="K718" i="9"/>
  <c r="K719" i="9"/>
  <c r="K720" i="9"/>
  <c r="K721" i="9"/>
  <c r="K722" i="9"/>
  <c r="K723" i="9"/>
  <c r="K724" i="9"/>
  <c r="K725" i="9"/>
  <c r="K726" i="9"/>
  <c r="K727" i="9"/>
  <c r="K728" i="9"/>
  <c r="K729" i="9"/>
  <c r="K730" i="9"/>
  <c r="K731" i="9"/>
  <c r="K732" i="9"/>
  <c r="K733" i="9"/>
  <c r="K734" i="9"/>
  <c r="K735" i="9"/>
  <c r="K736" i="9"/>
  <c r="K737" i="9"/>
  <c r="K738" i="9"/>
  <c r="K739" i="9"/>
  <c r="K740" i="9"/>
  <c r="K741" i="9"/>
  <c r="K742" i="9"/>
  <c r="K743" i="9"/>
  <c r="K744" i="9"/>
  <c r="K745" i="9"/>
  <c r="K746" i="9"/>
  <c r="K747" i="9"/>
  <c r="K748" i="9"/>
  <c r="K749" i="9"/>
  <c r="K750" i="9"/>
  <c r="K751" i="9"/>
  <c r="K752" i="9"/>
  <c r="K753" i="9"/>
  <c r="K754" i="9"/>
  <c r="K755" i="9"/>
  <c r="K756" i="9"/>
  <c r="K757" i="9"/>
  <c r="K758" i="9"/>
  <c r="K759" i="9"/>
  <c r="K760" i="9"/>
  <c r="K761" i="9"/>
  <c r="K762" i="9"/>
  <c r="K763" i="9"/>
  <c r="K764" i="9"/>
  <c r="K765" i="9"/>
  <c r="K766" i="9"/>
  <c r="K767" i="9"/>
  <c r="K768" i="9"/>
  <c r="K769" i="9"/>
  <c r="K770" i="9"/>
  <c r="K771" i="9"/>
  <c r="K772" i="9"/>
  <c r="K773" i="9"/>
  <c r="K774" i="9"/>
  <c r="K775" i="9"/>
  <c r="K776" i="9"/>
  <c r="K777" i="9"/>
  <c r="K778" i="9"/>
  <c r="K779" i="9"/>
  <c r="K780" i="9"/>
  <c r="K781" i="9"/>
  <c r="K782" i="9"/>
  <c r="K783" i="9"/>
  <c r="K784" i="9"/>
  <c r="K785" i="9"/>
  <c r="K786" i="9"/>
  <c r="K787" i="9"/>
  <c r="K788" i="9"/>
  <c r="K789" i="9"/>
  <c r="K790" i="9"/>
  <c r="K791" i="9"/>
  <c r="K792" i="9"/>
  <c r="K793" i="9"/>
  <c r="K794" i="9"/>
  <c r="K795" i="9"/>
  <c r="K796" i="9"/>
  <c r="K797" i="9"/>
  <c r="K798" i="9"/>
  <c r="K799" i="9"/>
  <c r="K800" i="9"/>
  <c r="K801" i="9"/>
  <c r="K802" i="9"/>
  <c r="K803" i="9"/>
  <c r="K804" i="9"/>
  <c r="K805" i="9"/>
  <c r="K806" i="9"/>
  <c r="K807" i="9"/>
  <c r="K808" i="9"/>
  <c r="K809" i="9"/>
  <c r="K810" i="9"/>
  <c r="K811" i="9"/>
  <c r="K812" i="9"/>
  <c r="K813" i="9"/>
  <c r="K814" i="9"/>
  <c r="K815" i="9"/>
  <c r="K816" i="9"/>
  <c r="K817" i="9"/>
  <c r="K818" i="9"/>
  <c r="K819" i="9"/>
  <c r="K820" i="9"/>
  <c r="K821" i="9"/>
  <c r="K822" i="9"/>
  <c r="K823" i="9"/>
  <c r="K824" i="9"/>
  <c r="K825" i="9"/>
  <c r="K826" i="9"/>
  <c r="K827" i="9"/>
  <c r="K828" i="9"/>
  <c r="K829" i="9"/>
  <c r="K830" i="9"/>
  <c r="K831" i="9"/>
  <c r="K832" i="9"/>
  <c r="K833" i="9"/>
  <c r="K834" i="9"/>
  <c r="K835" i="9"/>
  <c r="K836" i="9"/>
  <c r="K837" i="9"/>
  <c r="K838" i="9"/>
  <c r="K839" i="9"/>
  <c r="K840" i="9"/>
  <c r="K841" i="9"/>
  <c r="K842" i="9"/>
  <c r="K843" i="9"/>
  <c r="K844" i="9"/>
  <c r="K845" i="9"/>
  <c r="K846" i="9"/>
  <c r="K847" i="9"/>
  <c r="K848" i="9"/>
  <c r="K849" i="9"/>
  <c r="K850" i="9"/>
  <c r="K851" i="9"/>
  <c r="K852" i="9"/>
  <c r="K853" i="9"/>
  <c r="K854" i="9"/>
  <c r="K855" i="9"/>
  <c r="K856" i="9"/>
  <c r="K857" i="9"/>
  <c r="K858" i="9"/>
  <c r="K859" i="9"/>
  <c r="K860" i="9"/>
  <c r="K861" i="9"/>
  <c r="K862" i="9"/>
  <c r="K863" i="9"/>
  <c r="K864" i="9"/>
  <c r="K865" i="9"/>
  <c r="K866" i="9"/>
  <c r="K867" i="9"/>
  <c r="K868" i="9"/>
  <c r="K869" i="9"/>
  <c r="K870" i="9"/>
  <c r="K871" i="9"/>
  <c r="K872" i="9"/>
  <c r="K873" i="9"/>
  <c r="K874" i="9"/>
  <c r="K875" i="9"/>
  <c r="K876" i="9"/>
  <c r="K877" i="9"/>
  <c r="K878" i="9"/>
  <c r="K879" i="9"/>
  <c r="K880" i="9"/>
  <c r="K881" i="9"/>
  <c r="K882" i="9"/>
  <c r="K883" i="9"/>
  <c r="K884" i="9"/>
  <c r="K885" i="9"/>
  <c r="K886" i="9"/>
  <c r="K887" i="9"/>
  <c r="K888" i="9"/>
  <c r="K889" i="9"/>
  <c r="K890" i="9"/>
  <c r="K891" i="9"/>
  <c r="K892" i="9"/>
  <c r="K893" i="9"/>
  <c r="K894" i="9"/>
  <c r="K895" i="9"/>
  <c r="K896" i="9"/>
  <c r="K897" i="9"/>
  <c r="K898" i="9"/>
  <c r="K899" i="9"/>
  <c r="K900" i="9"/>
  <c r="K901" i="9"/>
  <c r="K902" i="9"/>
  <c r="K903" i="9"/>
  <c r="K904" i="9"/>
  <c r="K905" i="9"/>
  <c r="K906" i="9"/>
  <c r="K907" i="9"/>
  <c r="K908" i="9"/>
  <c r="K909" i="9"/>
  <c r="K910" i="9"/>
  <c r="K911" i="9"/>
  <c r="K912" i="9"/>
  <c r="K913" i="9"/>
  <c r="K914" i="9"/>
  <c r="K915" i="9"/>
  <c r="K916" i="9"/>
  <c r="K917" i="9"/>
  <c r="K918" i="9"/>
  <c r="K919" i="9"/>
  <c r="K920" i="9"/>
  <c r="K921" i="9"/>
  <c r="K922" i="9"/>
  <c r="K923" i="9"/>
  <c r="K924" i="9"/>
  <c r="K925" i="9"/>
  <c r="K926" i="9"/>
  <c r="K927" i="9"/>
  <c r="K928" i="9"/>
  <c r="K929" i="9"/>
  <c r="K930" i="9"/>
  <c r="K931" i="9"/>
  <c r="K932" i="9"/>
  <c r="K933" i="9"/>
  <c r="K934" i="9"/>
  <c r="K935" i="9"/>
  <c r="K936" i="9"/>
  <c r="K937" i="9"/>
  <c r="K938" i="9"/>
  <c r="K939" i="9"/>
  <c r="K940" i="9"/>
  <c r="K941" i="9"/>
  <c r="K942" i="9"/>
  <c r="K943" i="9"/>
  <c r="K944" i="9"/>
  <c r="K945" i="9"/>
  <c r="K946" i="9"/>
  <c r="K947" i="9"/>
  <c r="K948" i="9"/>
  <c r="K949" i="9"/>
  <c r="K950" i="9"/>
  <c r="K951" i="9"/>
  <c r="K952" i="9"/>
  <c r="K953" i="9"/>
  <c r="K954" i="9"/>
  <c r="K955" i="9"/>
  <c r="K956" i="9"/>
  <c r="K957" i="9"/>
  <c r="K958" i="9"/>
  <c r="K959" i="9"/>
  <c r="K960" i="9"/>
  <c r="K961" i="9"/>
  <c r="K962" i="9"/>
  <c r="K963" i="9"/>
  <c r="K964" i="9"/>
  <c r="K965" i="9"/>
  <c r="K966" i="9"/>
  <c r="K967" i="9"/>
  <c r="K968" i="9"/>
  <c r="K969" i="9"/>
  <c r="K970" i="9"/>
  <c r="K971" i="9"/>
  <c r="K972" i="9"/>
  <c r="K973" i="9"/>
  <c r="K974" i="9"/>
  <c r="K975" i="9"/>
  <c r="K976" i="9"/>
  <c r="K977" i="9"/>
  <c r="K978" i="9"/>
  <c r="K979" i="9"/>
  <c r="K980" i="9"/>
  <c r="K981" i="9"/>
  <c r="K982" i="9"/>
  <c r="K983" i="9"/>
  <c r="K984" i="9"/>
  <c r="K985" i="9"/>
  <c r="K986" i="9"/>
  <c r="K987" i="9"/>
  <c r="K988" i="9"/>
  <c r="K989" i="9"/>
  <c r="K990" i="9"/>
  <c r="K991" i="9"/>
  <c r="K992" i="9"/>
  <c r="K993" i="9"/>
  <c r="K994" i="9"/>
  <c r="K995" i="9"/>
  <c r="K996" i="9"/>
  <c r="K997" i="9"/>
  <c r="K998" i="9"/>
  <c r="K999" i="9"/>
  <c r="K2" i="9"/>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96" i="9"/>
  <c r="J197" i="9"/>
  <c r="J198" i="9"/>
  <c r="J199" i="9"/>
  <c r="J200" i="9"/>
  <c r="J201" i="9"/>
  <c r="J202" i="9"/>
  <c r="J203" i="9"/>
  <c r="J204" i="9"/>
  <c r="J205" i="9"/>
  <c r="J206" i="9"/>
  <c r="J207" i="9"/>
  <c r="J208" i="9"/>
  <c r="J209" i="9"/>
  <c r="J210" i="9"/>
  <c r="J211" i="9"/>
  <c r="J212" i="9"/>
  <c r="J213" i="9"/>
  <c r="J214" i="9"/>
  <c r="J215" i="9"/>
  <c r="J216" i="9"/>
  <c r="J217" i="9"/>
  <c r="J218" i="9"/>
  <c r="J219" i="9"/>
  <c r="J220" i="9"/>
  <c r="J221" i="9"/>
  <c r="J222" i="9"/>
  <c r="J223" i="9"/>
  <c r="J224" i="9"/>
  <c r="J225" i="9"/>
  <c r="J226" i="9"/>
  <c r="J227" i="9"/>
  <c r="J228" i="9"/>
  <c r="J229" i="9"/>
  <c r="J230" i="9"/>
  <c r="J231" i="9"/>
  <c r="J232" i="9"/>
  <c r="J233" i="9"/>
  <c r="J234" i="9"/>
  <c r="J235" i="9"/>
  <c r="J236" i="9"/>
  <c r="J237" i="9"/>
  <c r="J238" i="9"/>
  <c r="J239" i="9"/>
  <c r="J240" i="9"/>
  <c r="J241" i="9"/>
  <c r="J242" i="9"/>
  <c r="J243" i="9"/>
  <c r="J244" i="9"/>
  <c r="J245" i="9"/>
  <c r="J246" i="9"/>
  <c r="J247" i="9"/>
  <c r="J248" i="9"/>
  <c r="J249" i="9"/>
  <c r="J250" i="9"/>
  <c r="J251" i="9"/>
  <c r="J252" i="9"/>
  <c r="J253" i="9"/>
  <c r="J254" i="9"/>
  <c r="J255" i="9"/>
  <c r="J256" i="9"/>
  <c r="J257" i="9"/>
  <c r="J258" i="9"/>
  <c r="J259" i="9"/>
  <c r="J260" i="9"/>
  <c r="J261" i="9"/>
  <c r="J262" i="9"/>
  <c r="J263" i="9"/>
  <c r="J264" i="9"/>
  <c r="J265" i="9"/>
  <c r="J266" i="9"/>
  <c r="J267" i="9"/>
  <c r="J268" i="9"/>
  <c r="J269" i="9"/>
  <c r="J270" i="9"/>
  <c r="J271" i="9"/>
  <c r="J272" i="9"/>
  <c r="J273" i="9"/>
  <c r="J274" i="9"/>
  <c r="J275" i="9"/>
  <c r="J276" i="9"/>
  <c r="J277" i="9"/>
  <c r="J278" i="9"/>
  <c r="J279" i="9"/>
  <c r="J280" i="9"/>
  <c r="J281" i="9"/>
  <c r="J282" i="9"/>
  <c r="J283" i="9"/>
  <c r="J284" i="9"/>
  <c r="J285" i="9"/>
  <c r="J286" i="9"/>
  <c r="J287" i="9"/>
  <c r="J288" i="9"/>
  <c r="J289" i="9"/>
  <c r="J290" i="9"/>
  <c r="J291" i="9"/>
  <c r="J292" i="9"/>
  <c r="J293" i="9"/>
  <c r="J294" i="9"/>
  <c r="J295" i="9"/>
  <c r="J296" i="9"/>
  <c r="J297" i="9"/>
  <c r="J298" i="9"/>
  <c r="J299" i="9"/>
  <c r="J300" i="9"/>
  <c r="J301" i="9"/>
  <c r="J302" i="9"/>
  <c r="J303" i="9"/>
  <c r="J304" i="9"/>
  <c r="J305" i="9"/>
  <c r="J306" i="9"/>
  <c r="J307" i="9"/>
  <c r="J308" i="9"/>
  <c r="J309" i="9"/>
  <c r="J310" i="9"/>
  <c r="J311" i="9"/>
  <c r="J312" i="9"/>
  <c r="J313" i="9"/>
  <c r="J314" i="9"/>
  <c r="J315" i="9"/>
  <c r="J316" i="9"/>
  <c r="J317" i="9"/>
  <c r="J318" i="9"/>
  <c r="J319" i="9"/>
  <c r="J320" i="9"/>
  <c r="J321" i="9"/>
  <c r="J322" i="9"/>
  <c r="J323" i="9"/>
  <c r="J324" i="9"/>
  <c r="J325" i="9"/>
  <c r="J326" i="9"/>
  <c r="J327" i="9"/>
  <c r="J328" i="9"/>
  <c r="J329" i="9"/>
  <c r="J330" i="9"/>
  <c r="J331" i="9"/>
  <c r="J332" i="9"/>
  <c r="J333" i="9"/>
  <c r="J334" i="9"/>
  <c r="J335" i="9"/>
  <c r="J336" i="9"/>
  <c r="J337" i="9"/>
  <c r="J338" i="9"/>
  <c r="J339" i="9"/>
  <c r="J340" i="9"/>
  <c r="J341" i="9"/>
  <c r="J342" i="9"/>
  <c r="J343" i="9"/>
  <c r="J344" i="9"/>
  <c r="J345" i="9"/>
  <c r="J346" i="9"/>
  <c r="J347" i="9"/>
  <c r="J348" i="9"/>
  <c r="J349" i="9"/>
  <c r="J350" i="9"/>
  <c r="J351" i="9"/>
  <c r="J352" i="9"/>
  <c r="J353" i="9"/>
  <c r="J354" i="9"/>
  <c r="J355" i="9"/>
  <c r="J356" i="9"/>
  <c r="J357" i="9"/>
  <c r="J358" i="9"/>
  <c r="J359" i="9"/>
  <c r="J360" i="9"/>
  <c r="J361" i="9"/>
  <c r="J362" i="9"/>
  <c r="J363" i="9"/>
  <c r="J364" i="9"/>
  <c r="J365" i="9"/>
  <c r="J366" i="9"/>
  <c r="J367" i="9"/>
  <c r="J368" i="9"/>
  <c r="J369" i="9"/>
  <c r="J370" i="9"/>
  <c r="J371" i="9"/>
  <c r="J372" i="9"/>
  <c r="J373" i="9"/>
  <c r="J374" i="9"/>
  <c r="J375" i="9"/>
  <c r="J376" i="9"/>
  <c r="J377" i="9"/>
  <c r="J378" i="9"/>
  <c r="J379" i="9"/>
  <c r="J380" i="9"/>
  <c r="J381" i="9"/>
  <c r="J382" i="9"/>
  <c r="J383" i="9"/>
  <c r="J384" i="9"/>
  <c r="J385" i="9"/>
  <c r="J386" i="9"/>
  <c r="J387" i="9"/>
  <c r="J388" i="9"/>
  <c r="J389" i="9"/>
  <c r="J390" i="9"/>
  <c r="J391" i="9"/>
  <c r="J392" i="9"/>
  <c r="J393" i="9"/>
  <c r="J394" i="9"/>
  <c r="J395" i="9"/>
  <c r="J396" i="9"/>
  <c r="J397" i="9"/>
  <c r="J398" i="9"/>
  <c r="J399" i="9"/>
  <c r="J400" i="9"/>
  <c r="J401" i="9"/>
  <c r="J402" i="9"/>
  <c r="J403" i="9"/>
  <c r="J404" i="9"/>
  <c r="J405" i="9"/>
  <c r="J406" i="9"/>
  <c r="J407" i="9"/>
  <c r="J408" i="9"/>
  <c r="J409" i="9"/>
  <c r="J410" i="9"/>
  <c r="J411" i="9"/>
  <c r="J412" i="9"/>
  <c r="J413" i="9"/>
  <c r="J414" i="9"/>
  <c r="J415" i="9"/>
  <c r="J416" i="9"/>
  <c r="J417" i="9"/>
  <c r="J418" i="9"/>
  <c r="J419" i="9"/>
  <c r="J420" i="9"/>
  <c r="J421" i="9"/>
  <c r="J422" i="9"/>
  <c r="J423" i="9"/>
  <c r="J424" i="9"/>
  <c r="J425" i="9"/>
  <c r="J426" i="9"/>
  <c r="J427" i="9"/>
  <c r="J428" i="9"/>
  <c r="J429" i="9"/>
  <c r="J430" i="9"/>
  <c r="J431" i="9"/>
  <c r="J432" i="9"/>
  <c r="J433" i="9"/>
  <c r="J434" i="9"/>
  <c r="J435" i="9"/>
  <c r="J436" i="9"/>
  <c r="J437" i="9"/>
  <c r="J438" i="9"/>
  <c r="J439" i="9"/>
  <c r="J440" i="9"/>
  <c r="J441" i="9"/>
  <c r="J442" i="9"/>
  <c r="J443" i="9"/>
  <c r="J444" i="9"/>
  <c r="J445" i="9"/>
  <c r="J446" i="9"/>
  <c r="J447" i="9"/>
  <c r="J448" i="9"/>
  <c r="J449" i="9"/>
  <c r="J450" i="9"/>
  <c r="J451" i="9"/>
  <c r="J452" i="9"/>
  <c r="J453" i="9"/>
  <c r="J454" i="9"/>
  <c r="J455" i="9"/>
  <c r="J456" i="9"/>
  <c r="J457" i="9"/>
  <c r="J458" i="9"/>
  <c r="J459" i="9"/>
  <c r="J460" i="9"/>
  <c r="J461" i="9"/>
  <c r="J462" i="9"/>
  <c r="J463" i="9"/>
  <c r="J464" i="9"/>
  <c r="J465" i="9"/>
  <c r="J466" i="9"/>
  <c r="J467" i="9"/>
  <c r="J468" i="9"/>
  <c r="J469" i="9"/>
  <c r="J470" i="9"/>
  <c r="J471" i="9"/>
  <c r="J472" i="9"/>
  <c r="J473" i="9"/>
  <c r="J474" i="9"/>
  <c r="J475" i="9"/>
  <c r="J476" i="9"/>
  <c r="J477" i="9"/>
  <c r="J478" i="9"/>
  <c r="J479" i="9"/>
  <c r="J480" i="9"/>
  <c r="J481" i="9"/>
  <c r="J482" i="9"/>
  <c r="J483" i="9"/>
  <c r="J484" i="9"/>
  <c r="J485" i="9"/>
  <c r="J486" i="9"/>
  <c r="J487" i="9"/>
  <c r="J488" i="9"/>
  <c r="J489" i="9"/>
  <c r="J490" i="9"/>
  <c r="J491" i="9"/>
  <c r="J492" i="9"/>
  <c r="J493" i="9"/>
  <c r="J494" i="9"/>
  <c r="J495" i="9"/>
  <c r="J496" i="9"/>
  <c r="J497" i="9"/>
  <c r="J498" i="9"/>
  <c r="J499" i="9"/>
  <c r="J500" i="9"/>
  <c r="J501" i="9"/>
  <c r="J502" i="9"/>
  <c r="J503" i="9"/>
  <c r="J504" i="9"/>
  <c r="J505" i="9"/>
  <c r="J506" i="9"/>
  <c r="J507" i="9"/>
  <c r="J508" i="9"/>
  <c r="J509" i="9"/>
  <c r="J510" i="9"/>
  <c r="J511" i="9"/>
  <c r="J512" i="9"/>
  <c r="J513" i="9"/>
  <c r="J514" i="9"/>
  <c r="J515" i="9"/>
  <c r="J516" i="9"/>
  <c r="J517" i="9"/>
  <c r="J518" i="9"/>
  <c r="J519" i="9"/>
  <c r="J520" i="9"/>
  <c r="J521" i="9"/>
  <c r="J522" i="9"/>
  <c r="J523" i="9"/>
  <c r="J524" i="9"/>
  <c r="J525" i="9"/>
  <c r="J526" i="9"/>
  <c r="J527" i="9"/>
  <c r="J528" i="9"/>
  <c r="J529" i="9"/>
  <c r="J530" i="9"/>
  <c r="J531" i="9"/>
  <c r="J532" i="9"/>
  <c r="J533" i="9"/>
  <c r="J534" i="9"/>
  <c r="J535" i="9"/>
  <c r="J536" i="9"/>
  <c r="J537" i="9"/>
  <c r="J538" i="9"/>
  <c r="J539" i="9"/>
  <c r="J540" i="9"/>
  <c r="J541" i="9"/>
  <c r="J542" i="9"/>
  <c r="J543" i="9"/>
  <c r="J544" i="9"/>
  <c r="J545" i="9"/>
  <c r="J546" i="9"/>
  <c r="J547" i="9"/>
  <c r="J548" i="9"/>
  <c r="J549" i="9"/>
  <c r="J550" i="9"/>
  <c r="J551" i="9"/>
  <c r="J552" i="9"/>
  <c r="J553" i="9"/>
  <c r="J554" i="9"/>
  <c r="J555" i="9"/>
  <c r="J556" i="9"/>
  <c r="J557" i="9"/>
  <c r="J558" i="9"/>
  <c r="J559" i="9"/>
  <c r="J560" i="9"/>
  <c r="J561" i="9"/>
  <c r="J562" i="9"/>
  <c r="J563" i="9"/>
  <c r="J564" i="9"/>
  <c r="J565" i="9"/>
  <c r="J566" i="9"/>
  <c r="J567" i="9"/>
  <c r="J568" i="9"/>
  <c r="J569" i="9"/>
  <c r="J570" i="9"/>
  <c r="J571" i="9"/>
  <c r="J572" i="9"/>
  <c r="J573" i="9"/>
  <c r="J574" i="9"/>
  <c r="J575" i="9"/>
  <c r="J576" i="9"/>
  <c r="J577" i="9"/>
  <c r="J578" i="9"/>
  <c r="J579" i="9"/>
  <c r="J580" i="9"/>
  <c r="J581" i="9"/>
  <c r="J582" i="9"/>
  <c r="J583" i="9"/>
  <c r="J584" i="9"/>
  <c r="J585" i="9"/>
  <c r="J586" i="9"/>
  <c r="J587" i="9"/>
  <c r="J588" i="9"/>
  <c r="J589" i="9"/>
  <c r="J590" i="9"/>
  <c r="J591" i="9"/>
  <c r="J592" i="9"/>
  <c r="J593" i="9"/>
  <c r="J594" i="9"/>
  <c r="J595" i="9"/>
  <c r="J596" i="9"/>
  <c r="J597" i="9"/>
  <c r="J598" i="9"/>
  <c r="J599" i="9"/>
  <c r="J600" i="9"/>
  <c r="J601" i="9"/>
  <c r="J602" i="9"/>
  <c r="J603" i="9"/>
  <c r="J604" i="9"/>
  <c r="J605" i="9"/>
  <c r="J606" i="9"/>
  <c r="J607" i="9"/>
  <c r="J608" i="9"/>
  <c r="J609" i="9"/>
  <c r="J610" i="9"/>
  <c r="J611" i="9"/>
  <c r="J612" i="9"/>
  <c r="J613" i="9"/>
  <c r="J614" i="9"/>
  <c r="J615" i="9"/>
  <c r="J616" i="9"/>
  <c r="J617" i="9"/>
  <c r="J618" i="9"/>
  <c r="J619" i="9"/>
  <c r="J620" i="9"/>
  <c r="J621" i="9"/>
  <c r="J622" i="9"/>
  <c r="J623" i="9"/>
  <c r="J624" i="9"/>
  <c r="J625" i="9"/>
  <c r="J626" i="9"/>
  <c r="J627" i="9"/>
  <c r="J628" i="9"/>
  <c r="J629" i="9"/>
  <c r="J630" i="9"/>
  <c r="J631" i="9"/>
  <c r="J632" i="9"/>
  <c r="J633" i="9"/>
  <c r="J634" i="9"/>
  <c r="J635" i="9"/>
  <c r="J636" i="9"/>
  <c r="J637" i="9"/>
  <c r="J638" i="9"/>
  <c r="J639" i="9"/>
  <c r="J640" i="9"/>
  <c r="J641" i="9"/>
  <c r="J642" i="9"/>
  <c r="J643" i="9"/>
  <c r="J644" i="9"/>
  <c r="J645" i="9"/>
  <c r="J646" i="9"/>
  <c r="J647" i="9"/>
  <c r="J648" i="9"/>
  <c r="J649" i="9"/>
  <c r="J650" i="9"/>
  <c r="J651" i="9"/>
  <c r="J652" i="9"/>
  <c r="J653" i="9"/>
  <c r="J654" i="9"/>
  <c r="J655" i="9"/>
  <c r="J656" i="9"/>
  <c r="J657" i="9"/>
  <c r="J658" i="9"/>
  <c r="J659" i="9"/>
  <c r="J660" i="9"/>
  <c r="J661" i="9"/>
  <c r="J662" i="9"/>
  <c r="J663" i="9"/>
  <c r="J664" i="9"/>
  <c r="J665" i="9"/>
  <c r="J666" i="9"/>
  <c r="J667" i="9"/>
  <c r="J668" i="9"/>
  <c r="J669" i="9"/>
  <c r="J670" i="9"/>
  <c r="J671" i="9"/>
  <c r="J672" i="9"/>
  <c r="J673" i="9"/>
  <c r="J674" i="9"/>
  <c r="J675" i="9"/>
  <c r="J676" i="9"/>
  <c r="J677" i="9"/>
  <c r="J678" i="9"/>
  <c r="J679" i="9"/>
  <c r="J680" i="9"/>
  <c r="J681" i="9"/>
  <c r="J682" i="9"/>
  <c r="J683" i="9"/>
  <c r="J684" i="9"/>
  <c r="J685" i="9"/>
  <c r="J686" i="9"/>
  <c r="J687" i="9"/>
  <c r="J688" i="9"/>
  <c r="J689" i="9"/>
  <c r="J690" i="9"/>
  <c r="J691" i="9"/>
  <c r="J692" i="9"/>
  <c r="J693" i="9"/>
  <c r="J694" i="9"/>
  <c r="J695" i="9"/>
  <c r="J696" i="9"/>
  <c r="J697" i="9"/>
  <c r="J698" i="9"/>
  <c r="J699" i="9"/>
  <c r="J700" i="9"/>
  <c r="J701" i="9"/>
  <c r="J702" i="9"/>
  <c r="J703" i="9"/>
  <c r="J704" i="9"/>
  <c r="J705" i="9"/>
  <c r="J706" i="9"/>
  <c r="J707" i="9"/>
  <c r="J708" i="9"/>
  <c r="J709" i="9"/>
  <c r="J710" i="9"/>
  <c r="J711" i="9"/>
  <c r="J712" i="9"/>
  <c r="J713" i="9"/>
  <c r="J714" i="9"/>
  <c r="J715" i="9"/>
  <c r="J716" i="9"/>
  <c r="J717" i="9"/>
  <c r="J718" i="9"/>
  <c r="J719" i="9"/>
  <c r="J720" i="9"/>
  <c r="J721" i="9"/>
  <c r="J722" i="9"/>
  <c r="J723" i="9"/>
  <c r="J724" i="9"/>
  <c r="J725" i="9"/>
  <c r="J726" i="9"/>
  <c r="J727" i="9"/>
  <c r="J728" i="9"/>
  <c r="J729" i="9"/>
  <c r="J730" i="9"/>
  <c r="J731" i="9"/>
  <c r="J732" i="9"/>
  <c r="J733" i="9"/>
  <c r="J734" i="9"/>
  <c r="J735" i="9"/>
  <c r="J736" i="9"/>
  <c r="J737" i="9"/>
  <c r="J738" i="9"/>
  <c r="J739" i="9"/>
  <c r="J740" i="9"/>
  <c r="J741" i="9"/>
  <c r="J742" i="9"/>
  <c r="J743" i="9"/>
  <c r="J744" i="9"/>
  <c r="J745" i="9"/>
  <c r="J746" i="9"/>
  <c r="J747" i="9"/>
  <c r="J748" i="9"/>
  <c r="J749" i="9"/>
  <c r="J750" i="9"/>
  <c r="J751" i="9"/>
  <c r="J752" i="9"/>
  <c r="J753" i="9"/>
  <c r="J754" i="9"/>
  <c r="J755" i="9"/>
  <c r="J756" i="9"/>
  <c r="J757" i="9"/>
  <c r="J758" i="9"/>
  <c r="J759" i="9"/>
  <c r="J760" i="9"/>
  <c r="J761" i="9"/>
  <c r="J762" i="9"/>
  <c r="J763" i="9"/>
  <c r="J764" i="9"/>
  <c r="J765" i="9"/>
  <c r="J766" i="9"/>
  <c r="J767" i="9"/>
  <c r="J768" i="9"/>
  <c r="J769" i="9"/>
  <c r="J770" i="9"/>
  <c r="J771" i="9"/>
  <c r="J772" i="9"/>
  <c r="J773" i="9"/>
  <c r="J774" i="9"/>
  <c r="J775" i="9"/>
  <c r="J776" i="9"/>
  <c r="J777" i="9"/>
  <c r="J778" i="9"/>
  <c r="J779" i="9"/>
  <c r="J780" i="9"/>
  <c r="J781" i="9"/>
  <c r="J782" i="9"/>
  <c r="J783" i="9"/>
  <c r="J784" i="9"/>
  <c r="J785" i="9"/>
  <c r="J786" i="9"/>
  <c r="J787" i="9"/>
  <c r="J788" i="9"/>
  <c r="J789" i="9"/>
  <c r="J790" i="9"/>
  <c r="J791" i="9"/>
  <c r="J792" i="9"/>
  <c r="J793" i="9"/>
  <c r="J794" i="9"/>
  <c r="J795" i="9"/>
  <c r="J796" i="9"/>
  <c r="J797" i="9"/>
  <c r="J798" i="9"/>
  <c r="J799" i="9"/>
  <c r="J800" i="9"/>
  <c r="J801" i="9"/>
  <c r="J802" i="9"/>
  <c r="J803" i="9"/>
  <c r="J804" i="9"/>
  <c r="J805" i="9"/>
  <c r="J806" i="9"/>
  <c r="J807" i="9"/>
  <c r="J808" i="9"/>
  <c r="J809" i="9"/>
  <c r="J810" i="9"/>
  <c r="J811" i="9"/>
  <c r="J812" i="9"/>
  <c r="J813" i="9"/>
  <c r="J814" i="9"/>
  <c r="J815" i="9"/>
  <c r="J816" i="9"/>
  <c r="J817" i="9"/>
  <c r="J818" i="9"/>
  <c r="J819" i="9"/>
  <c r="J820" i="9"/>
  <c r="J821" i="9"/>
  <c r="J822" i="9"/>
  <c r="J823" i="9"/>
  <c r="J824" i="9"/>
  <c r="J825" i="9"/>
  <c r="J826" i="9"/>
  <c r="J827" i="9"/>
  <c r="J828" i="9"/>
  <c r="J829" i="9"/>
  <c r="J830" i="9"/>
  <c r="J831" i="9"/>
  <c r="J832" i="9"/>
  <c r="J833" i="9"/>
  <c r="J834" i="9"/>
  <c r="J835" i="9"/>
  <c r="J836" i="9"/>
  <c r="J837" i="9"/>
  <c r="J838" i="9"/>
  <c r="J839" i="9"/>
  <c r="J840" i="9"/>
  <c r="J841" i="9"/>
  <c r="J842" i="9"/>
  <c r="J843" i="9"/>
  <c r="J844" i="9"/>
  <c r="J845" i="9"/>
  <c r="J846" i="9"/>
  <c r="J847" i="9"/>
  <c r="J848" i="9"/>
  <c r="J849" i="9"/>
  <c r="J850" i="9"/>
  <c r="J851" i="9"/>
  <c r="J852" i="9"/>
  <c r="J853" i="9"/>
  <c r="J854" i="9"/>
  <c r="J855" i="9"/>
  <c r="J856" i="9"/>
  <c r="J857" i="9"/>
  <c r="J858" i="9"/>
  <c r="J859" i="9"/>
  <c r="J860" i="9"/>
  <c r="J861" i="9"/>
  <c r="J862" i="9"/>
  <c r="J863" i="9"/>
  <c r="J864" i="9"/>
  <c r="J865" i="9"/>
  <c r="J866" i="9"/>
  <c r="J867" i="9"/>
  <c r="J868" i="9"/>
  <c r="J869" i="9"/>
  <c r="J870" i="9"/>
  <c r="J871" i="9"/>
  <c r="J872" i="9"/>
  <c r="J873" i="9"/>
  <c r="J874" i="9"/>
  <c r="J875" i="9"/>
  <c r="J876" i="9"/>
  <c r="J877" i="9"/>
  <c r="J878" i="9"/>
  <c r="J879" i="9"/>
  <c r="J880" i="9"/>
  <c r="J881" i="9"/>
  <c r="J882" i="9"/>
  <c r="J883" i="9"/>
  <c r="J884" i="9"/>
  <c r="J885" i="9"/>
  <c r="J886" i="9"/>
  <c r="J887" i="9"/>
  <c r="J888" i="9"/>
  <c r="J889" i="9"/>
  <c r="J890" i="9"/>
  <c r="J891" i="9"/>
  <c r="J892" i="9"/>
  <c r="J893" i="9"/>
  <c r="J894" i="9"/>
  <c r="J895" i="9"/>
  <c r="J896" i="9"/>
  <c r="J897" i="9"/>
  <c r="J898" i="9"/>
  <c r="J899" i="9"/>
  <c r="J900" i="9"/>
  <c r="J901" i="9"/>
  <c r="J902" i="9"/>
  <c r="J903" i="9"/>
  <c r="J904" i="9"/>
  <c r="J905" i="9"/>
  <c r="J906" i="9"/>
  <c r="J907" i="9"/>
  <c r="J908" i="9"/>
  <c r="J909" i="9"/>
  <c r="J910" i="9"/>
  <c r="J911" i="9"/>
  <c r="J912" i="9"/>
  <c r="J913" i="9"/>
  <c r="J914" i="9"/>
  <c r="J915" i="9"/>
  <c r="J916" i="9"/>
  <c r="J917" i="9"/>
  <c r="J918" i="9"/>
  <c r="J919" i="9"/>
  <c r="J920" i="9"/>
  <c r="J921" i="9"/>
  <c r="J922" i="9"/>
  <c r="J923" i="9"/>
  <c r="J924" i="9"/>
  <c r="J925" i="9"/>
  <c r="J926" i="9"/>
  <c r="J927" i="9"/>
  <c r="J928" i="9"/>
  <c r="J929" i="9"/>
  <c r="J930" i="9"/>
  <c r="J931" i="9"/>
  <c r="J932" i="9"/>
  <c r="J933" i="9"/>
  <c r="J934" i="9"/>
  <c r="J935" i="9"/>
  <c r="J936" i="9"/>
  <c r="J937" i="9"/>
  <c r="J938" i="9"/>
  <c r="J939" i="9"/>
  <c r="J940" i="9"/>
  <c r="J941" i="9"/>
  <c r="J942" i="9"/>
  <c r="J943" i="9"/>
  <c r="J944" i="9"/>
  <c r="J945" i="9"/>
  <c r="J946" i="9"/>
  <c r="J947" i="9"/>
  <c r="J948" i="9"/>
  <c r="J949" i="9"/>
  <c r="J950" i="9"/>
  <c r="J951" i="9"/>
  <c r="J952" i="9"/>
  <c r="J953" i="9"/>
  <c r="J954" i="9"/>
  <c r="J955" i="9"/>
  <c r="J956" i="9"/>
  <c r="J957" i="9"/>
  <c r="J958" i="9"/>
  <c r="J959" i="9"/>
  <c r="J960" i="9"/>
  <c r="J961" i="9"/>
  <c r="J962" i="9"/>
  <c r="J963" i="9"/>
  <c r="J964" i="9"/>
  <c r="J965" i="9"/>
  <c r="J966" i="9"/>
  <c r="J967" i="9"/>
  <c r="J968" i="9"/>
  <c r="J969" i="9"/>
  <c r="J970" i="9"/>
  <c r="J971" i="9"/>
  <c r="J972" i="9"/>
  <c r="J973" i="9"/>
  <c r="J974" i="9"/>
  <c r="J975" i="9"/>
  <c r="J976" i="9"/>
  <c r="J977" i="9"/>
  <c r="J978" i="9"/>
  <c r="J979" i="9"/>
  <c r="J980" i="9"/>
  <c r="J981" i="9"/>
  <c r="J982" i="9"/>
  <c r="J983" i="9"/>
  <c r="J984" i="9"/>
  <c r="J985" i="9"/>
  <c r="J986" i="9"/>
  <c r="J987" i="9"/>
  <c r="J988" i="9"/>
  <c r="J989" i="9"/>
  <c r="J990" i="9"/>
  <c r="J991" i="9"/>
  <c r="J992" i="9"/>
  <c r="J993" i="9"/>
  <c r="J994" i="9"/>
  <c r="J995" i="9"/>
  <c r="J996" i="9"/>
  <c r="J997" i="9"/>
  <c r="J998" i="9"/>
  <c r="J999" i="9"/>
  <c r="J2" i="9"/>
  <c r="I3" i="9"/>
  <c r="N3" i="9" s="1"/>
  <c r="I4" i="9"/>
  <c r="N4" i="9" s="1"/>
  <c r="I5" i="9"/>
  <c r="N5" i="9" s="1"/>
  <c r="I6" i="9"/>
  <c r="N6" i="9" s="1"/>
  <c r="I7" i="9"/>
  <c r="N7" i="9" s="1"/>
  <c r="I8" i="9"/>
  <c r="N8" i="9" s="1"/>
  <c r="I9" i="9"/>
  <c r="N9" i="9" s="1"/>
  <c r="I10" i="9"/>
  <c r="N10" i="9" s="1"/>
  <c r="I11" i="9"/>
  <c r="N11" i="9" s="1"/>
  <c r="I12" i="9"/>
  <c r="N12" i="9" s="1"/>
  <c r="I13" i="9"/>
  <c r="N13" i="9" s="1"/>
  <c r="I14" i="9"/>
  <c r="N14" i="9" s="1"/>
  <c r="I15" i="9"/>
  <c r="N15" i="9" s="1"/>
  <c r="I16" i="9"/>
  <c r="N16" i="9" s="1"/>
  <c r="I17" i="9"/>
  <c r="N17" i="9" s="1"/>
  <c r="I18" i="9"/>
  <c r="N18" i="9" s="1"/>
  <c r="I19" i="9"/>
  <c r="N19" i="9" s="1"/>
  <c r="I20" i="9"/>
  <c r="N20" i="9" s="1"/>
  <c r="I21" i="9"/>
  <c r="N21" i="9" s="1"/>
  <c r="I22" i="9"/>
  <c r="N22" i="9" s="1"/>
  <c r="I23" i="9"/>
  <c r="N23" i="9" s="1"/>
  <c r="I24" i="9"/>
  <c r="N24" i="9" s="1"/>
  <c r="I25" i="9"/>
  <c r="N25" i="9" s="1"/>
  <c r="I26" i="9"/>
  <c r="N26" i="9" s="1"/>
  <c r="I27" i="9"/>
  <c r="N27" i="9" s="1"/>
  <c r="I28" i="9"/>
  <c r="N28" i="9" s="1"/>
  <c r="I29" i="9"/>
  <c r="N29" i="9" s="1"/>
  <c r="I30" i="9"/>
  <c r="N30" i="9" s="1"/>
  <c r="I31" i="9"/>
  <c r="N31" i="9" s="1"/>
  <c r="I32" i="9"/>
  <c r="N32" i="9" s="1"/>
  <c r="I33" i="9"/>
  <c r="N33" i="9" s="1"/>
  <c r="I34" i="9"/>
  <c r="N34" i="9" s="1"/>
  <c r="I35" i="9"/>
  <c r="N35" i="9" s="1"/>
  <c r="I36" i="9"/>
  <c r="N36" i="9" s="1"/>
  <c r="I37" i="9"/>
  <c r="N37" i="9" s="1"/>
  <c r="I38" i="9"/>
  <c r="N38" i="9" s="1"/>
  <c r="I39" i="9"/>
  <c r="N39" i="9" s="1"/>
  <c r="I40" i="9"/>
  <c r="N40" i="9" s="1"/>
  <c r="I41" i="9"/>
  <c r="N41" i="9" s="1"/>
  <c r="I42" i="9"/>
  <c r="N42" i="9" s="1"/>
  <c r="I43" i="9"/>
  <c r="N43" i="9" s="1"/>
  <c r="I44" i="9"/>
  <c r="N44" i="9" s="1"/>
  <c r="I45" i="9"/>
  <c r="N45" i="9" s="1"/>
  <c r="I46" i="9"/>
  <c r="N46" i="9" s="1"/>
  <c r="I47" i="9"/>
  <c r="N47" i="9" s="1"/>
  <c r="I48" i="9"/>
  <c r="N48" i="9" s="1"/>
  <c r="I49" i="9"/>
  <c r="N49" i="9" s="1"/>
  <c r="I50" i="9"/>
  <c r="N50" i="9" s="1"/>
  <c r="I51" i="9"/>
  <c r="N51" i="9" s="1"/>
  <c r="I52" i="9"/>
  <c r="N52" i="9" s="1"/>
  <c r="I53" i="9"/>
  <c r="N53" i="9" s="1"/>
  <c r="I54" i="9"/>
  <c r="N54" i="9" s="1"/>
  <c r="I55" i="9"/>
  <c r="N55" i="9" s="1"/>
  <c r="I56" i="9"/>
  <c r="N56" i="9" s="1"/>
  <c r="I57" i="9"/>
  <c r="N57" i="9" s="1"/>
  <c r="I58" i="9"/>
  <c r="N58" i="9" s="1"/>
  <c r="I59" i="9"/>
  <c r="N59" i="9" s="1"/>
  <c r="I60" i="9"/>
  <c r="N60" i="9" s="1"/>
  <c r="I61" i="9"/>
  <c r="N61" i="9" s="1"/>
  <c r="I62" i="9"/>
  <c r="N62" i="9" s="1"/>
  <c r="I63" i="9"/>
  <c r="N63" i="9" s="1"/>
  <c r="I64" i="9"/>
  <c r="N64" i="9" s="1"/>
  <c r="I65" i="9"/>
  <c r="N65" i="9" s="1"/>
  <c r="I66" i="9"/>
  <c r="N66" i="9" s="1"/>
  <c r="I67" i="9"/>
  <c r="N67" i="9" s="1"/>
  <c r="I68" i="9"/>
  <c r="N68" i="9" s="1"/>
  <c r="I69" i="9"/>
  <c r="N69" i="9" s="1"/>
  <c r="I70" i="9"/>
  <c r="N70" i="9" s="1"/>
  <c r="I71" i="9"/>
  <c r="N71" i="9" s="1"/>
  <c r="I72" i="9"/>
  <c r="N72" i="9" s="1"/>
  <c r="I73" i="9"/>
  <c r="N73" i="9" s="1"/>
  <c r="I74" i="9"/>
  <c r="N74" i="9" s="1"/>
  <c r="I75" i="9"/>
  <c r="N75" i="9" s="1"/>
  <c r="I76" i="9"/>
  <c r="N76" i="9" s="1"/>
  <c r="I77" i="9"/>
  <c r="N77" i="9" s="1"/>
  <c r="I78" i="9"/>
  <c r="N78" i="9" s="1"/>
  <c r="I79" i="9"/>
  <c r="N79" i="9" s="1"/>
  <c r="I80" i="9"/>
  <c r="N80" i="9" s="1"/>
  <c r="I81" i="9"/>
  <c r="N81" i="9" s="1"/>
  <c r="I82" i="9"/>
  <c r="N82" i="9" s="1"/>
  <c r="I83" i="9"/>
  <c r="N83" i="9" s="1"/>
  <c r="I84" i="9"/>
  <c r="N84" i="9" s="1"/>
  <c r="I85" i="9"/>
  <c r="N85" i="9" s="1"/>
  <c r="I86" i="9"/>
  <c r="N86" i="9" s="1"/>
  <c r="I87" i="9"/>
  <c r="N87" i="9" s="1"/>
  <c r="I88" i="9"/>
  <c r="N88" i="9" s="1"/>
  <c r="I89" i="9"/>
  <c r="N89" i="9" s="1"/>
  <c r="I90" i="9"/>
  <c r="N90" i="9" s="1"/>
  <c r="I91" i="9"/>
  <c r="N91" i="9" s="1"/>
  <c r="I92" i="9"/>
  <c r="N92" i="9" s="1"/>
  <c r="I93" i="9"/>
  <c r="N93" i="9" s="1"/>
  <c r="I94" i="9"/>
  <c r="N94" i="9" s="1"/>
  <c r="I95" i="9"/>
  <c r="N95" i="9" s="1"/>
  <c r="I96" i="9"/>
  <c r="N96" i="9" s="1"/>
  <c r="I97" i="9"/>
  <c r="N97" i="9" s="1"/>
  <c r="I98" i="9"/>
  <c r="N98" i="9" s="1"/>
  <c r="I99" i="9"/>
  <c r="N99" i="9" s="1"/>
  <c r="I100" i="9"/>
  <c r="N100" i="9" s="1"/>
  <c r="I101" i="9"/>
  <c r="N101" i="9" s="1"/>
  <c r="I102" i="9"/>
  <c r="N102" i="9" s="1"/>
  <c r="I103" i="9"/>
  <c r="N103" i="9" s="1"/>
  <c r="I104" i="9"/>
  <c r="N104" i="9" s="1"/>
  <c r="I105" i="9"/>
  <c r="N105" i="9" s="1"/>
  <c r="I106" i="9"/>
  <c r="N106" i="9" s="1"/>
  <c r="I107" i="9"/>
  <c r="N107" i="9" s="1"/>
  <c r="I108" i="9"/>
  <c r="N108" i="9" s="1"/>
  <c r="I109" i="9"/>
  <c r="N109" i="9" s="1"/>
  <c r="I110" i="9"/>
  <c r="N110" i="9" s="1"/>
  <c r="I111" i="9"/>
  <c r="N111" i="9" s="1"/>
  <c r="I112" i="9"/>
  <c r="N112" i="9" s="1"/>
  <c r="I113" i="9"/>
  <c r="N113" i="9" s="1"/>
  <c r="I114" i="9"/>
  <c r="N114" i="9" s="1"/>
  <c r="I115" i="9"/>
  <c r="N115" i="9" s="1"/>
  <c r="I116" i="9"/>
  <c r="N116" i="9" s="1"/>
  <c r="I117" i="9"/>
  <c r="N117" i="9" s="1"/>
  <c r="I118" i="9"/>
  <c r="N118" i="9" s="1"/>
  <c r="I119" i="9"/>
  <c r="N119" i="9" s="1"/>
  <c r="I120" i="9"/>
  <c r="N120" i="9" s="1"/>
  <c r="I121" i="9"/>
  <c r="N121" i="9" s="1"/>
  <c r="I122" i="9"/>
  <c r="N122" i="9" s="1"/>
  <c r="I123" i="9"/>
  <c r="N123" i="9" s="1"/>
  <c r="I124" i="9"/>
  <c r="N124" i="9" s="1"/>
  <c r="I125" i="9"/>
  <c r="N125" i="9" s="1"/>
  <c r="I126" i="9"/>
  <c r="N126" i="9" s="1"/>
  <c r="I127" i="9"/>
  <c r="N127" i="9" s="1"/>
  <c r="I128" i="9"/>
  <c r="N128" i="9" s="1"/>
  <c r="I129" i="9"/>
  <c r="N129" i="9" s="1"/>
  <c r="I130" i="9"/>
  <c r="N130" i="9" s="1"/>
  <c r="I131" i="9"/>
  <c r="N131" i="9" s="1"/>
  <c r="I132" i="9"/>
  <c r="N132" i="9" s="1"/>
  <c r="I133" i="9"/>
  <c r="N133" i="9" s="1"/>
  <c r="I134" i="9"/>
  <c r="N134" i="9" s="1"/>
  <c r="I135" i="9"/>
  <c r="N135" i="9" s="1"/>
  <c r="I136" i="9"/>
  <c r="N136" i="9" s="1"/>
  <c r="I137" i="9"/>
  <c r="N137" i="9" s="1"/>
  <c r="I138" i="9"/>
  <c r="N138" i="9" s="1"/>
  <c r="I139" i="9"/>
  <c r="N139" i="9" s="1"/>
  <c r="I140" i="9"/>
  <c r="N140" i="9" s="1"/>
  <c r="I141" i="9"/>
  <c r="N141" i="9" s="1"/>
  <c r="I142" i="9"/>
  <c r="N142" i="9" s="1"/>
  <c r="I143" i="9"/>
  <c r="N143" i="9" s="1"/>
  <c r="I144" i="9"/>
  <c r="N144" i="9" s="1"/>
  <c r="I145" i="9"/>
  <c r="N145" i="9" s="1"/>
  <c r="I146" i="9"/>
  <c r="N146" i="9" s="1"/>
  <c r="I147" i="9"/>
  <c r="N147" i="9" s="1"/>
  <c r="I148" i="9"/>
  <c r="N148" i="9" s="1"/>
  <c r="I149" i="9"/>
  <c r="N149" i="9" s="1"/>
  <c r="I150" i="9"/>
  <c r="N150" i="9" s="1"/>
  <c r="I151" i="9"/>
  <c r="N151" i="9" s="1"/>
  <c r="I152" i="9"/>
  <c r="N152" i="9" s="1"/>
  <c r="I153" i="9"/>
  <c r="N153" i="9" s="1"/>
  <c r="I154" i="9"/>
  <c r="N154" i="9" s="1"/>
  <c r="I155" i="9"/>
  <c r="N155" i="9" s="1"/>
  <c r="I156" i="9"/>
  <c r="N156" i="9" s="1"/>
  <c r="I157" i="9"/>
  <c r="N157" i="9" s="1"/>
  <c r="I158" i="9"/>
  <c r="N158" i="9" s="1"/>
  <c r="I159" i="9"/>
  <c r="N159" i="9" s="1"/>
  <c r="I160" i="9"/>
  <c r="N160" i="9" s="1"/>
  <c r="I161" i="9"/>
  <c r="N161" i="9" s="1"/>
  <c r="I162" i="9"/>
  <c r="N162" i="9" s="1"/>
  <c r="I163" i="9"/>
  <c r="N163" i="9" s="1"/>
  <c r="I164" i="9"/>
  <c r="N164" i="9" s="1"/>
  <c r="I165" i="9"/>
  <c r="N165" i="9" s="1"/>
  <c r="I166" i="9"/>
  <c r="N166" i="9" s="1"/>
  <c r="I167" i="9"/>
  <c r="N167" i="9" s="1"/>
  <c r="I168" i="9"/>
  <c r="N168" i="9" s="1"/>
  <c r="I169" i="9"/>
  <c r="N169" i="9" s="1"/>
  <c r="I170" i="9"/>
  <c r="N170" i="9" s="1"/>
  <c r="I171" i="9"/>
  <c r="N171" i="9" s="1"/>
  <c r="I172" i="9"/>
  <c r="N172" i="9" s="1"/>
  <c r="I173" i="9"/>
  <c r="N173" i="9" s="1"/>
  <c r="I174" i="9"/>
  <c r="N174" i="9" s="1"/>
  <c r="I175" i="9"/>
  <c r="N175" i="9" s="1"/>
  <c r="I176" i="9"/>
  <c r="N176" i="9" s="1"/>
  <c r="I177" i="9"/>
  <c r="N177" i="9" s="1"/>
  <c r="I178" i="9"/>
  <c r="N178" i="9" s="1"/>
  <c r="I179" i="9"/>
  <c r="N179" i="9" s="1"/>
  <c r="I180" i="9"/>
  <c r="N180" i="9" s="1"/>
  <c r="I181" i="9"/>
  <c r="N181" i="9" s="1"/>
  <c r="I182" i="9"/>
  <c r="N182" i="9" s="1"/>
  <c r="I183" i="9"/>
  <c r="N183" i="9" s="1"/>
  <c r="I184" i="9"/>
  <c r="N184" i="9" s="1"/>
  <c r="I185" i="9"/>
  <c r="N185" i="9" s="1"/>
  <c r="I186" i="9"/>
  <c r="N186" i="9" s="1"/>
  <c r="I187" i="9"/>
  <c r="N187" i="9" s="1"/>
  <c r="I188" i="9"/>
  <c r="N188" i="9" s="1"/>
  <c r="I189" i="9"/>
  <c r="N189" i="9" s="1"/>
  <c r="I190" i="9"/>
  <c r="N190" i="9" s="1"/>
  <c r="I191" i="9"/>
  <c r="N191" i="9" s="1"/>
  <c r="I192" i="9"/>
  <c r="N192" i="9" s="1"/>
  <c r="I193" i="9"/>
  <c r="N193" i="9" s="1"/>
  <c r="I194" i="9"/>
  <c r="N194" i="9" s="1"/>
  <c r="I195" i="9"/>
  <c r="N195" i="9" s="1"/>
  <c r="I196" i="9"/>
  <c r="N196" i="9" s="1"/>
  <c r="I197" i="9"/>
  <c r="N197" i="9" s="1"/>
  <c r="I198" i="9"/>
  <c r="N198" i="9" s="1"/>
  <c r="I199" i="9"/>
  <c r="N199" i="9" s="1"/>
  <c r="I200" i="9"/>
  <c r="N200" i="9" s="1"/>
  <c r="I201" i="9"/>
  <c r="N201" i="9" s="1"/>
  <c r="I202" i="9"/>
  <c r="N202" i="9" s="1"/>
  <c r="I203" i="9"/>
  <c r="N203" i="9" s="1"/>
  <c r="I204" i="9"/>
  <c r="N204" i="9" s="1"/>
  <c r="I205" i="9"/>
  <c r="N205" i="9" s="1"/>
  <c r="I206" i="9"/>
  <c r="N206" i="9" s="1"/>
  <c r="I207" i="9"/>
  <c r="N207" i="9" s="1"/>
  <c r="I208" i="9"/>
  <c r="N208" i="9" s="1"/>
  <c r="I209" i="9"/>
  <c r="N209" i="9" s="1"/>
  <c r="I210" i="9"/>
  <c r="N210" i="9" s="1"/>
  <c r="I211" i="9"/>
  <c r="N211" i="9" s="1"/>
  <c r="I212" i="9"/>
  <c r="N212" i="9" s="1"/>
  <c r="I213" i="9"/>
  <c r="N213" i="9" s="1"/>
  <c r="I214" i="9"/>
  <c r="N214" i="9" s="1"/>
  <c r="I215" i="9"/>
  <c r="N215" i="9" s="1"/>
  <c r="I216" i="9"/>
  <c r="N216" i="9" s="1"/>
  <c r="I217" i="9"/>
  <c r="N217" i="9" s="1"/>
  <c r="I218" i="9"/>
  <c r="N218" i="9" s="1"/>
  <c r="I219" i="9"/>
  <c r="N219" i="9" s="1"/>
  <c r="I220" i="9"/>
  <c r="N220" i="9" s="1"/>
  <c r="I221" i="9"/>
  <c r="N221" i="9" s="1"/>
  <c r="I222" i="9"/>
  <c r="N222" i="9" s="1"/>
  <c r="I223" i="9"/>
  <c r="N223" i="9" s="1"/>
  <c r="I224" i="9"/>
  <c r="N224" i="9" s="1"/>
  <c r="I225" i="9"/>
  <c r="N225" i="9" s="1"/>
  <c r="I226" i="9"/>
  <c r="N226" i="9" s="1"/>
  <c r="I227" i="9"/>
  <c r="N227" i="9" s="1"/>
  <c r="I228" i="9"/>
  <c r="N228" i="9" s="1"/>
  <c r="I229" i="9"/>
  <c r="N229" i="9" s="1"/>
  <c r="I230" i="9"/>
  <c r="N230" i="9" s="1"/>
  <c r="I231" i="9"/>
  <c r="N231" i="9" s="1"/>
  <c r="I232" i="9"/>
  <c r="N232" i="9" s="1"/>
  <c r="I233" i="9"/>
  <c r="N233" i="9" s="1"/>
  <c r="I234" i="9"/>
  <c r="N234" i="9" s="1"/>
  <c r="I235" i="9"/>
  <c r="N235" i="9" s="1"/>
  <c r="I236" i="9"/>
  <c r="N236" i="9" s="1"/>
  <c r="I237" i="9"/>
  <c r="N237" i="9" s="1"/>
  <c r="I238" i="9"/>
  <c r="N238" i="9" s="1"/>
  <c r="I239" i="9"/>
  <c r="N239" i="9" s="1"/>
  <c r="I240" i="9"/>
  <c r="N240" i="9" s="1"/>
  <c r="I241" i="9"/>
  <c r="N241" i="9" s="1"/>
  <c r="I242" i="9"/>
  <c r="N242" i="9" s="1"/>
  <c r="I243" i="9"/>
  <c r="N243" i="9" s="1"/>
  <c r="I244" i="9"/>
  <c r="N244" i="9" s="1"/>
  <c r="I245" i="9"/>
  <c r="N245" i="9" s="1"/>
  <c r="I246" i="9"/>
  <c r="N246" i="9" s="1"/>
  <c r="I247" i="9"/>
  <c r="N247" i="9" s="1"/>
  <c r="I248" i="9"/>
  <c r="N248" i="9" s="1"/>
  <c r="I249" i="9"/>
  <c r="N249" i="9" s="1"/>
  <c r="I250" i="9"/>
  <c r="N250" i="9" s="1"/>
  <c r="I251" i="9"/>
  <c r="N251" i="9" s="1"/>
  <c r="I252" i="9"/>
  <c r="N252" i="9" s="1"/>
  <c r="I253" i="9"/>
  <c r="N253" i="9" s="1"/>
  <c r="I254" i="9"/>
  <c r="N254" i="9" s="1"/>
  <c r="I255" i="9"/>
  <c r="N255" i="9" s="1"/>
  <c r="I256" i="9"/>
  <c r="N256" i="9" s="1"/>
  <c r="I257" i="9"/>
  <c r="N257" i="9" s="1"/>
  <c r="I258" i="9"/>
  <c r="N258" i="9" s="1"/>
  <c r="I259" i="9"/>
  <c r="N259" i="9" s="1"/>
  <c r="I260" i="9"/>
  <c r="N260" i="9" s="1"/>
  <c r="I261" i="9"/>
  <c r="N261" i="9" s="1"/>
  <c r="I262" i="9"/>
  <c r="N262" i="9" s="1"/>
  <c r="I263" i="9"/>
  <c r="N263" i="9" s="1"/>
  <c r="I264" i="9"/>
  <c r="N264" i="9" s="1"/>
  <c r="I265" i="9"/>
  <c r="N265" i="9" s="1"/>
  <c r="I266" i="9"/>
  <c r="N266" i="9" s="1"/>
  <c r="I267" i="9"/>
  <c r="N267" i="9" s="1"/>
  <c r="I268" i="9"/>
  <c r="N268" i="9" s="1"/>
  <c r="I269" i="9"/>
  <c r="N269" i="9" s="1"/>
  <c r="I270" i="9"/>
  <c r="N270" i="9" s="1"/>
  <c r="I271" i="9"/>
  <c r="N271" i="9" s="1"/>
  <c r="I272" i="9"/>
  <c r="N272" i="9" s="1"/>
  <c r="I273" i="9"/>
  <c r="N273" i="9" s="1"/>
  <c r="I274" i="9"/>
  <c r="N274" i="9" s="1"/>
  <c r="I275" i="9"/>
  <c r="N275" i="9" s="1"/>
  <c r="I276" i="9"/>
  <c r="N276" i="9" s="1"/>
  <c r="I277" i="9"/>
  <c r="N277" i="9" s="1"/>
  <c r="I278" i="9"/>
  <c r="N278" i="9" s="1"/>
  <c r="I279" i="9"/>
  <c r="N279" i="9" s="1"/>
  <c r="I280" i="9"/>
  <c r="N280" i="9" s="1"/>
  <c r="I281" i="9"/>
  <c r="N281" i="9" s="1"/>
  <c r="I282" i="9"/>
  <c r="N282" i="9" s="1"/>
  <c r="I283" i="9"/>
  <c r="N283" i="9" s="1"/>
  <c r="I284" i="9"/>
  <c r="N284" i="9" s="1"/>
  <c r="I285" i="9"/>
  <c r="N285" i="9" s="1"/>
  <c r="I286" i="9"/>
  <c r="N286" i="9" s="1"/>
  <c r="I287" i="9"/>
  <c r="N287" i="9" s="1"/>
  <c r="I288" i="9"/>
  <c r="N288" i="9" s="1"/>
  <c r="I289" i="9"/>
  <c r="N289" i="9" s="1"/>
  <c r="I290" i="9"/>
  <c r="N290" i="9" s="1"/>
  <c r="I291" i="9"/>
  <c r="N291" i="9" s="1"/>
  <c r="I292" i="9"/>
  <c r="N292" i="9" s="1"/>
  <c r="I293" i="9"/>
  <c r="N293" i="9" s="1"/>
  <c r="I294" i="9"/>
  <c r="N294" i="9" s="1"/>
  <c r="I295" i="9"/>
  <c r="N295" i="9" s="1"/>
  <c r="I296" i="9"/>
  <c r="N296" i="9" s="1"/>
  <c r="I297" i="9"/>
  <c r="N297" i="9" s="1"/>
  <c r="I298" i="9"/>
  <c r="N298" i="9" s="1"/>
  <c r="I299" i="9"/>
  <c r="N299" i="9" s="1"/>
  <c r="I300" i="9"/>
  <c r="N300" i="9" s="1"/>
  <c r="I301" i="9"/>
  <c r="N301" i="9" s="1"/>
  <c r="I302" i="9"/>
  <c r="N302" i="9" s="1"/>
  <c r="I303" i="9"/>
  <c r="N303" i="9" s="1"/>
  <c r="I304" i="9"/>
  <c r="N304" i="9" s="1"/>
  <c r="I305" i="9"/>
  <c r="N305" i="9" s="1"/>
  <c r="I306" i="9"/>
  <c r="N306" i="9" s="1"/>
  <c r="I307" i="9"/>
  <c r="N307" i="9" s="1"/>
  <c r="I308" i="9"/>
  <c r="N308" i="9" s="1"/>
  <c r="I309" i="9"/>
  <c r="N309" i="9" s="1"/>
  <c r="I310" i="9"/>
  <c r="N310" i="9" s="1"/>
  <c r="I311" i="9"/>
  <c r="N311" i="9" s="1"/>
  <c r="I312" i="9"/>
  <c r="N312" i="9" s="1"/>
  <c r="I313" i="9"/>
  <c r="N313" i="9" s="1"/>
  <c r="I314" i="9"/>
  <c r="N314" i="9" s="1"/>
  <c r="I315" i="9"/>
  <c r="N315" i="9" s="1"/>
  <c r="I316" i="9"/>
  <c r="N316" i="9" s="1"/>
  <c r="I317" i="9"/>
  <c r="N317" i="9" s="1"/>
  <c r="I318" i="9"/>
  <c r="N318" i="9" s="1"/>
  <c r="I319" i="9"/>
  <c r="N319" i="9" s="1"/>
  <c r="I320" i="9"/>
  <c r="N320" i="9" s="1"/>
  <c r="I321" i="9"/>
  <c r="N321" i="9" s="1"/>
  <c r="I322" i="9"/>
  <c r="N322" i="9" s="1"/>
  <c r="I323" i="9"/>
  <c r="N323" i="9" s="1"/>
  <c r="I324" i="9"/>
  <c r="N324" i="9" s="1"/>
  <c r="I325" i="9"/>
  <c r="N325" i="9" s="1"/>
  <c r="I326" i="9"/>
  <c r="N326" i="9" s="1"/>
  <c r="I327" i="9"/>
  <c r="N327" i="9" s="1"/>
  <c r="I328" i="9"/>
  <c r="N328" i="9" s="1"/>
  <c r="I329" i="9"/>
  <c r="N329" i="9" s="1"/>
  <c r="I330" i="9"/>
  <c r="N330" i="9" s="1"/>
  <c r="I331" i="9"/>
  <c r="N331" i="9" s="1"/>
  <c r="I332" i="9"/>
  <c r="N332" i="9" s="1"/>
  <c r="I333" i="9"/>
  <c r="N333" i="9" s="1"/>
  <c r="I334" i="9"/>
  <c r="N334" i="9" s="1"/>
  <c r="I335" i="9"/>
  <c r="N335" i="9" s="1"/>
  <c r="I336" i="9"/>
  <c r="N336" i="9" s="1"/>
  <c r="I337" i="9"/>
  <c r="N337" i="9" s="1"/>
  <c r="I338" i="9"/>
  <c r="N338" i="9" s="1"/>
  <c r="I339" i="9"/>
  <c r="N339" i="9" s="1"/>
  <c r="I340" i="9"/>
  <c r="N340" i="9" s="1"/>
  <c r="I341" i="9"/>
  <c r="N341" i="9" s="1"/>
  <c r="I342" i="9"/>
  <c r="N342" i="9" s="1"/>
  <c r="I343" i="9"/>
  <c r="N343" i="9" s="1"/>
  <c r="I344" i="9"/>
  <c r="N344" i="9" s="1"/>
  <c r="I345" i="9"/>
  <c r="N345" i="9" s="1"/>
  <c r="I346" i="9"/>
  <c r="N346" i="9" s="1"/>
  <c r="I347" i="9"/>
  <c r="N347" i="9" s="1"/>
  <c r="I348" i="9"/>
  <c r="N348" i="9" s="1"/>
  <c r="I349" i="9"/>
  <c r="N349" i="9" s="1"/>
  <c r="I350" i="9"/>
  <c r="N350" i="9" s="1"/>
  <c r="I351" i="9"/>
  <c r="N351" i="9" s="1"/>
  <c r="I352" i="9"/>
  <c r="N352" i="9" s="1"/>
  <c r="I353" i="9"/>
  <c r="N353" i="9" s="1"/>
  <c r="I354" i="9"/>
  <c r="N354" i="9" s="1"/>
  <c r="I355" i="9"/>
  <c r="N355" i="9" s="1"/>
  <c r="I356" i="9"/>
  <c r="N356" i="9" s="1"/>
  <c r="I357" i="9"/>
  <c r="N357" i="9" s="1"/>
  <c r="I358" i="9"/>
  <c r="N358" i="9" s="1"/>
  <c r="I359" i="9"/>
  <c r="N359" i="9" s="1"/>
  <c r="I360" i="9"/>
  <c r="N360" i="9" s="1"/>
  <c r="I361" i="9"/>
  <c r="N361" i="9" s="1"/>
  <c r="I362" i="9"/>
  <c r="N362" i="9" s="1"/>
  <c r="I363" i="9"/>
  <c r="N363" i="9" s="1"/>
  <c r="I364" i="9"/>
  <c r="N364" i="9" s="1"/>
  <c r="I365" i="9"/>
  <c r="N365" i="9" s="1"/>
  <c r="I366" i="9"/>
  <c r="N366" i="9" s="1"/>
  <c r="I367" i="9"/>
  <c r="N367" i="9" s="1"/>
  <c r="I368" i="9"/>
  <c r="N368" i="9" s="1"/>
  <c r="I369" i="9"/>
  <c r="N369" i="9" s="1"/>
  <c r="I370" i="9"/>
  <c r="N370" i="9" s="1"/>
  <c r="I371" i="9"/>
  <c r="N371" i="9" s="1"/>
  <c r="I372" i="9"/>
  <c r="N372" i="9" s="1"/>
  <c r="I373" i="9"/>
  <c r="N373" i="9" s="1"/>
  <c r="I374" i="9"/>
  <c r="N374" i="9" s="1"/>
  <c r="I375" i="9"/>
  <c r="N375" i="9" s="1"/>
  <c r="I376" i="9"/>
  <c r="N376" i="9" s="1"/>
  <c r="I377" i="9"/>
  <c r="N377" i="9" s="1"/>
  <c r="I378" i="9"/>
  <c r="N378" i="9" s="1"/>
  <c r="I379" i="9"/>
  <c r="N379" i="9" s="1"/>
  <c r="I380" i="9"/>
  <c r="N380" i="9" s="1"/>
  <c r="I381" i="9"/>
  <c r="N381" i="9" s="1"/>
  <c r="I382" i="9"/>
  <c r="N382" i="9" s="1"/>
  <c r="I383" i="9"/>
  <c r="N383" i="9" s="1"/>
  <c r="I384" i="9"/>
  <c r="N384" i="9" s="1"/>
  <c r="I385" i="9"/>
  <c r="N385" i="9" s="1"/>
  <c r="I386" i="9"/>
  <c r="N386" i="9" s="1"/>
  <c r="I387" i="9"/>
  <c r="N387" i="9" s="1"/>
  <c r="I388" i="9"/>
  <c r="N388" i="9" s="1"/>
  <c r="I389" i="9"/>
  <c r="N389" i="9" s="1"/>
  <c r="I390" i="9"/>
  <c r="N390" i="9" s="1"/>
  <c r="I391" i="9"/>
  <c r="N391" i="9" s="1"/>
  <c r="I392" i="9"/>
  <c r="N392" i="9" s="1"/>
  <c r="I393" i="9"/>
  <c r="N393" i="9" s="1"/>
  <c r="I394" i="9"/>
  <c r="N394" i="9" s="1"/>
  <c r="I395" i="9"/>
  <c r="N395" i="9" s="1"/>
  <c r="I396" i="9"/>
  <c r="N396" i="9" s="1"/>
  <c r="I397" i="9"/>
  <c r="N397" i="9" s="1"/>
  <c r="I398" i="9"/>
  <c r="N398" i="9" s="1"/>
  <c r="I399" i="9"/>
  <c r="N399" i="9" s="1"/>
  <c r="I400" i="9"/>
  <c r="N400" i="9" s="1"/>
  <c r="I401" i="9"/>
  <c r="N401" i="9" s="1"/>
  <c r="I402" i="9"/>
  <c r="N402" i="9" s="1"/>
  <c r="I403" i="9"/>
  <c r="N403" i="9" s="1"/>
  <c r="I404" i="9"/>
  <c r="N404" i="9" s="1"/>
  <c r="I405" i="9"/>
  <c r="N405" i="9" s="1"/>
  <c r="I406" i="9"/>
  <c r="N406" i="9" s="1"/>
  <c r="I407" i="9"/>
  <c r="N407" i="9" s="1"/>
  <c r="I408" i="9"/>
  <c r="N408" i="9" s="1"/>
  <c r="I409" i="9"/>
  <c r="N409" i="9" s="1"/>
  <c r="I410" i="9"/>
  <c r="N410" i="9" s="1"/>
  <c r="I411" i="9"/>
  <c r="N411" i="9" s="1"/>
  <c r="I412" i="9"/>
  <c r="N412" i="9" s="1"/>
  <c r="I413" i="9"/>
  <c r="N413" i="9" s="1"/>
  <c r="I414" i="9"/>
  <c r="N414" i="9" s="1"/>
  <c r="I415" i="9"/>
  <c r="N415" i="9" s="1"/>
  <c r="I416" i="9"/>
  <c r="N416" i="9" s="1"/>
  <c r="I417" i="9"/>
  <c r="N417" i="9" s="1"/>
  <c r="I418" i="9"/>
  <c r="N418" i="9" s="1"/>
  <c r="I419" i="9"/>
  <c r="N419" i="9" s="1"/>
  <c r="I420" i="9"/>
  <c r="N420" i="9" s="1"/>
  <c r="I421" i="9"/>
  <c r="N421" i="9" s="1"/>
  <c r="I422" i="9"/>
  <c r="N422" i="9" s="1"/>
  <c r="I423" i="9"/>
  <c r="N423" i="9" s="1"/>
  <c r="I424" i="9"/>
  <c r="N424" i="9" s="1"/>
  <c r="I425" i="9"/>
  <c r="N425" i="9" s="1"/>
  <c r="I426" i="9"/>
  <c r="N426" i="9" s="1"/>
  <c r="I427" i="9"/>
  <c r="N427" i="9" s="1"/>
  <c r="I428" i="9"/>
  <c r="N428" i="9" s="1"/>
  <c r="I429" i="9"/>
  <c r="N429" i="9" s="1"/>
  <c r="I430" i="9"/>
  <c r="N430" i="9" s="1"/>
  <c r="I431" i="9"/>
  <c r="N431" i="9" s="1"/>
  <c r="I432" i="9"/>
  <c r="N432" i="9" s="1"/>
  <c r="I433" i="9"/>
  <c r="N433" i="9" s="1"/>
  <c r="I434" i="9"/>
  <c r="N434" i="9" s="1"/>
  <c r="I435" i="9"/>
  <c r="N435" i="9" s="1"/>
  <c r="I436" i="9"/>
  <c r="N436" i="9" s="1"/>
  <c r="I437" i="9"/>
  <c r="N437" i="9" s="1"/>
  <c r="I438" i="9"/>
  <c r="N438" i="9" s="1"/>
  <c r="I439" i="9"/>
  <c r="N439" i="9" s="1"/>
  <c r="I440" i="9"/>
  <c r="N440" i="9" s="1"/>
  <c r="I441" i="9"/>
  <c r="N441" i="9" s="1"/>
  <c r="I442" i="9"/>
  <c r="N442" i="9" s="1"/>
  <c r="I443" i="9"/>
  <c r="N443" i="9" s="1"/>
  <c r="I444" i="9"/>
  <c r="N444" i="9" s="1"/>
  <c r="I445" i="9"/>
  <c r="N445" i="9" s="1"/>
  <c r="I446" i="9"/>
  <c r="N446" i="9" s="1"/>
  <c r="I447" i="9"/>
  <c r="N447" i="9" s="1"/>
  <c r="I448" i="9"/>
  <c r="N448" i="9" s="1"/>
  <c r="I449" i="9"/>
  <c r="N449" i="9" s="1"/>
  <c r="I450" i="9"/>
  <c r="N450" i="9" s="1"/>
  <c r="I451" i="9"/>
  <c r="N451" i="9" s="1"/>
  <c r="I452" i="9"/>
  <c r="N452" i="9" s="1"/>
  <c r="I453" i="9"/>
  <c r="N453" i="9" s="1"/>
  <c r="I454" i="9"/>
  <c r="N454" i="9" s="1"/>
  <c r="I455" i="9"/>
  <c r="N455" i="9" s="1"/>
  <c r="I456" i="9"/>
  <c r="N456" i="9" s="1"/>
  <c r="I457" i="9"/>
  <c r="N457" i="9" s="1"/>
  <c r="I458" i="9"/>
  <c r="N458" i="9" s="1"/>
  <c r="I459" i="9"/>
  <c r="N459" i="9" s="1"/>
  <c r="I460" i="9"/>
  <c r="N460" i="9" s="1"/>
  <c r="I461" i="9"/>
  <c r="N461" i="9" s="1"/>
  <c r="I462" i="9"/>
  <c r="N462" i="9" s="1"/>
  <c r="I463" i="9"/>
  <c r="N463" i="9" s="1"/>
  <c r="I464" i="9"/>
  <c r="N464" i="9" s="1"/>
  <c r="I465" i="9"/>
  <c r="N465" i="9" s="1"/>
  <c r="I466" i="9"/>
  <c r="N466" i="9" s="1"/>
  <c r="I467" i="9"/>
  <c r="N467" i="9" s="1"/>
  <c r="I468" i="9"/>
  <c r="N468" i="9" s="1"/>
  <c r="I469" i="9"/>
  <c r="N469" i="9" s="1"/>
  <c r="I470" i="9"/>
  <c r="N470" i="9" s="1"/>
  <c r="I471" i="9"/>
  <c r="N471" i="9" s="1"/>
  <c r="I472" i="9"/>
  <c r="N472" i="9" s="1"/>
  <c r="I473" i="9"/>
  <c r="N473" i="9" s="1"/>
  <c r="I474" i="9"/>
  <c r="N474" i="9" s="1"/>
  <c r="I475" i="9"/>
  <c r="N475" i="9" s="1"/>
  <c r="I476" i="9"/>
  <c r="N476" i="9" s="1"/>
  <c r="I477" i="9"/>
  <c r="N477" i="9" s="1"/>
  <c r="I478" i="9"/>
  <c r="N478" i="9" s="1"/>
  <c r="I479" i="9"/>
  <c r="N479" i="9" s="1"/>
  <c r="I480" i="9"/>
  <c r="N480" i="9" s="1"/>
  <c r="I481" i="9"/>
  <c r="N481" i="9" s="1"/>
  <c r="I482" i="9"/>
  <c r="N482" i="9" s="1"/>
  <c r="I483" i="9"/>
  <c r="N483" i="9" s="1"/>
  <c r="I484" i="9"/>
  <c r="N484" i="9" s="1"/>
  <c r="I485" i="9"/>
  <c r="N485" i="9" s="1"/>
  <c r="I486" i="9"/>
  <c r="N486" i="9" s="1"/>
  <c r="I487" i="9"/>
  <c r="N487" i="9" s="1"/>
  <c r="I488" i="9"/>
  <c r="N488" i="9" s="1"/>
  <c r="I489" i="9"/>
  <c r="N489" i="9" s="1"/>
  <c r="I490" i="9"/>
  <c r="N490" i="9" s="1"/>
  <c r="I491" i="9"/>
  <c r="N491" i="9" s="1"/>
  <c r="I492" i="9"/>
  <c r="N492" i="9" s="1"/>
  <c r="I493" i="9"/>
  <c r="N493" i="9" s="1"/>
  <c r="I494" i="9"/>
  <c r="N494" i="9" s="1"/>
  <c r="I495" i="9"/>
  <c r="N495" i="9" s="1"/>
  <c r="I496" i="9"/>
  <c r="N496" i="9" s="1"/>
  <c r="I497" i="9"/>
  <c r="N497" i="9" s="1"/>
  <c r="I498" i="9"/>
  <c r="N498" i="9" s="1"/>
  <c r="I499" i="9"/>
  <c r="N499" i="9" s="1"/>
  <c r="I500" i="9"/>
  <c r="N500" i="9" s="1"/>
  <c r="I501" i="9"/>
  <c r="N501" i="9" s="1"/>
  <c r="I502" i="9"/>
  <c r="N502" i="9" s="1"/>
  <c r="I503" i="9"/>
  <c r="N503" i="9" s="1"/>
  <c r="I504" i="9"/>
  <c r="N504" i="9" s="1"/>
  <c r="I505" i="9"/>
  <c r="N505" i="9" s="1"/>
  <c r="I506" i="9"/>
  <c r="N506" i="9" s="1"/>
  <c r="I507" i="9"/>
  <c r="N507" i="9" s="1"/>
  <c r="I508" i="9"/>
  <c r="N508" i="9" s="1"/>
  <c r="I509" i="9"/>
  <c r="N509" i="9" s="1"/>
  <c r="I510" i="9"/>
  <c r="N510" i="9" s="1"/>
  <c r="I511" i="9"/>
  <c r="N511" i="9" s="1"/>
  <c r="I512" i="9"/>
  <c r="N512" i="9" s="1"/>
  <c r="I513" i="9"/>
  <c r="N513" i="9" s="1"/>
  <c r="I514" i="9"/>
  <c r="N514" i="9" s="1"/>
  <c r="I515" i="9"/>
  <c r="N515" i="9" s="1"/>
  <c r="I516" i="9"/>
  <c r="N516" i="9" s="1"/>
  <c r="I517" i="9"/>
  <c r="N517" i="9" s="1"/>
  <c r="I518" i="9"/>
  <c r="N518" i="9" s="1"/>
  <c r="I519" i="9"/>
  <c r="N519" i="9" s="1"/>
  <c r="I520" i="9"/>
  <c r="N520" i="9" s="1"/>
  <c r="I521" i="9"/>
  <c r="N521" i="9" s="1"/>
  <c r="I522" i="9"/>
  <c r="N522" i="9" s="1"/>
  <c r="I523" i="9"/>
  <c r="N523" i="9" s="1"/>
  <c r="I524" i="9"/>
  <c r="N524" i="9" s="1"/>
  <c r="I525" i="9"/>
  <c r="N525" i="9" s="1"/>
  <c r="I526" i="9"/>
  <c r="N526" i="9" s="1"/>
  <c r="I527" i="9"/>
  <c r="N527" i="9" s="1"/>
  <c r="I528" i="9"/>
  <c r="N528" i="9" s="1"/>
  <c r="I529" i="9"/>
  <c r="N529" i="9" s="1"/>
  <c r="I530" i="9"/>
  <c r="N530" i="9" s="1"/>
  <c r="I531" i="9"/>
  <c r="N531" i="9" s="1"/>
  <c r="I532" i="9"/>
  <c r="N532" i="9" s="1"/>
  <c r="I533" i="9"/>
  <c r="N533" i="9" s="1"/>
  <c r="I534" i="9"/>
  <c r="N534" i="9" s="1"/>
  <c r="I535" i="9"/>
  <c r="N535" i="9" s="1"/>
  <c r="I536" i="9"/>
  <c r="N536" i="9" s="1"/>
  <c r="I537" i="9"/>
  <c r="N537" i="9" s="1"/>
  <c r="I538" i="9"/>
  <c r="N538" i="9" s="1"/>
  <c r="I539" i="9"/>
  <c r="N539" i="9" s="1"/>
  <c r="I540" i="9"/>
  <c r="N540" i="9" s="1"/>
  <c r="I541" i="9"/>
  <c r="N541" i="9" s="1"/>
  <c r="I542" i="9"/>
  <c r="N542" i="9" s="1"/>
  <c r="I543" i="9"/>
  <c r="N543" i="9" s="1"/>
  <c r="I544" i="9"/>
  <c r="N544" i="9" s="1"/>
  <c r="I545" i="9"/>
  <c r="N545" i="9" s="1"/>
  <c r="I546" i="9"/>
  <c r="N546" i="9" s="1"/>
  <c r="I547" i="9"/>
  <c r="N547" i="9" s="1"/>
  <c r="I548" i="9"/>
  <c r="N548" i="9" s="1"/>
  <c r="I549" i="9"/>
  <c r="N549" i="9" s="1"/>
  <c r="I550" i="9"/>
  <c r="N550" i="9" s="1"/>
  <c r="I551" i="9"/>
  <c r="N551" i="9" s="1"/>
  <c r="I552" i="9"/>
  <c r="N552" i="9" s="1"/>
  <c r="I553" i="9"/>
  <c r="N553" i="9" s="1"/>
  <c r="I554" i="9"/>
  <c r="N554" i="9" s="1"/>
  <c r="I555" i="9"/>
  <c r="N555" i="9" s="1"/>
  <c r="I556" i="9"/>
  <c r="N556" i="9" s="1"/>
  <c r="I557" i="9"/>
  <c r="N557" i="9" s="1"/>
  <c r="I558" i="9"/>
  <c r="N558" i="9" s="1"/>
  <c r="I559" i="9"/>
  <c r="N559" i="9" s="1"/>
  <c r="I560" i="9"/>
  <c r="N560" i="9" s="1"/>
  <c r="I561" i="9"/>
  <c r="N561" i="9" s="1"/>
  <c r="I562" i="9"/>
  <c r="N562" i="9" s="1"/>
  <c r="I563" i="9"/>
  <c r="N563" i="9" s="1"/>
  <c r="I564" i="9"/>
  <c r="N564" i="9" s="1"/>
  <c r="I565" i="9"/>
  <c r="N565" i="9" s="1"/>
  <c r="I566" i="9"/>
  <c r="N566" i="9" s="1"/>
  <c r="I567" i="9"/>
  <c r="N567" i="9" s="1"/>
  <c r="I568" i="9"/>
  <c r="N568" i="9" s="1"/>
  <c r="I569" i="9"/>
  <c r="N569" i="9" s="1"/>
  <c r="I570" i="9"/>
  <c r="N570" i="9" s="1"/>
  <c r="I571" i="9"/>
  <c r="N571" i="9" s="1"/>
  <c r="I572" i="9"/>
  <c r="N572" i="9" s="1"/>
  <c r="I573" i="9"/>
  <c r="N573" i="9" s="1"/>
  <c r="I574" i="9"/>
  <c r="N574" i="9" s="1"/>
  <c r="I575" i="9"/>
  <c r="N575" i="9" s="1"/>
  <c r="I576" i="9"/>
  <c r="N576" i="9" s="1"/>
  <c r="I577" i="9"/>
  <c r="N577" i="9" s="1"/>
  <c r="I578" i="9"/>
  <c r="N578" i="9" s="1"/>
  <c r="I579" i="9"/>
  <c r="N579" i="9" s="1"/>
  <c r="I580" i="9"/>
  <c r="N580" i="9" s="1"/>
  <c r="I581" i="9"/>
  <c r="N581" i="9" s="1"/>
  <c r="I582" i="9"/>
  <c r="N582" i="9" s="1"/>
  <c r="I583" i="9"/>
  <c r="N583" i="9" s="1"/>
  <c r="I584" i="9"/>
  <c r="N584" i="9" s="1"/>
  <c r="I585" i="9"/>
  <c r="N585" i="9" s="1"/>
  <c r="I586" i="9"/>
  <c r="N586" i="9" s="1"/>
  <c r="I587" i="9"/>
  <c r="N587" i="9" s="1"/>
  <c r="I588" i="9"/>
  <c r="N588" i="9" s="1"/>
  <c r="I589" i="9"/>
  <c r="N589" i="9" s="1"/>
  <c r="I590" i="9"/>
  <c r="N590" i="9" s="1"/>
  <c r="I591" i="9"/>
  <c r="N591" i="9" s="1"/>
  <c r="I592" i="9"/>
  <c r="N592" i="9" s="1"/>
  <c r="I593" i="9"/>
  <c r="N593" i="9" s="1"/>
  <c r="I594" i="9"/>
  <c r="N594" i="9" s="1"/>
  <c r="I595" i="9"/>
  <c r="N595" i="9" s="1"/>
  <c r="I596" i="9"/>
  <c r="N596" i="9" s="1"/>
  <c r="I597" i="9"/>
  <c r="N597" i="9" s="1"/>
  <c r="I598" i="9"/>
  <c r="N598" i="9" s="1"/>
  <c r="I599" i="9"/>
  <c r="N599" i="9" s="1"/>
  <c r="I600" i="9"/>
  <c r="N600" i="9" s="1"/>
  <c r="I601" i="9"/>
  <c r="N601" i="9" s="1"/>
  <c r="I602" i="9"/>
  <c r="N602" i="9" s="1"/>
  <c r="I603" i="9"/>
  <c r="N603" i="9" s="1"/>
  <c r="I604" i="9"/>
  <c r="N604" i="9" s="1"/>
  <c r="I605" i="9"/>
  <c r="N605" i="9" s="1"/>
  <c r="I606" i="9"/>
  <c r="N606" i="9" s="1"/>
  <c r="I607" i="9"/>
  <c r="N607" i="9" s="1"/>
  <c r="I608" i="9"/>
  <c r="N608" i="9" s="1"/>
  <c r="I609" i="9"/>
  <c r="N609" i="9" s="1"/>
  <c r="I610" i="9"/>
  <c r="N610" i="9" s="1"/>
  <c r="I611" i="9"/>
  <c r="N611" i="9" s="1"/>
  <c r="I612" i="9"/>
  <c r="N612" i="9" s="1"/>
  <c r="I613" i="9"/>
  <c r="N613" i="9" s="1"/>
  <c r="I614" i="9"/>
  <c r="N614" i="9" s="1"/>
  <c r="I615" i="9"/>
  <c r="N615" i="9" s="1"/>
  <c r="I616" i="9"/>
  <c r="N616" i="9" s="1"/>
  <c r="I617" i="9"/>
  <c r="N617" i="9" s="1"/>
  <c r="I618" i="9"/>
  <c r="N618" i="9" s="1"/>
  <c r="I619" i="9"/>
  <c r="N619" i="9" s="1"/>
  <c r="I620" i="9"/>
  <c r="N620" i="9" s="1"/>
  <c r="I621" i="9"/>
  <c r="N621" i="9" s="1"/>
  <c r="I622" i="9"/>
  <c r="N622" i="9" s="1"/>
  <c r="I623" i="9"/>
  <c r="N623" i="9" s="1"/>
  <c r="I624" i="9"/>
  <c r="N624" i="9" s="1"/>
  <c r="I625" i="9"/>
  <c r="N625" i="9" s="1"/>
  <c r="I626" i="9"/>
  <c r="N626" i="9" s="1"/>
  <c r="I627" i="9"/>
  <c r="N627" i="9" s="1"/>
  <c r="I628" i="9"/>
  <c r="N628" i="9" s="1"/>
  <c r="I629" i="9"/>
  <c r="N629" i="9" s="1"/>
  <c r="I630" i="9"/>
  <c r="N630" i="9" s="1"/>
  <c r="I631" i="9"/>
  <c r="N631" i="9" s="1"/>
  <c r="I632" i="9"/>
  <c r="N632" i="9" s="1"/>
  <c r="I633" i="9"/>
  <c r="N633" i="9" s="1"/>
  <c r="I634" i="9"/>
  <c r="N634" i="9" s="1"/>
  <c r="I635" i="9"/>
  <c r="N635" i="9" s="1"/>
  <c r="I636" i="9"/>
  <c r="N636" i="9" s="1"/>
  <c r="I637" i="9"/>
  <c r="N637" i="9" s="1"/>
  <c r="I638" i="9"/>
  <c r="N638" i="9" s="1"/>
  <c r="I639" i="9"/>
  <c r="N639" i="9" s="1"/>
  <c r="I640" i="9"/>
  <c r="N640" i="9" s="1"/>
  <c r="I641" i="9"/>
  <c r="N641" i="9" s="1"/>
  <c r="I642" i="9"/>
  <c r="N642" i="9" s="1"/>
  <c r="I643" i="9"/>
  <c r="N643" i="9" s="1"/>
  <c r="I644" i="9"/>
  <c r="N644" i="9" s="1"/>
  <c r="I645" i="9"/>
  <c r="N645" i="9" s="1"/>
  <c r="I646" i="9"/>
  <c r="N646" i="9" s="1"/>
  <c r="I647" i="9"/>
  <c r="N647" i="9" s="1"/>
  <c r="I648" i="9"/>
  <c r="N648" i="9" s="1"/>
  <c r="I649" i="9"/>
  <c r="N649" i="9" s="1"/>
  <c r="I650" i="9"/>
  <c r="N650" i="9" s="1"/>
  <c r="I651" i="9"/>
  <c r="N651" i="9" s="1"/>
  <c r="I652" i="9"/>
  <c r="N652" i="9" s="1"/>
  <c r="I653" i="9"/>
  <c r="N653" i="9" s="1"/>
  <c r="I654" i="9"/>
  <c r="N654" i="9" s="1"/>
  <c r="I655" i="9"/>
  <c r="N655" i="9" s="1"/>
  <c r="I656" i="9"/>
  <c r="N656" i="9" s="1"/>
  <c r="I657" i="9"/>
  <c r="N657" i="9" s="1"/>
  <c r="I658" i="9"/>
  <c r="N658" i="9" s="1"/>
  <c r="I659" i="9"/>
  <c r="N659" i="9" s="1"/>
  <c r="I660" i="9"/>
  <c r="N660" i="9" s="1"/>
  <c r="I661" i="9"/>
  <c r="N661" i="9" s="1"/>
  <c r="I662" i="9"/>
  <c r="N662" i="9" s="1"/>
  <c r="I663" i="9"/>
  <c r="N663" i="9" s="1"/>
  <c r="I664" i="9"/>
  <c r="N664" i="9" s="1"/>
  <c r="I665" i="9"/>
  <c r="N665" i="9" s="1"/>
  <c r="I666" i="9"/>
  <c r="N666" i="9" s="1"/>
  <c r="I667" i="9"/>
  <c r="N667" i="9" s="1"/>
  <c r="I668" i="9"/>
  <c r="N668" i="9" s="1"/>
  <c r="I669" i="9"/>
  <c r="N669" i="9" s="1"/>
  <c r="I670" i="9"/>
  <c r="N670" i="9" s="1"/>
  <c r="I671" i="9"/>
  <c r="N671" i="9" s="1"/>
  <c r="I672" i="9"/>
  <c r="N672" i="9" s="1"/>
  <c r="I673" i="9"/>
  <c r="N673" i="9" s="1"/>
  <c r="I674" i="9"/>
  <c r="N674" i="9" s="1"/>
  <c r="I675" i="9"/>
  <c r="N675" i="9" s="1"/>
  <c r="I676" i="9"/>
  <c r="N676" i="9" s="1"/>
  <c r="I677" i="9"/>
  <c r="N677" i="9" s="1"/>
  <c r="I678" i="9"/>
  <c r="N678" i="9" s="1"/>
  <c r="I679" i="9"/>
  <c r="N679" i="9" s="1"/>
  <c r="I680" i="9"/>
  <c r="N680" i="9" s="1"/>
  <c r="I681" i="9"/>
  <c r="N681" i="9" s="1"/>
  <c r="I682" i="9"/>
  <c r="N682" i="9" s="1"/>
  <c r="I683" i="9"/>
  <c r="N683" i="9" s="1"/>
  <c r="I684" i="9"/>
  <c r="N684" i="9" s="1"/>
  <c r="I685" i="9"/>
  <c r="N685" i="9" s="1"/>
  <c r="I686" i="9"/>
  <c r="N686" i="9" s="1"/>
  <c r="I687" i="9"/>
  <c r="N687" i="9" s="1"/>
  <c r="I688" i="9"/>
  <c r="N688" i="9" s="1"/>
  <c r="I689" i="9"/>
  <c r="N689" i="9" s="1"/>
  <c r="I690" i="9"/>
  <c r="N690" i="9" s="1"/>
  <c r="I691" i="9"/>
  <c r="N691" i="9" s="1"/>
  <c r="I692" i="9"/>
  <c r="N692" i="9" s="1"/>
  <c r="I693" i="9"/>
  <c r="N693" i="9" s="1"/>
  <c r="I694" i="9"/>
  <c r="N694" i="9" s="1"/>
  <c r="I695" i="9"/>
  <c r="N695" i="9" s="1"/>
  <c r="I696" i="9"/>
  <c r="N696" i="9" s="1"/>
  <c r="I697" i="9"/>
  <c r="N697" i="9" s="1"/>
  <c r="I698" i="9"/>
  <c r="N698" i="9" s="1"/>
  <c r="I699" i="9"/>
  <c r="N699" i="9" s="1"/>
  <c r="I700" i="9"/>
  <c r="N700" i="9" s="1"/>
  <c r="I701" i="9"/>
  <c r="N701" i="9" s="1"/>
  <c r="I702" i="9"/>
  <c r="N702" i="9" s="1"/>
  <c r="I703" i="9"/>
  <c r="N703" i="9" s="1"/>
  <c r="I704" i="9"/>
  <c r="N704" i="9" s="1"/>
  <c r="I705" i="9"/>
  <c r="N705" i="9" s="1"/>
  <c r="I706" i="9"/>
  <c r="N706" i="9" s="1"/>
  <c r="I707" i="9"/>
  <c r="N707" i="9" s="1"/>
  <c r="I708" i="9"/>
  <c r="N708" i="9" s="1"/>
  <c r="I709" i="9"/>
  <c r="N709" i="9" s="1"/>
  <c r="I710" i="9"/>
  <c r="N710" i="9" s="1"/>
  <c r="I711" i="9"/>
  <c r="N711" i="9" s="1"/>
  <c r="I712" i="9"/>
  <c r="N712" i="9" s="1"/>
  <c r="I713" i="9"/>
  <c r="N713" i="9" s="1"/>
  <c r="I714" i="9"/>
  <c r="N714" i="9" s="1"/>
  <c r="I715" i="9"/>
  <c r="N715" i="9" s="1"/>
  <c r="I716" i="9"/>
  <c r="N716" i="9" s="1"/>
  <c r="I717" i="9"/>
  <c r="N717" i="9" s="1"/>
  <c r="I718" i="9"/>
  <c r="N718" i="9" s="1"/>
  <c r="I719" i="9"/>
  <c r="N719" i="9" s="1"/>
  <c r="I720" i="9"/>
  <c r="N720" i="9" s="1"/>
  <c r="I721" i="9"/>
  <c r="N721" i="9" s="1"/>
  <c r="I722" i="9"/>
  <c r="N722" i="9" s="1"/>
  <c r="I723" i="9"/>
  <c r="N723" i="9" s="1"/>
  <c r="I724" i="9"/>
  <c r="N724" i="9" s="1"/>
  <c r="I725" i="9"/>
  <c r="N725" i="9" s="1"/>
  <c r="I726" i="9"/>
  <c r="N726" i="9" s="1"/>
  <c r="I727" i="9"/>
  <c r="N727" i="9" s="1"/>
  <c r="I728" i="9"/>
  <c r="N728" i="9" s="1"/>
  <c r="I729" i="9"/>
  <c r="N729" i="9" s="1"/>
  <c r="I730" i="9"/>
  <c r="N730" i="9" s="1"/>
  <c r="I731" i="9"/>
  <c r="N731" i="9" s="1"/>
  <c r="I732" i="9"/>
  <c r="N732" i="9" s="1"/>
  <c r="I733" i="9"/>
  <c r="N733" i="9" s="1"/>
  <c r="I734" i="9"/>
  <c r="N734" i="9" s="1"/>
  <c r="I735" i="9"/>
  <c r="N735" i="9" s="1"/>
  <c r="I736" i="9"/>
  <c r="N736" i="9" s="1"/>
  <c r="I737" i="9"/>
  <c r="N737" i="9" s="1"/>
  <c r="I738" i="9"/>
  <c r="N738" i="9" s="1"/>
  <c r="I739" i="9"/>
  <c r="N739" i="9" s="1"/>
  <c r="I740" i="9"/>
  <c r="N740" i="9" s="1"/>
  <c r="I741" i="9"/>
  <c r="N741" i="9" s="1"/>
  <c r="I742" i="9"/>
  <c r="N742" i="9" s="1"/>
  <c r="I743" i="9"/>
  <c r="N743" i="9" s="1"/>
  <c r="I744" i="9"/>
  <c r="N744" i="9" s="1"/>
  <c r="I745" i="9"/>
  <c r="N745" i="9" s="1"/>
  <c r="I746" i="9"/>
  <c r="N746" i="9" s="1"/>
  <c r="I747" i="9"/>
  <c r="N747" i="9" s="1"/>
  <c r="I748" i="9"/>
  <c r="N748" i="9" s="1"/>
  <c r="I749" i="9"/>
  <c r="N749" i="9" s="1"/>
  <c r="I750" i="9"/>
  <c r="N750" i="9" s="1"/>
  <c r="I751" i="9"/>
  <c r="N751" i="9" s="1"/>
  <c r="I752" i="9"/>
  <c r="N752" i="9" s="1"/>
  <c r="I753" i="9"/>
  <c r="N753" i="9" s="1"/>
  <c r="I754" i="9"/>
  <c r="N754" i="9" s="1"/>
  <c r="I755" i="9"/>
  <c r="N755" i="9" s="1"/>
  <c r="I756" i="9"/>
  <c r="N756" i="9" s="1"/>
  <c r="I757" i="9"/>
  <c r="N757" i="9" s="1"/>
  <c r="I758" i="9"/>
  <c r="N758" i="9" s="1"/>
  <c r="I759" i="9"/>
  <c r="N759" i="9" s="1"/>
  <c r="I760" i="9"/>
  <c r="N760" i="9" s="1"/>
  <c r="I761" i="9"/>
  <c r="N761" i="9" s="1"/>
  <c r="I762" i="9"/>
  <c r="N762" i="9" s="1"/>
  <c r="I763" i="9"/>
  <c r="N763" i="9" s="1"/>
  <c r="I764" i="9"/>
  <c r="N764" i="9" s="1"/>
  <c r="I765" i="9"/>
  <c r="N765" i="9" s="1"/>
  <c r="I766" i="9"/>
  <c r="N766" i="9" s="1"/>
  <c r="I767" i="9"/>
  <c r="N767" i="9" s="1"/>
  <c r="I768" i="9"/>
  <c r="N768" i="9" s="1"/>
  <c r="I769" i="9"/>
  <c r="N769" i="9" s="1"/>
  <c r="I770" i="9"/>
  <c r="N770" i="9" s="1"/>
  <c r="I771" i="9"/>
  <c r="N771" i="9" s="1"/>
  <c r="I772" i="9"/>
  <c r="N772" i="9" s="1"/>
  <c r="I773" i="9"/>
  <c r="N773" i="9" s="1"/>
  <c r="I774" i="9"/>
  <c r="N774" i="9" s="1"/>
  <c r="I775" i="9"/>
  <c r="N775" i="9" s="1"/>
  <c r="I776" i="9"/>
  <c r="N776" i="9" s="1"/>
  <c r="I777" i="9"/>
  <c r="N777" i="9" s="1"/>
  <c r="I778" i="9"/>
  <c r="N778" i="9" s="1"/>
  <c r="I779" i="9"/>
  <c r="N779" i="9" s="1"/>
  <c r="I780" i="9"/>
  <c r="N780" i="9" s="1"/>
  <c r="I781" i="9"/>
  <c r="N781" i="9" s="1"/>
  <c r="I782" i="9"/>
  <c r="N782" i="9" s="1"/>
  <c r="I783" i="9"/>
  <c r="N783" i="9" s="1"/>
  <c r="I784" i="9"/>
  <c r="N784" i="9" s="1"/>
  <c r="I785" i="9"/>
  <c r="N785" i="9" s="1"/>
  <c r="I786" i="9"/>
  <c r="N786" i="9" s="1"/>
  <c r="I787" i="9"/>
  <c r="N787" i="9" s="1"/>
  <c r="I788" i="9"/>
  <c r="N788" i="9" s="1"/>
  <c r="I789" i="9"/>
  <c r="N789" i="9" s="1"/>
  <c r="I790" i="9"/>
  <c r="N790" i="9" s="1"/>
  <c r="I791" i="9"/>
  <c r="N791" i="9" s="1"/>
  <c r="I792" i="9"/>
  <c r="N792" i="9" s="1"/>
  <c r="I793" i="9"/>
  <c r="N793" i="9" s="1"/>
  <c r="I794" i="9"/>
  <c r="N794" i="9" s="1"/>
  <c r="I795" i="9"/>
  <c r="N795" i="9" s="1"/>
  <c r="I796" i="9"/>
  <c r="N796" i="9" s="1"/>
  <c r="I797" i="9"/>
  <c r="N797" i="9" s="1"/>
  <c r="I798" i="9"/>
  <c r="N798" i="9" s="1"/>
  <c r="I799" i="9"/>
  <c r="N799" i="9" s="1"/>
  <c r="I800" i="9"/>
  <c r="N800" i="9" s="1"/>
  <c r="I801" i="9"/>
  <c r="N801" i="9" s="1"/>
  <c r="I802" i="9"/>
  <c r="N802" i="9" s="1"/>
  <c r="I803" i="9"/>
  <c r="N803" i="9" s="1"/>
  <c r="I804" i="9"/>
  <c r="N804" i="9" s="1"/>
  <c r="I805" i="9"/>
  <c r="N805" i="9" s="1"/>
  <c r="I806" i="9"/>
  <c r="N806" i="9" s="1"/>
  <c r="I807" i="9"/>
  <c r="N807" i="9" s="1"/>
  <c r="I808" i="9"/>
  <c r="N808" i="9" s="1"/>
  <c r="I809" i="9"/>
  <c r="N809" i="9" s="1"/>
  <c r="I810" i="9"/>
  <c r="N810" i="9" s="1"/>
  <c r="I811" i="9"/>
  <c r="N811" i="9" s="1"/>
  <c r="I812" i="9"/>
  <c r="N812" i="9" s="1"/>
  <c r="I813" i="9"/>
  <c r="N813" i="9" s="1"/>
  <c r="I814" i="9"/>
  <c r="N814" i="9" s="1"/>
  <c r="I815" i="9"/>
  <c r="N815" i="9" s="1"/>
  <c r="I816" i="9"/>
  <c r="N816" i="9" s="1"/>
  <c r="I817" i="9"/>
  <c r="N817" i="9" s="1"/>
  <c r="I818" i="9"/>
  <c r="N818" i="9" s="1"/>
  <c r="I819" i="9"/>
  <c r="N819" i="9" s="1"/>
  <c r="I820" i="9"/>
  <c r="N820" i="9" s="1"/>
  <c r="I821" i="9"/>
  <c r="N821" i="9" s="1"/>
  <c r="I822" i="9"/>
  <c r="N822" i="9" s="1"/>
  <c r="I823" i="9"/>
  <c r="N823" i="9" s="1"/>
  <c r="I824" i="9"/>
  <c r="N824" i="9" s="1"/>
  <c r="I825" i="9"/>
  <c r="N825" i="9" s="1"/>
  <c r="I826" i="9"/>
  <c r="N826" i="9" s="1"/>
  <c r="I827" i="9"/>
  <c r="N827" i="9" s="1"/>
  <c r="I828" i="9"/>
  <c r="N828" i="9" s="1"/>
  <c r="I829" i="9"/>
  <c r="N829" i="9" s="1"/>
  <c r="I830" i="9"/>
  <c r="N830" i="9" s="1"/>
  <c r="I831" i="9"/>
  <c r="N831" i="9" s="1"/>
  <c r="I832" i="9"/>
  <c r="N832" i="9" s="1"/>
  <c r="I833" i="9"/>
  <c r="N833" i="9" s="1"/>
  <c r="I834" i="9"/>
  <c r="N834" i="9" s="1"/>
  <c r="I835" i="9"/>
  <c r="N835" i="9" s="1"/>
  <c r="I836" i="9"/>
  <c r="N836" i="9" s="1"/>
  <c r="I837" i="9"/>
  <c r="N837" i="9" s="1"/>
  <c r="I838" i="9"/>
  <c r="N838" i="9" s="1"/>
  <c r="I839" i="9"/>
  <c r="N839" i="9" s="1"/>
  <c r="I840" i="9"/>
  <c r="N840" i="9" s="1"/>
  <c r="I841" i="9"/>
  <c r="N841" i="9" s="1"/>
  <c r="I842" i="9"/>
  <c r="N842" i="9" s="1"/>
  <c r="I843" i="9"/>
  <c r="N843" i="9" s="1"/>
  <c r="I844" i="9"/>
  <c r="N844" i="9" s="1"/>
  <c r="I845" i="9"/>
  <c r="N845" i="9" s="1"/>
  <c r="I846" i="9"/>
  <c r="N846" i="9" s="1"/>
  <c r="I847" i="9"/>
  <c r="N847" i="9" s="1"/>
  <c r="I848" i="9"/>
  <c r="N848" i="9" s="1"/>
  <c r="I849" i="9"/>
  <c r="N849" i="9" s="1"/>
  <c r="I850" i="9"/>
  <c r="N850" i="9" s="1"/>
  <c r="I851" i="9"/>
  <c r="N851" i="9" s="1"/>
  <c r="I852" i="9"/>
  <c r="N852" i="9" s="1"/>
  <c r="I853" i="9"/>
  <c r="N853" i="9" s="1"/>
  <c r="I854" i="9"/>
  <c r="N854" i="9" s="1"/>
  <c r="I855" i="9"/>
  <c r="N855" i="9" s="1"/>
  <c r="I856" i="9"/>
  <c r="N856" i="9" s="1"/>
  <c r="I857" i="9"/>
  <c r="N857" i="9" s="1"/>
  <c r="I858" i="9"/>
  <c r="N858" i="9" s="1"/>
  <c r="I859" i="9"/>
  <c r="N859" i="9" s="1"/>
  <c r="I860" i="9"/>
  <c r="N860" i="9" s="1"/>
  <c r="I861" i="9"/>
  <c r="N861" i="9" s="1"/>
  <c r="I862" i="9"/>
  <c r="N862" i="9" s="1"/>
  <c r="I863" i="9"/>
  <c r="N863" i="9" s="1"/>
  <c r="I864" i="9"/>
  <c r="N864" i="9" s="1"/>
  <c r="I865" i="9"/>
  <c r="N865" i="9" s="1"/>
  <c r="I866" i="9"/>
  <c r="N866" i="9" s="1"/>
  <c r="I867" i="9"/>
  <c r="N867" i="9" s="1"/>
  <c r="I868" i="9"/>
  <c r="N868" i="9" s="1"/>
  <c r="I869" i="9"/>
  <c r="N869" i="9" s="1"/>
  <c r="I870" i="9"/>
  <c r="N870" i="9" s="1"/>
  <c r="I871" i="9"/>
  <c r="N871" i="9" s="1"/>
  <c r="I872" i="9"/>
  <c r="N872" i="9" s="1"/>
  <c r="I873" i="9"/>
  <c r="N873" i="9" s="1"/>
  <c r="I874" i="9"/>
  <c r="N874" i="9" s="1"/>
  <c r="I875" i="9"/>
  <c r="N875" i="9" s="1"/>
  <c r="I876" i="9"/>
  <c r="N876" i="9" s="1"/>
  <c r="I877" i="9"/>
  <c r="N877" i="9" s="1"/>
  <c r="I878" i="9"/>
  <c r="N878" i="9" s="1"/>
  <c r="I879" i="9"/>
  <c r="N879" i="9" s="1"/>
  <c r="I880" i="9"/>
  <c r="N880" i="9" s="1"/>
  <c r="I881" i="9"/>
  <c r="N881" i="9" s="1"/>
  <c r="I882" i="9"/>
  <c r="N882" i="9" s="1"/>
  <c r="I883" i="9"/>
  <c r="N883" i="9" s="1"/>
  <c r="I884" i="9"/>
  <c r="N884" i="9" s="1"/>
  <c r="I885" i="9"/>
  <c r="N885" i="9" s="1"/>
  <c r="I886" i="9"/>
  <c r="N886" i="9" s="1"/>
  <c r="I887" i="9"/>
  <c r="N887" i="9" s="1"/>
  <c r="I888" i="9"/>
  <c r="N888" i="9" s="1"/>
  <c r="I889" i="9"/>
  <c r="N889" i="9" s="1"/>
  <c r="I890" i="9"/>
  <c r="N890" i="9" s="1"/>
  <c r="I891" i="9"/>
  <c r="N891" i="9" s="1"/>
  <c r="I892" i="9"/>
  <c r="N892" i="9" s="1"/>
  <c r="I893" i="9"/>
  <c r="N893" i="9" s="1"/>
  <c r="I894" i="9"/>
  <c r="N894" i="9" s="1"/>
  <c r="I895" i="9"/>
  <c r="N895" i="9" s="1"/>
  <c r="I896" i="9"/>
  <c r="N896" i="9" s="1"/>
  <c r="I897" i="9"/>
  <c r="N897" i="9" s="1"/>
  <c r="I898" i="9"/>
  <c r="N898" i="9" s="1"/>
  <c r="I899" i="9"/>
  <c r="N899" i="9" s="1"/>
  <c r="I900" i="9"/>
  <c r="N900" i="9" s="1"/>
  <c r="I901" i="9"/>
  <c r="N901" i="9" s="1"/>
  <c r="I902" i="9"/>
  <c r="N902" i="9" s="1"/>
  <c r="I903" i="9"/>
  <c r="N903" i="9" s="1"/>
  <c r="I904" i="9"/>
  <c r="N904" i="9" s="1"/>
  <c r="I905" i="9"/>
  <c r="N905" i="9" s="1"/>
  <c r="I906" i="9"/>
  <c r="N906" i="9" s="1"/>
  <c r="I907" i="9"/>
  <c r="N907" i="9" s="1"/>
  <c r="I908" i="9"/>
  <c r="N908" i="9" s="1"/>
  <c r="I909" i="9"/>
  <c r="N909" i="9" s="1"/>
  <c r="I910" i="9"/>
  <c r="N910" i="9" s="1"/>
  <c r="I911" i="9"/>
  <c r="N911" i="9" s="1"/>
  <c r="I912" i="9"/>
  <c r="N912" i="9" s="1"/>
  <c r="I913" i="9"/>
  <c r="N913" i="9" s="1"/>
  <c r="I914" i="9"/>
  <c r="N914" i="9" s="1"/>
  <c r="I915" i="9"/>
  <c r="N915" i="9" s="1"/>
  <c r="I916" i="9"/>
  <c r="N916" i="9" s="1"/>
  <c r="I917" i="9"/>
  <c r="N917" i="9" s="1"/>
  <c r="I918" i="9"/>
  <c r="N918" i="9" s="1"/>
  <c r="I919" i="9"/>
  <c r="N919" i="9" s="1"/>
  <c r="I920" i="9"/>
  <c r="N920" i="9" s="1"/>
  <c r="I921" i="9"/>
  <c r="N921" i="9" s="1"/>
  <c r="I922" i="9"/>
  <c r="N922" i="9" s="1"/>
  <c r="I923" i="9"/>
  <c r="N923" i="9" s="1"/>
  <c r="I924" i="9"/>
  <c r="N924" i="9" s="1"/>
  <c r="I925" i="9"/>
  <c r="N925" i="9" s="1"/>
  <c r="I926" i="9"/>
  <c r="N926" i="9" s="1"/>
  <c r="I927" i="9"/>
  <c r="N927" i="9" s="1"/>
  <c r="I928" i="9"/>
  <c r="N928" i="9" s="1"/>
  <c r="I929" i="9"/>
  <c r="N929" i="9" s="1"/>
  <c r="I930" i="9"/>
  <c r="N930" i="9" s="1"/>
  <c r="I931" i="9"/>
  <c r="N931" i="9" s="1"/>
  <c r="I932" i="9"/>
  <c r="N932" i="9" s="1"/>
  <c r="I933" i="9"/>
  <c r="N933" i="9" s="1"/>
  <c r="I934" i="9"/>
  <c r="N934" i="9" s="1"/>
  <c r="I935" i="9"/>
  <c r="N935" i="9" s="1"/>
  <c r="I936" i="9"/>
  <c r="N936" i="9" s="1"/>
  <c r="I937" i="9"/>
  <c r="N937" i="9" s="1"/>
  <c r="I938" i="9"/>
  <c r="N938" i="9" s="1"/>
  <c r="I939" i="9"/>
  <c r="N939" i="9" s="1"/>
  <c r="I940" i="9"/>
  <c r="N940" i="9" s="1"/>
  <c r="I941" i="9"/>
  <c r="N941" i="9" s="1"/>
  <c r="I942" i="9"/>
  <c r="N942" i="9" s="1"/>
  <c r="I943" i="9"/>
  <c r="N943" i="9" s="1"/>
  <c r="I944" i="9"/>
  <c r="N944" i="9" s="1"/>
  <c r="I945" i="9"/>
  <c r="N945" i="9" s="1"/>
  <c r="I946" i="9"/>
  <c r="N946" i="9" s="1"/>
  <c r="I947" i="9"/>
  <c r="N947" i="9" s="1"/>
  <c r="I948" i="9"/>
  <c r="N948" i="9" s="1"/>
  <c r="I949" i="9"/>
  <c r="N949" i="9" s="1"/>
  <c r="I950" i="9"/>
  <c r="N950" i="9" s="1"/>
  <c r="I951" i="9"/>
  <c r="N951" i="9" s="1"/>
  <c r="I952" i="9"/>
  <c r="N952" i="9" s="1"/>
  <c r="I953" i="9"/>
  <c r="N953" i="9" s="1"/>
  <c r="I954" i="9"/>
  <c r="N954" i="9" s="1"/>
  <c r="I955" i="9"/>
  <c r="N955" i="9" s="1"/>
  <c r="I956" i="9"/>
  <c r="N956" i="9" s="1"/>
  <c r="I957" i="9"/>
  <c r="N957" i="9" s="1"/>
  <c r="I958" i="9"/>
  <c r="N958" i="9" s="1"/>
  <c r="I959" i="9"/>
  <c r="N959" i="9" s="1"/>
  <c r="I960" i="9"/>
  <c r="N960" i="9" s="1"/>
  <c r="I961" i="9"/>
  <c r="N961" i="9" s="1"/>
  <c r="I962" i="9"/>
  <c r="N962" i="9" s="1"/>
  <c r="I963" i="9"/>
  <c r="N963" i="9" s="1"/>
  <c r="I964" i="9"/>
  <c r="N964" i="9" s="1"/>
  <c r="I965" i="9"/>
  <c r="N965" i="9" s="1"/>
  <c r="I966" i="9"/>
  <c r="N966" i="9" s="1"/>
  <c r="I967" i="9"/>
  <c r="N967" i="9" s="1"/>
  <c r="I968" i="9"/>
  <c r="N968" i="9" s="1"/>
  <c r="I969" i="9"/>
  <c r="N969" i="9" s="1"/>
  <c r="I970" i="9"/>
  <c r="N970" i="9" s="1"/>
  <c r="I971" i="9"/>
  <c r="N971" i="9" s="1"/>
  <c r="I972" i="9"/>
  <c r="N972" i="9" s="1"/>
  <c r="I973" i="9"/>
  <c r="N973" i="9" s="1"/>
  <c r="I974" i="9"/>
  <c r="N974" i="9" s="1"/>
  <c r="I975" i="9"/>
  <c r="N975" i="9" s="1"/>
  <c r="I976" i="9"/>
  <c r="N976" i="9" s="1"/>
  <c r="I977" i="9"/>
  <c r="N977" i="9" s="1"/>
  <c r="I978" i="9"/>
  <c r="N978" i="9" s="1"/>
  <c r="I979" i="9"/>
  <c r="N979" i="9" s="1"/>
  <c r="I980" i="9"/>
  <c r="N980" i="9" s="1"/>
  <c r="I981" i="9"/>
  <c r="N981" i="9" s="1"/>
  <c r="I982" i="9"/>
  <c r="N982" i="9" s="1"/>
  <c r="I983" i="9"/>
  <c r="N983" i="9" s="1"/>
  <c r="I984" i="9"/>
  <c r="N984" i="9" s="1"/>
  <c r="I985" i="9"/>
  <c r="N985" i="9" s="1"/>
  <c r="I986" i="9"/>
  <c r="N986" i="9" s="1"/>
  <c r="I987" i="9"/>
  <c r="N987" i="9" s="1"/>
  <c r="I988" i="9"/>
  <c r="N988" i="9" s="1"/>
  <c r="I989" i="9"/>
  <c r="N989" i="9" s="1"/>
  <c r="I990" i="9"/>
  <c r="N990" i="9" s="1"/>
  <c r="I991" i="9"/>
  <c r="N991" i="9" s="1"/>
  <c r="I992" i="9"/>
  <c r="N992" i="9" s="1"/>
  <c r="I993" i="9"/>
  <c r="N993" i="9" s="1"/>
  <c r="I994" i="9"/>
  <c r="N994" i="9" s="1"/>
  <c r="I995" i="9"/>
  <c r="N995" i="9" s="1"/>
  <c r="I996" i="9"/>
  <c r="N996" i="9" s="1"/>
  <c r="I997" i="9"/>
  <c r="N997" i="9" s="1"/>
  <c r="I998" i="9"/>
  <c r="N998" i="9" s="1"/>
  <c r="I999" i="9"/>
  <c r="N999" i="9" s="1"/>
  <c r="I2" i="9"/>
  <c r="N2" i="9" l="1"/>
</calcChain>
</file>

<file path=xl/sharedStrings.xml><?xml version="1.0" encoding="utf-8"?>
<sst xmlns="http://schemas.openxmlformats.org/spreadsheetml/2006/main" count="6185" uniqueCount="1072">
  <si>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</si>
  <si>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</si>
  <si>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</si>
  <si>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</si>
  <si>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</si>
  <si>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</si>
  <si>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</si>
  <si>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</si>
  <si>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</si>
  <si>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</si>
  <si>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</si>
  <si>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</si>
  <si>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</si>
  <si>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</si>
  <si>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</si>
  <si>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</si>
  <si>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</si>
  <si>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</si>
  <si>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</si>
  <si>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</si>
  <si>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</si>
  <si>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</si>
  <si>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</si>
  <si>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</si>
  <si>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</si>
  <si>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</si>
  <si>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</si>
  <si>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</si>
  <si>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</si>
  <si>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</si>
  <si>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</si>
  <si>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</si>
  <si>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</si>
  <si>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</si>
  <si>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</si>
  <si>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</si>
  <si>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</si>
  <si>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</si>
  <si>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</si>
  <si>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</si>
  <si>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</si>
  <si>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</si>
  <si>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</si>
  <si>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</si>
  <si>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</si>
  <si>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</si>
  <si>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</si>
  <si>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</si>
  <si>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</si>
  <si>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</si>
  <si>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</si>
  <si>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</si>
  <si>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</si>
  <si>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</si>
  <si>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</si>
  <si>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</si>
  <si>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</si>
  <si>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</si>
  <si>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</si>
  <si>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</si>
  <si>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</si>
  <si>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</si>
  <si>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</si>
  <si>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</si>
  <si>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</si>
  <si>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</si>
  <si>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</si>
  <si>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</si>
  <si>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</si>
  <si>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</si>
  <si>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</si>
  <si>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</si>
  <si>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</si>
  <si>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</si>
  <si>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</si>
  <si>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</si>
  <si>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</si>
  <si>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</si>
  <si>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</si>
  <si>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</si>
  <si>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</si>
  <si>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</si>
  <si>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</si>
  <si>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</si>
  <si>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</si>
  <si>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</si>
  <si>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</si>
  <si>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</si>
  <si>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</si>
  <si>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</si>
  <si>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</si>
  <si>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</si>
  <si>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</si>
  <si>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</si>
  <si>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</si>
  <si>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</si>
  <si>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</si>
  <si>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</si>
  <si>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</si>
  <si>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</si>
  <si>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</si>
  <si>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</si>
  <si>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</si>
  <si>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</si>
  <si>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</si>
  <si>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</si>
  <si>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</si>
  <si>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</si>
  <si>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</si>
  <si>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</si>
  <si>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</si>
  <si>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</si>
  <si>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</si>
  <si>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</si>
  <si>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</si>
  <si>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</si>
  <si>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</si>
  <si>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</si>
  <si>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</si>
  <si>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</si>
  <si>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</si>
  <si>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</si>
  <si>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</si>
  <si>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</si>
  <si>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</si>
  <si>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</si>
  <si>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</si>
  <si>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</si>
  <si>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</si>
  <si>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</si>
  <si>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</si>
  <si>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</si>
  <si>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</si>
  <si>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</si>
  <si>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</si>
  <si>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</si>
  <si>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</si>
  <si>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</si>
  <si>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</si>
  <si>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</si>
  <si>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</si>
  <si>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</si>
  <si>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</si>
  <si>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</si>
  <si>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</si>
  <si>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</si>
  <si>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</si>
  <si>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</si>
  <si>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</si>
  <si>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</si>
  <si>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</si>
  <si>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</si>
  <si>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</si>
  <si>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</si>
  <si>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</si>
  <si>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</si>
  <si>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</si>
  <si>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</si>
  <si>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</si>
  <si>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</si>
  <si>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</si>
  <si>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</si>
  <si>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</si>
  <si>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</si>
  <si>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</si>
  <si>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</si>
  <si>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</si>
  <si>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</si>
  <si>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</si>
  <si>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</si>
  <si>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</si>
  <si>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</si>
  <si>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</si>
  <si>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</si>
  <si>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</si>
  <si>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</si>
  <si>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</si>
  <si>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</si>
  <si>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</si>
  <si>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</si>
  <si>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</si>
  <si>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</si>
  <si>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</si>
  <si>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</si>
  <si>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</si>
  <si>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</si>
  <si>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</si>
  <si>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</si>
  <si>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</si>
  <si>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</si>
  <si>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</si>
  <si>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</si>
  <si>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</si>
  <si>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</si>
  <si>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</si>
  <si>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</si>
  <si>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</si>
  <si>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</si>
  <si>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</si>
  <si>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</si>
  <si>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</si>
  <si>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</si>
  <si>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</si>
  <si>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</si>
  <si>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</si>
  <si>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</si>
  <si>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</si>
  <si>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</si>
  <si>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</si>
  <si>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</si>
  <si>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</si>
  <si>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</si>
  <si>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</si>
  <si>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</si>
  <si>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</si>
  <si>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</si>
  <si>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</si>
  <si>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</si>
  <si>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</si>
  <si>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</si>
  <si>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</si>
  <si>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</si>
  <si>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</si>
  <si>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</si>
  <si>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</si>
  <si>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</si>
  <si>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</si>
  <si>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</si>
  <si>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</si>
  <si>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</si>
  <si>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</si>
  <si>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</si>
  <si>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</si>
  <si>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</si>
  <si>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</si>
  <si>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</si>
  <si>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</si>
  <si>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</si>
  <si>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</si>
  <si>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</si>
  <si>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</si>
  <si>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</si>
  <si>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</si>
  <si>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</si>
  <si>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</si>
  <si>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</si>
  <si>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</si>
  <si>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</si>
  <si>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</si>
  <si>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</si>
  <si>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</si>
  <si>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</si>
  <si>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</si>
  <si>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</si>
  <si>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</si>
  <si>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</si>
  <si>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</si>
  <si>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</si>
  <si>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</si>
  <si>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</si>
  <si>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</si>
  <si>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</si>
  <si>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</si>
  <si>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</si>
  <si>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</si>
  <si>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</si>
  <si>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</si>
  <si>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</si>
  <si>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</si>
  <si>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</si>
  <si>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</si>
  <si>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</si>
  <si>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</si>
  <si>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</si>
  <si>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</si>
  <si>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</si>
  <si>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</si>
  <si>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</si>
  <si>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</si>
  <si>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</si>
  <si>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</si>
  <si>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</si>
  <si>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</si>
  <si>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</si>
  <si>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</si>
  <si>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</si>
  <si>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</si>
  <si>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</si>
  <si>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</si>
  <si>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</si>
  <si>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</si>
  <si>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</si>
  <si>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</si>
  <si>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</si>
  <si>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</si>
  <si>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</si>
  <si>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</si>
  <si>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</si>
  <si>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</si>
  <si>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</si>
  <si>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</si>
  <si>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</si>
  <si>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</si>
  <si>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</si>
  <si>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</si>
  <si>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</si>
  <si>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</si>
  <si>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</si>
  <si>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</si>
  <si>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</si>
  <si>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</si>
  <si>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</si>
  <si>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</si>
  <si>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</si>
  <si>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</si>
  <si>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</si>
  <si>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</si>
  <si>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</si>
  <si>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</si>
  <si>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</si>
  <si>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</si>
  <si>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</si>
  <si>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</si>
  <si>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</si>
  <si>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</si>
  <si>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</si>
  <si>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</si>
  <si>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</si>
  <si>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</si>
  <si>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</si>
  <si>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</si>
  <si>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</si>
  <si>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</si>
  <si>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</si>
  <si>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</si>
  <si>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</si>
  <si>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</si>
  <si>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</si>
  <si>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</si>
  <si>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</si>
  <si>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</si>
  <si>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</si>
  <si>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</si>
  <si>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</si>
  <si>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</si>
  <si>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</si>
  <si>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</si>
  <si>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</si>
  <si>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</si>
  <si>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</si>
  <si>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</si>
  <si>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</si>
  <si>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</si>
  <si>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</si>
  <si>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</si>
  <si>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</si>
  <si>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</si>
  <si>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</si>
  <si>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</si>
  <si>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</si>
  <si>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</si>
  <si>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</si>
  <si>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</si>
  <si>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</si>
  <si>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</si>
  <si>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</si>
  <si>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</si>
  <si>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</si>
  <si>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</si>
  <si>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</si>
  <si>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</si>
  <si>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</si>
  <si>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</si>
  <si>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</si>
  <si>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</si>
  <si>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</si>
  <si>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</si>
  <si>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</si>
  <si>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</si>
  <si>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</si>
  <si>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</si>
  <si>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</si>
  <si>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</si>
  <si>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</si>
  <si>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</si>
  <si>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</si>
  <si>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</si>
  <si>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</si>
  <si>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</si>
  <si>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</si>
  <si>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</si>
  <si>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</si>
  <si>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</si>
  <si>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</si>
  <si>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</si>
  <si>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</si>
  <si>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</si>
  <si>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</si>
  <si>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</si>
  <si>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</si>
  <si>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</si>
  <si>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</si>
  <si>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</si>
  <si>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</si>
  <si>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</si>
  <si>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</si>
  <si>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</si>
  <si>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</si>
  <si>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</si>
  <si>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</si>
  <si>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</si>
  <si>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</si>
  <si>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</si>
  <si>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</si>
  <si>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</si>
  <si>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</si>
  <si>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</si>
  <si>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</si>
  <si>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</si>
  <si>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</si>
  <si>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</si>
  <si>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</si>
  <si>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</si>
  <si>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</si>
  <si>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</si>
  <si>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</si>
  <si>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</si>
  <si>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</si>
  <si>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</si>
  <si>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</si>
  <si>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</si>
  <si>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</si>
  <si>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</si>
  <si>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</si>
  <si>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</si>
  <si>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</si>
  <si>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</si>
  <si>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</si>
  <si>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</si>
  <si>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</si>
  <si>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</si>
  <si>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</si>
  <si>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</si>
  <si>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</si>
  <si>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</si>
  <si>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</si>
  <si>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</si>
  <si>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</si>
  <si>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</si>
  <si>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</si>
  <si>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</si>
  <si>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</si>
  <si>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</si>
  <si>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</si>
  <si>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</si>
  <si>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</si>
  <si>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</si>
  <si>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</si>
  <si>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</si>
  <si>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</si>
  <si>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</si>
  <si>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</si>
  <si>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</si>
  <si>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</si>
  <si>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</si>
  <si>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</si>
  <si>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</si>
  <si>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</si>
  <si>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</si>
  <si>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</si>
  <si>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</si>
  <si>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</si>
  <si>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</si>
  <si>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</si>
  <si>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</si>
  <si>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</si>
  <si>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</si>
  <si>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</si>
  <si>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</si>
  <si>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</si>
  <si>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</si>
  <si>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</si>
  <si>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</si>
  <si>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</si>
  <si>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</si>
  <si>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</si>
  <si>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</si>
  <si>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</si>
  <si>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</si>
  <si>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</si>
  <si>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</si>
  <si>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</si>
  <si>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</si>
  <si>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</si>
  <si>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</si>
  <si>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</si>
  <si>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</si>
  <si>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</si>
  <si>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</si>
  <si>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</si>
  <si>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</si>
  <si>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</si>
  <si>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</si>
  <si>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</si>
  <si>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</si>
  <si>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</si>
  <si>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</si>
  <si>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</si>
  <si>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</si>
  <si>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</si>
  <si>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</si>
  <si>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</si>
  <si>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</si>
  <si>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</si>
  <si>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</si>
  <si>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</si>
  <si>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</si>
  <si>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</si>
  <si>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</si>
  <si>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</si>
  <si>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</si>
  <si>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</si>
  <si>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</si>
  <si>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</si>
  <si>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</si>
  <si>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</si>
  <si>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</si>
  <si>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</si>
  <si>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</si>
  <si>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</si>
  <si>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</si>
  <si>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</si>
  <si>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</si>
  <si>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</si>
  <si>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</si>
  <si>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</si>
  <si>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</si>
  <si>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</si>
  <si>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</si>
  <si>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</si>
  <si>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</si>
  <si>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</si>
  <si>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</si>
  <si>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</si>
  <si>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</si>
  <si>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</si>
  <si>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</si>
  <si>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</si>
  <si>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</si>
  <si>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</si>
  <si>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</si>
  <si>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</si>
  <si>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</si>
  <si>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</si>
  <si>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</si>
  <si>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</si>
  <si>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</si>
  <si>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</si>
  <si>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</si>
  <si>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</si>
  <si>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</si>
  <si>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</si>
  <si>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</si>
  <si>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</si>
  <si>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</si>
  <si>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</si>
  <si>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</si>
  <si>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</si>
  <si>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</si>
  <si>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</si>
  <si>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</si>
  <si>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</si>
  <si>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</si>
  <si>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</si>
  <si>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</si>
  <si>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</si>
  <si>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</si>
  <si>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</si>
  <si>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</si>
  <si>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</si>
  <si>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</si>
  <si>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</si>
  <si>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</si>
  <si>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</si>
  <si>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</si>
  <si>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</si>
  <si>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</si>
  <si>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</si>
  <si>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</si>
  <si>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</si>
  <si>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</si>
  <si>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</si>
  <si>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</si>
  <si>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</si>
  <si>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</si>
  <si>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</si>
  <si>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</si>
  <si>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</si>
  <si>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</si>
  <si>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</si>
  <si>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</si>
  <si>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</si>
  <si>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</si>
  <si>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</si>
  <si>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</si>
  <si>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</si>
  <si>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</si>
  <si>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</si>
  <si>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</si>
  <si>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</si>
  <si>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</si>
  <si>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</si>
  <si>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</si>
  <si>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</si>
  <si>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</si>
  <si>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</si>
  <si>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</si>
  <si>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</si>
  <si>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</si>
  <si>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</si>
  <si>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</si>
  <si>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</si>
  <si>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</si>
  <si>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</si>
  <si>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</si>
  <si>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</si>
  <si>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</si>
  <si>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</si>
  <si>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</si>
  <si>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</si>
  <si>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</si>
  <si>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</si>
  <si>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</si>
  <si>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</si>
  <si>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</si>
  <si>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</si>
  <si>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</si>
  <si>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</si>
  <si>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</si>
  <si>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</si>
  <si>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</si>
  <si>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</si>
  <si>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</si>
  <si>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</si>
  <si>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</si>
  <si>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</si>
  <si>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</si>
  <si>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</si>
  <si>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</si>
  <si>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</si>
  <si>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</si>
  <si>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</si>
  <si>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</si>
  <si>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</si>
  <si>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</si>
  <si>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</si>
  <si>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</si>
  <si>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</si>
  <si>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</si>
  <si>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</si>
  <si>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</si>
  <si>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</si>
  <si>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</si>
  <si>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</si>
  <si>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</si>
  <si>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</si>
  <si>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</si>
  <si>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</si>
  <si>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</si>
  <si>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</si>
  <si>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</si>
  <si>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</si>
  <si>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</si>
  <si>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</si>
  <si>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</si>
  <si>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</si>
  <si>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</si>
  <si>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</si>
  <si>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</si>
  <si>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</si>
  <si>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</si>
  <si>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</si>
  <si>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</si>
  <si>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</si>
  <si>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</si>
  <si>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</si>
  <si>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</si>
  <si>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</si>
  <si>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</si>
  <si>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</si>
  <si>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</si>
  <si>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</si>
  <si>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</si>
  <si>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</si>
  <si>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</si>
  <si>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</si>
  <si>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</si>
  <si>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</si>
  <si>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</si>
  <si>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</si>
  <si>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</si>
  <si>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</si>
  <si>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</si>
  <si>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</si>
  <si>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</si>
  <si>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</si>
  <si>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</si>
  <si>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</si>
  <si>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</si>
  <si>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</si>
  <si>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</si>
  <si>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</si>
  <si>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</si>
  <si>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</si>
  <si>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</si>
  <si>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</si>
  <si>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</si>
  <si>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</si>
  <si>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</si>
  <si>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</si>
  <si>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</si>
  <si>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</si>
  <si>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</si>
  <si>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</si>
  <si>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</si>
  <si>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</si>
  <si>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</si>
  <si>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</si>
  <si>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</si>
  <si>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</si>
  <si>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</si>
  <si>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</si>
  <si>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</si>
  <si>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</si>
  <si>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</si>
  <si>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</si>
  <si>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</si>
  <si>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</si>
  <si>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</si>
  <si>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</si>
  <si>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</si>
  <si>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</si>
  <si>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</si>
  <si>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</si>
  <si>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</si>
  <si>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</si>
  <si>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</si>
  <si>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</si>
  <si>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</si>
  <si>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</si>
  <si>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</si>
  <si>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</si>
  <si>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</si>
  <si>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</si>
  <si>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</si>
  <si>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</si>
  <si>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</si>
  <si>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</si>
  <si>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</si>
  <si>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</si>
  <si>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</si>
  <si>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</si>
  <si>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</si>
  <si>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</si>
  <si>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</si>
  <si>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</si>
  <si>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</si>
  <si>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</si>
  <si>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</si>
  <si>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</si>
  <si>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</si>
  <si>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</si>
  <si>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</si>
  <si>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</si>
  <si>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</si>
  <si>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</si>
  <si>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</si>
  <si>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</si>
  <si>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</si>
  <si>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</si>
  <si>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</si>
  <si>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</si>
  <si>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</si>
  <si>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</si>
  <si>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</si>
  <si>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</si>
  <si>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</si>
  <si>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</si>
  <si>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</si>
  <si>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</si>
  <si>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</si>
  <si>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</si>
  <si>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</si>
  <si>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</si>
  <si>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</si>
  <si>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</si>
  <si>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</si>
  <si>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</si>
  <si>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</si>
  <si>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</si>
  <si>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</si>
  <si>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</si>
  <si>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</si>
  <si>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</si>
  <si>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</si>
  <si>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</si>
  <si>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</si>
  <si>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</si>
  <si>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</si>
  <si>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</si>
  <si>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</si>
  <si>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</si>
  <si>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</si>
  <si>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</si>
  <si>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</si>
  <si>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</si>
  <si>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</si>
  <si>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</si>
  <si>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</si>
  <si>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</si>
  <si>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</si>
  <si>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</si>
  <si>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</si>
  <si>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</si>
  <si>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</si>
  <si>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</si>
  <si>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</si>
  <si>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</si>
  <si>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</si>
  <si>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</si>
  <si>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</si>
  <si>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</si>
  <si>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</si>
  <si>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</si>
  <si>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</si>
  <si>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</si>
  <si>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</si>
  <si>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</si>
  <si>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</si>
  <si>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</si>
  <si>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</si>
  <si>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</si>
  <si>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</si>
  <si>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</si>
  <si>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</si>
  <si>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</si>
  <si>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</si>
  <si>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</si>
  <si>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</si>
  <si>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</si>
  <si>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</si>
  <si>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</si>
  <si>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</si>
  <si>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</si>
  <si>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</si>
  <si>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</si>
  <si>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</si>
  <si>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</si>
  <si>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</si>
  <si>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</si>
  <si>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</si>
  <si>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</si>
  <si>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</si>
  <si>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</si>
  <si>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</si>
  <si>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</si>
  <si>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</si>
  <si>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</si>
  <si>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</si>
  <si>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</si>
  <si>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</si>
  <si>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</si>
  <si>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</si>
  <si>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</si>
  <si>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</si>
  <si>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</si>
  <si>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</si>
  <si>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</si>
  <si>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</si>
  <si>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</si>
  <si>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</si>
  <si>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</si>
  <si>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</si>
  <si>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</si>
  <si>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</si>
  <si>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</si>
  <si>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</si>
  <si>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</si>
  <si>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</si>
  <si>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</si>
  <si>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</si>
  <si>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</si>
  <si>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</si>
  <si>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</si>
  <si>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</si>
  <si>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</si>
  <si>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</si>
  <si>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</si>
  <si>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</si>
  <si>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</si>
  <si>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</si>
  <si>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</si>
  <si>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</si>
  <si>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</si>
  <si>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</si>
  <si>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</si>
  <si>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</si>
  <si>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</si>
  <si>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</si>
  <si>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</si>
  <si>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</si>
  <si>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</si>
  <si>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</si>
  <si>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</si>
  <si>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</si>
  <si>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</si>
  <si>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</si>
  <si>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</si>
  <si>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</si>
  <si>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</si>
  <si>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</si>
  <si>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</si>
  <si>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</si>
  <si>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</si>
  <si>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</si>
  <si>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</si>
  <si>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</si>
  <si>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</si>
  <si>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</si>
  <si>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</si>
  <si>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</si>
  <si>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</si>
  <si>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</si>
  <si>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</si>
  <si>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</si>
  <si>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</si>
  <si>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</si>
  <si>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</si>
  <si>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</si>
  <si>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</si>
  <si>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</si>
  <si>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</si>
  <si>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</si>
  <si>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</si>
  <si>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</si>
  <si>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</si>
  <si>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</si>
  <si>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</si>
  <si>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</si>
  <si>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</si>
  <si>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</si>
  <si>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</si>
  <si>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</si>
  <si>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</si>
  <si>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</si>
  <si>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</si>
  <si>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</si>
  <si>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</si>
  <si>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</si>
  <si>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</si>
  <si>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</si>
  <si>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</si>
  <si>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</si>
  <si>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</si>
  <si>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</si>
  <si>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</si>
  <si>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</si>
  <si>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</si>
  <si>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</si>
  <si>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</si>
  <si>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</si>
  <si>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</si>
  <si>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</si>
  <si>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</si>
  <si>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</si>
  <si>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</si>
  <si>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</si>
  <si>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</si>
  <si>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</si>
  <si>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</si>
  <si>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</si>
  <si>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</si>
  <si>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</si>
  <si>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</si>
  <si>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</si>
  <si>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</si>
  <si>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</si>
  <si>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</si>
  <si>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</si>
  <si>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</si>
  <si>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</si>
  <si>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</si>
  <si>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</si>
  <si>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</si>
  <si>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</si>
  <si>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</si>
  <si>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</si>
  <si>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</si>
  <si>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</si>
  <si>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</si>
  <si>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</si>
  <si>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</si>
  <si>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</si>
  <si>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</si>
  <si>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</si>
  <si>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</si>
  <si>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</si>
  <si>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</si>
  <si>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</si>
  <si>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</si>
  <si>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</si>
  <si>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</si>
  <si>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</si>
  <si>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</si>
  <si>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Age Group</t>
  </si>
  <si>
    <t>Month Name</t>
  </si>
  <si>
    <t>Quarter</t>
  </si>
  <si>
    <t>Weekday</t>
  </si>
  <si>
    <t>Customer Segment</t>
  </si>
  <si>
    <t>Cumulative Revenue</t>
  </si>
  <si>
    <t>Row Labels</t>
  </si>
  <si>
    <t>January</t>
  </si>
  <si>
    <t>February</t>
  </si>
  <si>
    <t>March</t>
  </si>
  <si>
    <t>April</t>
  </si>
  <si>
    <t>May</t>
  </si>
  <si>
    <t>June</t>
  </si>
  <si>
    <t>July</t>
  </si>
  <si>
    <t>August</t>
  </si>
  <si>
    <t>September</t>
  </si>
  <si>
    <t>October</t>
  </si>
  <si>
    <t>November</t>
  </si>
  <si>
    <t>December</t>
  </si>
  <si>
    <t>Grand Total</t>
  </si>
  <si>
    <t>Column Labels</t>
  </si>
  <si>
    <t>Occasional</t>
  </si>
  <si>
    <t>Regular</t>
  </si>
  <si>
    <t>VIP</t>
  </si>
  <si>
    <t>Sum of Total Amount</t>
  </si>
  <si>
    <t>Sum of Quantity</t>
  </si>
  <si>
    <t>18-30</t>
  </si>
  <si>
    <t>31-40</t>
  </si>
  <si>
    <t>41-50</t>
  </si>
  <si>
    <t>50+</t>
  </si>
  <si>
    <t>Monday</t>
  </si>
  <si>
    <t>Tuesday</t>
  </si>
  <si>
    <t>Wednesday</t>
  </si>
  <si>
    <t>Thursday</t>
  </si>
  <si>
    <t>Friday</t>
  </si>
  <si>
    <t>Saturday</t>
  </si>
  <si>
    <t>Sunday</t>
  </si>
  <si>
    <t>Count of Transaction ID</t>
  </si>
  <si>
    <t>Average of Quantity</t>
  </si>
  <si>
    <t xml:space="preserve">Total Revenue by month </t>
  </si>
  <si>
    <t>MoM % Growth</t>
  </si>
  <si>
    <t>Sum of Total Amount2</t>
  </si>
  <si>
    <t>Count of Quantity</t>
  </si>
  <si>
    <t>Uniq Month Name</t>
  </si>
  <si>
    <t>PivotTable1</t>
  </si>
  <si>
    <t>PivotTable2</t>
  </si>
  <si>
    <t>PivotTable3</t>
  </si>
  <si>
    <t>PivotTable5</t>
  </si>
  <si>
    <t>PivotTable6</t>
  </si>
  <si>
    <t>PivotTable7</t>
  </si>
  <si>
    <t>PivotTable8</t>
  </si>
  <si>
    <t>PivotTable9</t>
  </si>
  <si>
    <t>PivotTable10</t>
  </si>
  <si>
    <t>PivotTable4</t>
  </si>
  <si>
    <t>PivotTable11</t>
  </si>
  <si>
    <t>PivotTable13</t>
  </si>
  <si>
    <t>PivotTable14</t>
  </si>
  <si>
    <t>PivotTable15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</si>
</sst>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quot;£&quot;* #,##0.00_-;_-&quot;£&quot;* &quot;-&quot;??_-;_-@_-"/>
    <numFmt numFmtId="164" formatCode="_-[$$-409]* #,##0.00_ ;_-[$$-409]* \-#,##0.00\ ;_-[$$-409]* &quot;-&quot;??_ ;_-@_ "/>
    <numFmt numFmtId="165" formatCode="_-[$$-409]* #,##0_ ;_-[$$-409]* \-#,##0\ ;_-[$$-409]* &quot;-&quot;??_ ;_-@_ "/>
    <numFmt numFmtId="166" formatCode="yyyy\-mm\-dd"/>
    <numFmt numFmtId="167" formatCode="0.0%"/>
    <numFmt numFmtId="168" formatCode="_-[$$-409]* #,##0_ ;_-[$$-409]* \-#,##0\ ;_-[$$-409]* &quot;-&quot;_ ;_-@_ "/>
  </numFmts>
  <fonts count="20"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sz val="8"/>
      <name val="Arial"/>
      <family val="2"/>
      <scheme val="minor"/>
    </font>
    <font>
      <b/>
      <sz val="18"/>
      <color rgb="FF061A4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61A4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17">
    <xf numFmtId="0" fontId="0" fillId="0" borderId="0" xfId="0"/>
    <xf numFmtId="14" fontId="0" fillId="0" borderId="0" xfId="0" applyNumberFormat="1"/>
    <xf numFmtId="1" fontId="0" fillId="0" borderId="0" xfId="0" applyNumberFormat="1"/>
    <xf numFmtId="49"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33" borderId="0" xfId="0" applyFill="1"/>
    <xf numFmtId="9" fontId="0" fillId="0" borderId="0" xfId="0" applyNumberFormat="1"/>
    <xf numFmtId="9" fontId="0" fillId="0" borderId="0" xfId="42" applyFont="1"/>
    <xf numFmtId="165" fontId="0" fillId="0" borderId="0" xfId="43" applyNumberFormat="1" applyFont="1"/>
    <xf numFmtId="1" fontId="0" fillId="0" borderId="0" xfId="43" applyNumberFormat="1" applyFont="1"/>
    <xf numFmtId="166" fontId="0" fillId="0" borderId="0" xfId="0" applyNumberFormat="1"/>
    <xf numFmtId="0" fontId="19" fillId="0" borderId="0" xfId="0" applyFont="1" applyAlignment="1">
      <alignment horizontal="left" vertical="center"/>
    </xf>
    <xf numFmtId="10" fontId="0" fillId="0" borderId="0" xfId="0" applyNumberFormat="1"/>
    <xf numFmtId="167" fontId="0" fillId="0" borderId="0" xfId="0" applyNumberFormat="1"/>
    <xf numFmtId="168"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05">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2" formatCode="0.00"/>
    </dxf>
    <dxf>
      <numFmt numFmtId="1" formatCode="0"/>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2" formatCode="0.00"/>
    </dxf>
    <dxf>
      <numFmt numFmtId="1" formatCode="0"/>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2" formatCode="0.00"/>
    </dxf>
    <dxf>
      <numFmt numFmtId="1" formatCode="0"/>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2" formatCode="0.00"/>
    </dxf>
    <dxf>
      <numFmt numFmtId="1" formatCode="0"/>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2" formatCode="0.00"/>
    </dxf>
    <dxf>
      <numFmt numFmtId="1" formatCode="0"/>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2" formatCode="0.00"/>
    </dxf>
    <dxf>
      <numFmt numFmtId="1" formatCode="0"/>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2" formatCode="0.00"/>
    </dxf>
    <dxf>
      <numFmt numFmtId="1" formatCode="0"/>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2" formatCode="0.0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2" formatCode="0.00"/>
    </dxf>
    <dxf>
      <numFmt numFmtId="1" formatCode="0"/>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2" formatCode="0.00"/>
    </dxf>
    <dxf>
      <numFmt numFmtId="1" formatCode="0"/>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2" formatCode="0.00"/>
    </dxf>
    <dxf>
      <numFmt numFmtId="1" formatCode="0"/>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2" formatCode="0.00"/>
    </dxf>
    <dxf>
      <numFmt numFmtId="1" formatCode="0"/>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2" formatCode="0.00"/>
    </dxf>
    <dxf>
      <numFmt numFmtId="1" formatCode="0"/>
    </dxf>
    <dxf>
      <numFmt numFmtId="164" formatCode="_-[$$-409]* #,##0.00_ ;_-[$$-409]* \-#,##0.00\ ;_-[$$-409]* &quot;-&quot;??_ ;_-@_ "/>
    </dxf>
    <dxf>
      <numFmt numFmtId="164" formatCode="_-[$$-409]* #,##0.00_ ;_-[$$-409]* \-#,##0.00\ ;_-[$$-409]* &quot;-&quot;??_ ;_-@_ "/>
    </dxf>
    <dxf>
      <numFmt numFmtId="167" formatCode="0.0%"/>
    </dxf>
    <dxf>
      <numFmt numFmtId="14" formatCode="0.00%"/>
    </dxf>
    <dxf>
      <numFmt numFmtId="14" formatCode="0.00%"/>
    </dxf>
    <dxf>
      <numFmt numFmtId="168" formatCode="_-[$$-409]* #,##0_ ;_-[$$-409]* \-#,##0\ ;_-[$$-409]* &quot;-&quot;_ ;_-@_ "/>
    </dxf>
    <dxf>
      <numFmt numFmtId="13" formatCode="0%"/>
    </dxf>
    <dxf>
      <numFmt numFmtId="14" formatCode="0.00%"/>
    </dxf>
    <dxf>
      <numFmt numFmtId="167" formatCode="0.0%"/>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7" formatCode="0.0%"/>
    </dxf>
    <dxf>
      <numFmt numFmtId="14" formatCode="0.00%"/>
    </dxf>
    <dxf>
      <numFmt numFmtId="14" formatCode="0.00%"/>
    </dxf>
    <dxf>
      <numFmt numFmtId="168" formatCode="_-[$$-409]* #,##0_ ;_-[$$-409]* \-#,##0\ ;_-[$$-409]* &quot;-&quot;_ ;_-@_ "/>
    </dxf>
    <dxf>
      <numFmt numFmtId="13" formatCode="0%"/>
    </dxf>
    <dxf>
      <numFmt numFmtId="14" formatCode="0.00%"/>
    </dxf>
    <dxf>
      <numFmt numFmtId="167" formatCode="0.0%"/>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7" formatCode="0.0%"/>
    </dxf>
    <dxf>
      <numFmt numFmtId="14" formatCode="0.00%"/>
    </dxf>
    <dxf>
      <numFmt numFmtId="14" formatCode="0.00%"/>
    </dxf>
    <dxf>
      <numFmt numFmtId="168" formatCode="_-[$$-409]* #,##0_ ;_-[$$-409]* \-#,##0\ ;_-[$$-409]* &quot;-&quot;_ ;_-@_ "/>
    </dxf>
    <dxf>
      <numFmt numFmtId="13" formatCode="0%"/>
    </dxf>
    <dxf>
      <numFmt numFmtId="14" formatCode="0.00%"/>
    </dxf>
    <dxf>
      <numFmt numFmtId="167" formatCode="0.0%"/>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7" formatCode="0.0%"/>
    </dxf>
    <dxf>
      <numFmt numFmtId="14" formatCode="0.00%"/>
    </dxf>
    <dxf>
      <numFmt numFmtId="14" formatCode="0.00%"/>
    </dxf>
    <dxf>
      <numFmt numFmtId="168" formatCode="_-[$$-409]* #,##0_ ;_-[$$-409]* \-#,##0\ ;_-[$$-409]* &quot;-&quot;_ ;_-@_ "/>
    </dxf>
    <dxf>
      <numFmt numFmtId="13" formatCode="0%"/>
    </dxf>
    <dxf>
      <numFmt numFmtId="14" formatCode="0.00%"/>
    </dxf>
    <dxf>
      <numFmt numFmtId="167" formatCode="0.0%"/>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7" formatCode="0.0%"/>
    </dxf>
    <dxf>
      <numFmt numFmtId="14" formatCode="0.00%"/>
    </dxf>
    <dxf>
      <numFmt numFmtId="14" formatCode="0.00%"/>
    </dxf>
    <dxf>
      <numFmt numFmtId="168" formatCode="_-[$$-409]* #,##0_ ;_-[$$-409]* \-#,##0\ ;_-[$$-409]* &quot;-&quot;_ ;_-@_ "/>
    </dxf>
    <dxf>
      <numFmt numFmtId="13" formatCode="0%"/>
    </dxf>
    <dxf>
      <numFmt numFmtId="14" formatCode="0.00%"/>
    </dxf>
    <dxf>
      <numFmt numFmtId="167" formatCode="0.0%"/>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7" formatCode="0.0%"/>
    </dxf>
    <dxf>
      <numFmt numFmtId="14" formatCode="0.00%"/>
    </dxf>
    <dxf>
      <numFmt numFmtId="14" formatCode="0.00%"/>
    </dxf>
    <dxf>
      <numFmt numFmtId="168" formatCode="_-[$$-409]* #,##0_ ;_-[$$-409]* \-#,##0\ ;_-[$$-409]* &quot;-&quot;_ ;_-@_ "/>
    </dxf>
    <dxf>
      <numFmt numFmtId="13" formatCode="0%"/>
    </dxf>
    <dxf>
      <numFmt numFmtId="14" formatCode="0.00%"/>
    </dxf>
    <dxf>
      <numFmt numFmtId="167" formatCode="0.0%"/>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7" formatCode="0.0%"/>
    </dxf>
    <dxf>
      <numFmt numFmtId="14" formatCode="0.00%"/>
    </dxf>
    <dxf>
      <numFmt numFmtId="14" formatCode="0.00%"/>
    </dxf>
    <dxf>
      <numFmt numFmtId="168" formatCode="_-[$$-409]* #,##0_ ;_-[$$-409]* \-#,##0\ ;_-[$$-409]* &quot;-&quot;_ ;_-@_ "/>
    </dxf>
    <dxf>
      <numFmt numFmtId="13" formatCode="0%"/>
    </dxf>
    <dxf>
      <numFmt numFmtId="14" formatCode="0.00%"/>
    </dxf>
    <dxf>
      <numFmt numFmtId="167" formatCode="0.0%"/>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7" formatCode="0.0%"/>
    </dxf>
    <dxf>
      <numFmt numFmtId="14" formatCode="0.00%"/>
    </dxf>
    <dxf>
      <numFmt numFmtId="14" formatCode="0.00%"/>
    </dxf>
    <dxf>
      <numFmt numFmtId="168" formatCode="_-[$$-409]* #,##0_ ;_-[$$-409]* \-#,##0\ ;_-[$$-409]* &quot;-&quot;_ ;_-@_ "/>
    </dxf>
    <dxf>
      <numFmt numFmtId="13" formatCode="0%"/>
    </dxf>
    <dxf>
      <numFmt numFmtId="14" formatCode="0.00%"/>
    </dxf>
    <dxf>
      <numFmt numFmtId="167" formatCode="0.0%"/>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7" formatCode="0.0%"/>
    </dxf>
    <dxf>
      <numFmt numFmtId="14" formatCode="0.00%"/>
    </dxf>
    <dxf>
      <numFmt numFmtId="14" formatCode="0.00%"/>
    </dxf>
    <dxf>
      <numFmt numFmtId="168" formatCode="_-[$$-409]* #,##0_ ;_-[$$-409]* \-#,##0\ ;_-[$$-409]* &quot;-&quot;_ ;_-@_ "/>
    </dxf>
    <dxf>
      <numFmt numFmtId="13" formatCode="0%"/>
    </dxf>
    <dxf>
      <numFmt numFmtId="14" formatCode="0.00%"/>
    </dxf>
    <dxf>
      <numFmt numFmtId="167" formatCode="0.0%"/>
    </dxf>
    <dxf>
      <numFmt numFmtId="164" formatCode="_-[$$-409]* #,##0.00_ ;_-[$$-409]* \-#,##0.00\ ;_-[$$-409]* &quot;-&quot;??_ ;_-@_ "/>
    </dxf>
    <dxf>
      <numFmt numFmtId="164" formatCode="_-[$$-409]* #,##0.00_ ;_-[$$-409]* \-#,##0.00\ ;_-[$$-409]* &quot;-&quot;??_ ;_-@_ "/>
    </dxf>
    <dxf>
      <numFmt numFmtId="167" formatCode="0.0%"/>
    </dxf>
    <dxf>
      <numFmt numFmtId="14" formatCode="0.00%"/>
    </dxf>
    <dxf>
      <numFmt numFmtId="14" formatCode="0.00%"/>
    </dxf>
    <dxf>
      <numFmt numFmtId="168" formatCode="_-[$$-409]* #,##0_ ;_-[$$-409]* \-#,##0\ ;_-[$$-409]* &quot;-&quot;_ ;_-@_ "/>
    </dxf>
    <dxf>
      <numFmt numFmtId="13" formatCode="0%"/>
    </dxf>
    <dxf>
      <numFmt numFmtId="14" formatCode="0.00%"/>
    </dxf>
    <dxf>
      <numFmt numFmtId="167" formatCode="0.0%"/>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7" formatCode="0.0%"/>
    </dxf>
    <dxf>
      <numFmt numFmtId="14" formatCode="0.00%"/>
    </dxf>
    <dxf>
      <numFmt numFmtId="14" formatCode="0.00%"/>
    </dxf>
    <dxf>
      <numFmt numFmtId="168" formatCode="_-[$$-409]* #,##0_ ;_-[$$-409]* \-#,##0\ ;_-[$$-409]* &quot;-&quot;_ ;_-@_ "/>
    </dxf>
    <dxf>
      <numFmt numFmtId="13" formatCode="0%"/>
    </dxf>
    <dxf>
      <numFmt numFmtId="14" formatCode="0.00%"/>
    </dxf>
    <dxf>
      <numFmt numFmtId="167" formatCode="0.0%"/>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7" formatCode="0.0%"/>
    </dxf>
    <dxf>
      <numFmt numFmtId="14" formatCode="0.00%"/>
    </dxf>
    <dxf>
      <numFmt numFmtId="14" formatCode="0.00%"/>
    </dxf>
    <dxf>
      <numFmt numFmtId="168" formatCode="_-[$$-409]* #,##0_ ;_-[$$-409]* \-#,##0\ ;_-[$$-409]* &quot;-&quot;_ ;_-@_ "/>
    </dxf>
    <dxf>
      <numFmt numFmtId="13" formatCode="0%"/>
    </dxf>
    <dxf>
      <numFmt numFmtId="14" formatCode="0.00%"/>
    </dxf>
    <dxf>
      <numFmt numFmtId="167" formatCode="0.0%"/>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7" formatCode="0.0%"/>
    </dxf>
    <dxf>
      <numFmt numFmtId="14" formatCode="0.00%"/>
    </dxf>
    <dxf>
      <numFmt numFmtId="14" formatCode="0.00%"/>
    </dxf>
    <dxf>
      <numFmt numFmtId="168" formatCode="_-[$$-409]* #,##0_ ;_-[$$-409]* \-#,##0\ ;_-[$$-409]* &quot;-&quot;_ ;_-@_ "/>
    </dxf>
    <dxf>
      <numFmt numFmtId="13" formatCode="0%"/>
    </dxf>
    <dxf>
      <numFmt numFmtId="14" formatCode="0.00%"/>
    </dxf>
    <dxf>
      <numFmt numFmtId="167" formatCode="0.0%"/>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7" formatCode="0.0%"/>
    </dxf>
    <dxf>
      <numFmt numFmtId="14" formatCode="0.00%"/>
    </dxf>
    <dxf>
      <numFmt numFmtId="14" formatCode="0.00%"/>
    </dxf>
    <dxf>
      <numFmt numFmtId="168" formatCode="_-[$$-409]* #,##0_ ;_-[$$-409]* \-#,##0\ ;_-[$$-409]* &quot;-&quot;_ ;_-@_ "/>
    </dxf>
    <dxf>
      <numFmt numFmtId="13" formatCode="0%"/>
    </dxf>
    <dxf>
      <numFmt numFmtId="14" formatCode="0.00%"/>
    </dxf>
    <dxf>
      <numFmt numFmtId="167" formatCode="0.0%"/>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7" formatCode="0.0%"/>
    </dxf>
    <dxf>
      <numFmt numFmtId="14" formatCode="0.00%"/>
    </dxf>
    <dxf>
      <numFmt numFmtId="14" formatCode="0.00%"/>
    </dxf>
    <dxf>
      <numFmt numFmtId="168" formatCode="_-[$$-409]* #,##0_ ;_-[$$-409]* \-#,##0\ ;_-[$$-409]* &quot;-&quot;_ ;_-@_ "/>
    </dxf>
    <dxf>
      <numFmt numFmtId="13" formatCode="0%"/>
    </dxf>
    <dxf>
      <numFmt numFmtId="14" formatCode="0.00%"/>
    </dxf>
    <dxf>
      <numFmt numFmtId="167" formatCode="0.0%"/>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7" formatCode="0.0%"/>
    </dxf>
    <dxf>
      <numFmt numFmtId="14" formatCode="0.00%"/>
    </dxf>
    <dxf>
      <numFmt numFmtId="14" formatCode="0.00%"/>
    </dxf>
    <dxf>
      <numFmt numFmtId="168" formatCode="_-[$$-409]* #,##0_ ;_-[$$-409]* \-#,##0\ ;_-[$$-409]* &quot;-&quot;_ ;_-@_ "/>
    </dxf>
    <dxf>
      <numFmt numFmtId="13" formatCode="0%"/>
    </dxf>
    <dxf>
      <numFmt numFmtId="14" formatCode="0.00%"/>
    </dxf>
    <dxf>
      <numFmt numFmtId="167" formatCode="0.0%"/>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7" formatCode="0.0%"/>
    </dxf>
    <dxf>
      <numFmt numFmtId="14" formatCode="0.00%"/>
    </dxf>
    <dxf>
      <numFmt numFmtId="14" formatCode="0.00%"/>
    </dxf>
    <dxf>
      <numFmt numFmtId="168" formatCode="_-[$$-409]* #,##0_ ;_-[$$-409]* \-#,##0\ ;_-[$$-409]* &quot;-&quot;_ ;_-@_ "/>
    </dxf>
    <dxf>
      <numFmt numFmtId="13" formatCode="0%"/>
    </dxf>
    <dxf>
      <numFmt numFmtId="14" formatCode="0.00%"/>
    </dxf>
    <dxf>
      <numFmt numFmtId="167" formatCode="0.0%"/>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 formatCode="0"/>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67" formatCode="0.0%"/>
    </dxf>
    <dxf>
      <numFmt numFmtId="14" formatCode="0.00%"/>
    </dxf>
    <dxf>
      <numFmt numFmtId="164" formatCode="_-[$$-409]* #,##0.00_ ;_-[$$-409]* \-#,##0.00\ ;_-[$$-409]* &quot;-&quot;??_ ;_-@_ "/>
    </dxf>
    <dxf>
      <numFmt numFmtId="1" formatCode="0"/>
    </dxf>
    <dxf>
      <numFmt numFmtId="2" formatCode="0.00"/>
    </dxf>
    <dxf>
      <numFmt numFmtId="1" formatCode="0"/>
    </dxf>
    <dxf>
      <numFmt numFmtId="164" formatCode="_-[$$-409]* #,##0.00_ ;_-[$$-409]* \-#,##0.00\ ;_-[$$-409]* &quot;-&quot;??_ ;_-@_ "/>
    </dxf>
    <dxf>
      <numFmt numFmtId="164" formatCode="_-[$$-409]* #,##0.00_ ;_-[$$-409]* \-#,##0.00\ ;_-[$$-409]* &quot;-&quot;??_ ;_-@_ "/>
    </dxf>
    <dxf>
      <numFmt numFmtId="13" formatCode="0%"/>
    </dxf>
    <dxf>
      <numFmt numFmtId="168" formatCode="_-[$$-409]* #,##0_ ;_-[$$-409]* \-#,##0\ ;_-[$$-409]* &quot;-&quot;_ ;_-@_ "/>
    </dxf>
    <dxf>
      <numFmt numFmtId="14" formatCode="0.00%"/>
    </dxf>
    <dxf>
      <numFmt numFmtId="14" formatCode="0.00%"/>
    </dxf>
    <dxf>
      <numFmt numFmtId="167" formatCode="0.0%"/>
    </dxf>
    <dxf>
      <numFmt numFmtId="164" formatCode="_-[$$-409]* #,##0.00_ ;_-[$$-409]* \-#,##0.00\ ;_-[$$-409]* &quot;-&quot;??_ ;_-@_ "/>
    </dxf>
    <dxf>
      <font>
        <color rgb="FFED7D31"/>
      </font>
    </dxf>
    <dxf>
      <font>
        <sz val="10"/>
        <color rgb="FF003559"/>
      </font>
      <fill>
        <patternFill>
          <bgColor rgb="FFB9D6F2"/>
        </patternFill>
      </fill>
      <border>
        <left style="thin">
          <color auto="1"/>
        </left>
        <right style="thin">
          <color auto="1"/>
        </right>
        <top style="thin">
          <color auto="1"/>
        </top>
        <bottom style="thin">
          <color auto="1"/>
        </bottom>
      </border>
    </dxf>
    <dxf>
      <font>
        <color rgb="FF003559"/>
      </font>
      <fill>
        <patternFill>
          <bgColor rgb="FFB9D6F2"/>
        </patternFill>
      </fill>
      <border diagonalUp="0" diagonalDown="0">
        <left/>
        <right/>
        <top/>
        <bottom/>
        <vertical/>
        <horizontal/>
      </border>
    </dxf>
    <dxf>
      <font>
        <color rgb="FFED7D31"/>
      </font>
    </dxf>
    <dxf>
      <fill>
        <patternFill>
          <bgColor rgb="FF003559"/>
        </patternFill>
      </fill>
    </dxf>
    <dxf>
      <font>
        <sz val="10"/>
        <name val="Arial"/>
        <family val="2"/>
        <scheme val="minor"/>
      </font>
      <fill>
        <patternFill>
          <bgColor theme="5"/>
        </patternFill>
      </fill>
      <border diagonalUp="0" diagonalDown="0">
        <left/>
        <right/>
        <top/>
        <bottom/>
        <vertical/>
        <horizontal/>
      </border>
    </dxf>
    <dxf>
      <fill>
        <patternFill patternType="none">
          <bgColor auto="1"/>
        </patternFill>
      </fill>
    </dxf>
    <dxf>
      <font>
        <b/>
        <i val="0"/>
        <sz val="10"/>
        <color rgb="FFED7D31"/>
      </font>
      <fill>
        <patternFill patternType="solid">
          <bgColor rgb="FFB9D6F2"/>
        </patternFill>
      </fill>
      <border diagonalUp="0" diagonalDown="0">
        <left/>
        <right/>
        <top/>
        <bottom/>
        <vertical/>
        <horizontal/>
      </border>
    </dxf>
    <dxf>
      <font>
        <sz val="10"/>
        <color rgb="FF003559"/>
      </font>
      <fill>
        <patternFill>
          <bgColor rgb="FFB9D6F2"/>
        </patternFill>
      </fill>
      <border>
        <left style="thin">
          <color auto="1"/>
        </left>
        <right style="thin">
          <color auto="1"/>
        </right>
        <top style="thin">
          <color auto="1"/>
        </top>
        <bottom style="thin">
          <color auto="1"/>
        </bottom>
      </border>
    </dxf>
    <dxf>
      <font>
        <b/>
        <i val="0"/>
        <sz val="10"/>
        <color rgb="FFED7D31"/>
      </font>
    </dxf>
    <dxf>
      <font>
        <color rgb="FFED7D31"/>
      </font>
      <border diagonalUp="0" diagonalDown="0">
        <left/>
        <right/>
        <top/>
        <bottom/>
        <vertical/>
        <horizontal/>
      </border>
    </dxf>
    <dxf>
      <font>
        <sz val="10"/>
        <color rgb="FF003559"/>
      </font>
      <fill>
        <patternFill>
          <bgColor rgb="FFB9D6F2"/>
        </patternFill>
      </fill>
      <border>
        <left style="thin">
          <color auto="1"/>
        </left>
        <right style="thin">
          <color auto="1"/>
        </right>
        <top style="thin">
          <color auto="1"/>
        </top>
        <bottom style="thin">
          <color auto="1"/>
        </bottom>
      </border>
    </dxf>
    <dxf>
      <fill>
        <patternFill>
          <bgColor rgb="FFEE763A"/>
        </patternFill>
      </fill>
      <border diagonalUp="0" diagonalDown="0">
        <left/>
        <right/>
        <top/>
        <bottom/>
        <vertical/>
        <horizontal/>
      </border>
    </dxf>
  </dxfs>
  <tableStyles count="12" defaultTableStyle="TableStyleMedium2" defaultPivotStyle="PivotStyleLight16">
    <tableStyle name="Slicer Style 1" pivot="0" table="0" count="1" xr9:uid="{F097BA56-48D1-40CC-BAA7-67562188DE43}">
      <tableStyleElement type="headerRow" dxfId="804"/>
    </tableStyle>
    <tableStyle name="Slicer Style 10" pivot="0" table="0" count="3" xr9:uid="{39DF94D0-5564-4FCB-8475-130CB75EC7B2}">
      <tableStyleElement type="wholeTable" dxfId="803"/>
      <tableStyleElement type="headerRow" dxfId="802"/>
    </tableStyle>
    <tableStyle name="Slicer Style 11" pivot="0" table="0" count="1" xr9:uid="{FAC6A5C3-E1BF-4534-B0AF-212F1F0525BD}">
      <tableStyleElement type="headerRow" dxfId="801"/>
    </tableStyle>
    <tableStyle name="Slicer Style 12" pivot="0" table="0" count="6" xr9:uid="{A0EB8CFA-3734-4961-A5F4-33D08DB31E8F}">
      <tableStyleElement type="wholeTable" dxfId="800"/>
      <tableStyleElement type="headerRow" dxfId="799"/>
    </tableStyle>
    <tableStyle name="Slicer Style 2" pivot="0" table="0" count="1" xr9:uid="{30856E18-D257-4C9A-AAA3-237FA24D193C}">
      <tableStyleElement type="wholeTable" dxfId="798"/>
    </tableStyle>
    <tableStyle name="Slicer Style 3" pivot="0" table="0" count="1" xr9:uid="{542512C3-1620-47BA-BD06-AFFECB56BBA3}">
      <tableStyleElement type="wholeTable" dxfId="797"/>
    </tableStyle>
    <tableStyle name="Slicer Style 4" pivot="0" table="0" count="1" xr9:uid="{78732516-A36A-44EA-87CC-5EB4B4706BEA}">
      <tableStyleElement type="wholeTable" dxfId="796"/>
    </tableStyle>
    <tableStyle name="Slicer Style 5" pivot="0" table="0" count="1" xr9:uid="{793FD068-43F6-4D1E-9197-8EC6FB31E5FD}">
      <tableStyleElement type="wholeTable" dxfId="795"/>
    </tableStyle>
    <tableStyle name="Slicer Style 6" pivot="0" table="0" count="1" xr9:uid="{08C8A0EB-7B03-4127-9FA8-1C5C751DC6C0}">
      <tableStyleElement type="wholeTable" dxfId="794"/>
    </tableStyle>
    <tableStyle name="Slicer Style 7" pivot="0" table="0" count="1" xr9:uid="{97A305ED-F1E9-420A-828B-E869E6D5FA60}"/>
    <tableStyle name="Slicer Style 8" pivot="0" table="0" count="1" xr9:uid="{1B8193E8-2694-434C-BE54-521F87BF5451}">
      <tableStyleElement type="wholeTable" dxfId="793"/>
    </tableStyle>
    <tableStyle name="Slicer Style 9" pivot="0" table="0" count="1" xr9:uid="{A2473106-9306-4FE7-AEA7-577E47717526}">
      <tableStyleElement type="headerRow" dxfId="792"/>
    </tableStyle>
  </tableStyles>
  <colors>
    <mruColors>
      <color rgb="FF061A40"/>
      <color rgb="FFEE763A"/>
      <color rgb="FFED7D31"/>
      <color rgb="FFFF6B35"/>
      <color rgb="FF4472C4"/>
      <color rgb="FFB9D6F2"/>
      <color rgb="FF003559"/>
      <color rgb="FFA5A5A5"/>
      <color rgb="FF90EE90"/>
      <color rgb="FF00B4D8"/>
    </mruColors>
  </colors>
  <extLst>
    <ext xmlns:x14="http://schemas.microsoft.com/office/spreadsheetml/2009/9/main" uri="{46F421CA-312F-682f-3DD2-61675219B42D}">
      <x14:dxfs count="6">
        <dxf>
          <border>
            <left style="thin">
              <color auto="1"/>
            </left>
            <right style="thin">
              <color auto="1"/>
            </right>
            <top style="thin">
              <color auto="1"/>
            </top>
            <bottom style="thin">
              <color auto="1"/>
            </bottom>
          </border>
        </dxf>
        <dxf>
          <font>
            <sz val="10"/>
            <color rgb="FF003559"/>
          </font>
          <fill>
            <patternFill>
              <bgColor rgb="FFED7D31"/>
            </patternFill>
          </fill>
          <border>
            <left style="thin">
              <color auto="1"/>
            </left>
            <right style="thin">
              <color auto="1"/>
            </right>
            <top style="thin">
              <color auto="1"/>
            </top>
            <bottom style="thin">
              <color auto="1"/>
            </bottom>
          </border>
        </dxf>
        <dxf>
          <font>
            <sz val="10"/>
            <color rgb="FF003559"/>
          </font>
          <fill>
            <patternFill>
              <bgColor rgb="FFED7D31"/>
            </patternFill>
          </fill>
          <border>
            <left style="thin">
              <color auto="1"/>
            </left>
            <right style="thin">
              <color auto="1"/>
            </right>
            <top style="thin">
              <color auto="1"/>
            </top>
            <bottom style="thin">
              <color auto="1"/>
            </bottom>
          </border>
        </dxf>
        <dxf>
          <font>
            <sz val="10"/>
            <color rgb="FF003559"/>
          </font>
          <fill>
            <patternFill>
              <bgColor rgb="FFED7D31"/>
            </patternFill>
          </fill>
          <border>
            <left style="thin">
              <color auto="1"/>
            </left>
            <right style="thin">
              <color auto="1"/>
            </right>
            <top style="thin">
              <color auto="1"/>
            </top>
            <bottom style="thin">
              <color auto="1"/>
            </bottom>
          </border>
        </dxf>
        <dxf>
          <font>
            <sz val="10"/>
            <color rgb="FF003559"/>
          </font>
          <fill>
            <patternFill>
              <bgColor rgb="FFB9D6F2"/>
            </patternFill>
          </fill>
          <border>
            <left style="thin">
              <color auto="1"/>
            </left>
            <right style="thin">
              <color auto="1"/>
            </right>
            <top style="thin">
              <color auto="1"/>
            </top>
            <bottom style="thin">
              <color auto="1"/>
            </bottom>
          </border>
        </dxf>
        <dxf>
          <font>
            <sz val="10"/>
            <color rgb="FF003559"/>
          </font>
          <fill>
            <patternFill>
              <bgColor rgb="FFB9D6F2"/>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12">
        <x14:slicerStyle name="Slicer Style 1"/>
        <x14:slicerStyle name="Slicer Style 10">
          <x14:slicerStyleElements>
            <x14:slicerStyleElement type="selectedItemWithData" dxfId="5"/>
          </x14:slicerStyleElements>
        </x14:slicerStyle>
        <x14:slicerStyle name="Slicer Style 11"/>
        <x14:slicerStyle name="Slicer Style 12">
          <x14:slicerStyleElements>
            <x14:slicerStyleElement type="selectedItemWithData" dxfId="4"/>
            <x14:slicerStyleElement type="hoveredUnselectedItemWithData" dxfId="3"/>
            <x14:slicerStyleElement type="hoveredSelectedItemWithData" dxfId="2"/>
            <x14:slicerStyleElement type="hoveredSelectedItemWithNoData" dxfId="1"/>
          </x14:slicerStyleElements>
        </x14:slicerStyle>
        <x14:slicerStyle name="Slicer Style 2"/>
        <x14:slicerStyle name="Slicer Style 3"/>
        <x14:slicerStyle name="Slicer Style 4"/>
        <x14:slicerStyle name="Slicer Style 5"/>
        <x14:slicerStyle name="Slicer Style 6"/>
        <x14:slicerStyle name="Slicer Style 7">
          <x14:slicerStyleElements>
            <x14:slicerStyleElement type="selectedItemWithData" dxfId="0"/>
          </x14:slicerStyleElements>
        </x14:slicerStyle>
        <x14:slicerStyle name="Slicer Style 8"/>
        <x14:slicerStyle name="Slicer Style 9"/>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[retail_sales_dataset.xlsx]Pivots.!PivotTable7</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Pivots.!$B$9:$B$10</c:f>
              <c:strCache>
                <c:ptCount val="1"/>
                <c:pt idx="0">
                  <c:v>Beauty</c:v>
                </c:pt>
              </c:strCache>
            </c:strRef>
          </c:tx>
          <c:spPr>
            <a:ln w="28575" cap="rnd">
              <a:solidFill>
                <a:schemeClr val="accent1"/>
              </a:solidFill>
              <a:round/>
            </a:ln>
            <a:effectLst/>
          </c:spPr>
          <c:marker>
            <c:symbol val="none"/>
          </c:marker>
          <c:cat>
            <c:strRef>
              <c:f>Pivots.!$A$11:$A$23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Pivots.!$B$11:$B$23</c:f>
              <c:numCache>
                <c:formatCode>_-[$$-409]* #,##0.00_ ;_-[$$-409]* \-#,##0.00\ ;_-[$$-409]* "-"??_ ;_-@_ </c:formatCode>
                <c:ptCount val="12"/>
                <c:pt idx="0">
                  <c:v>12430</c:v>
                </c:pt>
                <c:pt idx="1">
                  <c:v>14035</c:v>
                </c:pt>
                <c:pt idx="2">
                  <c:v>10545</c:v>
                </c:pt>
                <c:pt idx="3">
                  <c:v>11905</c:v>
                </c:pt>
                <c:pt idx="4">
                  <c:v>12450</c:v>
                </c:pt>
                <c:pt idx="5">
                  <c:v>10995</c:v>
                </c:pt>
                <c:pt idx="6">
                  <c:v>16090</c:v>
                </c:pt>
                <c:pt idx="7">
                  <c:v>9790</c:v>
                </c:pt>
                <c:pt idx="8">
                  <c:v>6320</c:v>
                </c:pt>
                <c:pt idx="9">
                  <c:v>15355</c:v>
                </c:pt>
                <c:pt idx="10">
                  <c:v>9700</c:v>
                </c:pt>
                <c:pt idx="11">
                  <c:v>12400</c:v>
                </c:pt>
              </c:numCache>
            </c:numRef>
          </c:val>
          <c:smooth val="0"/>
          <c:extLst>
            <c:ext xmlns:c16="http://schemas.microsoft.com/office/drawing/2014/chart" uri="{C3380CC4-5D6E-409C-BE32-E72D297353CC}">
              <c16:uniqueId val="{00000000-77EA-4511-8854-369A78866BDF}"/>
            </c:ext>
          </c:extLst>
        </c:ser>
        <c:ser>
          <c:idx val="1"/>
          <c:order val="1"/>
          <c:tx>
            <c:strRef>
              <c:f>Pivots.!$C$9:$C$10</c:f>
              <c:strCache>
                <c:ptCount val="1"/>
                <c:pt idx="0">
                  <c:v>Clothing</c:v>
                </c:pt>
              </c:strCache>
            </c:strRef>
          </c:tx>
          <c:spPr>
            <a:ln w="28575" cap="rnd">
              <a:solidFill>
                <a:schemeClr val="accent2"/>
              </a:solidFill>
              <a:round/>
            </a:ln>
            <a:effectLst/>
          </c:spPr>
          <c:marker>
            <c:symbol val="none"/>
          </c:marker>
          <c:cat>
            <c:strRef>
              <c:f>Pivots.!$A$11:$A$23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Pivots.!$C$11:$C$23</c:f>
              <c:numCache>
                <c:formatCode>_-[$$-409]* #,##0.00_ ;_-[$$-409]* \-#,##0.00\ ;_-[$$-409]* "-"??_ ;_-@_ </c:formatCode>
                <c:ptCount val="12"/>
                <c:pt idx="0">
                  <c:v>13125</c:v>
                </c:pt>
                <c:pt idx="1">
                  <c:v>14560</c:v>
                </c:pt>
                <c:pt idx="2">
                  <c:v>15065</c:v>
                </c:pt>
                <c:pt idx="3">
                  <c:v>13940</c:v>
                </c:pt>
                <c:pt idx="4">
                  <c:v>17455</c:v>
                </c:pt>
                <c:pt idx="5">
                  <c:v>10170</c:v>
                </c:pt>
                <c:pt idx="6">
                  <c:v>8250</c:v>
                </c:pt>
                <c:pt idx="7">
                  <c:v>12455</c:v>
                </c:pt>
                <c:pt idx="8">
                  <c:v>9975</c:v>
                </c:pt>
                <c:pt idx="9">
                  <c:v>13315</c:v>
                </c:pt>
                <c:pt idx="10">
                  <c:v>15200</c:v>
                </c:pt>
                <c:pt idx="11">
                  <c:v>12070</c:v>
                </c:pt>
              </c:numCache>
            </c:numRef>
          </c:val>
          <c:smooth val="0"/>
          <c:extLst>
            <c:ext xmlns:c16="http://schemas.microsoft.com/office/drawing/2014/chart" uri="{C3380CC4-5D6E-409C-BE32-E72D297353CC}">
              <c16:uniqueId val="{00000005-2B92-4CDE-89A3-741897E8CC53}"/>
            </c:ext>
          </c:extLst>
        </c:ser>
        <c:ser>
          <c:idx val="2"/>
          <c:order val="2"/>
          <c:tx>
            <c:strRef>
              <c:f>Pivots.!$D$9:$D$10</c:f>
              <c:strCache>
                <c:ptCount val="1"/>
                <c:pt idx="0">
                  <c:v>Electronics</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Pivots.!$A$11:$A$23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Pivots.!$D$11:$D$23</c:f>
              <c:numCache>
                <c:formatCode>_-[$$-409]* #,##0.00_ ;_-[$$-409]* \-#,##0.00\ ;_-[$$-409]* "-"??_ ;_-@_ </c:formatCode>
                <c:ptCount val="12"/>
                <c:pt idx="0">
                  <c:v>9895</c:v>
                </c:pt>
                <c:pt idx="1">
                  <c:v>15465</c:v>
                </c:pt>
                <c:pt idx="2">
                  <c:v>3380</c:v>
                </c:pt>
                <c:pt idx="3">
                  <c:v>8025</c:v>
                </c:pt>
                <c:pt idx="4">
                  <c:v>23245</c:v>
                </c:pt>
                <c:pt idx="5">
                  <c:v>15550</c:v>
                </c:pt>
                <c:pt idx="6">
                  <c:v>11125</c:v>
                </c:pt>
                <c:pt idx="7">
                  <c:v>14715</c:v>
                </c:pt>
                <c:pt idx="8">
                  <c:v>7325</c:v>
                </c:pt>
                <c:pt idx="9">
                  <c:v>17910</c:v>
                </c:pt>
                <c:pt idx="10">
                  <c:v>10020</c:v>
                </c:pt>
                <c:pt idx="11">
                  <c:v>20220</c:v>
                </c:pt>
              </c:numCache>
            </c:numRef>
          </c:val>
          <c:smooth val="0"/>
          <c:extLst>
            <c:ext xmlns:c16="http://schemas.microsoft.com/office/drawing/2014/chart" uri="{C3380CC4-5D6E-409C-BE32-E72D297353CC}">
              <c16:uniqueId val="{00000006-2B92-4CDE-89A3-741897E8CC53}"/>
            </c:ext>
          </c:extLst>
        </c:ser>
        <c:dLbls>
          <c:showLegendKey val="0"/>
          <c:showVal val="0"/>
          <c:showCatName val="0"/>
          <c:showSerName val="0"/>
          <c:showPercent val="0"/>
          <c:showBubbleSize val="0"/>
        </c:dLbls>
        <c:smooth val="0"/>
        <c:axId val="840935472"/>
        <c:axId val="840933552"/>
      </c:lineChart>
      <c:catAx>
        <c:axId val="840935472"/>
        <c:scaling>
          <c:orientation val="minMax"/>
        </c:scaling>
        <c:delete val="0"/>
        <c:axPos val="b"/>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840933552"/>
        <c:crosses val="autoZero"/>
        <c:auto val="1"/>
        <c:lblAlgn val="ctr"/>
        <c:lblOffset val="100"/>
        <c:noMultiLvlLbl val="0"/>
      </c:catAx>
      <c:valAx>
        <c:axId val="840933552"/>
        <c:scaling>
          <c:orientation val="minMax"/>
        </c:scaling>
        <c:delete val="0"/>
        <c:axPos val="l"/>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840935472"/>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ar-SA"/>
              </a:p>
            </c:txPr>
          </c:dispUnitsLbl>
        </c:dispUnits>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[retail_sales_dataset.xlsx]Pivots.!PivotTable8</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Pivots.!$H$9:$H$10</c:f>
              <c:strCache>
                <c:ptCount val="1"/>
                <c:pt idx="0">
                  <c:v>Beauty</c:v>
                </c:pt>
              </c:strCache>
            </c:strRef>
          </c:tx>
          <c:spPr>
            <a:solidFill>
              <a:schemeClr val="accent1"/>
            </a:solidFill>
            <a:ln>
              <a:noFill/>
            </a:ln>
            <a:effectLst/>
          </c:spPr>
          <c:invertIfNegative val="0"/>
          <c:cat>
            <c:strRef>
              <c:f>Pivots.!$G$11:$G$23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Pivots.!$H$11:$H$23</c:f>
              <c:numCache>
                <c:formatCode>0</c:formatCode>
                <c:ptCount val="12"/>
                <c:pt idx="0">
                  <c:v>59</c:v>
                </c:pt>
                <c:pt idx="1">
                  <c:v>68</c:v>
                </c:pt>
                <c:pt idx="2">
                  <c:v>51</c:v>
                </c:pt>
                <c:pt idx="3">
                  <c:v>69</c:v>
                </c:pt>
                <c:pt idx="4">
                  <c:v>65</c:v>
                </c:pt>
                <c:pt idx="5">
                  <c:v>66</c:v>
                </c:pt>
                <c:pt idx="6">
                  <c:v>70</c:v>
                </c:pt>
                <c:pt idx="7">
                  <c:v>62</c:v>
                </c:pt>
                <c:pt idx="8">
                  <c:v>50</c:v>
                </c:pt>
                <c:pt idx="9">
                  <c:v>83</c:v>
                </c:pt>
                <c:pt idx="10">
                  <c:v>63</c:v>
                </c:pt>
                <c:pt idx="11">
                  <c:v>62</c:v>
                </c:pt>
              </c:numCache>
            </c:numRef>
          </c:val>
          <c:extLst>
            <c:ext xmlns:c16="http://schemas.microsoft.com/office/drawing/2014/chart" uri="{C3380CC4-5D6E-409C-BE32-E72D297353CC}">
              <c16:uniqueId val="{00000000-D530-4278-9BB9-7475A97D2B82}"/>
            </c:ext>
          </c:extLst>
        </c:ser>
        <c:ser>
          <c:idx val="1"/>
          <c:order val="1"/>
          <c:tx>
            <c:strRef>
              <c:f>Pivots.!$I$9:$I$10</c:f>
              <c:strCache>
                <c:ptCount val="1"/>
                <c:pt idx="0">
                  <c:v>Clothing</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Pivots.!$G$11:$G$23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Pivots.!$I$11:$I$23</c:f>
              <c:numCache>
                <c:formatCode>0</c:formatCode>
                <c:ptCount val="12"/>
                <c:pt idx="0">
                  <c:v>72</c:v>
                </c:pt>
                <c:pt idx="1">
                  <c:v>75</c:v>
                </c:pt>
                <c:pt idx="2">
                  <c:v>111</c:v>
                </c:pt>
                <c:pt idx="3">
                  <c:v>93</c:v>
                </c:pt>
                <c:pt idx="4">
                  <c:v>97</c:v>
                </c:pt>
                <c:pt idx="5">
                  <c:v>67</c:v>
                </c:pt>
                <c:pt idx="6">
                  <c:v>45</c:v>
                </c:pt>
                <c:pt idx="7">
                  <c:v>78</c:v>
                </c:pt>
                <c:pt idx="8">
                  <c:v>60</c:v>
                </c:pt>
                <c:pt idx="9">
                  <c:v>74</c:v>
                </c:pt>
                <c:pt idx="10">
                  <c:v>69</c:v>
                </c:pt>
                <c:pt idx="11">
                  <c:v>53</c:v>
                </c:pt>
              </c:numCache>
            </c:numRef>
          </c:val>
          <c:extLst>
            <c:ext xmlns:c16="http://schemas.microsoft.com/office/drawing/2014/chart" uri="{C3380CC4-5D6E-409C-BE32-E72D297353CC}">
              <c16:uniqueId val="{00000001-3C18-4C38-83B1-21BF2C72F1AC}"/>
            </c:ext>
          </c:extLst>
        </c:ser>
        <c:ser>
          <c:idx val="2"/>
          <c:order val="2"/>
          <c:tx>
            <c:strRef>
              <c:f>Pivots.!$J$9:$J$10</c:f>
              <c:strCache>
                <c:ptCount val="1"/>
                <c:pt idx="0">
                  <c:v>Electronics</c:v>
                </c:pt>
              </c:strCache>
            </c:strRef>
          </c:tx>
          <c:spPr>
            <a:solidFill>
              <a:schemeClr val="accent3"/>
            </a:solidFill>
            <a:ln>
              <a:noFill/>
            </a:ln>
            <a:effectLst/>
          </c:spPr>
          <c:invertIfNegative val="0"/>
          <c:cat>
            <c:strRef>
              <c:f>Pivots.!$G$11:$G$23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Pivots.!$J$11:$J$23</c:f>
              <c:numCache>
                <c:formatCode>0</c:formatCode>
                <c:ptCount val="12"/>
                <c:pt idx="0">
                  <c:v>64</c:v>
                </c:pt>
                <c:pt idx="1">
                  <c:v>71</c:v>
                </c:pt>
                <c:pt idx="2">
                  <c:v>32</c:v>
                </c:pt>
                <c:pt idx="3">
                  <c:v>52</c:v>
                </c:pt>
                <c:pt idx="4">
                  <c:v>97</c:v>
                </c:pt>
                <c:pt idx="5">
                  <c:v>64</c:v>
                </c:pt>
                <c:pt idx="6">
                  <c:v>61</c:v>
                </c:pt>
                <c:pt idx="7">
                  <c:v>87</c:v>
                </c:pt>
                <c:pt idx="8">
                  <c:v>60</c:v>
                </c:pt>
                <c:pt idx="9">
                  <c:v>95</c:v>
                </c:pt>
                <c:pt idx="10">
                  <c:v>73</c:v>
                </c:pt>
                <c:pt idx="11">
                  <c:v>92</c:v>
                </c:pt>
              </c:numCache>
            </c:numRef>
          </c:val>
          <c:extLst>
            <c:ext xmlns:c16="http://schemas.microsoft.com/office/drawing/2014/chart" uri="{C3380CC4-5D6E-409C-BE32-E72D297353CC}">
              <c16:uniqueId val="{00000002-3C18-4C38-83B1-21BF2C72F1AC}"/>
            </c:ext>
          </c:extLst>
        </c:ser>
        <c:dLbls>
          <c:showLegendKey val="0"/>
          <c:showVal val="0"/>
          <c:showCatName val="0"/>
          <c:showSerName val="0"/>
          <c:showPercent val="0"/>
          <c:showBubbleSize val="0"/>
        </c:dLbls>
        <c:gapWidth val="219"/>
        <c:overlap val="-27"/>
        <c:axId val="840933552"/>
        <c:axId val="840935472"/>
      </c:barChart>
      <c:catAx>
        <c:axId val="840933552"/>
        <c:scaling>
          <c:orientation val="minMax"/>
        </c:scaling>
        <c:delete val="0"/>
        <c:axPos val="b"/>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840935472"/>
        <c:crosses val="autoZero"/>
        <c:auto val="1"/>
        <c:lblAlgn val="ctr"/>
        <c:lblOffset val="100"/>
        <c:noMultiLvlLbl val="0"/>
      </c:catAx>
      <c:valAx>
        <c:axId val="84093547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84093355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[retail_sales_dataset.xlsx]Pivots.!PivotTable9</c:name>
    <c:fmtId val="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Pivots.!$N$9</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Pivots.!$M$10:$M$22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Pivots.!$N$10:$N$22</c:f>
              <c:numCache>
                <c:formatCode>_-[$$-409]* #,##0.00_ ;_-[$$-409]* \-#,##0.00\ ;_-[$$-409]* "-"??_ ;_-@_ </c:formatCode>
                <c:ptCount val="12"/>
                <c:pt idx="0">
                  <c:v>35450</c:v>
                </c:pt>
                <c:pt idx="1">
                  <c:v>44060</c:v>
                </c:pt>
                <c:pt idx="2">
                  <c:v>28990</c:v>
                </c:pt>
                <c:pt idx="3">
                  <c:v>33870</c:v>
                </c:pt>
                <c:pt idx="4">
                  <c:v>53150</c:v>
                </c:pt>
                <c:pt idx="5">
                  <c:v>36715</c:v>
                </c:pt>
                <c:pt idx="6">
                  <c:v>35465</c:v>
                </c:pt>
                <c:pt idx="7">
                  <c:v>36960</c:v>
                </c:pt>
                <c:pt idx="8">
                  <c:v>23620</c:v>
                </c:pt>
                <c:pt idx="9">
                  <c:v>46580</c:v>
                </c:pt>
                <c:pt idx="10">
                  <c:v>34920</c:v>
                </c:pt>
                <c:pt idx="11">
                  <c:v>44690</c:v>
                </c:pt>
              </c:numCache>
            </c:numRef>
          </c:val>
          <c:smooth val="0"/>
          <c:extLst>
            <c:ext xmlns:c16="http://schemas.microsoft.com/office/drawing/2014/chart" uri="{C3380CC4-5D6E-409C-BE32-E72D297353CC}">
              <c16:uniqueId val="{00000000-5910-46B6-86B5-BEFF826E251B}"/>
            </c:ext>
          </c:extLst>
        </c:ser>
        <c:dLbls>
          <c:showLegendKey val="0"/>
          <c:showVal val="0"/>
          <c:showCatName val="0"/>
          <c:showSerName val="0"/>
          <c:showPercent val="0"/>
          <c:showBubbleSize val="0"/>
        </c:dLbls>
        <c:smooth val="0"/>
        <c:axId val="1156027264"/>
        <c:axId val="1156011424"/>
      </c:lineChart>
      <c:catAx>
        <c:axId val="115602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1156011424"/>
        <c:crosses val="autoZero"/>
        <c:auto val="1"/>
        <c:lblAlgn val="ctr"/>
        <c:lblOffset val="100"/>
        <c:noMultiLvlLbl val="0"/>
      </c:catAx>
      <c:valAx>
        <c:axId val="1156011424"/>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1156027264"/>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ar-SA"/>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[retail_sales_dataset.xlsx]Pivots.!PivotTable10</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Pivots.!$Q$9:$Q$10</c:f>
              <c:strCache>
                <c:ptCount val="1"/>
                <c:pt idx="0">
                  <c:v>Beauty</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Pivots.!$P$11:$P$13</c:f>
              <c:strCache>
                <c:ptCount val="2"/>
                <c:pt idx="0">
                  <c:v>Female</c:v>
                </c:pt>
                <c:pt idx="1">
                  <c:v>Male</c:v>
                </c:pt>
              </c:strCache>
            </c:strRef>
          </c:cat>
          <c:val>
            <c:numRef>
              <c:f>Pivots.!$Q$11:$Q$13</c:f>
              <c:numCache>
                <c:formatCode>_-[$$-409]* #,##0.00_ ;_-[$$-409]* \-#,##0.00\ ;_-[$$-409]* "-"??_ ;_-@_ </c:formatCode>
                <c:ptCount val="2"/>
                <c:pt idx="0">
                  <c:v>74830</c:v>
                </c:pt>
                <c:pt idx="1">
                  <c:v>67185</c:v>
                </c:pt>
              </c:numCache>
            </c:numRef>
          </c:val>
          <c:extLst>
            <c:ext xmlns:c16="http://schemas.microsoft.com/office/drawing/2014/chart" uri="{C3380CC4-5D6E-409C-BE32-E72D297353CC}">
              <c16:uniqueId val="{00000000-2F6D-44BD-8702-63E155F63903}"/>
            </c:ext>
          </c:extLst>
        </c:ser>
        <c:ser>
          <c:idx val="1"/>
          <c:order val="1"/>
          <c:tx>
            <c:strRef>
              <c:f>Pivots.!$R$9:$R$10</c:f>
              <c:strCache>
                <c:ptCount val="1"/>
                <c:pt idx="0">
                  <c:v>Clothing</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Pivots.!$P$11:$P$13</c:f>
              <c:strCache>
                <c:ptCount val="2"/>
                <c:pt idx="0">
                  <c:v>Female</c:v>
                </c:pt>
                <c:pt idx="1">
                  <c:v>Male</c:v>
                </c:pt>
              </c:strCache>
            </c:strRef>
          </c:cat>
          <c:val>
            <c:numRef>
              <c:f>Pivots.!$R$11:$R$13</c:f>
              <c:numCache>
                <c:formatCode>_-[$$-409]* #,##0.00_ ;_-[$$-409]* \-#,##0.00\ ;_-[$$-409]* "-"??_ ;_-@_ </c:formatCode>
                <c:ptCount val="2"/>
                <c:pt idx="0">
                  <c:v>81275</c:v>
                </c:pt>
                <c:pt idx="1">
                  <c:v>74305</c:v>
                </c:pt>
              </c:numCache>
            </c:numRef>
          </c:val>
          <c:extLst>
            <c:ext xmlns:c16="http://schemas.microsoft.com/office/drawing/2014/chart" uri="{C3380CC4-5D6E-409C-BE32-E72D297353CC}">
              <c16:uniqueId val="{00000001-08AD-4BE0-AEA5-587A08618040}"/>
            </c:ext>
          </c:extLst>
        </c:ser>
        <c:ser>
          <c:idx val="2"/>
          <c:order val="2"/>
          <c:tx>
            <c:strRef>
              <c:f>Pivots.!$S$9:$S$10</c:f>
              <c:strCache>
                <c:ptCount val="1"/>
                <c:pt idx="0">
                  <c:v>Electronics</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Pivots.!$P$11:$P$13</c:f>
              <c:strCache>
                <c:ptCount val="2"/>
                <c:pt idx="0">
                  <c:v>Female</c:v>
                </c:pt>
                <c:pt idx="1">
                  <c:v>Male</c:v>
                </c:pt>
              </c:strCache>
            </c:strRef>
          </c:cat>
          <c:val>
            <c:numRef>
              <c:f>Pivots.!$S$11:$S$13</c:f>
              <c:numCache>
                <c:formatCode>_-[$$-409]* #,##0.00_ ;_-[$$-409]* \-#,##0.00\ ;_-[$$-409]* "-"??_ ;_-@_ </c:formatCode>
                <c:ptCount val="2"/>
                <c:pt idx="0">
                  <c:v>76735</c:v>
                </c:pt>
                <c:pt idx="1">
                  <c:v>80140</c:v>
                </c:pt>
              </c:numCache>
            </c:numRef>
          </c:val>
          <c:extLst>
            <c:ext xmlns:c16="http://schemas.microsoft.com/office/drawing/2014/chart" uri="{C3380CC4-5D6E-409C-BE32-E72D297353CC}">
              <c16:uniqueId val="{00000002-08AD-4BE0-AEA5-587A08618040}"/>
            </c:ext>
          </c:extLst>
        </c:ser>
        <c:dLbls>
          <c:showLegendKey val="0"/>
          <c:showVal val="0"/>
          <c:showCatName val="0"/>
          <c:showSerName val="0"/>
          <c:showPercent val="0"/>
          <c:showBubbleSize val="0"/>
        </c:dLbls>
        <c:gapWidth val="219"/>
        <c:overlap val="-27"/>
        <c:axId val="1156065664"/>
        <c:axId val="1156039744"/>
      </c:barChart>
      <c:catAx>
        <c:axId val="115606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1156039744"/>
        <c:crosses val="autoZero"/>
        <c:auto val="1"/>
        <c:lblAlgn val="ctr"/>
        <c:lblOffset val="100"/>
        <c:noMultiLvlLbl val="0"/>
      </c:catAx>
      <c:valAx>
        <c:axId val="1156039744"/>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1156065664"/>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ar-SA"/>
              </a:p>
            </c:txPr>
          </c:dispUnitsLbl>
        </c:dispUnits>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[retail_sales_dataset.xlsx]Pivots.!PivotTable4</c:name>
    <c:fmtId val="1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0.10994246688613388"/>
              <c:y val="-0.162283996254127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0.17349394956927056"/>
              <c:y val="0.246128485688822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9.0216853776020678E-2"/>
              <c:y val="0.1645446856712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Pivots.!$W$9</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1-A497-4278-8754-531A2B7F8FA1}"/>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2-A497-4278-8754-531A2B7F8FA1}"/>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3-A497-4278-8754-531A2B7F8FA1}"/>
              </c:ext>
            </c:extLst>
          </c:dPt>
          <c:dLbls>
            <c:dLbl>
              <c:idx val="0"/>
              <c:layout>
                <c:manualLayout>
                  <c:x val="0.10994246688613388"/>
                  <c:y val="-0.162283996254127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497-4278-8754-531A2B7F8FA1}"/>
                </c:ext>
              </c:extLst>
            </c:dLbl>
            <c:dLbl>
              <c:idx val="1"/>
              <c:layout>
                <c:manualLayout>
                  <c:x val="-0.17349394956927056"/>
                  <c:y val="0.246128485688822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497-4278-8754-531A2B7F8FA1}"/>
                </c:ext>
              </c:extLst>
            </c:dLbl>
            <c:dLbl>
              <c:idx val="2"/>
              <c:layout>
                <c:manualLayout>
                  <c:x val="9.0216853776020678E-2"/>
                  <c:y val="0.1645446856712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497-4278-8754-531A2B7F8F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Pivots.!$V$10:$V$13</c:f>
              <c:strCache>
                <c:ptCount val="3"/>
                <c:pt idx="0">
                  <c:v>Occasional</c:v>
                </c:pt>
                <c:pt idx="1">
                  <c:v>Regular</c:v>
                </c:pt>
                <c:pt idx="2">
                  <c:v>VIP</c:v>
                </c:pt>
              </c:strCache>
            </c:strRef>
          </c:cat>
          <c:val>
            <c:numRef>
              <c:f>Pivots.!$W$10:$W$13</c:f>
              <c:numCache>
                <c:formatCode>_-[$$-409]* #,##0.00_ ;_-[$$-409]* \-#,##0.00\ ;_-[$$-409]* "-"??_ ;_-@_ </c:formatCode>
                <c:ptCount val="3"/>
                <c:pt idx="0">
                  <c:v>92370</c:v>
                </c:pt>
                <c:pt idx="1">
                  <c:v>125800</c:v>
                </c:pt>
                <c:pt idx="2">
                  <c:v>236300</c:v>
                </c:pt>
              </c:numCache>
            </c:numRef>
          </c:val>
          <c:extLst>
            <c:ext xmlns:c16="http://schemas.microsoft.com/office/drawing/2014/chart" uri="{C3380CC4-5D6E-409C-BE32-E72D297353CC}">
              <c16:uniqueId val="{00000000-A497-4278-8754-531A2B7F8FA1}"/>
            </c:ext>
          </c:extLst>
        </c:ser>
        <c:dLbls>
          <c:showLegendKey val="0"/>
          <c:showVal val="0"/>
          <c:showCatName val="0"/>
          <c:showSerName val="0"/>
          <c:showPercent val="0"/>
          <c:showBubbleSize val="0"/>
        </c:dLbls>
        <c:axId val="1271033152"/>
        <c:axId val="1271015872"/>
      </c:radarChart>
      <c:catAx>
        <c:axId val="127103315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1271015872"/>
        <c:crosses val="autoZero"/>
        <c:auto val="1"/>
        <c:lblAlgn val="ctr"/>
        <c:lblOffset val="100"/>
        <c:noMultiLvlLbl val="0"/>
      </c:catAx>
      <c:valAx>
        <c:axId val="1271015872"/>
        <c:scaling>
          <c:orientation val="minMax"/>
        </c:scaling>
        <c:delete val="1"/>
        <c:axPos val="l"/>
        <c:majorGridlines>
          <c:spPr>
            <a:ln w="9525" cap="flat" cmpd="sng" algn="ctr">
              <a:solidFill>
                <a:srgbClr val="ED7D31"/>
              </a:solidFill>
              <a:round/>
            </a:ln>
            <a:effectLst/>
          </c:spPr>
        </c:majorGridlines>
        <c:numFmt formatCode="_-[$$-409]* #,##0.00_ ;_-[$$-409]* \-#,##0.00\ ;_-[$$-409]* &quot;-&quot;??_ ;_-@_ " sourceLinked="1"/>
        <c:majorTickMark val="none"/>
        <c:minorTickMark val="none"/>
        <c:tickLblPos val="nextTo"/>
        <c:crossAx val="12710331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[retail_sales_dataset.xlsx]Pivots.!PivotTable11</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rgbClr val="B9D6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Pivots.!$Z$9:$Z$10</c:f>
              <c:strCache>
                <c:ptCount val="1"/>
                <c:pt idx="0">
                  <c:v>18-30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Pivots.!$Y$11:$Y$18</c:f>
              <c:strCache>
                <c:ptCount val="7"/>
                <c:pt idx="0">
                  <c:v>Monday</c:v>
                </c:pt>
                <c:pt idx="1">
                  <c:v>Tuesday</c:v>
                </c:pt>
                <c:pt idx="2">
                  <c:v>Wednesday</c:v>
                </c:pt>
                <c:pt idx="3">
                  <c:v>Thursday</c:v>
                </c:pt>
                <c:pt idx="4">
                  <c:v>Friday</c:v>
                </c:pt>
                <c:pt idx="5">
                  <c:v>Saturday</c:v>
                </c:pt>
                <c:pt idx="6">
                  <c:v>Sunday</c:v>
                </c:pt>
              </c:strCache>
            </c:strRef>
          </c:cat>
          <c:val>
            <c:numRef>
              <c:f>Pivots.!$Z$11:$Z$18</c:f>
              <c:numCache>
                <c:formatCode>_-[$$-409]* #,##0.00_ ;_-[$$-409]* \-#,##0.00\ ;_-[$$-409]* "-"??_ ;_-@_ </c:formatCode>
                <c:ptCount val="7"/>
                <c:pt idx="0">
                  <c:v>21810</c:v>
                </c:pt>
                <c:pt idx="1">
                  <c:v>21915</c:v>
                </c:pt>
                <c:pt idx="2">
                  <c:v>19535</c:v>
                </c:pt>
                <c:pt idx="3">
                  <c:v>17005</c:v>
                </c:pt>
                <c:pt idx="4">
                  <c:v>25715</c:v>
                </c:pt>
                <c:pt idx="5">
                  <c:v>16025</c:v>
                </c:pt>
                <c:pt idx="6">
                  <c:v>10940</c:v>
                </c:pt>
              </c:numCache>
            </c:numRef>
          </c:val>
          <c:extLst>
            <c:ext xmlns:c16="http://schemas.microsoft.com/office/drawing/2014/chart" uri="{C3380CC4-5D6E-409C-BE32-E72D297353CC}">
              <c16:uniqueId val="{00000000-7C0E-486B-96BE-C725EF2E2499}"/>
            </c:ext>
          </c:extLst>
        </c:ser>
        <c:ser>
          <c:idx val="1"/>
          <c:order val="1"/>
          <c:tx>
            <c:strRef>
              <c:f>Pivots.!$AA$9:$AA$10</c:f>
              <c:strCache>
                <c:ptCount val="1"/>
                <c:pt idx="0">
                  <c:v>31-40</c:v>
                </c:pt>
              </c:strCache>
            </c:strRef>
          </c:tx>
          <c:spPr>
            <a:solidFill>
              <a:schemeClr val="accent2"/>
            </a:solidFill>
            <a:ln>
              <a:noFill/>
            </a:ln>
            <a:effectLst/>
          </c:spPr>
          <c:invertIfNegative val="0"/>
          <c:cat>
            <c:strRef>
              <c:f>Pivots.!$Y$11:$Y$18</c:f>
              <c:strCache>
                <c:ptCount val="7"/>
                <c:pt idx="0">
                  <c:v>Monday</c:v>
                </c:pt>
                <c:pt idx="1">
                  <c:v>Tuesday</c:v>
                </c:pt>
                <c:pt idx="2">
                  <c:v>Wednesday</c:v>
                </c:pt>
                <c:pt idx="3">
                  <c:v>Thursday</c:v>
                </c:pt>
                <c:pt idx="4">
                  <c:v>Friday</c:v>
                </c:pt>
                <c:pt idx="5">
                  <c:v>Saturday</c:v>
                </c:pt>
                <c:pt idx="6">
                  <c:v>Sunday</c:v>
                </c:pt>
              </c:strCache>
            </c:strRef>
          </c:cat>
          <c:val>
            <c:numRef>
              <c:f>Pivots.!$AA$11:$AA$18</c:f>
              <c:numCache>
                <c:formatCode>_-[$$-409]* #,##0.00_ ;_-[$$-409]* \-#,##0.00\ ;_-[$$-409]* "-"??_ ;_-@_ </c:formatCode>
                <c:ptCount val="7"/>
                <c:pt idx="0">
                  <c:v>13880</c:v>
                </c:pt>
                <c:pt idx="1">
                  <c:v>8480</c:v>
                </c:pt>
                <c:pt idx="2">
                  <c:v>15580</c:v>
                </c:pt>
                <c:pt idx="3">
                  <c:v>10990</c:v>
                </c:pt>
                <c:pt idx="4">
                  <c:v>12700</c:v>
                </c:pt>
                <c:pt idx="5">
                  <c:v>20920</c:v>
                </c:pt>
                <c:pt idx="6">
                  <c:v>13400</c:v>
                </c:pt>
              </c:numCache>
            </c:numRef>
          </c:val>
          <c:extLst>
            <c:ext xmlns:c16="http://schemas.microsoft.com/office/drawing/2014/chart" uri="{C3380CC4-5D6E-409C-BE32-E72D297353CC}">
              <c16:uniqueId val="{00000001-974F-411F-93A9-42CEF780B30B}"/>
            </c:ext>
          </c:extLst>
        </c:ser>
        <c:ser>
          <c:idx val="2"/>
          <c:order val="2"/>
          <c:tx>
            <c:strRef>
              <c:f>Pivots.!$AB$9:$AB$10</c:f>
              <c:strCache>
                <c:ptCount val="1"/>
                <c:pt idx="0">
                  <c:v>41-50</c:v>
                </c:pt>
              </c:strCache>
            </c:strRef>
          </c:tx>
          <c:spPr>
            <a:solidFill>
              <a:schemeClr val="accent3"/>
            </a:solidFill>
            <a:ln>
              <a:noFill/>
            </a:ln>
            <a:effectLst/>
          </c:spPr>
          <c:invertIfNegative val="0"/>
          <c:cat>
            <c:strRef>
              <c:f>Pivots.!$Y$11:$Y$18</c:f>
              <c:strCache>
                <c:ptCount val="7"/>
                <c:pt idx="0">
                  <c:v>Monday</c:v>
                </c:pt>
                <c:pt idx="1">
                  <c:v>Tuesday</c:v>
                </c:pt>
                <c:pt idx="2">
                  <c:v>Wednesday</c:v>
                </c:pt>
                <c:pt idx="3">
                  <c:v>Thursday</c:v>
                </c:pt>
                <c:pt idx="4">
                  <c:v>Friday</c:v>
                </c:pt>
                <c:pt idx="5">
                  <c:v>Saturday</c:v>
                </c:pt>
                <c:pt idx="6">
                  <c:v>Sunday</c:v>
                </c:pt>
              </c:strCache>
            </c:strRef>
          </c:cat>
          <c:val>
            <c:numRef>
              <c:f>Pivots.!$AB$11:$AB$18</c:f>
              <c:numCache>
                <c:formatCode>_-[$$-409]* #,##0.00_ ;_-[$$-409]* \-#,##0.00\ ;_-[$$-409]* "-"??_ ;_-@_ </c:formatCode>
                <c:ptCount val="7"/>
                <c:pt idx="0">
                  <c:v>18750</c:v>
                </c:pt>
                <c:pt idx="1">
                  <c:v>18130</c:v>
                </c:pt>
                <c:pt idx="2">
                  <c:v>8805</c:v>
                </c:pt>
                <c:pt idx="3">
                  <c:v>7860</c:v>
                </c:pt>
                <c:pt idx="4">
                  <c:v>11350</c:v>
                </c:pt>
                <c:pt idx="5">
                  <c:v>18195</c:v>
                </c:pt>
                <c:pt idx="6">
                  <c:v>9205</c:v>
                </c:pt>
              </c:numCache>
            </c:numRef>
          </c:val>
          <c:extLst>
            <c:ext xmlns:c16="http://schemas.microsoft.com/office/drawing/2014/chart" uri="{C3380CC4-5D6E-409C-BE32-E72D297353CC}">
              <c16:uniqueId val="{00000002-974F-411F-93A9-42CEF780B30B}"/>
            </c:ext>
          </c:extLst>
        </c:ser>
        <c:ser>
          <c:idx val="3"/>
          <c:order val="3"/>
          <c:tx>
            <c:strRef>
              <c:f>Pivots.!$AC$9:$AC$10</c:f>
              <c:strCache>
                <c:ptCount val="1"/>
                <c:pt idx="0">
                  <c:v>50+</c:v>
                </c:pt>
              </c:strCache>
            </c:strRef>
          </c:tx>
          <c:spPr>
            <a:solidFill>
              <a:srgbClr val="B9D6F2"/>
            </a:solidFill>
            <a:ln>
              <a:noFill/>
            </a:ln>
            <a:effectLst/>
          </c:spPr>
          <c:invertIfNegative val="0"/>
          <c:cat>
            <c:strRef>
              <c:f>Pivots.!$Y$11:$Y$18</c:f>
              <c:strCache>
                <c:ptCount val="7"/>
                <c:pt idx="0">
                  <c:v>Monday</c:v>
                </c:pt>
                <c:pt idx="1">
                  <c:v>Tuesday</c:v>
                </c:pt>
                <c:pt idx="2">
                  <c:v>Wednesday</c:v>
                </c:pt>
                <c:pt idx="3">
                  <c:v>Thursday</c:v>
                </c:pt>
                <c:pt idx="4">
                  <c:v>Friday</c:v>
                </c:pt>
                <c:pt idx="5">
                  <c:v>Saturday</c:v>
                </c:pt>
                <c:pt idx="6">
                  <c:v>Sunday</c:v>
                </c:pt>
              </c:strCache>
            </c:strRef>
          </c:cat>
          <c:val>
            <c:numRef>
              <c:f>Pivots.!$AC$11:$AC$18</c:f>
              <c:numCache>
                <c:formatCode>_-[$$-409]* #,##0.00_ ;_-[$$-409]* \-#,##0.00\ ;_-[$$-409]* "-"??_ ;_-@_ </c:formatCode>
                <c:ptCount val="7"/>
                <c:pt idx="0">
                  <c:v>14280</c:v>
                </c:pt>
                <c:pt idx="1">
                  <c:v>20915</c:v>
                </c:pt>
                <c:pt idx="2">
                  <c:v>14850</c:v>
                </c:pt>
                <c:pt idx="3">
                  <c:v>17980</c:v>
                </c:pt>
                <c:pt idx="4">
                  <c:v>16525</c:v>
                </c:pt>
                <c:pt idx="5">
                  <c:v>23675</c:v>
                </c:pt>
                <c:pt idx="6">
                  <c:v>25055</c:v>
                </c:pt>
              </c:numCache>
            </c:numRef>
          </c:val>
          <c:extLst>
            <c:ext xmlns:c16="http://schemas.microsoft.com/office/drawing/2014/chart" uri="{C3380CC4-5D6E-409C-BE32-E72D297353CC}">
              <c16:uniqueId val="{00000003-974F-411F-93A9-42CEF780B30B}"/>
            </c:ext>
          </c:extLst>
        </c:ser>
        <c:dLbls>
          <c:showLegendKey val="0"/>
          <c:showVal val="0"/>
          <c:showCatName val="0"/>
          <c:showSerName val="0"/>
          <c:showPercent val="0"/>
          <c:showBubbleSize val="0"/>
        </c:dLbls>
        <c:gapWidth val="219"/>
        <c:overlap val="-27"/>
        <c:axId val="1206653808"/>
        <c:axId val="1206654288"/>
      </c:barChart>
      <c:catAx>
        <c:axId val="120665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1206654288"/>
        <c:crosses val="autoZero"/>
        <c:auto val="1"/>
        <c:lblAlgn val="ctr"/>
        <c:lblOffset val="100"/>
        <c:noMultiLvlLbl val="0"/>
      </c:catAx>
      <c:valAx>
        <c:axId val="1206654288"/>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120665380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ar-SA"/>
              </a:p>
            </c:txPr>
          </c:dispUnitsLbl>
        </c:dispUnits>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[retail_sales_dataset.xlsx]Pivots.!PivotTable13</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D7D3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D7D31"/>
          </a:solidFill>
          <a:ln>
            <a:noFill/>
          </a:ln>
          <a:effectLst/>
        </c:spPr>
        <c:dLbl>
          <c:idx val="0"/>
          <c:layout>
            <c:manualLayout>
              <c:x val="0.31239018661185869"/>
              <c:y val="-7.0463936810304332E-3"/>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D7D31"/>
          </a:solidFill>
          <a:ln>
            <a:noFill/>
          </a:ln>
          <a:effectLst/>
        </c:spPr>
        <c:dLbl>
          <c:idx val="0"/>
          <c:layout>
            <c:manualLayout>
              <c:x val="0.25891881010611251"/>
              <c:y val="1.9634262632170987E-4"/>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D7D31"/>
          </a:solidFill>
          <a:ln>
            <a:noFill/>
          </a:ln>
          <a:effectLst/>
        </c:spPr>
        <c:dLbl>
          <c:idx val="0"/>
          <c:layout>
            <c:manualLayout>
              <c:x val="0.33232103156464127"/>
              <c:y val="-1.4093349948382706E-2"/>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D7D31"/>
          </a:solidFill>
          <a:ln>
            <a:noFill/>
          </a:ln>
          <a:effectLst/>
        </c:spPr>
        <c:dLbl>
          <c:idx val="0"/>
          <c:layout>
            <c:manualLayout>
              <c:x val="0.18926995714789366"/>
              <c:y val="7.1448462873522486E-3"/>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D7D31"/>
          </a:solidFill>
          <a:ln>
            <a:noFill/>
          </a:ln>
          <a:effectLst/>
        </c:spPr>
        <c:dLbl>
          <c:idx val="0"/>
          <c:layout>
            <c:manualLayout>
              <c:x val="0.26554292495376131"/>
              <c:y val="-1.4289692574704431E-2"/>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D7D31"/>
          </a:solidFill>
          <a:ln>
            <a:noFill/>
          </a:ln>
          <a:effectLst/>
        </c:spPr>
        <c:dLbl>
          <c:idx val="0"/>
          <c:layout>
            <c:manualLayout>
              <c:x val="0.25989307548666002"/>
              <c:y val="-6.5493667712290443E-17"/>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D7D31"/>
          </a:solidFill>
          <a:ln>
            <a:noFill/>
          </a:ln>
          <a:effectLst/>
        </c:spPr>
        <c:dLbl>
          <c:idx val="0"/>
          <c:layout>
            <c:manualLayout>
              <c:x val="0.26554292495376119"/>
              <c:y val="7.1448462873521497E-3"/>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D7D31"/>
          </a:solidFill>
          <a:ln>
            <a:noFill/>
          </a:ln>
          <a:effectLst/>
        </c:spPr>
        <c:dLbl>
          <c:idx val="0"/>
          <c:layout>
            <c:manualLayout>
              <c:x val="0.37006514009513558"/>
              <c:y val="-7.1448462873522156E-3"/>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ED7D31"/>
          </a:solidFill>
          <a:ln>
            <a:noFill/>
          </a:ln>
          <a:effectLst/>
        </c:spPr>
        <c:dLbl>
          <c:idx val="0"/>
          <c:layout>
            <c:manualLayout>
              <c:x val="0.24859337655245742"/>
              <c:y val="7.1448462873522156E-3"/>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ED7D31"/>
          </a:solidFill>
          <a:ln>
            <a:noFill/>
          </a:ln>
          <a:effectLst/>
        </c:spPr>
        <c:dLbl>
          <c:idx val="0"/>
          <c:layout>
            <c:manualLayout>
              <c:x val="0.21751920448340023"/>
              <c:y val="-1.3098733542458089E-16"/>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ED7D31"/>
          </a:solidFill>
          <a:ln>
            <a:noFill/>
          </a:ln>
          <a:effectLst/>
        </c:spPr>
        <c:dLbl>
          <c:idx val="0"/>
          <c:layout>
            <c:manualLayout>
              <c:x val="0.30226694648991981"/>
              <c:y val="-1.4289692574704561E-2"/>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ED7D31"/>
          </a:solidFill>
          <a:ln>
            <a:noFill/>
          </a:ln>
          <a:effectLst/>
        </c:spPr>
        <c:dLbl>
          <c:idx val="0"/>
          <c:layout>
            <c:manualLayout>
              <c:x val="0.24859337655245742"/>
              <c:y val="-7.1448462873522156E-3"/>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Pivots.!$AG$9</c:f>
              <c:strCache>
                <c:ptCount val="1"/>
                <c:pt idx="0">
                  <c:v>Total</c:v>
                </c:pt>
              </c:strCache>
            </c:strRef>
          </c:tx>
          <c:spPr>
            <a:solidFill>
              <a:srgbClr val="ED7D31"/>
            </a:solidFill>
            <a:ln>
              <a:noFill/>
            </a:ln>
            <a:effectLst/>
          </c:spPr>
          <c:invertIfNegative val="0"/>
          <c:dPt>
            <c:idx val="0"/>
            <c:invertIfNegative val="0"/>
            <c:bubble3D val="0"/>
            <c:spPr>
              <a:solidFill>
                <a:srgbClr val="ED7D31"/>
              </a:solidFill>
              <a:ln>
                <a:noFill/>
              </a:ln>
              <a:effectLst/>
            </c:spPr>
            <c:extLst>
              <c:ext xmlns:c16="http://schemas.microsoft.com/office/drawing/2014/chart" uri="{C3380CC4-5D6E-409C-BE32-E72D297353CC}">
                <c16:uniqueId val="{0000000C-3AB8-448B-932F-0352B04B953C}"/>
              </c:ext>
            </c:extLst>
          </c:dPt>
          <c:dPt>
            <c:idx val="1"/>
            <c:invertIfNegative val="0"/>
            <c:bubble3D val="0"/>
            <c:spPr>
              <a:solidFill>
                <a:srgbClr val="ED7D31"/>
              </a:solidFill>
              <a:ln>
                <a:noFill/>
              </a:ln>
              <a:effectLst/>
            </c:spPr>
            <c:extLst>
              <c:ext xmlns:c16="http://schemas.microsoft.com/office/drawing/2014/chart" uri="{C3380CC4-5D6E-409C-BE32-E72D297353CC}">
                <c16:uniqueId val="{0000000B-3AB8-448B-932F-0352B04B953C}"/>
              </c:ext>
            </c:extLst>
          </c:dPt>
          <c:dPt>
            <c:idx val="2"/>
            <c:invertIfNegative val="0"/>
            <c:bubble3D val="0"/>
            <c:spPr>
              <a:solidFill>
                <a:srgbClr val="ED7D31"/>
              </a:solidFill>
              <a:ln>
                <a:noFill/>
              </a:ln>
              <a:effectLst/>
            </c:spPr>
            <c:extLst>
              <c:ext xmlns:c16="http://schemas.microsoft.com/office/drawing/2014/chart" uri="{C3380CC4-5D6E-409C-BE32-E72D297353CC}">
                <c16:uniqueId val="{0000000A-3AB8-448B-932F-0352B04B953C}"/>
              </c:ext>
            </c:extLst>
          </c:dPt>
          <c:dPt>
            <c:idx val="3"/>
            <c:invertIfNegative val="0"/>
            <c:bubble3D val="0"/>
            <c:spPr>
              <a:solidFill>
                <a:srgbClr val="ED7D31"/>
              </a:solidFill>
              <a:ln>
                <a:noFill/>
              </a:ln>
              <a:effectLst/>
            </c:spPr>
            <c:extLst>
              <c:ext xmlns:c16="http://schemas.microsoft.com/office/drawing/2014/chart" uri="{C3380CC4-5D6E-409C-BE32-E72D297353CC}">
                <c16:uniqueId val="{00000009-3AB8-448B-932F-0352B04B953C}"/>
              </c:ext>
            </c:extLst>
          </c:dPt>
          <c:dPt>
            <c:idx val="4"/>
            <c:invertIfNegative val="0"/>
            <c:bubble3D val="0"/>
            <c:spPr>
              <a:solidFill>
                <a:srgbClr val="ED7D31"/>
              </a:solidFill>
              <a:ln>
                <a:noFill/>
              </a:ln>
              <a:effectLst/>
            </c:spPr>
            <c:extLst>
              <c:ext xmlns:c16="http://schemas.microsoft.com/office/drawing/2014/chart" uri="{C3380CC4-5D6E-409C-BE32-E72D297353CC}">
                <c16:uniqueId val="{00000008-3AB8-448B-932F-0352B04B953C}"/>
              </c:ext>
            </c:extLst>
          </c:dPt>
          <c:dPt>
            <c:idx val="5"/>
            <c:invertIfNegative val="0"/>
            <c:bubble3D val="0"/>
            <c:spPr>
              <a:solidFill>
                <a:srgbClr val="ED7D31"/>
              </a:solidFill>
              <a:ln>
                <a:noFill/>
              </a:ln>
              <a:effectLst/>
            </c:spPr>
            <c:extLst>
              <c:ext xmlns:c16="http://schemas.microsoft.com/office/drawing/2014/chart" uri="{C3380CC4-5D6E-409C-BE32-E72D297353CC}">
                <c16:uniqueId val="{00000006-3AB8-448B-932F-0352B04B953C}"/>
              </c:ext>
            </c:extLst>
          </c:dPt>
          <c:dPt>
            <c:idx val="6"/>
            <c:invertIfNegative val="0"/>
            <c:bubble3D val="0"/>
            <c:spPr>
              <a:solidFill>
                <a:srgbClr val="ED7D31"/>
              </a:solidFill>
              <a:ln>
                <a:noFill/>
              </a:ln>
              <a:effectLst/>
            </c:spPr>
            <c:extLst>
              <c:ext xmlns:c16="http://schemas.microsoft.com/office/drawing/2014/chart" uri="{C3380CC4-5D6E-409C-BE32-E72D297353CC}">
                <c16:uniqueId val="{00000007-3AB8-448B-932F-0352B04B953C}"/>
              </c:ext>
            </c:extLst>
          </c:dPt>
          <c:dPt>
            <c:idx val="7"/>
            <c:invertIfNegative val="0"/>
            <c:bubble3D val="0"/>
            <c:spPr>
              <a:solidFill>
                <a:srgbClr val="ED7D31"/>
              </a:solidFill>
              <a:ln>
                <a:noFill/>
              </a:ln>
              <a:effectLst/>
            </c:spPr>
            <c:extLst>
              <c:ext xmlns:c16="http://schemas.microsoft.com/office/drawing/2014/chart" uri="{C3380CC4-5D6E-409C-BE32-E72D297353CC}">
                <c16:uniqueId val="{00000005-3AB8-448B-932F-0352B04B953C}"/>
              </c:ext>
            </c:extLst>
          </c:dPt>
          <c:dPt>
            <c:idx val="8"/>
            <c:invertIfNegative val="0"/>
            <c:bubble3D val="0"/>
            <c:spPr>
              <a:solidFill>
                <a:srgbClr val="ED7D31"/>
              </a:solidFill>
              <a:ln>
                <a:noFill/>
              </a:ln>
              <a:effectLst/>
            </c:spPr>
            <c:extLst>
              <c:ext xmlns:c16="http://schemas.microsoft.com/office/drawing/2014/chart" uri="{C3380CC4-5D6E-409C-BE32-E72D297353CC}">
                <c16:uniqueId val="{00000004-3AB8-448B-932F-0352B04B953C}"/>
              </c:ext>
            </c:extLst>
          </c:dPt>
          <c:dPt>
            <c:idx val="9"/>
            <c:invertIfNegative val="0"/>
            <c:bubble3D val="0"/>
            <c:spPr>
              <a:solidFill>
                <a:srgbClr val="ED7D31"/>
              </a:solidFill>
              <a:ln>
                <a:noFill/>
              </a:ln>
              <a:effectLst/>
            </c:spPr>
            <c:extLst>
              <c:ext xmlns:c16="http://schemas.microsoft.com/office/drawing/2014/chart" uri="{C3380CC4-5D6E-409C-BE32-E72D297353CC}">
                <c16:uniqueId val="{00000003-3AB8-448B-932F-0352B04B953C}"/>
              </c:ext>
            </c:extLst>
          </c:dPt>
          <c:dPt>
            <c:idx val="10"/>
            <c:invertIfNegative val="0"/>
            <c:bubble3D val="0"/>
            <c:spPr>
              <a:solidFill>
                <a:srgbClr val="ED7D31"/>
              </a:solidFill>
              <a:ln>
                <a:noFill/>
              </a:ln>
              <a:effectLst/>
            </c:spPr>
            <c:extLst>
              <c:ext xmlns:c16="http://schemas.microsoft.com/office/drawing/2014/chart" uri="{C3380CC4-5D6E-409C-BE32-E72D297353CC}">
                <c16:uniqueId val="{00000002-3AB8-448B-932F-0352B04B953C}"/>
              </c:ext>
            </c:extLst>
          </c:dPt>
          <c:dPt>
            <c:idx val="11"/>
            <c:invertIfNegative val="0"/>
            <c:bubble3D val="0"/>
            <c:spPr>
              <a:solidFill>
                <a:srgbClr val="ED7D31"/>
              </a:solidFill>
              <a:ln>
                <a:noFill/>
              </a:ln>
              <a:effectLst/>
            </c:spPr>
            <c:extLst>
              <c:ext xmlns:c16="http://schemas.microsoft.com/office/drawing/2014/chart" uri="{C3380CC4-5D6E-409C-BE32-E72D297353CC}">
                <c16:uniqueId val="{00000001-3AB8-448B-932F-0352B04B953C}"/>
              </c:ext>
            </c:extLst>
          </c:dPt>
          <c:dLbls>
            <c:dLbl>
              <c:idx val="0"/>
              <c:layout>
                <c:manualLayout>
                  <c:x val="0.24859337655245742"/>
                  <c:y val="-7.144846287352215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AB8-448B-932F-0352B04B953C}"/>
                </c:ext>
              </c:extLst>
            </c:dLbl>
            <c:dLbl>
              <c:idx val="1"/>
              <c:layout>
                <c:manualLayout>
                  <c:x val="0.30226694648991981"/>
                  <c:y val="-1.428969257470456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AB8-448B-932F-0352B04B953C}"/>
                </c:ext>
              </c:extLst>
            </c:dLbl>
            <c:dLbl>
              <c:idx val="2"/>
              <c:layout>
                <c:manualLayout>
                  <c:x val="0.21751920448340023"/>
                  <c:y val="-1.3098733542458089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AB8-448B-932F-0352B04B953C}"/>
                </c:ext>
              </c:extLst>
            </c:dLbl>
            <c:dLbl>
              <c:idx val="3"/>
              <c:layout>
                <c:manualLayout>
                  <c:x val="0.24859337655245742"/>
                  <c:y val="7.144846287352215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AB8-448B-932F-0352B04B953C}"/>
                </c:ext>
              </c:extLst>
            </c:dLbl>
            <c:dLbl>
              <c:idx val="4"/>
              <c:layout>
                <c:manualLayout>
                  <c:x val="0.37006514009513558"/>
                  <c:y val="-7.144846287352215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AB8-448B-932F-0352B04B953C}"/>
                </c:ext>
              </c:extLst>
            </c:dLbl>
            <c:dLbl>
              <c:idx val="5"/>
              <c:layout>
                <c:manualLayout>
                  <c:x val="0.26554292495376119"/>
                  <c:y val="7.144846287352149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AB8-448B-932F-0352B04B953C}"/>
                </c:ext>
              </c:extLst>
            </c:dLbl>
            <c:dLbl>
              <c:idx val="6"/>
              <c:layout>
                <c:manualLayout>
                  <c:x val="0.25989307548666002"/>
                  <c:y val="-6.549366771229044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AB8-448B-932F-0352B04B953C}"/>
                </c:ext>
              </c:extLst>
            </c:dLbl>
            <c:dLbl>
              <c:idx val="7"/>
              <c:layout>
                <c:manualLayout>
                  <c:x val="0.26554292495376131"/>
                  <c:y val="-1.428969257470443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AB8-448B-932F-0352B04B953C}"/>
                </c:ext>
              </c:extLst>
            </c:dLbl>
            <c:dLbl>
              <c:idx val="8"/>
              <c:layout>
                <c:manualLayout>
                  <c:x val="0.18926995714789366"/>
                  <c:y val="7.144846287352248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AB8-448B-932F-0352B04B953C}"/>
                </c:ext>
              </c:extLst>
            </c:dLbl>
            <c:dLbl>
              <c:idx val="9"/>
              <c:layout>
                <c:manualLayout>
                  <c:x val="0.33232103156464127"/>
                  <c:y val="-1.409334994838270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AB8-448B-932F-0352B04B953C}"/>
                </c:ext>
              </c:extLst>
            </c:dLbl>
            <c:dLbl>
              <c:idx val="10"/>
              <c:layout>
                <c:manualLayout>
                  <c:x val="0.25891881010611251"/>
                  <c:y val="1.9634262632170987E-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AB8-448B-932F-0352B04B953C}"/>
                </c:ext>
              </c:extLst>
            </c:dLbl>
            <c:dLbl>
              <c:idx val="11"/>
              <c:layout>
                <c:manualLayout>
                  <c:x val="0.31239018661185869"/>
                  <c:y val="-7.0463936810304332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B8-448B-932F-0352B04B953C}"/>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ar-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Pivots.!$AF$10:$AF$22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Pivots.!$AG$10:$AG$22</c:f>
              <c:numCache>
                <c:formatCode>0.0%</c:formatCode>
                <c:ptCount val="12"/>
                <c:pt idx="0">
                  <c:v>7.8002948489449248E-2</c:v>
                </c:pt>
                <c:pt idx="1">
                  <c:v>9.694809338350166E-2</c:v>
                </c:pt>
                <c:pt idx="2">
                  <c:v>6.3788588905758351E-2</c:v>
                </c:pt>
                <c:pt idx="3">
                  <c:v>7.4526371377648684E-2</c:v>
                </c:pt>
                <c:pt idx="4">
                  <c:v>0.11694941360265804</c:v>
                </c:pt>
                <c:pt idx="5">
                  <c:v>8.0786410544150325E-2</c:v>
                </c:pt>
                <c:pt idx="6">
                  <c:v>7.8035953968358746E-2</c:v>
                </c:pt>
                <c:pt idx="7">
                  <c:v>8.1325500033005482E-2</c:v>
                </c:pt>
                <c:pt idx="8">
                  <c:v>5.1972627456157723E-2</c:v>
                </c:pt>
                <c:pt idx="9">
                  <c:v>0.10249301384029749</c:v>
                </c:pt>
                <c:pt idx="10">
                  <c:v>7.6836754901313614E-2</c:v>
                </c:pt>
                <c:pt idx="11">
                  <c:v>9.8334323497700618E-2</c:v>
                </c:pt>
              </c:numCache>
            </c:numRef>
          </c:val>
          <c:extLst>
            <c:ext xmlns:c16="http://schemas.microsoft.com/office/drawing/2014/chart" uri="{C3380CC4-5D6E-409C-BE32-E72D297353CC}">
              <c16:uniqueId val="{00000000-3AB8-448B-932F-0352B04B953C}"/>
            </c:ext>
          </c:extLst>
        </c:ser>
        <c:dLbls>
          <c:showLegendKey val="0"/>
          <c:showVal val="0"/>
          <c:showCatName val="0"/>
          <c:showSerName val="0"/>
          <c:showPercent val="0"/>
          <c:showBubbleSize val="0"/>
        </c:dLbls>
        <c:gapWidth val="150"/>
        <c:overlap val="100"/>
        <c:axId val="1271126272"/>
        <c:axId val="1271127712"/>
      </c:barChart>
      <c:catAx>
        <c:axId val="1271126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1271127712"/>
        <c:crosses val="autoZero"/>
        <c:auto val="1"/>
        <c:lblAlgn val="ctr"/>
        <c:lblOffset val="100"/>
        <c:noMultiLvlLbl val="0"/>
      </c:catAx>
      <c:valAx>
        <c:axId val="1271127712"/>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12711262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[retail_sales_dataset.xlsx]Pivots.!PivotTable14</c:name>
    <c:fmtId val="5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ED7D31"/>
            </a:solidFill>
            <a:round/>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ED7D31"/>
            </a:solidFill>
            <a:round/>
          </a:ln>
          <a:effectLst/>
        </c:spPr>
        <c:marker>
          <c:symbol val="none"/>
        </c:marker>
        <c:dLbl>
          <c:idx val="0"/>
          <c:layout>
            <c:manualLayout>
              <c:x val="-6.9685588208970195E-2"/>
              <c:y val="-7.7062129066102977E-2"/>
            </c:manualLayout>
          </c:layout>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ED7D31"/>
            </a:solidFill>
            <a:round/>
          </a:ln>
          <a:effectLst/>
        </c:spPr>
        <c:marker>
          <c:symbol val="none"/>
        </c:marker>
        <c:dLbl>
          <c:idx val="0"/>
          <c:layout>
            <c:manualLayout>
              <c:x val="-4.7806132919397309E-2"/>
              <c:y val="9.1073425259939889E-2"/>
            </c:manualLayout>
          </c:layout>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rgbClr val="ED7D31"/>
            </a:solidFill>
            <a:round/>
          </a:ln>
          <a:effectLst/>
        </c:spPr>
        <c:marker>
          <c:symbol val="none"/>
        </c:marker>
        <c:dLbl>
          <c:idx val="0"/>
          <c:layout>
            <c:manualLayout>
              <c:x val="-5.8204106392654019E-2"/>
              <c:y val="-5.6045184775347624E-2"/>
            </c:manualLayout>
          </c:layout>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rgbClr val="ED7D31"/>
            </a:solidFill>
            <a:round/>
          </a:ln>
          <a:effectLst/>
        </c:spPr>
        <c:marker>
          <c:symbol val="none"/>
        </c:marker>
        <c:dLbl>
          <c:idx val="0"/>
          <c:layout>
            <c:manualLayout>
              <c:x val="-5.2463365484495983E-2"/>
              <c:y val="-4.9039536678429169E-2"/>
            </c:manualLayout>
          </c:layout>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rgbClr val="ED7D31"/>
            </a:solidFill>
            <a:round/>
          </a:ln>
          <a:effectLst/>
        </c:spPr>
        <c:marker>
          <c:symbol val="none"/>
        </c:marker>
        <c:dLbl>
          <c:idx val="0"/>
          <c:layout>
            <c:manualLayout>
              <c:x val="-5.928761473571352E-2"/>
              <c:y val="9.107342525993975E-2"/>
            </c:manualLayout>
          </c:layout>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rgbClr val="ED7D31"/>
            </a:solidFill>
            <a:round/>
          </a:ln>
          <a:effectLst/>
        </c:spPr>
        <c:marker>
          <c:symbol val="none"/>
        </c:marker>
        <c:dLbl>
          <c:idx val="0"/>
          <c:layout>
            <c:manualLayout>
              <c:x val="-4.7002429192255155E-2"/>
              <c:y val="0.21717509100447202"/>
            </c:manualLayout>
          </c:layout>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rgbClr val="ED7D31"/>
            </a:solidFill>
            <a:round/>
          </a:ln>
          <a:effectLst/>
        </c:spPr>
        <c:marker>
          <c:symbol val="none"/>
        </c:marker>
        <c:dLbl>
          <c:idx val="0"/>
          <c:layout>
            <c:manualLayout>
              <c:x val="-3.1567068578800483E-2"/>
              <c:y val="-0.11909601764761375"/>
            </c:manualLayout>
          </c:layout>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rgbClr val="ED7D31"/>
            </a:solidFill>
            <a:round/>
          </a:ln>
          <a:effectLst/>
        </c:spPr>
        <c:marker>
          <c:symbol val="none"/>
        </c:marker>
        <c:dLbl>
          <c:idx val="0"/>
          <c:layout>
            <c:manualLayout>
              <c:x val="-4.4935762465318344E-2"/>
              <c:y val="0.14011296193836906"/>
            </c:manualLayout>
          </c:layout>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rgbClr val="ED7D31"/>
            </a:solidFill>
            <a:round/>
          </a:ln>
          <a:effectLst/>
        </c:spPr>
        <c:marker>
          <c:symbol val="none"/>
        </c:marker>
        <c:dLbl>
          <c:idx val="0"/>
          <c:layout>
            <c:manualLayout>
              <c:x val="-6.1074476846733068E-2"/>
              <c:y val="-8.4067777163021426E-2"/>
            </c:manualLayout>
          </c:layout>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rgbClr val="ED7D31"/>
            </a:solidFill>
            <a:round/>
          </a:ln>
          <a:effectLst/>
        </c:spPr>
        <c:marker>
          <c:symbol val="none"/>
        </c:marker>
        <c:dLbl>
          <c:idx val="0"/>
          <c:layout>
            <c:manualLayout>
              <c:x val="-4.6722624576337947E-2"/>
              <c:y val="-9.1073425259939889E-2"/>
            </c:manualLayout>
          </c:layout>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rgbClr val="ED7D31"/>
            </a:solidFill>
            <a:round/>
          </a:ln>
          <a:effectLst/>
        </c:spPr>
        <c:marker>
          <c:symbol val="none"/>
        </c:marker>
        <c:dLbl>
          <c:idx val="0"/>
          <c:layout>
            <c:manualLayout>
              <c:x val="-9.3732060184662E-2"/>
              <c:y val="0.17514120242296133"/>
            </c:manualLayout>
          </c:layout>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Pivots.!$AJ$9</c:f>
              <c:strCache>
                <c:ptCount val="1"/>
                <c:pt idx="0">
                  <c:v>Sum of Total Amount2</c:v>
                </c:pt>
              </c:strCache>
            </c:strRef>
          </c:tx>
          <c:spPr>
            <a:solidFill>
              <a:srgbClr val="4472C4"/>
            </a:solidFill>
            <a:ln>
              <a:noFill/>
            </a:ln>
            <a:effectLst/>
          </c:spPr>
          <c:invertIfNegative val="0"/>
          <c:cat>
            <c:strRef>
              <c:f>Pivots.!$AI$10:$AI$22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Pivots.!$AJ$10:$AJ$22</c:f>
              <c:numCache>
                <c:formatCode>_-[$$-409]* #,##0_ ;_-[$$-409]* \-#,##0\ ;_-[$$-409]* "-"_ ;_-@_ </c:formatCode>
                <c:ptCount val="12"/>
                <c:pt idx="0">
                  <c:v>35450</c:v>
                </c:pt>
                <c:pt idx="1">
                  <c:v>44060</c:v>
                </c:pt>
                <c:pt idx="2">
                  <c:v>28990</c:v>
                </c:pt>
                <c:pt idx="3">
                  <c:v>33870</c:v>
                </c:pt>
                <c:pt idx="4">
                  <c:v>53150</c:v>
                </c:pt>
                <c:pt idx="5">
                  <c:v>36715</c:v>
                </c:pt>
                <c:pt idx="6">
                  <c:v>35465</c:v>
                </c:pt>
                <c:pt idx="7">
                  <c:v>36960</c:v>
                </c:pt>
                <c:pt idx="8">
                  <c:v>23620</c:v>
                </c:pt>
                <c:pt idx="9">
                  <c:v>46580</c:v>
                </c:pt>
                <c:pt idx="10">
                  <c:v>34920</c:v>
                </c:pt>
                <c:pt idx="11">
                  <c:v>44690</c:v>
                </c:pt>
              </c:numCache>
            </c:numRef>
          </c:val>
          <c:extLst>
            <c:ext xmlns:c16="http://schemas.microsoft.com/office/drawing/2014/chart" uri="{C3380CC4-5D6E-409C-BE32-E72D297353CC}">
              <c16:uniqueId val="{00000000-E4D6-4EE5-81F0-E2858289067E}"/>
            </c:ext>
          </c:extLst>
        </c:ser>
        <c:dLbls>
          <c:showLegendKey val="0"/>
          <c:showVal val="0"/>
          <c:showCatName val="0"/>
          <c:showSerName val="0"/>
          <c:showPercent val="0"/>
          <c:showBubbleSize val="0"/>
        </c:dLbls>
        <c:gapWidth val="219"/>
        <c:overlap val="-27"/>
        <c:axId val="1326544112"/>
        <c:axId val="1326543632"/>
      </c:barChart>
      <c:lineChart>
        <c:grouping val="standard"/>
        <c:varyColors val="0"/>
        <c:ser>
          <c:idx val="1"/>
          <c:order val="1"/>
          <c:tx>
            <c:strRef>
              <c:f>Pivots.!$AK$9</c:f>
              <c:strCache>
                <c:ptCount val="1"/>
                <c:pt idx="0">
                  <c:v>Sum of Total Amount</c:v>
                </c:pt>
              </c:strCache>
            </c:strRef>
          </c:tx>
          <c:spPr>
            <a:ln w="28575" cap="rnd">
              <a:solidFill>
                <a:srgbClr val="ED7D31"/>
              </a:solidFill>
              <a:round/>
            </a:ln>
            <a:effectLst/>
          </c:spPr>
          <c:marker>
            <c:symbol val="none"/>
          </c:marker>
          <c:dPt>
            <c:idx val="1"/>
            <c:marker>
              <c:symbol val="none"/>
            </c:marker>
            <c:bubble3D val="0"/>
            <c:spPr>
              <a:ln w="28575" cap="rnd">
                <a:solidFill>
                  <a:srgbClr val="ED7D31"/>
                </a:solidFill>
                <a:round/>
              </a:ln>
              <a:effectLst/>
            </c:spPr>
            <c:extLst>
              <c:ext xmlns:c16="http://schemas.microsoft.com/office/drawing/2014/chart" uri="{C3380CC4-5D6E-409C-BE32-E72D297353CC}">
                <c16:uniqueId val="{00000004-E4D6-4EE5-81F0-E2858289067E}"/>
              </c:ext>
            </c:extLst>
          </c:dPt>
          <c:dPt>
            <c:idx val="2"/>
            <c:marker>
              <c:symbol val="none"/>
            </c:marker>
            <c:bubble3D val="0"/>
            <c:spPr>
              <a:ln w="28575" cap="rnd">
                <a:solidFill>
                  <a:srgbClr val="ED7D31"/>
                </a:solidFill>
                <a:round/>
              </a:ln>
              <a:effectLst/>
            </c:spPr>
            <c:extLst>
              <c:ext xmlns:c16="http://schemas.microsoft.com/office/drawing/2014/chart" uri="{C3380CC4-5D6E-409C-BE32-E72D297353CC}">
                <c16:uniqueId val="{00000003-E4D6-4EE5-81F0-E2858289067E}"/>
              </c:ext>
            </c:extLst>
          </c:dPt>
          <c:dPt>
            <c:idx val="3"/>
            <c:marker>
              <c:symbol val="none"/>
            </c:marker>
            <c:bubble3D val="0"/>
            <c:spPr>
              <a:ln w="28575" cap="rnd">
                <a:solidFill>
                  <a:srgbClr val="ED7D31"/>
                </a:solidFill>
                <a:round/>
              </a:ln>
              <a:effectLst/>
            </c:spPr>
            <c:extLst>
              <c:ext xmlns:c16="http://schemas.microsoft.com/office/drawing/2014/chart" uri="{C3380CC4-5D6E-409C-BE32-E72D297353CC}">
                <c16:uniqueId val="{00000005-E4D6-4EE5-81F0-E2858289067E}"/>
              </c:ext>
            </c:extLst>
          </c:dPt>
          <c:dPt>
            <c:idx val="4"/>
            <c:marker>
              <c:symbol val="none"/>
            </c:marker>
            <c:bubble3D val="0"/>
            <c:spPr>
              <a:ln w="28575" cap="rnd">
                <a:solidFill>
                  <a:srgbClr val="ED7D31"/>
                </a:solidFill>
                <a:round/>
              </a:ln>
              <a:effectLst/>
            </c:spPr>
            <c:extLst>
              <c:ext xmlns:c16="http://schemas.microsoft.com/office/drawing/2014/chart" uri="{C3380CC4-5D6E-409C-BE32-E72D297353CC}">
                <c16:uniqueId val="{00000002-E4D6-4EE5-81F0-E2858289067E}"/>
              </c:ext>
            </c:extLst>
          </c:dPt>
          <c:dPt>
            <c:idx val="5"/>
            <c:marker>
              <c:symbol val="none"/>
            </c:marker>
            <c:bubble3D val="0"/>
            <c:spPr>
              <a:ln w="28575" cap="rnd">
                <a:solidFill>
                  <a:srgbClr val="ED7D31"/>
                </a:solidFill>
                <a:round/>
              </a:ln>
              <a:effectLst/>
            </c:spPr>
            <c:extLst>
              <c:ext xmlns:c16="http://schemas.microsoft.com/office/drawing/2014/chart" uri="{C3380CC4-5D6E-409C-BE32-E72D297353CC}">
                <c16:uniqueId val="{00000006-E4D6-4EE5-81F0-E2858289067E}"/>
              </c:ext>
            </c:extLst>
          </c:dPt>
          <c:dPt>
            <c:idx val="6"/>
            <c:marker>
              <c:symbol val="none"/>
            </c:marker>
            <c:bubble3D val="0"/>
            <c:spPr>
              <a:ln w="28575" cap="rnd">
                <a:solidFill>
                  <a:srgbClr val="ED7D31"/>
                </a:solidFill>
                <a:round/>
              </a:ln>
              <a:effectLst/>
            </c:spPr>
            <c:extLst>
              <c:ext xmlns:c16="http://schemas.microsoft.com/office/drawing/2014/chart" uri="{C3380CC4-5D6E-409C-BE32-E72D297353CC}">
                <c16:uniqueId val="{00000007-E4D6-4EE5-81F0-E2858289067E}"/>
              </c:ext>
            </c:extLst>
          </c:dPt>
          <c:dPt>
            <c:idx val="7"/>
            <c:marker>
              <c:symbol val="none"/>
            </c:marker>
            <c:bubble3D val="0"/>
            <c:spPr>
              <a:ln w="28575" cap="rnd">
                <a:solidFill>
                  <a:srgbClr val="ED7D31"/>
                </a:solidFill>
                <a:round/>
              </a:ln>
              <a:effectLst/>
            </c:spPr>
            <c:extLst>
              <c:ext xmlns:c16="http://schemas.microsoft.com/office/drawing/2014/chart" uri="{C3380CC4-5D6E-409C-BE32-E72D297353CC}">
                <c16:uniqueId val="{00000008-E4D6-4EE5-81F0-E2858289067E}"/>
              </c:ext>
            </c:extLst>
          </c:dPt>
          <c:dPt>
            <c:idx val="8"/>
            <c:marker>
              <c:symbol val="none"/>
            </c:marker>
            <c:bubble3D val="0"/>
            <c:spPr>
              <a:ln w="28575" cap="rnd">
                <a:solidFill>
                  <a:srgbClr val="ED7D31"/>
                </a:solidFill>
                <a:round/>
              </a:ln>
              <a:effectLst/>
            </c:spPr>
            <c:extLst>
              <c:ext xmlns:c16="http://schemas.microsoft.com/office/drawing/2014/chart" uri="{C3380CC4-5D6E-409C-BE32-E72D297353CC}">
                <c16:uniqueId val="{00000009-E4D6-4EE5-81F0-E2858289067E}"/>
              </c:ext>
            </c:extLst>
          </c:dPt>
          <c:dPt>
            <c:idx val="9"/>
            <c:marker>
              <c:symbol val="none"/>
            </c:marker>
            <c:bubble3D val="0"/>
            <c:spPr>
              <a:ln w="28575" cap="rnd">
                <a:solidFill>
                  <a:srgbClr val="ED7D31"/>
                </a:solidFill>
                <a:round/>
              </a:ln>
              <a:effectLst/>
            </c:spPr>
            <c:extLst>
              <c:ext xmlns:c16="http://schemas.microsoft.com/office/drawing/2014/chart" uri="{C3380CC4-5D6E-409C-BE32-E72D297353CC}">
                <c16:uniqueId val="{0000000A-E4D6-4EE5-81F0-E2858289067E}"/>
              </c:ext>
            </c:extLst>
          </c:dPt>
          <c:dPt>
            <c:idx val="10"/>
            <c:marker>
              <c:symbol val="none"/>
            </c:marker>
            <c:bubble3D val="0"/>
            <c:spPr>
              <a:ln w="28575" cap="rnd">
                <a:solidFill>
                  <a:srgbClr val="ED7D31"/>
                </a:solidFill>
                <a:round/>
              </a:ln>
              <a:effectLst/>
            </c:spPr>
            <c:extLst>
              <c:ext xmlns:c16="http://schemas.microsoft.com/office/drawing/2014/chart" uri="{C3380CC4-5D6E-409C-BE32-E72D297353CC}">
                <c16:uniqueId val="{0000000C-E4D6-4EE5-81F0-E2858289067E}"/>
              </c:ext>
            </c:extLst>
          </c:dPt>
          <c:dPt>
            <c:idx val="11"/>
            <c:marker>
              <c:symbol val="none"/>
            </c:marker>
            <c:bubble3D val="0"/>
            <c:spPr>
              <a:ln w="28575" cap="rnd">
                <a:solidFill>
                  <a:srgbClr val="ED7D31"/>
                </a:solidFill>
                <a:round/>
              </a:ln>
              <a:effectLst/>
            </c:spPr>
            <c:extLst>
              <c:ext xmlns:c16="http://schemas.microsoft.com/office/drawing/2014/chart" uri="{C3380CC4-5D6E-409C-BE32-E72D297353CC}">
                <c16:uniqueId val="{0000000B-E4D6-4EE5-81F0-E2858289067E}"/>
              </c:ext>
            </c:extLst>
          </c:dPt>
          <c:dLbls>
            <c:dLbl>
              <c:idx val="1"/>
              <c:layout>
                <c:manualLayout>
                  <c:x val="-5.8204106392654019E-2"/>
                  <c:y val="-5.60451847753476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4D6-4EE5-81F0-E2858289067E}"/>
                </c:ext>
              </c:extLst>
            </c:dLbl>
            <c:dLbl>
              <c:idx val="2"/>
              <c:layout>
                <c:manualLayout>
                  <c:x val="-4.7806132919397309E-2"/>
                  <c:y val="9.10734252599398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4D6-4EE5-81F0-E2858289067E}"/>
                </c:ext>
              </c:extLst>
            </c:dLbl>
            <c:dLbl>
              <c:idx val="3"/>
              <c:layout>
                <c:manualLayout>
                  <c:x val="-5.2463365484495983E-2"/>
                  <c:y val="-4.90395366784291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4D6-4EE5-81F0-E2858289067E}"/>
                </c:ext>
              </c:extLst>
            </c:dLbl>
            <c:dLbl>
              <c:idx val="4"/>
              <c:layout>
                <c:manualLayout>
                  <c:x val="-6.9685588208970195E-2"/>
                  <c:y val="-7.70621290661029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4D6-4EE5-81F0-E2858289067E}"/>
                </c:ext>
              </c:extLst>
            </c:dLbl>
            <c:dLbl>
              <c:idx val="5"/>
              <c:layout>
                <c:manualLayout>
                  <c:x val="-5.928761473571352E-2"/>
                  <c:y val="9.1073425259939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4D6-4EE5-81F0-E2858289067E}"/>
                </c:ext>
              </c:extLst>
            </c:dLbl>
            <c:dLbl>
              <c:idx val="6"/>
              <c:layout>
                <c:manualLayout>
                  <c:x val="-4.7002429192255155E-2"/>
                  <c:y val="0.2171750910044720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4D6-4EE5-81F0-E2858289067E}"/>
                </c:ext>
              </c:extLst>
            </c:dLbl>
            <c:dLbl>
              <c:idx val="7"/>
              <c:layout>
                <c:manualLayout>
                  <c:x val="-3.1567068578800483E-2"/>
                  <c:y val="-0.1190960176476137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4D6-4EE5-81F0-E2858289067E}"/>
                </c:ext>
              </c:extLst>
            </c:dLbl>
            <c:dLbl>
              <c:idx val="8"/>
              <c:layout>
                <c:manualLayout>
                  <c:x val="-4.4935762465318344E-2"/>
                  <c:y val="0.1401129619383690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4D6-4EE5-81F0-E2858289067E}"/>
                </c:ext>
              </c:extLst>
            </c:dLbl>
            <c:dLbl>
              <c:idx val="9"/>
              <c:layout>
                <c:manualLayout>
                  <c:x val="-6.1074476846733068E-2"/>
                  <c:y val="-8.40677771630214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4D6-4EE5-81F0-E2858289067E}"/>
                </c:ext>
              </c:extLst>
            </c:dLbl>
            <c:dLbl>
              <c:idx val="10"/>
              <c:layout>
                <c:manualLayout>
                  <c:x val="-9.3732060184662E-2"/>
                  <c:y val="0.1751412024229613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4D6-4EE5-81F0-E2858289067E}"/>
                </c:ext>
              </c:extLst>
            </c:dLbl>
            <c:dLbl>
              <c:idx val="11"/>
              <c:layout>
                <c:manualLayout>
                  <c:x val="-4.6722624576337947E-2"/>
                  <c:y val="-9.10734252599398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4D6-4EE5-81F0-E2858289067E}"/>
                </c:ext>
              </c:extLst>
            </c:dLbl>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Pivots.!$AI$10:$AI$22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Pivots.!$AK$10:$AK$22</c:f>
              <c:numCache>
                <c:formatCode>General</c:formatCode>
                <c:ptCount val="12"/>
                <c:pt idx="1">
                  <c:v>0.24287729196050775</c:v>
                </c:pt>
                <c:pt idx="2">
                  <c:v>-0.34203359055832955</c:v>
                </c:pt>
                <c:pt idx="3">
                  <c:v>0.16833390824422215</c:v>
                </c:pt>
                <c:pt idx="4">
                  <c:v>0.5692353114850901</c:v>
                </c:pt>
                <c:pt idx="5">
                  <c:v>-0.30921919096895578</c:v>
                </c:pt>
                <c:pt idx="6">
                  <c:v>-3.4046030232874849E-2</c:v>
                </c:pt>
                <c:pt idx="7">
                  <c:v>4.2154236571267448E-2</c:v>
                </c:pt>
                <c:pt idx="8">
                  <c:v>-0.36093073593073594</c:v>
                </c:pt>
                <c:pt idx="9">
                  <c:v>0.97205757832345474</c:v>
                </c:pt>
                <c:pt idx="10">
                  <c:v>-0.25032202662086733</c:v>
                </c:pt>
                <c:pt idx="11">
                  <c:v>0.2797823596792669</c:v>
                </c:pt>
              </c:numCache>
            </c:numRef>
          </c:val>
          <c:smooth val="0"/>
          <c:extLst>
            <c:ext xmlns:c16="http://schemas.microsoft.com/office/drawing/2014/chart" uri="{C3380CC4-5D6E-409C-BE32-E72D297353CC}">
              <c16:uniqueId val="{00000001-E4D6-4EE5-81F0-E2858289067E}"/>
            </c:ext>
          </c:extLst>
        </c:ser>
        <c:dLbls>
          <c:showLegendKey val="0"/>
          <c:showVal val="0"/>
          <c:showCatName val="0"/>
          <c:showSerName val="0"/>
          <c:showPercent val="0"/>
          <c:showBubbleSize val="0"/>
        </c:dLbls>
        <c:marker val="1"/>
        <c:smooth val="0"/>
        <c:axId val="1535947648"/>
        <c:axId val="1535937088"/>
      </c:lineChart>
      <c:catAx>
        <c:axId val="153594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bg1"/>
                </a:solidFill>
                <a:latin typeface="+mn-lt"/>
                <a:ea typeface="+mn-ea"/>
                <a:cs typeface="+mn-cs"/>
              </a:defRPr>
            </a:pPr>
            <a:endParaRPr lang="ar-SA"/>
          </a:p>
        </c:txPr>
        <c:crossAx val="1535937088"/>
        <c:crosses val="autoZero"/>
        <c:auto val="1"/>
        <c:lblAlgn val="ctr"/>
        <c:lblOffset val="100"/>
        <c:noMultiLvlLbl val="0"/>
      </c:catAx>
      <c:valAx>
        <c:axId val="153593708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1535947648"/>
        <c:crosses val="autoZero"/>
        <c:crossBetween val="between"/>
      </c:valAx>
      <c:valAx>
        <c:axId val="1326543632"/>
        <c:scaling>
          <c:orientation val="minMax"/>
        </c:scaling>
        <c:delete val="0"/>
        <c:axPos val="r"/>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1326544112"/>
        <c:crosses val="max"/>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ar-SA"/>
              </a:p>
            </c:txPr>
          </c:dispUnitsLbl>
        </c:dispUnits>
      </c:valAx>
      <c:catAx>
        <c:axId val="1326544112"/>
        <c:scaling>
          <c:orientation val="minMax"/>
        </c:scaling>
        <c:delete val="1"/>
        <c:axPos val="b"/>
        <c:numFmt formatCode="General" sourceLinked="1"/>
        <c:majorTickMark val="out"/>
        <c:minorTickMark val="none"/>
        <c:tickLblPos val="nextTo"/>
        <c:crossAx val="1326543632"/>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[retail_sales_dataset.xlsx]Pivots.!PivotTable15</c:name>
    <c:fmtId val="5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Pivots.!$AN$9:$AN$10</c:f>
              <c:strCache>
                <c:ptCount val="1"/>
                <c:pt idx="0">
                  <c:v>Beauty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Pivots.!$AM$11:$AM$13</c:f>
              <c:strCache>
                <c:ptCount val="2"/>
                <c:pt idx="0">
                  <c:v>Female</c:v>
                </c:pt>
                <c:pt idx="1">
                  <c:v>Male</c:v>
                </c:pt>
              </c:strCache>
            </c:strRef>
          </c:cat>
          <c:val>
            <c:numRef>
              <c:f>Pivots.!$AN$11:$AN$13</c:f>
              <c:numCache>
                <c:formatCode>0</c:formatCode>
                <c:ptCount val="2"/>
                <c:pt idx="0">
                  <c:v>166</c:v>
                </c:pt>
                <c:pt idx="1">
                  <c:v>140</c:v>
                </c:pt>
              </c:numCache>
            </c:numRef>
          </c:val>
          <c:extLst>
            <c:ext xmlns:c16="http://schemas.microsoft.com/office/drawing/2014/chart" uri="{C3380CC4-5D6E-409C-BE32-E72D297353CC}">
              <c16:uniqueId val="{00000000-262D-43E6-BD47-F61A57020065}"/>
            </c:ext>
          </c:extLst>
        </c:ser>
        <c:ser>
          <c:idx val="1"/>
          <c:order val="1"/>
          <c:tx>
            <c:strRef>
              <c:f>Pivots.!$AO$9:$AO$10</c:f>
              <c:strCache>
                <c:ptCount val="1"/>
                <c:pt idx="0">
                  <c:v>Clothing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Pivots.!$AM$11:$AM$13</c:f>
              <c:strCache>
                <c:ptCount val="2"/>
                <c:pt idx="0">
                  <c:v>Female</c:v>
                </c:pt>
                <c:pt idx="1">
                  <c:v>Male</c:v>
                </c:pt>
              </c:strCache>
            </c:strRef>
          </c:cat>
          <c:val>
            <c:numRef>
              <c:f>Pivots.!$AO$11:$AO$13</c:f>
              <c:numCache>
                <c:formatCode>0</c:formatCode>
                <c:ptCount val="2"/>
                <c:pt idx="0">
                  <c:v>174</c:v>
                </c:pt>
                <c:pt idx="1">
                  <c:v>177</c:v>
                </c:pt>
              </c:numCache>
            </c:numRef>
          </c:val>
          <c:extLst>
            <c:ext xmlns:c16="http://schemas.microsoft.com/office/drawing/2014/chart" uri="{C3380CC4-5D6E-409C-BE32-E72D297353CC}">
              <c16:uniqueId val="{00000001-DADA-4DB9-9864-F86DC73DD507}"/>
            </c:ext>
          </c:extLst>
        </c:ser>
        <c:ser>
          <c:idx val="2"/>
          <c:order val="2"/>
          <c:tx>
            <c:strRef>
              <c:f>Pivots.!$AP$9:$AP$10</c:f>
              <c:strCache>
                <c:ptCount val="1"/>
                <c:pt idx="0">
                  <c:v>Electronics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Pivots.!$AM$11:$AM$13</c:f>
              <c:strCache>
                <c:ptCount val="2"/>
                <c:pt idx="0">
                  <c:v>Female</c:v>
                </c:pt>
                <c:pt idx="1">
                  <c:v>Male</c:v>
                </c:pt>
              </c:strCache>
            </c:strRef>
          </c:cat>
          <c:val>
            <c:numRef>
              <c:f>Pivots.!$AP$11:$AP$13</c:f>
              <c:numCache>
                <c:formatCode>0</c:formatCode>
                <c:ptCount val="2"/>
                <c:pt idx="0">
                  <c:v>170</c:v>
                </c:pt>
                <c:pt idx="1">
                  <c:v>171</c:v>
                </c:pt>
              </c:numCache>
            </c:numRef>
          </c:val>
          <c:extLst>
            <c:ext xmlns:c16="http://schemas.microsoft.com/office/drawing/2014/chart" uri="{C3380CC4-5D6E-409C-BE32-E72D297353CC}">
              <c16:uniqueId val="{00000002-DADA-4DB9-9864-F86DC73DD507}"/>
            </c:ext>
          </c:extLst>
        </c:ser>
        <c:dLbls>
          <c:showLegendKey val="0"/>
          <c:showVal val="0"/>
          <c:showCatName val="0"/>
          <c:showSerName val="0"/>
          <c:showPercent val="0"/>
          <c:showBubbleSize val="0"/>
        </c:dLbls>
        <c:gapWidth val="219"/>
        <c:overlap val="-27"/>
        <c:axId val="1579872736"/>
        <c:axId val="1579864096"/>
      </c:barChart>
      <c:catAx>
        <c:axId val="1579872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1579864096"/>
        <c:crosses val="autoZero"/>
        <c:auto val="1"/>
        <c:lblAlgn val="ctr"/>
        <c:lblOffset val="100"/>
        <c:noMultiLvlLbl val="0"/>
      </c:catAx>
      <c:valAx>
        <c:axId val="1579864096"/>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1579872736"/>
        <c:crosses val="autoZero"/>
        <c:crossBetween val="between"/>
        <c:majorUnit val="50"/>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svg"/><Relationship Id="rId18" Type="http://schemas.openxmlformats.org/officeDocument/2006/relationships/chart" Target="../charts/chart5.xml"/><Relationship Id="rId26" Type="http://schemas.openxmlformats.org/officeDocument/2006/relationships/image" Target="../media/image17.svg"/><Relationship Id="rId3" Type="http://schemas.openxmlformats.org/officeDocument/2006/relationships/image" Target="../media/image3.png"/><Relationship Id="rId21" Type="http://schemas.openxmlformats.org/officeDocument/2006/relationships/chart" Target="../charts/chart8.xml"/><Relationship Id="rId7" Type="http://schemas.openxmlformats.org/officeDocument/2006/relationships/image" Target="../media/image7.svg"/><Relationship Id="rId12" Type="http://schemas.openxmlformats.org/officeDocument/2006/relationships/image" Target="../media/image12.png"/><Relationship Id="rId17" Type="http://schemas.openxmlformats.org/officeDocument/2006/relationships/chart" Target="../charts/chart4.xml"/><Relationship Id="rId25" Type="http://schemas.openxmlformats.org/officeDocument/2006/relationships/image" Target="../media/image16.png"/><Relationship Id="rId2" Type="http://schemas.openxmlformats.org/officeDocument/2006/relationships/image" Target="../media/image2.svg"/><Relationship Id="rId16" Type="http://schemas.openxmlformats.org/officeDocument/2006/relationships/chart" Target="../charts/chart3.xml"/><Relationship Id="rId20" Type="http://schemas.openxmlformats.org/officeDocument/2006/relationships/chart" Target="../charts/chart7.xml"/><Relationship Id="rId29"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24" Type="http://schemas.openxmlformats.org/officeDocument/2006/relationships/image" Target="../media/image15.svg"/><Relationship Id="rId32" Type="http://schemas.openxmlformats.org/officeDocument/2006/relationships/image" Target="../media/image23.svg"/><Relationship Id="rId5" Type="http://schemas.openxmlformats.org/officeDocument/2006/relationships/image" Target="../media/image5.svg"/><Relationship Id="rId15" Type="http://schemas.openxmlformats.org/officeDocument/2006/relationships/chart" Target="../charts/chart2.xml"/><Relationship Id="rId23" Type="http://schemas.openxmlformats.org/officeDocument/2006/relationships/image" Target="../media/image14.png"/><Relationship Id="rId28" Type="http://schemas.openxmlformats.org/officeDocument/2006/relationships/image" Target="../media/image19.svg"/><Relationship Id="rId10" Type="http://schemas.openxmlformats.org/officeDocument/2006/relationships/image" Target="../media/image10.png"/><Relationship Id="rId19" Type="http://schemas.openxmlformats.org/officeDocument/2006/relationships/chart" Target="../charts/chart6.xml"/><Relationship Id="rId31" Type="http://schemas.openxmlformats.org/officeDocument/2006/relationships/image" Target="../media/image22.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1.xml"/><Relationship Id="rId22" Type="http://schemas.openxmlformats.org/officeDocument/2006/relationships/chart" Target="../charts/chart9.xml"/><Relationship Id="rId27" Type="http://schemas.openxmlformats.org/officeDocument/2006/relationships/image" Target="../media/image18.png"/><Relationship Id="rId30" Type="http://schemas.openxmlformats.org/officeDocument/2006/relationships/image" Target="../media/image21.svg"/></Relationships>
</file>

<file path=xl/drawings/drawing1.xml><?xml version="1.0" encoding="utf-8"?>
<xdr:wsDr xmlns:xdr="http://schemas.openxmlformats.org/drawingml/2006/spreadsheetDrawing" xmlns:a="http://schemas.openxmlformats.org/drawingml/2006/main">
  <xdr:twoCellAnchor editAs="oneCell">
    <xdr:from>
      <xdr:col>3</xdr:col>
      <xdr:colOff>565445</xdr:colOff>
      <xdr:row>27</xdr:row>
      <xdr:rowOff>112111</xdr:rowOff>
    </xdr:from>
    <xdr:to>
      <xdr:col>4</xdr:col>
      <xdr:colOff>1250318</xdr:colOff>
      <xdr:row>41</xdr:row>
      <xdr:rowOff>88070</xdr:rowOff>
    </xdr:to>
    <mc:AlternateContent xmlns:mc="http://schemas.openxmlformats.org/markup-compatibility/2006">
      <mc:Choice xmlns:a14="http://schemas.microsoft.com/office/drawing/2010/main" Requires="a14">
        <xdr:graphicFrame macro="">
          <xdr:nvGraphicFramePr>
            <xdr:cNvPr id="14" name="Gender">
              <a:extLst>
                <a:ext uri="{FF2B5EF4-FFF2-40B4-BE49-F238E27FC236}">
                  <a16:creationId xmlns:a16="http://schemas.microsoft.com/office/drawing/2014/main" id="{6E6C10B8-EE59-63A2-2FBC-D723FF6AEB4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464016" y="5131635"/>
              <a:ext cx="1833921" cy="2515959"/>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652789</xdr:colOff>
      <xdr:row>28</xdr:row>
      <xdr:rowOff>27318</xdr:rowOff>
    </xdr:from>
    <xdr:to>
      <xdr:col>6</xdr:col>
      <xdr:colOff>489565</xdr:colOff>
      <xdr:row>42</xdr:row>
      <xdr:rowOff>3277</xdr:rowOff>
    </xdr:to>
    <mc:AlternateContent xmlns:mc="http://schemas.openxmlformats.org/markup-compatibility/2006">
      <mc:Choice xmlns:a14="http://schemas.microsoft.com/office/drawing/2010/main" Requires="a14">
        <xdr:graphicFrame macro="">
          <xdr:nvGraphicFramePr>
            <xdr:cNvPr id="17" name="Age Group 2">
              <a:extLst>
                <a:ext uri="{FF2B5EF4-FFF2-40B4-BE49-F238E27FC236}">
                  <a16:creationId xmlns:a16="http://schemas.microsoft.com/office/drawing/2014/main" id="{2ACC6B2B-DFE0-4A10-972D-4FFEEE382BA6}"/>
                </a:ext>
              </a:extLst>
            </xdr:cNvPr>
            <xdr:cNvGraphicFramePr/>
          </xdr:nvGraphicFramePr>
          <xdr:xfrm>
            <a:off x="0" y="0"/>
            <a:ext cx="0" cy="0"/>
          </xdr:xfrm>
          <a:graphic>
            <a:graphicData uri="http://schemas.microsoft.com/office/drawing/2010/slicer">
              <sle:slicer xmlns:sle="http://schemas.microsoft.com/office/drawing/2010/slicer" name="Age Group 2"/>
            </a:graphicData>
          </a:graphic>
        </xdr:graphicFrame>
      </mc:Choice>
      <mc:Fallback>
        <xdr:sp macro="" textlink="">
          <xdr:nvSpPr>
            <xdr:cNvPr id="0" name=""/>
            <xdr:cNvSpPr>
              <a:spLocks noTextEdit="1"/>
            </xdr:cNvSpPr>
          </xdr:nvSpPr>
          <xdr:spPr>
            <a:xfrm>
              <a:off x="8091360" y="5228270"/>
              <a:ext cx="1817372" cy="2515959"/>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690587</xdr:colOff>
      <xdr:row>29</xdr:row>
      <xdr:rowOff>21031</xdr:rowOff>
    </xdr:from>
    <xdr:to>
      <xdr:col>9</xdr:col>
      <xdr:colOff>43554</xdr:colOff>
      <xdr:row>42</xdr:row>
      <xdr:rowOff>178419</xdr:rowOff>
    </xdr:to>
    <mc:AlternateContent xmlns:mc="http://schemas.openxmlformats.org/markup-compatibility/2006">
      <mc:Choice xmlns:a14="http://schemas.microsoft.com/office/drawing/2010/main" Requires="a14">
        <xdr:graphicFrame macro="">
          <xdr:nvGraphicFramePr>
            <xdr:cNvPr id="18" name="Quarter 1">
              <a:extLst>
                <a:ext uri="{FF2B5EF4-FFF2-40B4-BE49-F238E27FC236}">
                  <a16:creationId xmlns:a16="http://schemas.microsoft.com/office/drawing/2014/main" id="{ADAB2444-E58C-86DB-0B0F-ED293E28E897}"/>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11500706" y="5403412"/>
              <a:ext cx="1817372" cy="2515959"/>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1193432</xdr:colOff>
      <xdr:row>28</xdr:row>
      <xdr:rowOff>14749</xdr:rowOff>
    </xdr:from>
    <xdr:to>
      <xdr:col>10</xdr:col>
      <xdr:colOff>944731</xdr:colOff>
      <xdr:row>41</xdr:row>
      <xdr:rowOff>172136</xdr:rowOff>
    </xdr:to>
    <mc:AlternateContent xmlns:mc="http://schemas.openxmlformats.org/markup-compatibility/2006">
      <mc:Choice xmlns:a14="http://schemas.microsoft.com/office/drawing/2010/main" Requires="a14">
        <xdr:graphicFrame macro="">
          <xdr:nvGraphicFramePr>
            <xdr:cNvPr id="19" name="Customer Segment">
              <a:extLst>
                <a:ext uri="{FF2B5EF4-FFF2-40B4-BE49-F238E27FC236}">
                  <a16:creationId xmlns:a16="http://schemas.microsoft.com/office/drawing/2014/main" id="{AB308F9B-A63E-B8EE-E093-B56C0A849DBE}"/>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14467956" y="5215701"/>
              <a:ext cx="1822608" cy="2515959"/>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28222</xdr:colOff>
      <xdr:row>2</xdr:row>
      <xdr:rowOff>112888</xdr:rowOff>
    </xdr:from>
    <xdr:to>
      <xdr:col>37</xdr:col>
      <xdr:colOff>42334</xdr:colOff>
      <xdr:row>74</xdr:row>
      <xdr:rowOff>20483</xdr:rowOff>
    </xdr:to>
    <xdr:sp macro="" textlink="">
      <xdr:nvSpPr>
        <xdr:cNvPr id="5" name="Rectangle 4">
          <a:extLst>
            <a:ext uri="{FF2B5EF4-FFF2-40B4-BE49-F238E27FC236}">
              <a16:creationId xmlns:a16="http://schemas.microsoft.com/office/drawing/2014/main" id="{A331EE0B-BF3D-4CAD-A0F3-D711247AC159}"/>
            </a:ext>
          </a:extLst>
        </xdr:cNvPr>
        <xdr:cNvSpPr/>
      </xdr:nvSpPr>
      <xdr:spPr>
        <a:xfrm>
          <a:off x="1339190" y="481598"/>
          <a:ext cx="22956047" cy="13181143"/>
        </a:xfrm>
        <a:prstGeom prst="rect">
          <a:avLst/>
        </a:prstGeom>
        <a:solidFill>
          <a:srgbClr val="B9D6F2"/>
        </a:solidFill>
        <a:ln w="12700" cap="flat" cmpd="sng" algn="ctr">
          <a:noFill/>
          <a:prstDash val="solid"/>
          <a:miter lim="800000"/>
        </a:ln>
        <a:effectLst/>
      </xdr:spPr>
      <xdr:txBody>
        <a:bodyPr vertOverflow="clip" horzOverflow="clip" rtlCol="1"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ar-SA" sz="1100" b="0" i="0" u="none" strike="noStrike" kern="0" cap="none" spc="0" normalizeH="0" baseline="0" noProof="0">
            <a:ln>
              <a:noFill/>
            </a:ln>
            <a:solidFill>
              <a:sysClr val="window" lastClr="FFFFFF"/>
            </a:solidFill>
            <a:effectLst/>
            <a:uLnTx/>
            <a:uFillTx/>
            <a:latin typeface="Calibri" panose="020F0502020204030204"/>
            <a:ea typeface="+mn-ea"/>
            <a:cs typeface="Arial" panose="020B0604020202020204" pitchFamily="34" charset="0"/>
          </a:endParaRPr>
        </a:p>
      </xdr:txBody>
    </xdr:sp>
    <xdr:clientData/>
  </xdr:twoCellAnchor>
  <xdr:twoCellAnchor>
    <xdr:from>
      <xdr:col>4</xdr:col>
      <xdr:colOff>64181</xdr:colOff>
      <xdr:row>2</xdr:row>
      <xdr:rowOff>102419</xdr:rowOff>
    </xdr:from>
    <xdr:to>
      <xdr:col>37</xdr:col>
      <xdr:colOff>20484</xdr:colOff>
      <xdr:row>9</xdr:row>
      <xdr:rowOff>56056</xdr:rowOff>
    </xdr:to>
    <xdr:sp macro="" textlink="">
      <xdr:nvSpPr>
        <xdr:cNvPr id="7" name="Rectangle: Rounded Corners 6">
          <a:extLst>
            <a:ext uri="{FF2B5EF4-FFF2-40B4-BE49-F238E27FC236}">
              <a16:creationId xmlns:a16="http://schemas.microsoft.com/office/drawing/2014/main" id="{EAB78765-8F30-4946-9E56-3AF3B47283B3}"/>
            </a:ext>
          </a:extLst>
        </xdr:cNvPr>
        <xdr:cNvSpPr/>
      </xdr:nvSpPr>
      <xdr:spPr>
        <a:xfrm>
          <a:off x="2686116" y="471129"/>
          <a:ext cx="21587271" cy="1244121"/>
        </a:xfrm>
        <a:prstGeom prst="roundRect">
          <a:avLst/>
        </a:prstGeom>
        <a:solidFill>
          <a:srgbClr val="00355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SA" sz="1600"/>
        </a:p>
      </xdr:txBody>
    </xdr:sp>
    <xdr:clientData/>
  </xdr:twoCellAnchor>
  <xdr:twoCellAnchor>
    <xdr:from>
      <xdr:col>2</xdr:col>
      <xdr:colOff>0</xdr:colOff>
      <xdr:row>2</xdr:row>
      <xdr:rowOff>122904</xdr:rowOff>
    </xdr:from>
    <xdr:to>
      <xdr:col>3</xdr:col>
      <xdr:colOff>580356</xdr:colOff>
      <xdr:row>74</xdr:row>
      <xdr:rowOff>0</xdr:rowOff>
    </xdr:to>
    <xdr:sp macro="" textlink="">
      <xdr:nvSpPr>
        <xdr:cNvPr id="9" name="Rectangle: Rounded Corners 8">
          <a:extLst>
            <a:ext uri="{FF2B5EF4-FFF2-40B4-BE49-F238E27FC236}">
              <a16:creationId xmlns:a16="http://schemas.microsoft.com/office/drawing/2014/main" id="{C9B45542-654B-4C97-B534-520B7F462434}"/>
            </a:ext>
          </a:extLst>
        </xdr:cNvPr>
        <xdr:cNvSpPr/>
      </xdr:nvSpPr>
      <xdr:spPr>
        <a:xfrm rot="5400000">
          <a:off x="-4646434" y="6449016"/>
          <a:ext cx="13150644" cy="1235840"/>
        </a:xfrm>
        <a:prstGeom prst="roundRect">
          <a:avLst/>
        </a:prstGeom>
        <a:solidFill>
          <a:srgbClr val="00355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SA" sz="1600"/>
        </a:p>
      </xdr:txBody>
    </xdr:sp>
    <xdr:clientData/>
  </xdr:twoCellAnchor>
  <xdr:twoCellAnchor>
    <xdr:from>
      <xdr:col>21</xdr:col>
      <xdr:colOff>20484</xdr:colOff>
      <xdr:row>23</xdr:row>
      <xdr:rowOff>155314</xdr:rowOff>
    </xdr:from>
    <xdr:to>
      <xdr:col>36</xdr:col>
      <xdr:colOff>418689</xdr:colOff>
      <xdr:row>38</xdr:row>
      <xdr:rowOff>66567</xdr:rowOff>
    </xdr:to>
    <xdr:sp macro="" textlink="">
      <xdr:nvSpPr>
        <xdr:cNvPr id="23" name="Rectangle: Rounded Corners 22">
          <a:extLst>
            <a:ext uri="{FF2B5EF4-FFF2-40B4-BE49-F238E27FC236}">
              <a16:creationId xmlns:a16="http://schemas.microsoft.com/office/drawing/2014/main" id="{8F9B23A1-96C8-4130-9A5C-F9C017A91732}"/>
            </a:ext>
          </a:extLst>
        </xdr:cNvPr>
        <xdr:cNvSpPr/>
      </xdr:nvSpPr>
      <xdr:spPr>
        <a:xfrm>
          <a:off x="13785645" y="4395475"/>
          <a:ext cx="10230463" cy="2676576"/>
        </a:xfrm>
        <a:prstGeom prst="roundRect">
          <a:avLst/>
        </a:prstGeom>
        <a:solidFill>
          <a:srgbClr val="00355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SA" sz="1100"/>
        </a:p>
      </xdr:txBody>
    </xdr:sp>
    <xdr:clientData/>
  </xdr:twoCellAnchor>
  <xdr:twoCellAnchor>
    <xdr:from>
      <xdr:col>4</xdr:col>
      <xdr:colOff>152401</xdr:colOff>
      <xdr:row>23</xdr:row>
      <xdr:rowOff>155314</xdr:rowOff>
    </xdr:from>
    <xdr:to>
      <xdr:col>19</xdr:col>
      <xdr:colOff>550605</xdr:colOff>
      <xdr:row>38</xdr:row>
      <xdr:rowOff>66567</xdr:rowOff>
    </xdr:to>
    <xdr:sp macro="" textlink="">
      <xdr:nvSpPr>
        <xdr:cNvPr id="24" name="Rectangle: Rounded Corners 23">
          <a:extLst>
            <a:ext uri="{FF2B5EF4-FFF2-40B4-BE49-F238E27FC236}">
              <a16:creationId xmlns:a16="http://schemas.microsoft.com/office/drawing/2014/main" id="{382093E9-10F5-4017-8ECF-E8E0FECBF645}"/>
            </a:ext>
          </a:extLst>
        </xdr:cNvPr>
        <xdr:cNvSpPr/>
      </xdr:nvSpPr>
      <xdr:spPr>
        <a:xfrm>
          <a:off x="2774336" y="4395475"/>
          <a:ext cx="10230463" cy="2676576"/>
        </a:xfrm>
        <a:prstGeom prst="roundRect">
          <a:avLst/>
        </a:prstGeom>
        <a:solidFill>
          <a:srgbClr val="00355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SA" sz="1100"/>
        </a:p>
      </xdr:txBody>
    </xdr:sp>
    <xdr:clientData/>
  </xdr:twoCellAnchor>
  <xdr:twoCellAnchor>
    <xdr:from>
      <xdr:col>27</xdr:col>
      <xdr:colOff>441902</xdr:colOff>
      <xdr:row>42</xdr:row>
      <xdr:rowOff>4961</xdr:rowOff>
    </xdr:from>
    <xdr:to>
      <xdr:col>36</xdr:col>
      <xdr:colOff>450646</xdr:colOff>
      <xdr:row>56</xdr:row>
      <xdr:rowOff>93041</xdr:rowOff>
    </xdr:to>
    <xdr:sp macro="" textlink="">
      <xdr:nvSpPr>
        <xdr:cNvPr id="26" name="Rectangle: Rounded Corners 25">
          <a:extLst>
            <a:ext uri="{FF2B5EF4-FFF2-40B4-BE49-F238E27FC236}">
              <a16:creationId xmlns:a16="http://schemas.microsoft.com/office/drawing/2014/main" id="{9AF6DA24-4202-493A-AC6D-53F672591969}"/>
            </a:ext>
          </a:extLst>
        </xdr:cNvPr>
        <xdr:cNvSpPr/>
      </xdr:nvSpPr>
      <xdr:spPr>
        <a:xfrm>
          <a:off x="18301277" y="7228086"/>
          <a:ext cx="5961869" cy="2495788"/>
        </a:xfrm>
        <a:prstGeom prst="roundRect">
          <a:avLst/>
        </a:prstGeom>
        <a:solidFill>
          <a:srgbClr val="00355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SA" sz="1100"/>
        </a:p>
      </xdr:txBody>
    </xdr:sp>
    <xdr:clientData/>
  </xdr:twoCellAnchor>
  <xdr:twoCellAnchor>
    <xdr:from>
      <xdr:col>29</xdr:col>
      <xdr:colOff>175613</xdr:colOff>
      <xdr:row>58</xdr:row>
      <xdr:rowOff>137162</xdr:rowOff>
    </xdr:from>
    <xdr:to>
      <xdr:col>36</xdr:col>
      <xdr:colOff>430161</xdr:colOff>
      <xdr:row>72</xdr:row>
      <xdr:rowOff>27604</xdr:rowOff>
    </xdr:to>
    <xdr:sp macro="" textlink="">
      <xdr:nvSpPr>
        <xdr:cNvPr id="29" name="Rectangle: Rounded Corners 28">
          <a:extLst>
            <a:ext uri="{FF2B5EF4-FFF2-40B4-BE49-F238E27FC236}">
              <a16:creationId xmlns:a16="http://schemas.microsoft.com/office/drawing/2014/main" id="{5D7AC32E-5EA4-4258-9C93-9CC5AA8A79A2}"/>
            </a:ext>
          </a:extLst>
        </xdr:cNvPr>
        <xdr:cNvSpPr/>
      </xdr:nvSpPr>
      <xdr:spPr>
        <a:xfrm>
          <a:off x="19184645" y="10829743"/>
          <a:ext cx="4842935" cy="2471409"/>
        </a:xfrm>
        <a:prstGeom prst="roundRect">
          <a:avLst/>
        </a:prstGeom>
        <a:solidFill>
          <a:srgbClr val="00355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SA" sz="1100"/>
        </a:p>
      </xdr:txBody>
    </xdr:sp>
    <xdr:clientData/>
  </xdr:twoCellAnchor>
  <xdr:twoCellAnchor>
    <xdr:from>
      <xdr:col>12</xdr:col>
      <xdr:colOff>358968</xdr:colOff>
      <xdr:row>58</xdr:row>
      <xdr:rowOff>137162</xdr:rowOff>
    </xdr:from>
    <xdr:to>
      <xdr:col>19</xdr:col>
      <xdr:colOff>613515</xdr:colOff>
      <xdr:row>72</xdr:row>
      <xdr:rowOff>27604</xdr:rowOff>
    </xdr:to>
    <xdr:sp macro="" textlink="">
      <xdr:nvSpPr>
        <xdr:cNvPr id="32" name="Rectangle: Rounded Corners 31">
          <a:extLst>
            <a:ext uri="{FF2B5EF4-FFF2-40B4-BE49-F238E27FC236}">
              <a16:creationId xmlns:a16="http://schemas.microsoft.com/office/drawing/2014/main" id="{95BA1E42-F798-485E-A52E-06CEDAB9A357}"/>
            </a:ext>
          </a:extLst>
        </xdr:cNvPr>
        <xdr:cNvSpPr/>
      </xdr:nvSpPr>
      <xdr:spPr>
        <a:xfrm>
          <a:off x="8296468" y="10367718"/>
          <a:ext cx="4884755" cy="2359886"/>
        </a:xfrm>
        <a:prstGeom prst="roundRect">
          <a:avLst/>
        </a:prstGeom>
        <a:solidFill>
          <a:srgbClr val="00355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SA" sz="1100"/>
        </a:p>
      </xdr:txBody>
    </xdr:sp>
    <xdr:clientData/>
  </xdr:twoCellAnchor>
  <xdr:twoCellAnchor>
    <xdr:from>
      <xdr:col>4</xdr:col>
      <xdr:colOff>122904</xdr:colOff>
      <xdr:row>58</xdr:row>
      <xdr:rowOff>130812</xdr:rowOff>
    </xdr:from>
    <xdr:to>
      <xdr:col>11</xdr:col>
      <xdr:colOff>377451</xdr:colOff>
      <xdr:row>72</xdr:row>
      <xdr:rowOff>27604</xdr:rowOff>
    </xdr:to>
    <xdr:sp macro="" textlink="">
      <xdr:nvSpPr>
        <xdr:cNvPr id="34" name="Rectangle: Rounded Corners 33">
          <a:extLst>
            <a:ext uri="{FF2B5EF4-FFF2-40B4-BE49-F238E27FC236}">
              <a16:creationId xmlns:a16="http://schemas.microsoft.com/office/drawing/2014/main" id="{6E86B3CA-85BE-43EA-8B5B-84B7B391190A}"/>
            </a:ext>
          </a:extLst>
        </xdr:cNvPr>
        <xdr:cNvSpPr/>
      </xdr:nvSpPr>
      <xdr:spPr>
        <a:xfrm>
          <a:off x="2744839" y="10823393"/>
          <a:ext cx="4842935" cy="2477759"/>
        </a:xfrm>
        <a:prstGeom prst="roundRect">
          <a:avLst/>
        </a:prstGeom>
        <a:solidFill>
          <a:srgbClr val="00355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SA" sz="1100"/>
        </a:p>
      </xdr:txBody>
    </xdr:sp>
    <xdr:clientData/>
  </xdr:twoCellAnchor>
  <xdr:twoCellAnchor>
    <xdr:from>
      <xdr:col>20</xdr:col>
      <xdr:colOff>595032</xdr:colOff>
      <xdr:row>58</xdr:row>
      <xdr:rowOff>137162</xdr:rowOff>
    </xdr:from>
    <xdr:to>
      <xdr:col>28</xdr:col>
      <xdr:colOff>194096</xdr:colOff>
      <xdr:row>72</xdr:row>
      <xdr:rowOff>27604</xdr:rowOff>
    </xdr:to>
    <xdr:sp macro="" textlink="">
      <xdr:nvSpPr>
        <xdr:cNvPr id="35" name="Rectangle: Rounded Corners 34">
          <a:extLst>
            <a:ext uri="{FF2B5EF4-FFF2-40B4-BE49-F238E27FC236}">
              <a16:creationId xmlns:a16="http://schemas.microsoft.com/office/drawing/2014/main" id="{D47BAEEA-2653-4E09-9FCA-9A72B6A86806}"/>
            </a:ext>
          </a:extLst>
        </xdr:cNvPr>
        <xdr:cNvSpPr/>
      </xdr:nvSpPr>
      <xdr:spPr>
        <a:xfrm>
          <a:off x="13704709" y="10829743"/>
          <a:ext cx="4842935" cy="2471409"/>
        </a:xfrm>
        <a:prstGeom prst="roundRect">
          <a:avLst/>
        </a:prstGeom>
        <a:solidFill>
          <a:srgbClr val="00355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SA" sz="1100"/>
        </a:p>
      </xdr:txBody>
    </xdr:sp>
    <xdr:clientData/>
  </xdr:twoCellAnchor>
  <xdr:twoCellAnchor>
    <xdr:from>
      <xdr:col>30</xdr:col>
      <xdr:colOff>134645</xdr:colOff>
      <xdr:row>12</xdr:row>
      <xdr:rowOff>110203</xdr:rowOff>
    </xdr:from>
    <xdr:to>
      <xdr:col>36</xdr:col>
      <xdr:colOff>348225</xdr:colOff>
      <xdr:row>18</xdr:row>
      <xdr:rowOff>148244</xdr:rowOff>
    </xdr:to>
    <xdr:sp macro="" textlink="">
      <xdr:nvSpPr>
        <xdr:cNvPr id="38" name="Rectangle: Rounded Corners 37" hidden="1">
          <a:extLst>
            <a:ext uri="{FF2B5EF4-FFF2-40B4-BE49-F238E27FC236}">
              <a16:creationId xmlns:a16="http://schemas.microsoft.com/office/drawing/2014/main" id="{74826FAB-4081-44BE-867A-3758E311C512}"/>
            </a:ext>
          </a:extLst>
        </xdr:cNvPr>
        <xdr:cNvSpPr/>
      </xdr:nvSpPr>
      <xdr:spPr>
        <a:xfrm>
          <a:off x="19799161" y="2322461"/>
          <a:ext cx="4146483" cy="1144170"/>
        </a:xfrm>
        <a:prstGeom prst="roundRect">
          <a:avLst/>
        </a:prstGeom>
        <a:solidFill>
          <a:srgbClr val="B9D6F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SA" sz="1100"/>
        </a:p>
      </xdr:txBody>
    </xdr:sp>
    <xdr:clientData/>
  </xdr:twoCellAnchor>
  <xdr:twoCellAnchor>
    <xdr:from>
      <xdr:col>15</xdr:col>
      <xdr:colOff>625028</xdr:colOff>
      <xdr:row>42</xdr:row>
      <xdr:rowOff>4961</xdr:rowOff>
    </xdr:from>
    <xdr:to>
      <xdr:col>24</xdr:col>
      <xdr:colOff>633771</xdr:colOff>
      <xdr:row>56</xdr:row>
      <xdr:rowOff>93041</xdr:rowOff>
    </xdr:to>
    <xdr:sp macro="" textlink="">
      <xdr:nvSpPr>
        <xdr:cNvPr id="43" name="Rectangle: Rounded Corners 42">
          <a:extLst>
            <a:ext uri="{FF2B5EF4-FFF2-40B4-BE49-F238E27FC236}">
              <a16:creationId xmlns:a16="http://schemas.microsoft.com/office/drawing/2014/main" id="{0988C069-DF98-4BE1-90FD-A6EA78DC7C92}"/>
            </a:ext>
          </a:extLst>
        </xdr:cNvPr>
        <xdr:cNvSpPr/>
      </xdr:nvSpPr>
      <xdr:spPr>
        <a:xfrm>
          <a:off x="10546903" y="7228086"/>
          <a:ext cx="5961868" cy="2495788"/>
        </a:xfrm>
        <a:prstGeom prst="roundRect">
          <a:avLst/>
        </a:prstGeom>
        <a:solidFill>
          <a:srgbClr val="00355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SA" sz="1100"/>
        </a:p>
      </xdr:txBody>
    </xdr:sp>
    <xdr:clientData/>
  </xdr:twoCellAnchor>
  <xdr:twoCellAnchor>
    <xdr:from>
      <xdr:col>4</xdr:col>
      <xdr:colOff>152671</xdr:colOff>
      <xdr:row>42</xdr:row>
      <xdr:rowOff>4961</xdr:rowOff>
    </xdr:from>
    <xdr:to>
      <xdr:col>13</xdr:col>
      <xdr:colOff>161414</xdr:colOff>
      <xdr:row>56</xdr:row>
      <xdr:rowOff>93041</xdr:rowOff>
    </xdr:to>
    <xdr:sp macro="" textlink="">
      <xdr:nvSpPr>
        <xdr:cNvPr id="44" name="Rectangle: Rounded Corners 43">
          <a:extLst>
            <a:ext uri="{FF2B5EF4-FFF2-40B4-BE49-F238E27FC236}">
              <a16:creationId xmlns:a16="http://schemas.microsoft.com/office/drawing/2014/main" id="{1172E4C9-AE62-49CE-81C2-530DB4AA1D36}"/>
            </a:ext>
          </a:extLst>
        </xdr:cNvPr>
        <xdr:cNvSpPr/>
      </xdr:nvSpPr>
      <xdr:spPr>
        <a:xfrm>
          <a:off x="2774606" y="7747864"/>
          <a:ext cx="5908098" cy="2669048"/>
        </a:xfrm>
        <a:prstGeom prst="roundRect">
          <a:avLst/>
        </a:prstGeom>
        <a:solidFill>
          <a:srgbClr val="00355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SA" sz="1100"/>
        </a:p>
      </xdr:txBody>
    </xdr:sp>
    <xdr:clientData/>
  </xdr:twoCellAnchor>
  <xdr:twoCellAnchor>
    <xdr:from>
      <xdr:col>4</xdr:col>
      <xdr:colOff>143387</xdr:colOff>
      <xdr:row>12</xdr:row>
      <xdr:rowOff>110203</xdr:rowOff>
    </xdr:from>
    <xdr:to>
      <xdr:col>10</xdr:col>
      <xdr:colOff>356966</xdr:colOff>
      <xdr:row>18</xdr:row>
      <xdr:rowOff>148244</xdr:rowOff>
    </xdr:to>
    <xdr:sp macro="" textlink="">
      <xdr:nvSpPr>
        <xdr:cNvPr id="45" name="Rectangle: Rounded Corners 44" hidden="1">
          <a:extLst>
            <a:ext uri="{FF2B5EF4-FFF2-40B4-BE49-F238E27FC236}">
              <a16:creationId xmlns:a16="http://schemas.microsoft.com/office/drawing/2014/main" id="{88D391AF-C8AF-4051-B699-E696AC54311C}"/>
            </a:ext>
          </a:extLst>
        </xdr:cNvPr>
        <xdr:cNvSpPr/>
      </xdr:nvSpPr>
      <xdr:spPr>
        <a:xfrm>
          <a:off x="2765322" y="2322461"/>
          <a:ext cx="4146483" cy="1144170"/>
        </a:xfrm>
        <a:prstGeom prst="roundRect">
          <a:avLst/>
        </a:prstGeom>
        <a:solidFill>
          <a:srgbClr val="B9D6F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SA" sz="1100"/>
        </a:p>
      </xdr:txBody>
    </xdr:sp>
    <xdr:clientData/>
  </xdr:twoCellAnchor>
  <xdr:twoCellAnchor>
    <xdr:from>
      <xdr:col>17</xdr:col>
      <xdr:colOff>139016</xdr:colOff>
      <xdr:row>12</xdr:row>
      <xdr:rowOff>110203</xdr:rowOff>
    </xdr:from>
    <xdr:to>
      <xdr:col>23</xdr:col>
      <xdr:colOff>352596</xdr:colOff>
      <xdr:row>18</xdr:row>
      <xdr:rowOff>148244</xdr:rowOff>
    </xdr:to>
    <xdr:sp macro="" textlink="">
      <xdr:nvSpPr>
        <xdr:cNvPr id="46" name="Rectangle: Rounded Corners 45" hidden="1">
          <a:extLst>
            <a:ext uri="{FF2B5EF4-FFF2-40B4-BE49-F238E27FC236}">
              <a16:creationId xmlns:a16="http://schemas.microsoft.com/office/drawing/2014/main" id="{A4967ECE-5794-4A06-9B40-8B24394B43E8}"/>
            </a:ext>
          </a:extLst>
        </xdr:cNvPr>
        <xdr:cNvSpPr/>
      </xdr:nvSpPr>
      <xdr:spPr>
        <a:xfrm>
          <a:off x="11282242" y="2322461"/>
          <a:ext cx="4146483" cy="1144170"/>
        </a:xfrm>
        <a:prstGeom prst="roundRect">
          <a:avLst/>
        </a:prstGeom>
        <a:solidFill>
          <a:srgbClr val="B9D6F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SA" sz="1100"/>
        </a:p>
      </xdr:txBody>
    </xdr:sp>
    <xdr:clientData/>
  </xdr:twoCellAnchor>
  <xdr:twoCellAnchor>
    <xdr:from>
      <xdr:col>23</xdr:col>
      <xdr:colOff>464573</xdr:colOff>
      <xdr:row>12</xdr:row>
      <xdr:rowOff>110203</xdr:rowOff>
    </xdr:from>
    <xdr:to>
      <xdr:col>30</xdr:col>
      <xdr:colOff>22669</xdr:colOff>
      <xdr:row>18</xdr:row>
      <xdr:rowOff>148244</xdr:rowOff>
    </xdr:to>
    <xdr:sp macro="" textlink="">
      <xdr:nvSpPr>
        <xdr:cNvPr id="47" name="Rectangle: Rounded Corners 46" hidden="1">
          <a:extLst>
            <a:ext uri="{FF2B5EF4-FFF2-40B4-BE49-F238E27FC236}">
              <a16:creationId xmlns:a16="http://schemas.microsoft.com/office/drawing/2014/main" id="{BF72BD90-4159-4C47-B3DB-821DE5C806BF}"/>
            </a:ext>
          </a:extLst>
        </xdr:cNvPr>
        <xdr:cNvSpPr/>
      </xdr:nvSpPr>
      <xdr:spPr>
        <a:xfrm>
          <a:off x="15540702" y="2322461"/>
          <a:ext cx="4146483" cy="1144170"/>
        </a:xfrm>
        <a:prstGeom prst="roundRect">
          <a:avLst/>
        </a:prstGeom>
        <a:solidFill>
          <a:srgbClr val="B9D6F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SA" sz="1100"/>
        </a:p>
      </xdr:txBody>
    </xdr:sp>
    <xdr:clientData/>
  </xdr:twoCellAnchor>
  <xdr:twoCellAnchor>
    <xdr:from>
      <xdr:col>10</xdr:col>
      <xdr:colOff>468943</xdr:colOff>
      <xdr:row>12</xdr:row>
      <xdr:rowOff>110203</xdr:rowOff>
    </xdr:from>
    <xdr:to>
      <xdr:col>17</xdr:col>
      <xdr:colOff>27039</xdr:colOff>
      <xdr:row>18</xdr:row>
      <xdr:rowOff>148244</xdr:rowOff>
    </xdr:to>
    <xdr:sp macro="" textlink="">
      <xdr:nvSpPr>
        <xdr:cNvPr id="48" name="Rectangle: Rounded Corners 47" hidden="1">
          <a:extLst>
            <a:ext uri="{FF2B5EF4-FFF2-40B4-BE49-F238E27FC236}">
              <a16:creationId xmlns:a16="http://schemas.microsoft.com/office/drawing/2014/main" id="{349F6A49-2505-42DB-8C44-8CE611F2873F}"/>
            </a:ext>
          </a:extLst>
        </xdr:cNvPr>
        <xdr:cNvSpPr/>
      </xdr:nvSpPr>
      <xdr:spPr>
        <a:xfrm>
          <a:off x="7023782" y="2322461"/>
          <a:ext cx="4146483" cy="1144170"/>
        </a:xfrm>
        <a:prstGeom prst="roundRect">
          <a:avLst/>
        </a:prstGeom>
        <a:solidFill>
          <a:srgbClr val="B9D6F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SA" sz="1100"/>
        </a:p>
      </xdr:txBody>
    </xdr:sp>
    <xdr:clientData/>
  </xdr:twoCellAnchor>
  <xdr:twoCellAnchor editAs="oneCell">
    <xdr:from>
      <xdr:col>4</xdr:col>
      <xdr:colOff>207567</xdr:colOff>
      <xdr:row>2</xdr:row>
      <xdr:rowOff>137996</xdr:rowOff>
    </xdr:from>
    <xdr:to>
      <xdr:col>5</xdr:col>
      <xdr:colOff>573548</xdr:colOff>
      <xdr:row>8</xdr:row>
      <xdr:rowOff>49143</xdr:rowOff>
    </xdr:to>
    <xdr:pic>
      <xdr:nvPicPr>
        <xdr:cNvPr id="50" name="Graphic 49" descr="Bar chart">
          <a:extLst>
            <a:ext uri="{FF2B5EF4-FFF2-40B4-BE49-F238E27FC236}">
              <a16:creationId xmlns:a16="http://schemas.microsoft.com/office/drawing/2014/main" id="{861E7224-99AA-40AB-A23C-65B132D1C68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829502" y="506706"/>
          <a:ext cx="1021465" cy="1017276"/>
        </a:xfrm>
        <a:prstGeom prst="rect">
          <a:avLst/>
        </a:prstGeom>
      </xdr:spPr>
    </xdr:pic>
    <xdr:clientData/>
  </xdr:twoCellAnchor>
  <xdr:twoCellAnchor editAs="oneCell">
    <xdr:from>
      <xdr:col>5</xdr:col>
      <xdr:colOff>471130</xdr:colOff>
      <xdr:row>3</xdr:row>
      <xdr:rowOff>122902</xdr:rowOff>
    </xdr:from>
    <xdr:to>
      <xdr:col>16</xdr:col>
      <xdr:colOff>532580</xdr:colOff>
      <xdr:row>9</xdr:row>
      <xdr:rowOff>52195</xdr:rowOff>
    </xdr:to>
    <xdr:pic>
      <xdr:nvPicPr>
        <xdr:cNvPr id="51" name="Picture 50">
          <a:extLst>
            <a:ext uri="{FF2B5EF4-FFF2-40B4-BE49-F238E27FC236}">
              <a16:creationId xmlns:a16="http://schemas.microsoft.com/office/drawing/2014/main" id="{4ED66C7E-A729-DEF9-1845-CF0A0931C067}"/>
            </a:ext>
          </a:extLst>
        </xdr:cNvPr>
        <xdr:cNvPicPr>
          <a:picLocks noChangeAspect="1"/>
        </xdr:cNvPicPr>
      </xdr:nvPicPr>
      <xdr:blipFill>
        <a:blip xmlns:r="http://schemas.openxmlformats.org/officeDocument/2006/relationships" r:embed="rId3"/>
        <a:stretch>
          <a:fillRect/>
        </a:stretch>
      </xdr:blipFill>
      <xdr:spPr>
        <a:xfrm>
          <a:off x="3748549" y="675967"/>
          <a:ext cx="7271773" cy="1035422"/>
        </a:xfrm>
        <a:prstGeom prst="rect">
          <a:avLst/>
        </a:prstGeom>
      </xdr:spPr>
    </xdr:pic>
    <xdr:clientData/>
  </xdr:twoCellAnchor>
  <xdr:twoCellAnchor editAs="oneCell">
    <xdr:from>
      <xdr:col>15</xdr:col>
      <xdr:colOff>425551</xdr:colOff>
      <xdr:row>13</xdr:row>
      <xdr:rowOff>24108</xdr:rowOff>
    </xdr:from>
    <xdr:to>
      <xdr:col>17</xdr:col>
      <xdr:colOff>84065</xdr:colOff>
      <xdr:row>18</xdr:row>
      <xdr:rowOff>110334</xdr:rowOff>
    </xdr:to>
    <xdr:pic>
      <xdr:nvPicPr>
        <xdr:cNvPr id="52" name="Graphic 51" descr="Shopping cart" hidden="1">
          <a:extLst>
            <a:ext uri="{FF2B5EF4-FFF2-40B4-BE49-F238E27FC236}">
              <a16:creationId xmlns:a16="http://schemas.microsoft.com/office/drawing/2014/main" id="{97859D6F-EB85-4F03-B949-1CE646FD6DE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257809" y="2420721"/>
          <a:ext cx="969482" cy="1008000"/>
        </a:xfrm>
        <a:prstGeom prst="rect">
          <a:avLst/>
        </a:prstGeom>
      </xdr:spPr>
    </xdr:pic>
    <xdr:clientData/>
  </xdr:twoCellAnchor>
  <xdr:twoCellAnchor editAs="oneCell">
    <xdr:from>
      <xdr:col>8</xdr:col>
      <xdr:colOff>594033</xdr:colOff>
      <xdr:row>12</xdr:row>
      <xdr:rowOff>114345</xdr:rowOff>
    </xdr:from>
    <xdr:to>
      <xdr:col>10</xdr:col>
      <xdr:colOff>271295</xdr:colOff>
      <xdr:row>18</xdr:row>
      <xdr:rowOff>16216</xdr:rowOff>
    </xdr:to>
    <xdr:pic>
      <xdr:nvPicPr>
        <xdr:cNvPr id="53" name="Graphic 52" descr="Money" hidden="1">
          <a:extLst>
            <a:ext uri="{FF2B5EF4-FFF2-40B4-BE49-F238E27FC236}">
              <a16:creationId xmlns:a16="http://schemas.microsoft.com/office/drawing/2014/main" id="{4BA9D49E-DC77-4990-8035-00985B2A4CD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37904" y="2326603"/>
          <a:ext cx="988230" cy="1008000"/>
        </a:xfrm>
        <a:prstGeom prst="rect">
          <a:avLst/>
        </a:prstGeom>
      </xdr:spPr>
    </xdr:pic>
    <xdr:clientData/>
  </xdr:twoCellAnchor>
  <xdr:twoCellAnchor editAs="oneCell">
    <xdr:from>
      <xdr:col>22</xdr:col>
      <xdr:colOff>40968</xdr:colOff>
      <xdr:row>13</xdr:row>
      <xdr:rowOff>40967</xdr:rowOff>
    </xdr:from>
    <xdr:to>
      <xdr:col>23</xdr:col>
      <xdr:colOff>289311</xdr:colOff>
      <xdr:row>18</xdr:row>
      <xdr:rowOff>127193</xdr:rowOff>
    </xdr:to>
    <xdr:pic>
      <xdr:nvPicPr>
        <xdr:cNvPr id="54" name="Graphic 53" descr="Coins" hidden="1">
          <a:extLst>
            <a:ext uri="{FF2B5EF4-FFF2-40B4-BE49-F238E27FC236}">
              <a16:creationId xmlns:a16="http://schemas.microsoft.com/office/drawing/2014/main" id="{E684A737-F342-4693-84BC-CC48E41DFB9B}"/>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4461613" y="2437580"/>
          <a:ext cx="903827" cy="1008000"/>
        </a:xfrm>
        <a:prstGeom prst="rect">
          <a:avLst/>
        </a:prstGeom>
      </xdr:spPr>
    </xdr:pic>
    <xdr:clientData/>
  </xdr:twoCellAnchor>
  <xdr:twoCellAnchor editAs="oneCell">
    <xdr:from>
      <xdr:col>35</xdr:col>
      <xdr:colOff>1</xdr:colOff>
      <xdr:row>13</xdr:row>
      <xdr:rowOff>40967</xdr:rowOff>
    </xdr:from>
    <xdr:to>
      <xdr:col>36</xdr:col>
      <xdr:colOff>281545</xdr:colOff>
      <xdr:row>18</xdr:row>
      <xdr:rowOff>128140</xdr:rowOff>
    </xdr:to>
    <xdr:pic>
      <xdr:nvPicPr>
        <xdr:cNvPr id="55" name="Graphic 54" descr="Box" hidden="1">
          <a:extLst>
            <a:ext uri="{FF2B5EF4-FFF2-40B4-BE49-F238E27FC236}">
              <a16:creationId xmlns:a16="http://schemas.microsoft.com/office/drawing/2014/main" id="{B0314DC7-B023-43AC-BFDA-7229762D315C}"/>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2941936" y="2437580"/>
          <a:ext cx="937028" cy="1008947"/>
        </a:xfrm>
        <a:prstGeom prst="rect">
          <a:avLst/>
        </a:prstGeom>
      </xdr:spPr>
    </xdr:pic>
    <xdr:clientData/>
  </xdr:twoCellAnchor>
  <xdr:twoCellAnchor editAs="oneCell">
    <xdr:from>
      <xdr:col>28</xdr:col>
      <xdr:colOff>389195</xdr:colOff>
      <xdr:row>13</xdr:row>
      <xdr:rowOff>61452</xdr:rowOff>
    </xdr:from>
    <xdr:to>
      <xdr:col>30</xdr:col>
      <xdr:colOff>92396</xdr:colOff>
      <xdr:row>18</xdr:row>
      <xdr:rowOff>147678</xdr:rowOff>
    </xdr:to>
    <xdr:pic>
      <xdr:nvPicPr>
        <xdr:cNvPr id="58" name="Graphic 57" descr="Bar chart RTL" hidden="1">
          <a:extLst>
            <a:ext uri="{FF2B5EF4-FFF2-40B4-BE49-F238E27FC236}">
              <a16:creationId xmlns:a16="http://schemas.microsoft.com/office/drawing/2014/main" id="{E8F582CB-8B61-C14A-C10C-9C891E6CC4D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8742743" y="2458065"/>
          <a:ext cx="1014169" cy="1008000"/>
        </a:xfrm>
        <a:prstGeom prst="rect">
          <a:avLst/>
        </a:prstGeom>
      </xdr:spPr>
    </xdr:pic>
    <xdr:clientData/>
  </xdr:twoCellAnchor>
  <xdr:twoCellAnchor>
    <xdr:from>
      <xdr:col>4</xdr:col>
      <xdr:colOff>266290</xdr:colOff>
      <xdr:row>16</xdr:row>
      <xdr:rowOff>7785</xdr:rowOff>
    </xdr:from>
    <xdr:to>
      <xdr:col>9</xdr:col>
      <xdr:colOff>20484</xdr:colOff>
      <xdr:row>18</xdr:row>
      <xdr:rowOff>40968</xdr:rowOff>
    </xdr:to>
    <xdr:sp macro="" textlink="">
      <xdr:nvSpPr>
        <xdr:cNvPr id="77" name="Rectangle: Rounded Corners 76">
          <a:extLst>
            <a:ext uri="{FF2B5EF4-FFF2-40B4-BE49-F238E27FC236}">
              <a16:creationId xmlns:a16="http://schemas.microsoft.com/office/drawing/2014/main" id="{6C58190E-0CC2-485E-B94F-0CC129363FFC}"/>
            </a:ext>
          </a:extLst>
        </xdr:cNvPr>
        <xdr:cNvSpPr/>
      </xdr:nvSpPr>
      <xdr:spPr>
        <a:xfrm>
          <a:off x="2888225" y="2957462"/>
          <a:ext cx="3031614" cy="40189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l"/>
          <a:endParaRPr lang="ar-SA" sz="2800" b="1">
            <a:solidFill>
              <a:srgbClr val="002060"/>
            </a:solidFill>
          </a:endParaRPr>
        </a:p>
      </xdr:txBody>
    </xdr:sp>
    <xdr:clientData/>
  </xdr:twoCellAnchor>
  <xdr:twoCellAnchor>
    <xdr:from>
      <xdr:col>17</xdr:col>
      <xdr:colOff>187201</xdr:colOff>
      <xdr:row>11</xdr:row>
      <xdr:rowOff>146231</xdr:rowOff>
    </xdr:from>
    <xdr:to>
      <xdr:col>23</xdr:col>
      <xdr:colOff>352778</xdr:colOff>
      <xdr:row>20</xdr:row>
      <xdr:rowOff>52916</xdr:rowOff>
    </xdr:to>
    <xdr:sp macro="" textlink="">
      <xdr:nvSpPr>
        <xdr:cNvPr id="78" name="Rectangle: Rounded Corners 77" hidden="1">
          <a:extLst>
            <a:ext uri="{FF2B5EF4-FFF2-40B4-BE49-F238E27FC236}">
              <a16:creationId xmlns:a16="http://schemas.microsoft.com/office/drawing/2014/main" id="{91A6E444-1E9D-45EF-8FFF-7B59DF76A3CA}"/>
            </a:ext>
          </a:extLst>
        </xdr:cNvPr>
        <xdr:cNvSpPr/>
      </xdr:nvSpPr>
      <xdr:spPr>
        <a:xfrm>
          <a:off x="11282062" y="2086509"/>
          <a:ext cx="4081410" cy="149418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r>
            <a:rPr lang="en-GB" sz="2400" b="1">
              <a:solidFill>
                <a:srgbClr val="061A40"/>
              </a:solidFill>
              <a:effectLst/>
              <a:latin typeface="+mj-lt"/>
            </a:rPr>
            <a:t>Top Revenue category: </a:t>
          </a:r>
          <a:r>
            <a:rPr lang="en-GB" sz="2400" b="1" i="0" u="none" strike="noStrike">
              <a:solidFill>
                <a:srgbClr val="061A40"/>
              </a:solidFill>
              <a:effectLst/>
              <a:latin typeface="+mj-lt"/>
              <a:ea typeface="+mn-ea"/>
              <a:cs typeface="+mn-cs"/>
            </a:rPr>
            <a:t>Electronics</a:t>
          </a:r>
          <a:r>
            <a:rPr lang="en-GB" sz="2400" b="1">
              <a:solidFill>
                <a:srgbClr val="061A40"/>
              </a:solidFill>
              <a:effectLst/>
            </a:rPr>
            <a:t> </a:t>
          </a:r>
        </a:p>
        <a:p>
          <a:r>
            <a:rPr lang="en-GB" sz="2400" b="1" i="0" u="none" strike="noStrike">
              <a:solidFill>
                <a:srgbClr val="061A40"/>
              </a:solidFill>
              <a:effectLst/>
              <a:latin typeface="+mn-lt"/>
              <a:ea typeface="+mn-ea"/>
              <a:cs typeface="+mn-cs"/>
            </a:rPr>
            <a:t> $                  156,875.00 </a:t>
          </a:r>
          <a:endParaRPr lang="ar-SA" sz="2400" b="1">
            <a:solidFill>
              <a:srgbClr val="061A40"/>
            </a:solidFill>
            <a:effectLst/>
            <a:latin typeface="+mj-lt"/>
          </a:endParaRPr>
        </a:p>
      </xdr:txBody>
    </xdr:sp>
    <xdr:clientData/>
  </xdr:twoCellAnchor>
  <xdr:twoCellAnchor>
    <xdr:from>
      <xdr:col>11</xdr:col>
      <xdr:colOff>480141</xdr:colOff>
      <xdr:row>14</xdr:row>
      <xdr:rowOff>61451</xdr:rowOff>
    </xdr:from>
    <xdr:to>
      <xdr:col>15</xdr:col>
      <xdr:colOff>263769</xdr:colOff>
      <xdr:row>16</xdr:row>
      <xdr:rowOff>124552</xdr:rowOff>
    </xdr:to>
    <xdr:sp macro="" textlink="">
      <xdr:nvSpPr>
        <xdr:cNvPr id="79" name="Rectangle: Rounded Corners 78">
          <a:extLst>
            <a:ext uri="{FF2B5EF4-FFF2-40B4-BE49-F238E27FC236}">
              <a16:creationId xmlns:a16="http://schemas.microsoft.com/office/drawing/2014/main" id="{2D4BDA8B-3906-47EC-B919-9E0FC2A86D47}"/>
            </a:ext>
          </a:extLst>
        </xdr:cNvPr>
        <xdr:cNvSpPr/>
      </xdr:nvSpPr>
      <xdr:spPr>
        <a:xfrm>
          <a:off x="7690464" y="2642419"/>
          <a:ext cx="2405563" cy="43181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r>
            <a:rPr lang="en-GB" sz="1100" b="1">
              <a:solidFill>
                <a:schemeClr val="lt1"/>
              </a:solidFill>
              <a:effectLst/>
              <a:latin typeface="+mn-lt"/>
              <a:ea typeface="+mn-ea"/>
              <a:cs typeface="+mn-cs"/>
            </a:rPr>
            <a:t> </a:t>
          </a:r>
          <a:endParaRPr lang="ar-SA" sz="2000">
            <a:effectLst/>
          </a:endParaRPr>
        </a:p>
      </xdr:txBody>
    </xdr:sp>
    <xdr:clientData/>
  </xdr:twoCellAnchor>
  <xdr:twoCellAnchor>
    <xdr:from>
      <xdr:col>16</xdr:col>
      <xdr:colOff>161412</xdr:colOff>
      <xdr:row>26</xdr:row>
      <xdr:rowOff>102419</xdr:rowOff>
    </xdr:from>
    <xdr:to>
      <xdr:col>19</xdr:col>
      <xdr:colOff>600523</xdr:colOff>
      <xdr:row>28</xdr:row>
      <xdr:rowOff>133565</xdr:rowOff>
    </xdr:to>
    <xdr:sp macro="" textlink="">
      <xdr:nvSpPr>
        <xdr:cNvPr id="80" name="Rectangle: Rounded Corners 79">
          <a:extLst>
            <a:ext uri="{FF2B5EF4-FFF2-40B4-BE49-F238E27FC236}">
              <a16:creationId xmlns:a16="http://schemas.microsoft.com/office/drawing/2014/main" id="{ABA6C710-B9EB-4317-8132-37B69E60E7F6}"/>
            </a:ext>
          </a:extLst>
        </xdr:cNvPr>
        <xdr:cNvSpPr/>
      </xdr:nvSpPr>
      <xdr:spPr>
        <a:xfrm>
          <a:off x="10649154" y="4895645"/>
          <a:ext cx="2405563" cy="39985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endParaRPr lang="ar-SA" sz="2000">
            <a:effectLst/>
          </a:endParaRPr>
        </a:p>
      </xdr:txBody>
    </xdr:sp>
    <xdr:clientData/>
  </xdr:twoCellAnchor>
  <xdr:twoCellAnchor>
    <xdr:from>
      <xdr:col>10</xdr:col>
      <xdr:colOff>541979</xdr:colOff>
      <xdr:row>12</xdr:row>
      <xdr:rowOff>37671</xdr:rowOff>
    </xdr:from>
    <xdr:to>
      <xdr:col>15</xdr:col>
      <xdr:colOff>433007</xdr:colOff>
      <xdr:row>18</xdr:row>
      <xdr:rowOff>52917</xdr:rowOff>
    </xdr:to>
    <xdr:sp macro="" textlink="">
      <xdr:nvSpPr>
        <xdr:cNvPr id="81" name="Rectangle: Rounded Corners 80" hidden="1">
          <a:extLst>
            <a:ext uri="{FF2B5EF4-FFF2-40B4-BE49-F238E27FC236}">
              <a16:creationId xmlns:a16="http://schemas.microsoft.com/office/drawing/2014/main" id="{BCEE77E6-76A1-44D3-AEEF-2711B7AFE57D}"/>
            </a:ext>
          </a:extLst>
        </xdr:cNvPr>
        <xdr:cNvSpPr/>
      </xdr:nvSpPr>
      <xdr:spPr>
        <a:xfrm>
          <a:off x="7068368" y="2154338"/>
          <a:ext cx="3154222" cy="107357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r>
            <a:rPr lang="en-GB" sz="2400" b="1">
              <a:solidFill>
                <a:srgbClr val="061A40"/>
              </a:solidFill>
              <a:effectLst/>
              <a:latin typeface="+mj-lt"/>
              <a:ea typeface="+mn-ea"/>
              <a:cs typeface="+mj-cs"/>
            </a:rPr>
            <a:t>Total of </a:t>
          </a:r>
          <a:r>
            <a:rPr lang="en-GB" sz="2400" b="1" i="0" u="none" strike="noStrike">
              <a:solidFill>
                <a:srgbClr val="061A40"/>
              </a:solidFill>
              <a:effectLst/>
              <a:latin typeface="+mj-lt"/>
              <a:ea typeface="+mn-ea"/>
              <a:cs typeface="+mn-cs"/>
            </a:rPr>
            <a:t>Quantity</a:t>
          </a:r>
          <a:r>
            <a:rPr lang="en-GB" sz="2400" b="1">
              <a:solidFill>
                <a:srgbClr val="061A40"/>
              </a:solidFill>
              <a:effectLst/>
              <a:latin typeface="+mj-lt"/>
            </a:rPr>
            <a:t> Sold </a:t>
          </a:r>
          <a:r>
            <a:rPr lang="en-GB" sz="2400" b="1" i="0" u="none" strike="noStrike">
              <a:solidFill>
                <a:srgbClr val="061A40"/>
              </a:solidFill>
              <a:effectLst/>
              <a:latin typeface="+mn-lt"/>
              <a:ea typeface="+mn-ea"/>
              <a:cs typeface="+mn-cs"/>
            </a:rPr>
            <a:t>2510</a:t>
          </a:r>
          <a:r>
            <a:rPr lang="en-GB" sz="2400" b="1">
              <a:solidFill>
                <a:srgbClr val="061A40"/>
              </a:solidFill>
              <a:effectLst/>
              <a:latin typeface="+mj-lt"/>
            </a:rPr>
            <a:t> </a:t>
          </a:r>
          <a:r>
            <a:rPr lang="en-GB" sz="2400" b="1">
              <a:solidFill>
                <a:srgbClr val="061A40"/>
              </a:solidFill>
              <a:effectLst/>
              <a:latin typeface="+mj-lt"/>
              <a:ea typeface="+mn-ea"/>
              <a:cs typeface="+mj-cs"/>
            </a:rPr>
            <a:t> </a:t>
          </a:r>
          <a:endParaRPr lang="ar-SA" sz="2400" b="1">
            <a:solidFill>
              <a:srgbClr val="061A40"/>
            </a:solidFill>
            <a:effectLst/>
            <a:latin typeface="+mj-lt"/>
            <a:cs typeface="+mj-cs"/>
          </a:endParaRPr>
        </a:p>
      </xdr:txBody>
    </xdr:sp>
    <xdr:clientData/>
  </xdr:twoCellAnchor>
  <xdr:twoCellAnchor>
    <xdr:from>
      <xdr:col>4</xdr:col>
      <xdr:colOff>216219</xdr:colOff>
      <xdr:row>12</xdr:row>
      <xdr:rowOff>55763</xdr:rowOff>
    </xdr:from>
    <xdr:to>
      <xdr:col>9</xdr:col>
      <xdr:colOff>458610</xdr:colOff>
      <xdr:row>17</xdr:row>
      <xdr:rowOff>158750</xdr:rowOff>
    </xdr:to>
    <xdr:sp macro="" textlink="">
      <xdr:nvSpPr>
        <xdr:cNvPr id="82" name="Rectangle: Rounded Corners 81" hidden="1">
          <a:extLst>
            <a:ext uri="{FF2B5EF4-FFF2-40B4-BE49-F238E27FC236}">
              <a16:creationId xmlns:a16="http://schemas.microsoft.com/office/drawing/2014/main" id="{862DBB5F-29AB-4E55-8FB7-D51E8214A4EB}"/>
            </a:ext>
          </a:extLst>
        </xdr:cNvPr>
        <xdr:cNvSpPr/>
      </xdr:nvSpPr>
      <xdr:spPr>
        <a:xfrm>
          <a:off x="2826775" y="2172430"/>
          <a:ext cx="3505585" cy="98493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r>
            <a:rPr lang="en-GB" sz="2400" b="1" i="0" u="none" strike="noStrike">
              <a:solidFill>
                <a:srgbClr val="061A40"/>
              </a:solidFill>
              <a:effectLst/>
              <a:latin typeface="+mj-lt"/>
              <a:ea typeface="+mn-ea"/>
              <a:cs typeface="+mn-cs"/>
            </a:rPr>
            <a:t>Total Of</a:t>
          </a:r>
          <a:r>
            <a:rPr lang="en-GB" sz="2400" b="1" i="0" u="none" strike="noStrike" baseline="0">
              <a:solidFill>
                <a:srgbClr val="061A40"/>
              </a:solidFill>
              <a:effectLst/>
              <a:latin typeface="+mj-lt"/>
              <a:ea typeface="+mn-ea"/>
              <a:cs typeface="+mn-cs"/>
            </a:rPr>
            <a:t> Revenue                     </a:t>
          </a:r>
          <a:r>
            <a:rPr lang="en-GB" sz="2400" b="1" i="0" u="none" strike="noStrike">
              <a:solidFill>
                <a:srgbClr val="061A40"/>
              </a:solidFill>
              <a:effectLst/>
              <a:latin typeface="+mn-lt"/>
              <a:ea typeface="+mn-ea"/>
              <a:cs typeface="+mn-cs"/>
            </a:rPr>
            <a:t>$                454,470.00 </a:t>
          </a:r>
          <a:endParaRPr lang="ar-SA" sz="2400" b="1" i="0" u="none" strike="noStrike">
            <a:solidFill>
              <a:srgbClr val="061A40"/>
            </a:solidFill>
            <a:effectLst/>
            <a:latin typeface="+mj-lt"/>
            <a:ea typeface="+mn-ea"/>
            <a:cs typeface="+mn-cs"/>
          </a:endParaRPr>
        </a:p>
      </xdr:txBody>
    </xdr:sp>
    <xdr:clientData/>
  </xdr:twoCellAnchor>
  <xdr:twoCellAnchor>
    <xdr:from>
      <xdr:col>23</xdr:col>
      <xdr:colOff>531812</xdr:colOff>
      <xdr:row>9</xdr:row>
      <xdr:rowOff>153307</xdr:rowOff>
    </xdr:from>
    <xdr:to>
      <xdr:col>29</xdr:col>
      <xdr:colOff>341312</xdr:colOff>
      <xdr:row>21</xdr:row>
      <xdr:rowOff>23813</xdr:rowOff>
    </xdr:to>
    <xdr:sp macro="" textlink="">
      <xdr:nvSpPr>
        <xdr:cNvPr id="94" name="Rectangle: Rounded Corners 93" hidden="1">
          <a:extLst>
            <a:ext uri="{FF2B5EF4-FFF2-40B4-BE49-F238E27FC236}">
              <a16:creationId xmlns:a16="http://schemas.microsoft.com/office/drawing/2014/main" id="{7F83539B-03D5-4685-ABBB-DEB7A272E252}"/>
            </a:ext>
          </a:extLst>
        </xdr:cNvPr>
        <xdr:cNvSpPr/>
      </xdr:nvSpPr>
      <xdr:spPr>
        <a:xfrm>
          <a:off x="15684500" y="1724932"/>
          <a:ext cx="3762375" cy="196600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endParaRPr lang="en-GB" sz="2400" b="1" i="0" u="none" strike="noStrike">
            <a:solidFill>
              <a:srgbClr val="061A4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2400" b="1" i="0">
              <a:solidFill>
                <a:srgbClr val="061A40"/>
              </a:solidFill>
              <a:effectLst/>
              <a:latin typeface="+mj-lt"/>
              <a:ea typeface="+mn-ea"/>
              <a:cs typeface="+mn-cs"/>
            </a:rPr>
            <a:t>Average Quantity Per</a:t>
          </a:r>
          <a:r>
            <a:rPr lang="en-GB" sz="2400" b="1" i="0" baseline="0">
              <a:solidFill>
                <a:srgbClr val="061A40"/>
              </a:solidFill>
              <a:effectLst/>
              <a:latin typeface="+mj-lt"/>
              <a:ea typeface="+mn-ea"/>
              <a:cs typeface="+mn-cs"/>
            </a:rPr>
            <a:t> Transaction </a:t>
          </a:r>
          <a:endParaRPr lang="ar-SA" sz="2400" b="1">
            <a:solidFill>
              <a:srgbClr val="061A40"/>
            </a:solidFill>
            <a:effectLst/>
            <a:latin typeface="+mj-lt"/>
          </a:endParaRPr>
        </a:p>
        <a:p>
          <a:r>
            <a:rPr lang="en-GB" sz="2400" b="1" i="0" u="none" strike="noStrike">
              <a:solidFill>
                <a:srgbClr val="061A40"/>
              </a:solidFill>
              <a:effectLst/>
              <a:latin typeface="+mn-lt"/>
              <a:ea typeface="+mn-ea"/>
              <a:cs typeface="+mn-cs"/>
            </a:rPr>
            <a:t>3</a:t>
          </a:r>
          <a:r>
            <a:rPr lang="en-GB" sz="2400" b="1">
              <a:solidFill>
                <a:srgbClr val="061A40"/>
              </a:solidFill>
              <a:effectLst/>
              <a:latin typeface="+mj-lt"/>
            </a:rPr>
            <a:t> </a:t>
          </a:r>
          <a:endParaRPr lang="ar-SA" sz="2400" b="1">
            <a:solidFill>
              <a:srgbClr val="061A40"/>
            </a:solidFill>
            <a:effectLst/>
            <a:latin typeface="+mj-lt"/>
          </a:endParaRPr>
        </a:p>
      </xdr:txBody>
    </xdr:sp>
    <xdr:clientData/>
  </xdr:twoCellAnchor>
  <xdr:twoCellAnchor>
    <xdr:from>
      <xdr:col>30</xdr:col>
      <xdr:colOff>190909</xdr:colOff>
      <xdr:row>12</xdr:row>
      <xdr:rowOff>122905</xdr:rowOff>
    </xdr:from>
    <xdr:to>
      <xdr:col>35</xdr:col>
      <xdr:colOff>368711</xdr:colOff>
      <xdr:row>18</xdr:row>
      <xdr:rowOff>122904</xdr:rowOff>
    </xdr:to>
    <xdr:sp macro="" textlink="">
      <xdr:nvSpPr>
        <xdr:cNvPr id="96" name="Rectangle: Rounded Corners 95" hidden="1">
          <a:extLst>
            <a:ext uri="{FF2B5EF4-FFF2-40B4-BE49-F238E27FC236}">
              <a16:creationId xmlns:a16="http://schemas.microsoft.com/office/drawing/2014/main" id="{0CEED9E4-CDD0-4BB7-B8B6-D6CDEC53EA4E}"/>
            </a:ext>
          </a:extLst>
        </xdr:cNvPr>
        <xdr:cNvSpPr/>
      </xdr:nvSpPr>
      <xdr:spPr>
        <a:xfrm>
          <a:off x="19855425" y="2335163"/>
          <a:ext cx="3455221" cy="1106128"/>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r>
            <a:rPr lang="en-GB" sz="2400" b="1" i="0" u="none" strike="noStrike">
              <a:solidFill>
                <a:srgbClr val="061A40"/>
              </a:solidFill>
              <a:effectLst/>
              <a:latin typeface="+mj-lt"/>
              <a:ea typeface="+mn-ea"/>
              <a:cs typeface="+mn-cs"/>
            </a:rPr>
            <a:t>Count of Transaction ID</a:t>
          </a:r>
          <a:r>
            <a:rPr lang="en-GB" sz="2400" b="1">
              <a:solidFill>
                <a:srgbClr val="061A40"/>
              </a:solidFill>
              <a:effectLst/>
              <a:latin typeface="+mj-lt"/>
            </a:rPr>
            <a:t> </a:t>
          </a:r>
          <a:r>
            <a:rPr lang="en-GB" sz="2400" b="1" i="0" u="none" strike="noStrike">
              <a:solidFill>
                <a:srgbClr val="061A40"/>
              </a:solidFill>
              <a:effectLst/>
              <a:latin typeface="+mn-lt"/>
              <a:ea typeface="+mn-ea"/>
              <a:cs typeface="+mn-cs"/>
            </a:rPr>
            <a:t>998</a:t>
          </a:r>
          <a:r>
            <a:rPr lang="en-GB" sz="2400" b="1">
              <a:solidFill>
                <a:srgbClr val="061A40"/>
              </a:solidFill>
              <a:effectLst/>
              <a:latin typeface="+mj-lt"/>
            </a:rPr>
            <a:t> </a:t>
          </a:r>
          <a:endParaRPr lang="ar-SA" sz="2400" b="1">
            <a:solidFill>
              <a:srgbClr val="061A40"/>
            </a:solidFill>
            <a:effectLst/>
            <a:latin typeface="+mj-lt"/>
          </a:endParaRPr>
        </a:p>
      </xdr:txBody>
    </xdr:sp>
    <xdr:clientData/>
  </xdr:twoCellAnchor>
  <xdr:twoCellAnchor>
    <xdr:from>
      <xdr:col>10</xdr:col>
      <xdr:colOff>650566</xdr:colOff>
      <xdr:row>15</xdr:row>
      <xdr:rowOff>138471</xdr:rowOff>
    </xdr:from>
    <xdr:to>
      <xdr:col>14</xdr:col>
      <xdr:colOff>434194</xdr:colOff>
      <xdr:row>18</xdr:row>
      <xdr:rowOff>69861</xdr:rowOff>
    </xdr:to>
    <xdr:sp macro="" textlink="">
      <xdr:nvSpPr>
        <xdr:cNvPr id="97" name="Rectangle: Rounded Corners 96">
          <a:extLst>
            <a:ext uri="{FF2B5EF4-FFF2-40B4-BE49-F238E27FC236}">
              <a16:creationId xmlns:a16="http://schemas.microsoft.com/office/drawing/2014/main" id="{8FA987C7-14F8-417D-B42A-D43776184304}"/>
            </a:ext>
          </a:extLst>
        </xdr:cNvPr>
        <xdr:cNvSpPr/>
      </xdr:nvSpPr>
      <xdr:spPr>
        <a:xfrm>
          <a:off x="7205405" y="2903794"/>
          <a:ext cx="2405563" cy="48445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r>
            <a:rPr lang="ar-SA" sz="2400" b="1">
              <a:solidFill>
                <a:srgbClr val="061A40"/>
              </a:solidFill>
              <a:effectLst/>
            </a:rPr>
            <a:t> </a:t>
          </a:r>
        </a:p>
      </xdr:txBody>
    </xdr:sp>
    <xdr:clientData/>
  </xdr:twoCellAnchor>
  <xdr:twoCellAnchor>
    <xdr:from>
      <xdr:col>4</xdr:col>
      <xdr:colOff>532580</xdr:colOff>
      <xdr:row>15</xdr:row>
      <xdr:rowOff>110203</xdr:rowOff>
    </xdr:from>
    <xdr:to>
      <xdr:col>11</xdr:col>
      <xdr:colOff>450645</xdr:colOff>
      <xdr:row>23</xdr:row>
      <xdr:rowOff>40968</xdr:rowOff>
    </xdr:to>
    <xdr:sp macro="" textlink="">
      <xdr:nvSpPr>
        <xdr:cNvPr id="99" name="Rectangle: Rounded Corners 98">
          <a:extLst>
            <a:ext uri="{FF2B5EF4-FFF2-40B4-BE49-F238E27FC236}">
              <a16:creationId xmlns:a16="http://schemas.microsoft.com/office/drawing/2014/main" id="{F7ABCA7B-A9F8-42B7-8EEF-51C367C94267}"/>
            </a:ext>
          </a:extLst>
        </xdr:cNvPr>
        <xdr:cNvSpPr/>
      </xdr:nvSpPr>
      <xdr:spPr>
        <a:xfrm>
          <a:off x="3154515" y="2875526"/>
          <a:ext cx="4506453" cy="140560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r>
            <a:rPr lang="ar-SA" sz="2400" b="1">
              <a:solidFill>
                <a:srgbClr val="061A40"/>
              </a:solidFill>
              <a:effectLst/>
              <a:latin typeface="+mn-lt"/>
              <a:ea typeface="+mn-ea"/>
              <a:cs typeface="+mn-cs"/>
            </a:rPr>
            <a:t> </a:t>
          </a:r>
          <a:endParaRPr lang="ar-SA" sz="2400">
            <a:solidFill>
              <a:srgbClr val="061A40"/>
            </a:solidFill>
            <a:effectLst/>
          </a:endParaRPr>
        </a:p>
      </xdr:txBody>
    </xdr:sp>
    <xdr:clientData/>
  </xdr:twoCellAnchor>
  <xdr:twoCellAnchor>
    <xdr:from>
      <xdr:col>4</xdr:col>
      <xdr:colOff>266291</xdr:colOff>
      <xdr:row>26</xdr:row>
      <xdr:rowOff>66147</xdr:rowOff>
    </xdr:from>
    <xdr:to>
      <xdr:col>19</xdr:col>
      <xdr:colOff>491612</xdr:colOff>
      <xdr:row>37</xdr:row>
      <xdr:rowOff>40968</xdr:rowOff>
    </xdr:to>
    <xdr:graphicFrame macro="">
      <xdr:nvGraphicFramePr>
        <xdr:cNvPr id="100" name="Chart 99">
          <a:extLst>
            <a:ext uri="{FF2B5EF4-FFF2-40B4-BE49-F238E27FC236}">
              <a16:creationId xmlns:a16="http://schemas.microsoft.com/office/drawing/2014/main" id="{9AD65C81-3720-4937-8317-C4193C3BE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21</xdr:col>
      <xdr:colOff>383647</xdr:colOff>
      <xdr:row>24</xdr:row>
      <xdr:rowOff>52916</xdr:rowOff>
    </xdr:from>
    <xdr:to>
      <xdr:col>25</xdr:col>
      <xdr:colOff>621772</xdr:colOff>
      <xdr:row>26</xdr:row>
      <xdr:rowOff>66145</xdr:rowOff>
    </xdr:to>
    <xdr:sp macro="" textlink="">
      <xdr:nvSpPr>
        <xdr:cNvPr id="101" name="TextBox 100">
          <a:extLst>
            <a:ext uri="{FF2B5EF4-FFF2-40B4-BE49-F238E27FC236}">
              <a16:creationId xmlns:a16="http://schemas.microsoft.com/office/drawing/2014/main" id="{15A79CF5-81A0-7364-303C-E992BCA06E9D}"/>
            </a:ext>
          </a:extLst>
        </xdr:cNvPr>
        <xdr:cNvSpPr txBox="1"/>
      </xdr:nvSpPr>
      <xdr:spPr>
        <a:xfrm>
          <a:off x="14274272" y="4497916"/>
          <a:ext cx="2883958" cy="383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endParaRPr lang="ar-SA" sz="1100"/>
        </a:p>
      </xdr:txBody>
    </xdr:sp>
    <xdr:clientData/>
  </xdr:twoCellAnchor>
  <xdr:twoCellAnchor>
    <xdr:from>
      <xdr:col>16</xdr:col>
      <xdr:colOff>148777</xdr:colOff>
      <xdr:row>42</xdr:row>
      <xdr:rowOff>28773</xdr:rowOff>
    </xdr:from>
    <xdr:to>
      <xdr:col>22</xdr:col>
      <xdr:colOff>570787</xdr:colOff>
      <xdr:row>44</xdr:row>
      <xdr:rowOff>71348</xdr:rowOff>
    </xdr:to>
    <xdr:sp macro="" textlink="">
      <xdr:nvSpPr>
        <xdr:cNvPr id="102" name="TextBox 101">
          <a:extLst>
            <a:ext uri="{FF2B5EF4-FFF2-40B4-BE49-F238E27FC236}">
              <a16:creationId xmlns:a16="http://schemas.microsoft.com/office/drawing/2014/main" id="{B8D3BD7F-9373-405B-83EC-47F5CCD40978}"/>
            </a:ext>
          </a:extLst>
        </xdr:cNvPr>
        <xdr:cNvSpPr txBox="1"/>
      </xdr:nvSpPr>
      <xdr:spPr>
        <a:xfrm>
          <a:off x="10765406" y="7520346"/>
          <a:ext cx="4403246" cy="399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2000" b="1">
              <a:solidFill>
                <a:schemeClr val="bg1"/>
              </a:solidFill>
              <a:effectLst/>
              <a:latin typeface="+mn-lt"/>
              <a:ea typeface="+mn-ea"/>
              <a:cs typeface="+mn-cs"/>
            </a:rPr>
            <a:t>Revenue by Gender And</a:t>
          </a:r>
          <a:r>
            <a:rPr lang="en-GB" sz="2000" b="1" baseline="0">
              <a:solidFill>
                <a:schemeClr val="bg1"/>
              </a:solidFill>
              <a:effectLst/>
              <a:latin typeface="+mn-lt"/>
              <a:ea typeface="+mn-ea"/>
              <a:cs typeface="+mn-cs"/>
            </a:rPr>
            <a:t> Category </a:t>
          </a:r>
          <a:endParaRPr lang="ar-SA" sz="2000">
            <a:solidFill>
              <a:schemeClr val="bg1"/>
            </a:solidFill>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dk1"/>
              </a:solidFill>
              <a:effectLst/>
              <a:latin typeface="+mn-lt"/>
              <a:ea typeface="+mn-ea"/>
              <a:cs typeface="+mn-cs"/>
            </a:rPr>
            <a:t> </a:t>
          </a:r>
          <a:endParaRPr lang="ar-SA">
            <a:effectLst/>
          </a:endParaRPr>
        </a:p>
        <a:p>
          <a:endParaRPr lang="ar-SA" sz="1100"/>
        </a:p>
      </xdr:txBody>
    </xdr:sp>
    <xdr:clientData/>
  </xdr:twoCellAnchor>
  <xdr:twoCellAnchor>
    <xdr:from>
      <xdr:col>12</xdr:col>
      <xdr:colOff>543038</xdr:colOff>
      <xdr:row>58</xdr:row>
      <xdr:rowOff>149396</xdr:rowOff>
    </xdr:from>
    <xdr:to>
      <xdr:col>19</xdr:col>
      <xdr:colOff>168469</xdr:colOff>
      <xdr:row>60</xdr:row>
      <xdr:rowOff>167035</xdr:rowOff>
    </xdr:to>
    <xdr:sp macro="" textlink="">
      <xdr:nvSpPr>
        <xdr:cNvPr id="105" name="TextBox 104">
          <a:extLst>
            <a:ext uri="{FF2B5EF4-FFF2-40B4-BE49-F238E27FC236}">
              <a16:creationId xmlns:a16="http://schemas.microsoft.com/office/drawing/2014/main" id="{3D2F1835-3025-45A2-B62C-19F23DE6D83A}"/>
            </a:ext>
          </a:extLst>
        </xdr:cNvPr>
        <xdr:cNvSpPr txBox="1"/>
      </xdr:nvSpPr>
      <xdr:spPr>
        <a:xfrm>
          <a:off x="8474058" y="10296437"/>
          <a:ext cx="4251860" cy="367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2000" b="1">
              <a:solidFill>
                <a:schemeClr val="bg1"/>
              </a:solidFill>
              <a:latin typeface="+mn-lt"/>
            </a:rPr>
            <a:t>Revenue Contribution by Month </a:t>
          </a:r>
          <a:r>
            <a:rPr lang="en-GB" sz="2000" b="1">
              <a:solidFill>
                <a:schemeClr val="bg1"/>
              </a:solidFill>
              <a:effectLst/>
              <a:latin typeface="+mn-lt"/>
              <a:ea typeface="+mn-ea"/>
              <a:cs typeface="+mn-cs"/>
            </a:rPr>
            <a:t> </a:t>
          </a:r>
          <a:r>
            <a:rPr lang="ar-SA" sz="2000" b="1">
              <a:solidFill>
                <a:schemeClr val="bg1"/>
              </a:solidFill>
              <a:effectLst/>
              <a:latin typeface="+mn-lt"/>
              <a:ea typeface="+mn-ea"/>
              <a:cs typeface="+mn-cs"/>
            </a:rPr>
            <a:t>%</a:t>
          </a:r>
          <a:endParaRPr lang="ar-SA" sz="2000" b="1">
            <a:solidFill>
              <a:schemeClr val="bg1"/>
            </a:solidFill>
            <a:effectLst/>
            <a:latin typeface="+mn-lt"/>
          </a:endParaRPr>
        </a:p>
        <a:p>
          <a:endParaRPr lang="ar-SA" sz="1100"/>
        </a:p>
      </xdr:txBody>
    </xdr:sp>
    <xdr:clientData/>
  </xdr:twoCellAnchor>
  <xdr:twoCellAnchor>
    <xdr:from>
      <xdr:col>4</xdr:col>
      <xdr:colOff>263283</xdr:colOff>
      <xdr:row>59</xdr:row>
      <xdr:rowOff>15162</xdr:rowOff>
    </xdr:from>
    <xdr:to>
      <xdr:col>11</xdr:col>
      <xdr:colOff>416718</xdr:colOff>
      <xdr:row>61</xdr:row>
      <xdr:rowOff>158750</xdr:rowOff>
    </xdr:to>
    <xdr:sp macro="" textlink="">
      <xdr:nvSpPr>
        <xdr:cNvPr id="106" name="TextBox 105">
          <a:extLst>
            <a:ext uri="{FF2B5EF4-FFF2-40B4-BE49-F238E27FC236}">
              <a16:creationId xmlns:a16="http://schemas.microsoft.com/office/drawing/2014/main" id="{6E338392-1C93-4F4B-962A-A8E17217659F}"/>
            </a:ext>
          </a:extLst>
        </xdr:cNvPr>
        <xdr:cNvSpPr txBox="1"/>
      </xdr:nvSpPr>
      <xdr:spPr>
        <a:xfrm>
          <a:off x="2882658" y="10552193"/>
          <a:ext cx="4737341" cy="5007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2000" b="1">
              <a:solidFill>
                <a:schemeClr val="bg1"/>
              </a:solidFill>
              <a:effectLst/>
              <a:latin typeface="+mn-lt"/>
              <a:ea typeface="+mn-ea"/>
              <a:cs typeface="+mn-cs"/>
            </a:rPr>
            <a:t>Revenue by Age Group and Day of Week</a:t>
          </a:r>
          <a:endParaRPr lang="ar-SA" sz="2000">
            <a:solidFill>
              <a:schemeClr val="bg1"/>
            </a:solidFill>
            <a:effectLst/>
            <a:latin typeface="+mn-lt"/>
          </a:endParaRPr>
        </a:p>
      </xdr:txBody>
    </xdr:sp>
    <xdr:clientData/>
  </xdr:twoCellAnchor>
  <xdr:twoCellAnchor>
    <xdr:from>
      <xdr:col>21</xdr:col>
      <xdr:colOff>249254</xdr:colOff>
      <xdr:row>58</xdr:row>
      <xdr:rowOff>142385</xdr:rowOff>
    </xdr:from>
    <xdr:to>
      <xdr:col>25</xdr:col>
      <xdr:colOff>487379</xdr:colOff>
      <xdr:row>60</xdr:row>
      <xdr:rowOff>155614</xdr:rowOff>
    </xdr:to>
    <xdr:sp macro="" textlink="">
      <xdr:nvSpPr>
        <xdr:cNvPr id="107" name="TextBox 106">
          <a:extLst>
            <a:ext uri="{FF2B5EF4-FFF2-40B4-BE49-F238E27FC236}">
              <a16:creationId xmlns:a16="http://schemas.microsoft.com/office/drawing/2014/main" id="{C856D92C-80FB-40E2-8355-3D13507DD96E}"/>
            </a:ext>
          </a:extLst>
        </xdr:cNvPr>
        <xdr:cNvSpPr txBox="1"/>
      </xdr:nvSpPr>
      <xdr:spPr>
        <a:xfrm>
          <a:off x="14014415" y="10240933"/>
          <a:ext cx="2860061" cy="361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2000" b="1">
              <a:solidFill>
                <a:schemeClr val="bg1"/>
              </a:solidFill>
              <a:effectLst/>
              <a:latin typeface="+mn-lt"/>
              <a:ea typeface="+mn-ea"/>
              <a:cs typeface="+mn-cs"/>
            </a:rPr>
            <a:t>MoM % Growth</a:t>
          </a:r>
          <a:endParaRPr lang="ar-SA" sz="2000" b="1">
            <a:solidFill>
              <a:schemeClr val="bg1"/>
            </a:solidFill>
            <a:effectLst/>
            <a:latin typeface="+mn-lt"/>
          </a:endParaRPr>
        </a:p>
      </xdr:txBody>
    </xdr:sp>
    <xdr:clientData/>
  </xdr:twoCellAnchor>
  <xdr:twoCellAnchor>
    <xdr:from>
      <xdr:col>29</xdr:col>
      <xdr:colOff>317501</xdr:colOff>
      <xdr:row>58</xdr:row>
      <xdr:rowOff>125937</xdr:rowOff>
    </xdr:from>
    <xdr:to>
      <xdr:col>36</xdr:col>
      <xdr:colOff>194598</xdr:colOff>
      <xdr:row>61</xdr:row>
      <xdr:rowOff>122903</xdr:rowOff>
    </xdr:to>
    <xdr:sp macro="" textlink="">
      <xdr:nvSpPr>
        <xdr:cNvPr id="108" name="TextBox 107">
          <a:extLst>
            <a:ext uri="{FF2B5EF4-FFF2-40B4-BE49-F238E27FC236}">
              <a16:creationId xmlns:a16="http://schemas.microsoft.com/office/drawing/2014/main" id="{DBCA38FC-E018-48DB-947E-0ADFC65B2109}"/>
            </a:ext>
          </a:extLst>
        </xdr:cNvPr>
        <xdr:cNvSpPr txBox="1"/>
      </xdr:nvSpPr>
      <xdr:spPr>
        <a:xfrm>
          <a:off x="19326533" y="10224485"/>
          <a:ext cx="4465484" cy="5193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2000" b="1">
              <a:solidFill>
                <a:schemeClr val="bg1"/>
              </a:solidFill>
              <a:effectLst/>
              <a:latin typeface="+mn-lt"/>
              <a:ea typeface="+mn-ea"/>
              <a:cs typeface="+mn-cs"/>
            </a:rPr>
            <a:t>Quantity Sold by Gender and Category</a:t>
          </a:r>
          <a:endParaRPr lang="ar-SA" sz="2000" b="1">
            <a:solidFill>
              <a:schemeClr val="bg1"/>
            </a:solidFill>
            <a:effectLst/>
            <a:latin typeface="+mn-lt"/>
          </a:endParaRPr>
        </a:p>
      </xdr:txBody>
    </xdr:sp>
    <xdr:clientData/>
  </xdr:twoCellAnchor>
  <xdr:twoCellAnchor>
    <xdr:from>
      <xdr:col>4</xdr:col>
      <xdr:colOff>358041</xdr:colOff>
      <xdr:row>24</xdr:row>
      <xdr:rowOff>69539</xdr:rowOff>
    </xdr:from>
    <xdr:to>
      <xdr:col>11</xdr:col>
      <xdr:colOff>155223</xdr:colOff>
      <xdr:row>26</xdr:row>
      <xdr:rowOff>127000</xdr:rowOff>
    </xdr:to>
    <xdr:sp macro="" textlink="">
      <xdr:nvSpPr>
        <xdr:cNvPr id="109" name="TextBox 108">
          <a:extLst>
            <a:ext uri="{FF2B5EF4-FFF2-40B4-BE49-F238E27FC236}">
              <a16:creationId xmlns:a16="http://schemas.microsoft.com/office/drawing/2014/main" id="{EAAF1B16-A01E-4F9A-9AC3-9E99693E39D2}"/>
            </a:ext>
          </a:extLst>
        </xdr:cNvPr>
        <xdr:cNvSpPr txBox="1"/>
      </xdr:nvSpPr>
      <xdr:spPr>
        <a:xfrm>
          <a:off x="3010930" y="4472206"/>
          <a:ext cx="4439737" cy="42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2000" b="1">
              <a:solidFill>
                <a:schemeClr val="bg1"/>
              </a:solidFill>
              <a:effectLst/>
              <a:latin typeface="+mn-lt"/>
              <a:ea typeface="+mn-ea"/>
              <a:cs typeface="+mn-cs"/>
            </a:rPr>
            <a:t>Total Revenue By</a:t>
          </a:r>
          <a:r>
            <a:rPr lang="en-GB" sz="2000" b="1" baseline="0">
              <a:solidFill>
                <a:schemeClr val="bg1"/>
              </a:solidFill>
              <a:effectLst/>
              <a:latin typeface="+mn-lt"/>
              <a:ea typeface="+mn-ea"/>
              <a:cs typeface="+mn-cs"/>
            </a:rPr>
            <a:t> Categoury</a:t>
          </a:r>
          <a:endParaRPr lang="ar-SA" sz="2000" b="1">
            <a:solidFill>
              <a:schemeClr val="bg1"/>
            </a:solidFill>
            <a:effectLst/>
            <a:latin typeface="+mn-lt"/>
          </a:endParaRPr>
        </a:p>
        <a:p>
          <a:endParaRPr lang="ar-SA" sz="1100">
            <a:solidFill>
              <a:schemeClr val="bg1"/>
            </a:solidFill>
          </a:endParaRPr>
        </a:p>
      </xdr:txBody>
    </xdr:sp>
    <xdr:clientData/>
  </xdr:twoCellAnchor>
  <xdr:twoCellAnchor>
    <xdr:from>
      <xdr:col>21</xdr:col>
      <xdr:colOff>205463</xdr:colOff>
      <xdr:row>25</xdr:row>
      <xdr:rowOff>126999</xdr:rowOff>
    </xdr:from>
    <xdr:to>
      <xdr:col>36</xdr:col>
      <xdr:colOff>254000</xdr:colOff>
      <xdr:row>37</xdr:row>
      <xdr:rowOff>91721</xdr:rowOff>
    </xdr:to>
    <xdr:graphicFrame macro="">
      <xdr:nvGraphicFramePr>
        <xdr:cNvPr id="110" name="Chart 109">
          <a:extLst>
            <a:ext uri="{FF2B5EF4-FFF2-40B4-BE49-F238E27FC236}">
              <a16:creationId xmlns:a16="http://schemas.microsoft.com/office/drawing/2014/main" id="{3249E164-7412-4867-BA6E-BECB3EB98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21</xdr:col>
      <xdr:colOff>260176</xdr:colOff>
      <xdr:row>23</xdr:row>
      <xdr:rowOff>167569</xdr:rowOff>
    </xdr:from>
    <xdr:to>
      <xdr:col>28</xdr:col>
      <xdr:colOff>194028</xdr:colOff>
      <xdr:row>26</xdr:row>
      <xdr:rowOff>8819</xdr:rowOff>
    </xdr:to>
    <xdr:sp macro="" textlink="">
      <xdr:nvSpPr>
        <xdr:cNvPr id="111" name="TextBox 110">
          <a:extLst>
            <a:ext uri="{FF2B5EF4-FFF2-40B4-BE49-F238E27FC236}">
              <a16:creationId xmlns:a16="http://schemas.microsoft.com/office/drawing/2014/main" id="{2430B141-E5D0-435B-AD66-2141AA9EC658}"/>
            </a:ext>
          </a:extLst>
        </xdr:cNvPr>
        <xdr:cNvSpPr txBox="1"/>
      </xdr:nvSpPr>
      <xdr:spPr>
        <a:xfrm>
          <a:off x="14150801" y="4224513"/>
          <a:ext cx="4564060" cy="370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GB" sz="2000" b="1">
              <a:solidFill>
                <a:schemeClr val="bg1"/>
              </a:solidFill>
              <a:latin typeface="+mn-lt"/>
            </a:rPr>
            <a:t>Total</a:t>
          </a:r>
          <a:r>
            <a:rPr lang="en-GB" sz="2000" b="1" baseline="0">
              <a:solidFill>
                <a:schemeClr val="bg1"/>
              </a:solidFill>
              <a:latin typeface="+mn-lt"/>
            </a:rPr>
            <a:t> Quantaty by Category</a:t>
          </a:r>
          <a:endParaRPr lang="ar-SA" sz="2000" b="1">
            <a:solidFill>
              <a:schemeClr val="bg1"/>
            </a:solidFill>
            <a:latin typeface="+mn-lt"/>
          </a:endParaRPr>
        </a:p>
      </xdr:txBody>
    </xdr:sp>
    <xdr:clientData/>
  </xdr:twoCellAnchor>
  <xdr:twoCellAnchor>
    <xdr:from>
      <xdr:col>28</xdr:col>
      <xdr:colOff>7836</xdr:colOff>
      <xdr:row>42</xdr:row>
      <xdr:rowOff>64183</xdr:rowOff>
    </xdr:from>
    <xdr:to>
      <xdr:col>34</xdr:col>
      <xdr:colOff>469816</xdr:colOff>
      <xdr:row>44</xdr:row>
      <xdr:rowOff>83151</xdr:rowOff>
    </xdr:to>
    <xdr:sp macro="" textlink="">
      <xdr:nvSpPr>
        <xdr:cNvPr id="112" name="TextBox 111">
          <a:extLst>
            <a:ext uri="{FF2B5EF4-FFF2-40B4-BE49-F238E27FC236}">
              <a16:creationId xmlns:a16="http://schemas.microsoft.com/office/drawing/2014/main" id="{325AEB61-A5B9-42B2-B989-CCD6D142F468}"/>
            </a:ext>
          </a:extLst>
        </xdr:cNvPr>
        <xdr:cNvSpPr txBox="1"/>
      </xdr:nvSpPr>
      <xdr:spPr>
        <a:xfrm>
          <a:off x="18528669" y="7287308"/>
          <a:ext cx="4430730" cy="36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GB" sz="2000" b="1">
              <a:solidFill>
                <a:schemeClr val="bg1"/>
              </a:solidFill>
              <a:effectLst/>
              <a:latin typeface="+mn-lt"/>
              <a:ea typeface="+mn-ea"/>
              <a:cs typeface="+mn-cs"/>
            </a:rPr>
            <a:t>Revenue By</a:t>
          </a:r>
          <a:r>
            <a:rPr lang="en-GB" sz="2000" b="1" baseline="0">
              <a:solidFill>
                <a:schemeClr val="bg1"/>
              </a:solidFill>
              <a:effectLst/>
              <a:latin typeface="+mn-lt"/>
              <a:ea typeface="+mn-ea"/>
              <a:cs typeface="+mn-cs"/>
            </a:rPr>
            <a:t> Customer Segment</a:t>
          </a:r>
          <a:endParaRPr lang="ar-SA" sz="2000">
            <a:solidFill>
              <a:schemeClr val="bg1"/>
            </a:solidFill>
            <a:effectLst/>
          </a:endParaRPr>
        </a:p>
      </xdr:txBody>
    </xdr:sp>
    <xdr:clientData/>
  </xdr:twoCellAnchor>
  <xdr:twoCellAnchor>
    <xdr:from>
      <xdr:col>4</xdr:col>
      <xdr:colOff>509486</xdr:colOff>
      <xdr:row>42</xdr:row>
      <xdr:rowOff>14425</xdr:rowOff>
    </xdr:from>
    <xdr:to>
      <xdr:col>11</xdr:col>
      <xdr:colOff>310007</xdr:colOff>
      <xdr:row>44</xdr:row>
      <xdr:rowOff>33392</xdr:rowOff>
    </xdr:to>
    <xdr:sp macro="" textlink="">
      <xdr:nvSpPr>
        <xdr:cNvPr id="113" name="TextBox 112">
          <a:extLst>
            <a:ext uri="{FF2B5EF4-FFF2-40B4-BE49-F238E27FC236}">
              <a16:creationId xmlns:a16="http://schemas.microsoft.com/office/drawing/2014/main" id="{63A62491-4DF7-41D5-9BCB-EA1E07A76B76}"/>
            </a:ext>
          </a:extLst>
        </xdr:cNvPr>
        <xdr:cNvSpPr txBox="1"/>
      </xdr:nvSpPr>
      <xdr:spPr>
        <a:xfrm>
          <a:off x="3162375" y="7422758"/>
          <a:ext cx="4443076" cy="371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GB" sz="2000" b="1">
              <a:solidFill>
                <a:schemeClr val="bg1"/>
              </a:solidFill>
              <a:effectLst/>
              <a:latin typeface="+mn-lt"/>
              <a:ea typeface="+mn-ea"/>
              <a:cs typeface="+mn-cs"/>
            </a:rPr>
            <a:t>Total</a:t>
          </a:r>
          <a:r>
            <a:rPr lang="en-GB" sz="2000" b="1" baseline="0">
              <a:solidFill>
                <a:schemeClr val="bg1"/>
              </a:solidFill>
              <a:effectLst/>
              <a:latin typeface="+mn-lt"/>
              <a:ea typeface="+mn-ea"/>
              <a:cs typeface="+mn-cs"/>
            </a:rPr>
            <a:t> Revenue per Month</a:t>
          </a:r>
          <a:endParaRPr lang="ar-SA" sz="2000">
            <a:solidFill>
              <a:schemeClr val="bg1"/>
            </a:solidFill>
            <a:effectLst/>
            <a:latin typeface="+mn-lt"/>
          </a:endParaRPr>
        </a:p>
      </xdr:txBody>
    </xdr:sp>
    <xdr:clientData/>
  </xdr:twoCellAnchor>
  <xdr:twoCellAnchor>
    <xdr:from>
      <xdr:col>4</xdr:col>
      <xdr:colOff>268111</xdr:colOff>
      <xdr:row>44</xdr:row>
      <xdr:rowOff>70556</xdr:rowOff>
    </xdr:from>
    <xdr:to>
      <xdr:col>12</xdr:col>
      <xdr:colOff>579781</xdr:colOff>
      <xdr:row>55</xdr:row>
      <xdr:rowOff>110434</xdr:rowOff>
    </xdr:to>
    <xdr:graphicFrame macro="">
      <xdr:nvGraphicFramePr>
        <xdr:cNvPr id="114" name="Chart 113">
          <a:extLst>
            <a:ext uri="{FF2B5EF4-FFF2-40B4-BE49-F238E27FC236}">
              <a16:creationId xmlns:a16="http://schemas.microsoft.com/office/drawing/2014/main" id="{66B894F5-FE31-4F71-B8B3-C59F35A58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183815</xdr:colOff>
      <xdr:row>44</xdr:row>
      <xdr:rowOff>33421</xdr:rowOff>
    </xdr:from>
    <xdr:to>
      <xdr:col>24</xdr:col>
      <xdr:colOff>401052</xdr:colOff>
      <xdr:row>55</xdr:row>
      <xdr:rowOff>167106</xdr:rowOff>
    </xdr:to>
    <xdr:graphicFrame macro="">
      <xdr:nvGraphicFramePr>
        <xdr:cNvPr id="115" name="Chart 114">
          <a:extLst>
            <a:ext uri="{FF2B5EF4-FFF2-40B4-BE49-F238E27FC236}">
              <a16:creationId xmlns:a16="http://schemas.microsoft.com/office/drawing/2014/main" id="{9012859C-A909-4819-B6C3-0462F7ECE1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28</xdr:col>
      <xdr:colOff>79374</xdr:colOff>
      <xdr:row>44</xdr:row>
      <xdr:rowOff>61735</xdr:rowOff>
    </xdr:from>
    <xdr:to>
      <xdr:col>36</xdr:col>
      <xdr:colOff>277812</xdr:colOff>
      <xdr:row>55</xdr:row>
      <xdr:rowOff>119062</xdr:rowOff>
    </xdr:to>
    <xdr:graphicFrame macro="">
      <xdr:nvGraphicFramePr>
        <xdr:cNvPr id="2" name="Chart 1">
          <a:extLst>
            <a:ext uri="{FF2B5EF4-FFF2-40B4-BE49-F238E27FC236}">
              <a16:creationId xmlns:a16="http://schemas.microsoft.com/office/drawing/2014/main" id="{C39C81D4-E6B9-4349-862E-EC5571DB79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335139</xdr:colOff>
      <xdr:row>61</xdr:row>
      <xdr:rowOff>35278</xdr:rowOff>
    </xdr:from>
    <xdr:to>
      <xdr:col>11</xdr:col>
      <xdr:colOff>105833</xdr:colOff>
      <xdr:row>71</xdr:row>
      <xdr:rowOff>70556</xdr:rowOff>
    </xdr:to>
    <xdr:graphicFrame macro="">
      <xdr:nvGraphicFramePr>
        <xdr:cNvPr id="3" name="Chart 2">
          <a:extLst>
            <a:ext uri="{FF2B5EF4-FFF2-40B4-BE49-F238E27FC236}">
              <a16:creationId xmlns:a16="http://schemas.microsoft.com/office/drawing/2014/main" id="{0FBEDCC0-7626-46A4-A66A-88EF3775E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578970</xdr:colOff>
      <xdr:row>61</xdr:row>
      <xdr:rowOff>0</xdr:rowOff>
    </xdr:from>
    <xdr:to>
      <xdr:col>19</xdr:col>
      <xdr:colOff>448236</xdr:colOff>
      <xdr:row>71</xdr:row>
      <xdr:rowOff>28015</xdr:rowOff>
    </xdr:to>
    <xdr:graphicFrame macro="">
      <xdr:nvGraphicFramePr>
        <xdr:cNvPr id="10" name="Chart 9">
          <a:extLst>
            <a:ext uri="{FF2B5EF4-FFF2-40B4-BE49-F238E27FC236}">
              <a16:creationId xmlns:a16="http://schemas.microsoft.com/office/drawing/2014/main" id="{69E26444-FC9E-44D2-B6C8-80899B8AD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21</xdr:col>
      <xdr:colOff>163871</xdr:colOff>
      <xdr:row>60</xdr:row>
      <xdr:rowOff>102419</xdr:rowOff>
    </xdr:from>
    <xdr:to>
      <xdr:col>28</xdr:col>
      <xdr:colOff>0</xdr:colOff>
      <xdr:row>71</xdr:row>
      <xdr:rowOff>0</xdr:rowOff>
    </xdr:to>
    <xdr:graphicFrame macro="">
      <xdr:nvGraphicFramePr>
        <xdr:cNvPr id="13" name="Chart 12">
          <a:extLst>
            <a:ext uri="{FF2B5EF4-FFF2-40B4-BE49-F238E27FC236}">
              <a16:creationId xmlns:a16="http://schemas.microsoft.com/office/drawing/2014/main" id="{6327910F-24E8-4D51-8EC7-094BF2414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29</xdr:col>
      <xdr:colOff>368709</xdr:colOff>
      <xdr:row>61</xdr:row>
      <xdr:rowOff>20484</xdr:rowOff>
    </xdr:from>
    <xdr:to>
      <xdr:col>36</xdr:col>
      <xdr:colOff>225323</xdr:colOff>
      <xdr:row>70</xdr:row>
      <xdr:rowOff>143386</xdr:rowOff>
    </xdr:to>
    <xdr:graphicFrame macro="">
      <xdr:nvGraphicFramePr>
        <xdr:cNvPr id="14" name="Chart 13">
          <a:extLst>
            <a:ext uri="{FF2B5EF4-FFF2-40B4-BE49-F238E27FC236}">
              <a16:creationId xmlns:a16="http://schemas.microsoft.com/office/drawing/2014/main" id="{8CBDB42A-C625-4010-BE6D-47947A9E4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2</xdr:col>
      <xdr:colOff>43786</xdr:colOff>
      <xdr:row>4</xdr:row>
      <xdr:rowOff>103403</xdr:rowOff>
    </xdr:from>
    <xdr:to>
      <xdr:col>3</xdr:col>
      <xdr:colOff>568719</xdr:colOff>
      <xdr:row>24</xdr:row>
      <xdr:rowOff>111125</xdr:rowOff>
    </xdr:to>
    <mc:AlternateContent xmlns:mc="http://schemas.openxmlformats.org/markup-compatibility/2006" xmlns:a14="http://schemas.microsoft.com/office/drawing/2010/main">
      <mc:Choice Requires="a14">
        <xdr:graphicFrame macro="">
          <xdr:nvGraphicFramePr>
            <xdr:cNvPr id="15" name="Month Name 2">
              <a:extLst>
                <a:ext uri="{FF2B5EF4-FFF2-40B4-BE49-F238E27FC236}">
                  <a16:creationId xmlns:a16="http://schemas.microsoft.com/office/drawing/2014/main" id="{94826468-A1CA-415D-9DEB-2B7CAA32D5C0}"/>
                </a:ext>
              </a:extLst>
            </xdr:cNvPr>
            <xdr:cNvGraphicFramePr/>
          </xdr:nvGraphicFramePr>
          <xdr:xfrm>
            <a:off x="0" y="0"/>
            <a:ext cx="0" cy="0"/>
          </xdr:xfrm>
          <a:graphic>
            <a:graphicData uri="http://schemas.microsoft.com/office/drawing/2010/slicer">
              <sle:slicer xmlns:sle="http://schemas.microsoft.com/office/drawing/2010/slicer" name="Month Name 2"/>
            </a:graphicData>
          </a:graphic>
        </xdr:graphicFrame>
      </mc:Choice>
      <mc:Fallback xmlns="">
        <xdr:sp macro="" textlink="">
          <xdr:nvSpPr>
            <xdr:cNvPr id="0" name=""/>
            <xdr:cNvSpPr>
              <a:spLocks noTextEdit="1"/>
            </xdr:cNvSpPr>
          </xdr:nvSpPr>
          <xdr:spPr>
            <a:xfrm>
              <a:off x="1349064" y="808959"/>
              <a:ext cx="1177572" cy="3503749"/>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31086</xdr:colOff>
      <xdr:row>25</xdr:row>
      <xdr:rowOff>133873</xdr:rowOff>
    </xdr:from>
    <xdr:to>
      <xdr:col>3</xdr:col>
      <xdr:colOff>581419</xdr:colOff>
      <xdr:row>32</xdr:row>
      <xdr:rowOff>83810</xdr:rowOff>
    </xdr:to>
    <mc:AlternateContent xmlns:mc="http://schemas.openxmlformats.org/markup-compatibility/2006" xmlns:a14="http://schemas.microsoft.com/office/drawing/2010/main">
      <mc:Choice Requires="a14">
        <xdr:graphicFrame macro="">
          <xdr:nvGraphicFramePr>
            <xdr:cNvPr id="17" name="Product Category">
              <a:extLst>
                <a:ext uri="{FF2B5EF4-FFF2-40B4-BE49-F238E27FC236}">
                  <a16:creationId xmlns:a16="http://schemas.microsoft.com/office/drawing/2014/main" id="{A1272AB9-6581-4A88-B0B1-B9CE406AC52B}"/>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336364" y="4543595"/>
              <a:ext cx="1202972" cy="1184659"/>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26853</xdr:colOff>
      <xdr:row>33</xdr:row>
      <xdr:rowOff>138308</xdr:rowOff>
    </xdr:from>
    <xdr:to>
      <xdr:col>3</xdr:col>
      <xdr:colOff>585653</xdr:colOff>
      <xdr:row>38</xdr:row>
      <xdr:rowOff>178237</xdr:rowOff>
    </xdr:to>
    <mc:AlternateContent xmlns:mc="http://schemas.openxmlformats.org/markup-compatibility/2006" xmlns:a14="http://schemas.microsoft.com/office/drawing/2010/main">
      <mc:Choice Requires="a14">
        <xdr:graphicFrame macro="">
          <xdr:nvGraphicFramePr>
            <xdr:cNvPr id="18" name="Gender 2">
              <a:extLst>
                <a:ext uri="{FF2B5EF4-FFF2-40B4-BE49-F238E27FC236}">
                  <a16:creationId xmlns:a16="http://schemas.microsoft.com/office/drawing/2014/main" id="{4DA4125C-FFF9-45D2-890E-96F9F0C738FC}"/>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332131" y="5959141"/>
              <a:ext cx="1211439" cy="921874"/>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650608</xdr:colOff>
      <xdr:row>40</xdr:row>
      <xdr:rowOff>54142</xdr:rowOff>
    </xdr:from>
    <xdr:to>
      <xdr:col>3</xdr:col>
      <xdr:colOff>616742</xdr:colOff>
      <xdr:row>48</xdr:row>
      <xdr:rowOff>58697</xdr:rowOff>
    </xdr:to>
    <mc:AlternateContent xmlns:mc="http://schemas.openxmlformats.org/markup-compatibility/2006" xmlns:a14="http://schemas.microsoft.com/office/drawing/2010/main">
      <mc:Choice Requires="a14">
        <xdr:graphicFrame macro="">
          <xdr:nvGraphicFramePr>
            <xdr:cNvPr id="19" name="Age Group 3">
              <a:extLst>
                <a:ext uri="{FF2B5EF4-FFF2-40B4-BE49-F238E27FC236}">
                  <a16:creationId xmlns:a16="http://schemas.microsoft.com/office/drawing/2014/main" id="{72A84168-06AB-4CE4-9ACF-88C51320A8D4}"/>
                </a:ext>
              </a:extLst>
            </xdr:cNvPr>
            <xdr:cNvGraphicFramePr/>
          </xdr:nvGraphicFramePr>
          <xdr:xfrm>
            <a:off x="0" y="0"/>
            <a:ext cx="0" cy="0"/>
          </xdr:xfrm>
          <a:graphic>
            <a:graphicData uri="http://schemas.microsoft.com/office/drawing/2010/slicer">
              <sle:slicer xmlns:sle="http://schemas.microsoft.com/office/drawing/2010/slicer" name="Age Group 3"/>
            </a:graphicData>
          </a:graphic>
        </xdr:graphicFrame>
      </mc:Choice>
      <mc:Fallback xmlns="">
        <xdr:sp macro="" textlink="">
          <xdr:nvSpPr>
            <xdr:cNvPr id="0" name=""/>
            <xdr:cNvSpPr>
              <a:spLocks noTextEdit="1"/>
            </xdr:cNvSpPr>
          </xdr:nvSpPr>
          <xdr:spPr>
            <a:xfrm>
              <a:off x="1303247" y="7109698"/>
              <a:ext cx="1271412" cy="1415666"/>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190500</xdr:colOff>
      <xdr:row>4</xdr:row>
      <xdr:rowOff>7099</xdr:rowOff>
    </xdr:from>
    <xdr:to>
      <xdr:col>35</xdr:col>
      <xdr:colOff>619126</xdr:colOff>
      <xdr:row>7</xdr:row>
      <xdr:rowOff>142875</xdr:rowOff>
    </xdr:to>
    <mc:AlternateContent xmlns:mc="http://schemas.openxmlformats.org/markup-compatibility/2006" xmlns:a14="http://schemas.microsoft.com/office/drawing/2010/main">
      <mc:Choice Requires="a14">
        <xdr:graphicFrame macro="">
          <xdr:nvGraphicFramePr>
            <xdr:cNvPr id="20" name="Quarter 2">
              <a:extLst>
                <a:ext uri="{FF2B5EF4-FFF2-40B4-BE49-F238E27FC236}">
                  <a16:creationId xmlns:a16="http://schemas.microsoft.com/office/drawing/2014/main" id="{128BD25E-3AA1-435D-A655-858DFD248CB7}"/>
                </a:ext>
              </a:extLst>
            </xdr:cNvPr>
            <xdr:cNvGraphicFramePr/>
          </xdr:nvGraphicFramePr>
          <xdr:xfrm>
            <a:off x="0" y="0"/>
            <a:ext cx="0" cy="0"/>
          </xdr:xfrm>
          <a:graphic>
            <a:graphicData uri="http://schemas.microsoft.com/office/drawing/2010/slicer">
              <sle:slicer xmlns:sle="http://schemas.microsoft.com/office/drawing/2010/slicer" name="Quarter 2"/>
            </a:graphicData>
          </a:graphic>
        </xdr:graphicFrame>
      </mc:Choice>
      <mc:Fallback xmlns="">
        <xdr:sp macro="" textlink="">
          <xdr:nvSpPr>
            <xdr:cNvPr id="0" name=""/>
            <xdr:cNvSpPr>
              <a:spLocks noTextEdit="1"/>
            </xdr:cNvSpPr>
          </xdr:nvSpPr>
          <xdr:spPr>
            <a:xfrm>
              <a:off x="17811750" y="712655"/>
              <a:ext cx="5649737" cy="664942"/>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26852</xdr:colOff>
      <xdr:row>49</xdr:row>
      <xdr:rowOff>113196</xdr:rowOff>
    </xdr:from>
    <xdr:to>
      <xdr:col>3</xdr:col>
      <xdr:colOff>585653</xdr:colOff>
      <xdr:row>56</xdr:row>
      <xdr:rowOff>66421</xdr:rowOff>
    </xdr:to>
    <mc:AlternateContent xmlns:mc="http://schemas.openxmlformats.org/markup-compatibility/2006" xmlns:a14="http://schemas.microsoft.com/office/drawing/2010/main">
      <mc:Choice Requires="a14">
        <xdr:graphicFrame macro="">
          <xdr:nvGraphicFramePr>
            <xdr:cNvPr id="21" name="Customer Segment 2">
              <a:extLst>
                <a:ext uri="{FF2B5EF4-FFF2-40B4-BE49-F238E27FC236}">
                  <a16:creationId xmlns:a16="http://schemas.microsoft.com/office/drawing/2014/main" id="{9F9C62B5-F704-4D7F-820D-8A9369539869}"/>
                </a:ext>
              </a:extLst>
            </xdr:cNvPr>
            <xdr:cNvGraphicFramePr/>
          </xdr:nvGraphicFramePr>
          <xdr:xfrm>
            <a:off x="0" y="0"/>
            <a:ext cx="0" cy="0"/>
          </xdr:xfrm>
          <a:graphic>
            <a:graphicData uri="http://schemas.microsoft.com/office/drawing/2010/slicer">
              <sle:slicer xmlns:sle="http://schemas.microsoft.com/office/drawing/2010/slicer" name="Customer Segment 2"/>
            </a:graphicData>
          </a:graphic>
        </xdr:graphicFrame>
      </mc:Choice>
      <mc:Fallback xmlns="">
        <xdr:sp macro="" textlink="">
          <xdr:nvSpPr>
            <xdr:cNvPr id="0" name=""/>
            <xdr:cNvSpPr>
              <a:spLocks noTextEdit="1"/>
            </xdr:cNvSpPr>
          </xdr:nvSpPr>
          <xdr:spPr>
            <a:xfrm>
              <a:off x="1332130" y="8756252"/>
              <a:ext cx="1211440" cy="1187947"/>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59531</xdr:colOff>
      <xdr:row>65</xdr:row>
      <xdr:rowOff>69538</xdr:rowOff>
    </xdr:from>
    <xdr:to>
      <xdr:col>3</xdr:col>
      <xdr:colOff>555625</xdr:colOff>
      <xdr:row>72</xdr:row>
      <xdr:rowOff>59531</xdr:rowOff>
    </xdr:to>
    <xdr:sp macro="" textlink="">
      <xdr:nvSpPr>
        <xdr:cNvPr id="25" name="TextBox 24">
          <a:extLst>
            <a:ext uri="{FF2B5EF4-FFF2-40B4-BE49-F238E27FC236}">
              <a16:creationId xmlns:a16="http://schemas.microsoft.com/office/drawing/2014/main" id="{8BF041A4-5C67-452E-8A72-EB400A4C40C8}"/>
            </a:ext>
          </a:extLst>
        </xdr:cNvPr>
        <xdr:cNvSpPr txBox="1"/>
      </xdr:nvSpPr>
      <xdr:spPr>
        <a:xfrm>
          <a:off x="1369219" y="11678132"/>
          <a:ext cx="1150937" cy="1240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2000" b="1">
              <a:solidFill>
                <a:schemeClr val="bg1"/>
              </a:solidFill>
              <a:effectLst/>
              <a:latin typeface="+mn-lt"/>
              <a:ea typeface="+mn-ea"/>
              <a:cs typeface="+mn-cs"/>
            </a:rPr>
            <a:t>By</a:t>
          </a:r>
          <a:r>
            <a:rPr lang="en-GB" sz="2000" b="1" baseline="0">
              <a:solidFill>
                <a:schemeClr val="bg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n-GB" sz="2000" b="1" baseline="0">
              <a:solidFill>
                <a:schemeClr val="bg1"/>
              </a:solidFill>
              <a:effectLst/>
              <a:latin typeface="+mn-lt"/>
              <a:ea typeface="+mn-ea"/>
              <a:cs typeface="+mn-cs"/>
            </a:rPr>
            <a:t>Reema Alotaibi </a:t>
          </a:r>
          <a:endParaRPr lang="ar-SA" sz="2000" b="1">
            <a:solidFill>
              <a:schemeClr val="bg1"/>
            </a:solidFill>
            <a:effectLst/>
            <a:latin typeface="+mn-lt"/>
          </a:endParaRPr>
        </a:p>
        <a:p>
          <a:endParaRPr lang="ar-SA" sz="1100">
            <a:solidFill>
              <a:schemeClr val="bg1"/>
            </a:solidFill>
          </a:endParaRPr>
        </a:p>
      </xdr:txBody>
    </xdr:sp>
    <xdr:clientData/>
  </xdr:twoCellAnchor>
  <xdr:twoCellAnchor>
    <xdr:from>
      <xdr:col>4</xdr:col>
      <xdr:colOff>289278</xdr:colOff>
      <xdr:row>17</xdr:row>
      <xdr:rowOff>149931</xdr:rowOff>
    </xdr:from>
    <xdr:to>
      <xdr:col>9</xdr:col>
      <xdr:colOff>95250</xdr:colOff>
      <xdr:row>20</xdr:row>
      <xdr:rowOff>47625</xdr:rowOff>
    </xdr:to>
    <xdr:sp macro="" textlink="Pivots.!$A$4">
      <xdr:nvSpPr>
        <xdr:cNvPr id="6" name="TextBox 5">
          <a:extLst>
            <a:ext uri="{FF2B5EF4-FFF2-40B4-BE49-F238E27FC236}">
              <a16:creationId xmlns:a16="http://schemas.microsoft.com/office/drawing/2014/main" id="{789D939C-F614-46C0-A9D8-7BDB53572415}"/>
            </a:ext>
          </a:extLst>
        </xdr:cNvPr>
        <xdr:cNvSpPr txBox="1"/>
      </xdr:nvSpPr>
      <xdr:spPr>
        <a:xfrm>
          <a:off x="2956278" y="3118556"/>
          <a:ext cx="3139722" cy="4215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fld id="{90F3941A-BAEA-4E12-8842-491AE8A44756}" type="TxLink">
            <a:rPr lang="en-US" sz="2400" b="1" i="0" u="none" strike="noStrike">
              <a:solidFill>
                <a:srgbClr val="000000"/>
              </a:solidFill>
              <a:latin typeface="+mn-lt"/>
              <a:cs typeface="Arial"/>
            </a:rPr>
            <a:pPr/>
            <a:t> $454,470.00 </a:t>
          </a:fld>
          <a:endParaRPr lang="ar-SA" sz="2400" b="1">
            <a:solidFill>
              <a:schemeClr val="bg1"/>
            </a:solidFill>
            <a:latin typeface="+mn-lt"/>
          </a:endParaRPr>
        </a:p>
      </xdr:txBody>
    </xdr:sp>
    <xdr:clientData/>
  </xdr:twoCellAnchor>
  <xdr:twoCellAnchor>
    <xdr:from>
      <xdr:col>4</xdr:col>
      <xdr:colOff>252943</xdr:colOff>
      <xdr:row>15</xdr:row>
      <xdr:rowOff>31750</xdr:rowOff>
    </xdr:from>
    <xdr:to>
      <xdr:col>8</xdr:col>
      <xdr:colOff>595137</xdr:colOff>
      <xdr:row>18</xdr:row>
      <xdr:rowOff>0</xdr:rowOff>
    </xdr:to>
    <xdr:sp macro="" textlink="">
      <xdr:nvSpPr>
        <xdr:cNvPr id="30" name="TextBox 29">
          <a:extLst>
            <a:ext uri="{FF2B5EF4-FFF2-40B4-BE49-F238E27FC236}">
              <a16:creationId xmlns:a16="http://schemas.microsoft.com/office/drawing/2014/main" id="{D8E0369C-E6BF-488B-96DA-F79681BCF9C4}"/>
            </a:ext>
          </a:extLst>
        </xdr:cNvPr>
        <xdr:cNvSpPr txBox="1"/>
      </xdr:nvSpPr>
      <xdr:spPr>
        <a:xfrm>
          <a:off x="2919943" y="2651125"/>
          <a:ext cx="3009194" cy="492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2400" b="1" i="0" u="none" strike="noStrike">
              <a:solidFill>
                <a:srgbClr val="061A40"/>
              </a:solidFill>
              <a:latin typeface="+mj-lt"/>
              <a:cs typeface="Arial"/>
            </a:rPr>
            <a:t>Total Of</a:t>
          </a:r>
          <a:r>
            <a:rPr lang="en-US" sz="2400" b="1" i="0" u="none" strike="noStrike" baseline="0">
              <a:solidFill>
                <a:srgbClr val="061A40"/>
              </a:solidFill>
              <a:latin typeface="+mj-lt"/>
              <a:cs typeface="Arial"/>
            </a:rPr>
            <a:t> Revenue </a:t>
          </a:r>
          <a:endParaRPr lang="en-US" sz="2400" b="1" i="0" u="none" strike="noStrike">
            <a:solidFill>
              <a:srgbClr val="061A40"/>
            </a:solidFill>
            <a:latin typeface="+mj-lt"/>
            <a:cs typeface="Arial"/>
          </a:endParaRPr>
        </a:p>
      </xdr:txBody>
    </xdr:sp>
    <xdr:clientData/>
  </xdr:twoCellAnchor>
  <xdr:twoCellAnchor>
    <xdr:from>
      <xdr:col>4</xdr:col>
      <xdr:colOff>104069</xdr:colOff>
      <xdr:row>15</xdr:row>
      <xdr:rowOff>35102</xdr:rowOff>
    </xdr:from>
    <xdr:to>
      <xdr:col>10</xdr:col>
      <xdr:colOff>315736</xdr:colOff>
      <xdr:row>21</xdr:row>
      <xdr:rowOff>63324</xdr:rowOff>
    </xdr:to>
    <xdr:sp macro="" textlink="">
      <xdr:nvSpPr>
        <xdr:cNvPr id="31" name="Rectangle: Rounded Corners 30">
          <a:extLst>
            <a:ext uri="{FF2B5EF4-FFF2-40B4-BE49-F238E27FC236}">
              <a16:creationId xmlns:a16="http://schemas.microsoft.com/office/drawing/2014/main" id="{B82213FB-F3AA-25C6-1440-F70EBB377A6B}"/>
            </a:ext>
          </a:extLst>
        </xdr:cNvPr>
        <xdr:cNvSpPr/>
      </xdr:nvSpPr>
      <xdr:spPr>
        <a:xfrm>
          <a:off x="2771069" y="2654477"/>
          <a:ext cx="4212167" cy="1075972"/>
        </a:xfrm>
        <a:prstGeom prst="roundRect">
          <a:avLst/>
        </a:prstGeom>
        <a:no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SA" sz="1100"/>
        </a:p>
      </xdr:txBody>
    </xdr:sp>
    <xdr:clientData/>
  </xdr:twoCellAnchor>
  <xdr:twoCellAnchor>
    <xdr:from>
      <xdr:col>10</xdr:col>
      <xdr:colOff>480924</xdr:colOff>
      <xdr:row>15</xdr:row>
      <xdr:rowOff>35101</xdr:rowOff>
    </xdr:from>
    <xdr:to>
      <xdr:col>17</xdr:col>
      <xdr:colOff>29368</xdr:colOff>
      <xdr:row>21</xdr:row>
      <xdr:rowOff>63324</xdr:rowOff>
    </xdr:to>
    <xdr:sp macro="" textlink="">
      <xdr:nvSpPr>
        <xdr:cNvPr id="33" name="Rectangle: Rounded Corners 32">
          <a:extLst>
            <a:ext uri="{FF2B5EF4-FFF2-40B4-BE49-F238E27FC236}">
              <a16:creationId xmlns:a16="http://schemas.microsoft.com/office/drawing/2014/main" id="{97D68313-6B8D-4231-9F4D-AB45BBCD7D3E}"/>
            </a:ext>
          </a:extLst>
        </xdr:cNvPr>
        <xdr:cNvSpPr/>
      </xdr:nvSpPr>
      <xdr:spPr>
        <a:xfrm>
          <a:off x="7148424" y="2654476"/>
          <a:ext cx="4215694" cy="1075973"/>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SA" sz="1100"/>
        </a:p>
      </xdr:txBody>
    </xdr:sp>
    <xdr:clientData/>
  </xdr:twoCellAnchor>
  <xdr:twoCellAnchor>
    <xdr:from>
      <xdr:col>17</xdr:col>
      <xdr:colOff>194556</xdr:colOff>
      <xdr:row>15</xdr:row>
      <xdr:rowOff>35102</xdr:rowOff>
    </xdr:from>
    <xdr:to>
      <xdr:col>23</xdr:col>
      <xdr:colOff>406223</xdr:colOff>
      <xdr:row>21</xdr:row>
      <xdr:rowOff>63324</xdr:rowOff>
    </xdr:to>
    <xdr:sp macro="" textlink="">
      <xdr:nvSpPr>
        <xdr:cNvPr id="36" name="Rectangle: Rounded Corners 35">
          <a:extLst>
            <a:ext uri="{FF2B5EF4-FFF2-40B4-BE49-F238E27FC236}">
              <a16:creationId xmlns:a16="http://schemas.microsoft.com/office/drawing/2014/main" id="{75BE8DB8-DAF5-4815-B10F-9255F40294B6}"/>
            </a:ext>
          </a:extLst>
        </xdr:cNvPr>
        <xdr:cNvSpPr/>
      </xdr:nvSpPr>
      <xdr:spPr>
        <a:xfrm>
          <a:off x="11529306" y="2654477"/>
          <a:ext cx="4212167" cy="1075972"/>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SA" sz="1100"/>
        </a:p>
      </xdr:txBody>
    </xdr:sp>
    <xdr:clientData/>
  </xdr:twoCellAnchor>
  <xdr:twoCellAnchor>
    <xdr:from>
      <xdr:col>23</xdr:col>
      <xdr:colOff>571411</xdr:colOff>
      <xdr:row>15</xdr:row>
      <xdr:rowOff>35101</xdr:rowOff>
    </xdr:from>
    <xdr:to>
      <xdr:col>30</xdr:col>
      <xdr:colOff>119855</xdr:colOff>
      <xdr:row>21</xdr:row>
      <xdr:rowOff>63324</xdr:rowOff>
    </xdr:to>
    <xdr:sp macro="" textlink="">
      <xdr:nvSpPr>
        <xdr:cNvPr id="37" name="Rectangle: Rounded Corners 36">
          <a:extLst>
            <a:ext uri="{FF2B5EF4-FFF2-40B4-BE49-F238E27FC236}">
              <a16:creationId xmlns:a16="http://schemas.microsoft.com/office/drawing/2014/main" id="{1DFE0C01-F658-4D9F-9074-CE864A2A3A00}"/>
            </a:ext>
          </a:extLst>
        </xdr:cNvPr>
        <xdr:cNvSpPr/>
      </xdr:nvSpPr>
      <xdr:spPr>
        <a:xfrm>
          <a:off x="15906661" y="2654476"/>
          <a:ext cx="4215694" cy="1075973"/>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SA" sz="1100"/>
        </a:p>
      </xdr:txBody>
    </xdr:sp>
    <xdr:clientData/>
  </xdr:twoCellAnchor>
  <xdr:twoCellAnchor>
    <xdr:from>
      <xdr:col>30</xdr:col>
      <xdr:colOff>285044</xdr:colOff>
      <xdr:row>15</xdr:row>
      <xdr:rowOff>35101</xdr:rowOff>
    </xdr:from>
    <xdr:to>
      <xdr:col>36</xdr:col>
      <xdr:colOff>496711</xdr:colOff>
      <xdr:row>21</xdr:row>
      <xdr:rowOff>63324</xdr:rowOff>
    </xdr:to>
    <xdr:sp macro="" textlink="">
      <xdr:nvSpPr>
        <xdr:cNvPr id="39" name="Rectangle: Rounded Corners 38">
          <a:extLst>
            <a:ext uri="{FF2B5EF4-FFF2-40B4-BE49-F238E27FC236}">
              <a16:creationId xmlns:a16="http://schemas.microsoft.com/office/drawing/2014/main" id="{00B96011-3CF8-476B-96FD-D9DCBE721036}"/>
            </a:ext>
          </a:extLst>
        </xdr:cNvPr>
        <xdr:cNvSpPr/>
      </xdr:nvSpPr>
      <xdr:spPr>
        <a:xfrm>
          <a:off x="20287544" y="2654476"/>
          <a:ext cx="4212167" cy="1075973"/>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SA" sz="1100"/>
        </a:p>
      </xdr:txBody>
    </xdr:sp>
    <xdr:clientData/>
  </xdr:twoCellAnchor>
  <xdr:twoCellAnchor>
    <xdr:from>
      <xdr:col>10</xdr:col>
      <xdr:colOff>633943</xdr:colOff>
      <xdr:row>18</xdr:row>
      <xdr:rowOff>7762</xdr:rowOff>
    </xdr:from>
    <xdr:to>
      <xdr:col>15</xdr:col>
      <xdr:colOff>309386</xdr:colOff>
      <xdr:row>20</xdr:row>
      <xdr:rowOff>148872</xdr:rowOff>
    </xdr:to>
    <xdr:sp macro="" textlink="Pivots.!$C$4">
      <xdr:nvSpPr>
        <xdr:cNvPr id="40" name="TextBox 39">
          <a:extLst>
            <a:ext uri="{FF2B5EF4-FFF2-40B4-BE49-F238E27FC236}">
              <a16:creationId xmlns:a16="http://schemas.microsoft.com/office/drawing/2014/main" id="{9F88BE3E-D47E-4103-A682-9CBF7C4751FA}"/>
            </a:ext>
          </a:extLst>
        </xdr:cNvPr>
        <xdr:cNvSpPr txBox="1"/>
      </xdr:nvSpPr>
      <xdr:spPr>
        <a:xfrm>
          <a:off x="7301443" y="3151012"/>
          <a:ext cx="3009193" cy="490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fld id="{3518790F-5A46-46C2-861D-1DD6237673E4}" type="TxLink">
            <a:rPr lang="en-US" sz="2400" b="1" i="0" u="none" strike="noStrike">
              <a:solidFill>
                <a:srgbClr val="061A40"/>
              </a:solidFill>
              <a:latin typeface="+mn-lt"/>
              <a:cs typeface="Arial"/>
            </a:rPr>
            <a:pPr/>
            <a:t>2510</a:t>
          </a:fld>
          <a:endParaRPr lang="ar-SA" sz="2400" b="1">
            <a:solidFill>
              <a:srgbClr val="061A40"/>
            </a:solidFill>
            <a:latin typeface="+mn-lt"/>
          </a:endParaRPr>
        </a:p>
      </xdr:txBody>
    </xdr:sp>
    <xdr:clientData/>
  </xdr:twoCellAnchor>
  <xdr:twoCellAnchor>
    <xdr:from>
      <xdr:col>10</xdr:col>
      <xdr:colOff>597608</xdr:colOff>
      <xdr:row>15</xdr:row>
      <xdr:rowOff>34926</xdr:rowOff>
    </xdr:from>
    <xdr:to>
      <xdr:col>15</xdr:col>
      <xdr:colOff>273051</xdr:colOff>
      <xdr:row>17</xdr:row>
      <xdr:rowOff>167217</xdr:rowOff>
    </xdr:to>
    <xdr:sp macro="" textlink="">
      <xdr:nvSpPr>
        <xdr:cNvPr id="41" name="TextBox 40">
          <a:extLst>
            <a:ext uri="{FF2B5EF4-FFF2-40B4-BE49-F238E27FC236}">
              <a16:creationId xmlns:a16="http://schemas.microsoft.com/office/drawing/2014/main" id="{9E2AB651-2636-4C2B-8C08-0882E269D855}"/>
            </a:ext>
          </a:extLst>
        </xdr:cNvPr>
        <xdr:cNvSpPr txBox="1"/>
      </xdr:nvSpPr>
      <xdr:spPr>
        <a:xfrm>
          <a:off x="7265108" y="2654301"/>
          <a:ext cx="3009193" cy="481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2400" b="1" i="0" u="none" strike="noStrike">
              <a:solidFill>
                <a:srgbClr val="061A40"/>
              </a:solidFill>
              <a:latin typeface="+mj-lt"/>
              <a:cs typeface="Arial"/>
            </a:rPr>
            <a:t>Total Of</a:t>
          </a:r>
          <a:r>
            <a:rPr lang="en-US" sz="2400" b="1" i="0" u="none" strike="noStrike" baseline="0">
              <a:solidFill>
                <a:srgbClr val="061A40"/>
              </a:solidFill>
              <a:latin typeface="+mj-lt"/>
              <a:cs typeface="Arial"/>
            </a:rPr>
            <a:t> Quantity Sold</a:t>
          </a:r>
          <a:endParaRPr lang="en-US" sz="2400" b="1" i="0" u="none" strike="noStrike">
            <a:solidFill>
              <a:srgbClr val="061A40"/>
            </a:solidFill>
            <a:latin typeface="+mj-lt"/>
            <a:cs typeface="Arial"/>
          </a:endParaRPr>
        </a:p>
      </xdr:txBody>
    </xdr:sp>
    <xdr:clientData/>
  </xdr:twoCellAnchor>
  <xdr:twoCellAnchor>
    <xdr:from>
      <xdr:col>17</xdr:col>
      <xdr:colOff>237773</xdr:colOff>
      <xdr:row>19</xdr:row>
      <xdr:rowOff>3176</xdr:rowOff>
    </xdr:from>
    <xdr:to>
      <xdr:col>21</xdr:col>
      <xdr:colOff>492125</xdr:colOff>
      <xdr:row>21</xdr:row>
      <xdr:rowOff>47626</xdr:rowOff>
    </xdr:to>
    <xdr:sp macro="" textlink="Pivots.!$F$4">
      <xdr:nvSpPr>
        <xdr:cNvPr id="42" name="TextBox 41">
          <a:extLst>
            <a:ext uri="{FF2B5EF4-FFF2-40B4-BE49-F238E27FC236}">
              <a16:creationId xmlns:a16="http://schemas.microsoft.com/office/drawing/2014/main" id="{66F96724-51BB-4D9E-99B9-ABFFED9A502C}"/>
            </a:ext>
          </a:extLst>
        </xdr:cNvPr>
        <xdr:cNvSpPr txBox="1"/>
      </xdr:nvSpPr>
      <xdr:spPr>
        <a:xfrm>
          <a:off x="11572523" y="3321051"/>
          <a:ext cx="2921352"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fld id="{4AFCAC18-5325-44BD-8054-4090486EEFDA}" type="TxLink">
            <a:rPr lang="en-US" sz="2400" b="1" i="0" u="none" strike="noStrike">
              <a:solidFill>
                <a:srgbClr val="000000"/>
              </a:solidFill>
              <a:latin typeface="+mn-lt"/>
              <a:cs typeface="Arial"/>
            </a:rPr>
            <a:pPr/>
            <a:t> $156,875.00 </a:t>
          </a:fld>
          <a:endParaRPr lang="ar-SA" sz="2400" b="1">
            <a:solidFill>
              <a:schemeClr val="bg1"/>
            </a:solidFill>
            <a:latin typeface="+mn-lt"/>
          </a:endParaRPr>
        </a:p>
      </xdr:txBody>
    </xdr:sp>
    <xdr:clientData/>
  </xdr:twoCellAnchor>
  <xdr:twoCellAnchor>
    <xdr:from>
      <xdr:col>17</xdr:col>
      <xdr:colOff>280813</xdr:colOff>
      <xdr:row>15</xdr:row>
      <xdr:rowOff>30339</xdr:rowOff>
    </xdr:from>
    <xdr:to>
      <xdr:col>22</xdr:col>
      <xdr:colOff>333375</xdr:colOff>
      <xdr:row>21</xdr:row>
      <xdr:rowOff>158750</xdr:rowOff>
    </xdr:to>
    <xdr:sp macro="" textlink="">
      <xdr:nvSpPr>
        <xdr:cNvPr id="49" name="TextBox 48">
          <a:extLst>
            <a:ext uri="{FF2B5EF4-FFF2-40B4-BE49-F238E27FC236}">
              <a16:creationId xmlns:a16="http://schemas.microsoft.com/office/drawing/2014/main" id="{811A9924-B8B2-4B2D-9C88-CFCD46C4CE34}"/>
            </a:ext>
          </a:extLst>
        </xdr:cNvPr>
        <xdr:cNvSpPr txBox="1"/>
      </xdr:nvSpPr>
      <xdr:spPr>
        <a:xfrm>
          <a:off x="11615563" y="2649714"/>
          <a:ext cx="3386312" cy="11761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2400" b="1" i="0" u="none" strike="noStrike">
              <a:solidFill>
                <a:srgbClr val="061A40"/>
              </a:solidFill>
              <a:latin typeface="+mj-lt"/>
              <a:cs typeface="Arial"/>
            </a:rPr>
            <a:t>Top</a:t>
          </a:r>
          <a:r>
            <a:rPr lang="en-US" sz="2400" b="1" i="0" u="none" strike="noStrike" baseline="0">
              <a:solidFill>
                <a:srgbClr val="061A40"/>
              </a:solidFill>
              <a:latin typeface="+mj-lt"/>
              <a:cs typeface="Arial"/>
            </a:rPr>
            <a:t> Revenue  Category:</a:t>
          </a:r>
        </a:p>
        <a:p>
          <a:r>
            <a:rPr lang="en-US" sz="2400" b="1" i="0" u="none" strike="noStrike" baseline="0">
              <a:solidFill>
                <a:srgbClr val="061A40"/>
              </a:solidFill>
              <a:latin typeface="+mj-lt"/>
              <a:cs typeface="Arial"/>
            </a:rPr>
            <a:t>Electronics</a:t>
          </a:r>
          <a:endParaRPr lang="en-US" sz="2400" b="1" i="0" u="none" strike="noStrike">
            <a:solidFill>
              <a:srgbClr val="061A40"/>
            </a:solidFill>
            <a:latin typeface="+mj-lt"/>
            <a:cs typeface="Arial"/>
          </a:endParaRPr>
        </a:p>
      </xdr:txBody>
    </xdr:sp>
    <xdr:clientData/>
  </xdr:twoCellAnchor>
  <xdr:twoCellAnchor>
    <xdr:from>
      <xdr:col>24</xdr:col>
      <xdr:colOff>129470</xdr:colOff>
      <xdr:row>19</xdr:row>
      <xdr:rowOff>5999</xdr:rowOff>
    </xdr:from>
    <xdr:to>
      <xdr:col>26</xdr:col>
      <xdr:colOff>539750</xdr:colOff>
      <xdr:row>21</xdr:row>
      <xdr:rowOff>31751</xdr:rowOff>
    </xdr:to>
    <xdr:sp macro="" textlink="Pivots.!$H$4">
      <xdr:nvSpPr>
        <xdr:cNvPr id="59" name="TextBox 58">
          <a:extLst>
            <a:ext uri="{FF2B5EF4-FFF2-40B4-BE49-F238E27FC236}">
              <a16:creationId xmlns:a16="http://schemas.microsoft.com/office/drawing/2014/main" id="{B95291A6-B069-42E1-8C7C-8A044EFAC399}"/>
            </a:ext>
          </a:extLst>
        </xdr:cNvPr>
        <xdr:cNvSpPr txBox="1"/>
      </xdr:nvSpPr>
      <xdr:spPr>
        <a:xfrm>
          <a:off x="16131470" y="3323874"/>
          <a:ext cx="1743780" cy="3750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fld id="{42096F1B-1BC1-488E-BAA1-69DA859BAD53}" type="TxLink">
            <a:rPr lang="en-US" sz="2400" b="1" i="0" u="none" strike="noStrike">
              <a:solidFill>
                <a:srgbClr val="000000"/>
              </a:solidFill>
              <a:latin typeface="+mn-lt"/>
              <a:cs typeface="Arial"/>
            </a:rPr>
            <a:pPr/>
            <a:t>3</a:t>
          </a:fld>
          <a:endParaRPr lang="ar-SA" sz="2400" b="1">
            <a:solidFill>
              <a:schemeClr val="bg1"/>
            </a:solidFill>
            <a:latin typeface="+mn-lt"/>
          </a:endParaRPr>
        </a:p>
      </xdr:txBody>
    </xdr:sp>
    <xdr:clientData/>
  </xdr:twoCellAnchor>
  <xdr:twoCellAnchor>
    <xdr:from>
      <xdr:col>23</xdr:col>
      <xdr:colOff>601135</xdr:colOff>
      <xdr:row>15</xdr:row>
      <xdr:rowOff>24341</xdr:rowOff>
    </xdr:from>
    <xdr:to>
      <xdr:col>28</xdr:col>
      <xdr:colOff>142875</xdr:colOff>
      <xdr:row>20</xdr:row>
      <xdr:rowOff>63499</xdr:rowOff>
    </xdr:to>
    <xdr:sp macro="" textlink="">
      <xdr:nvSpPr>
        <xdr:cNvPr id="60" name="TextBox 59">
          <a:extLst>
            <a:ext uri="{FF2B5EF4-FFF2-40B4-BE49-F238E27FC236}">
              <a16:creationId xmlns:a16="http://schemas.microsoft.com/office/drawing/2014/main" id="{B162B253-E6BA-4963-A026-6BA1079C6237}"/>
            </a:ext>
          </a:extLst>
        </xdr:cNvPr>
        <xdr:cNvSpPr txBox="1"/>
      </xdr:nvSpPr>
      <xdr:spPr>
        <a:xfrm>
          <a:off x="15936385" y="2643716"/>
          <a:ext cx="2875490" cy="9122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2400" b="1" i="0" u="none" strike="noStrike">
              <a:solidFill>
                <a:srgbClr val="061A40"/>
              </a:solidFill>
              <a:latin typeface="+mj-lt"/>
              <a:cs typeface="Arial"/>
            </a:rPr>
            <a:t>Average Quantity Per Transaction</a:t>
          </a:r>
        </a:p>
        <a:p>
          <a:endParaRPr lang="en-US" sz="2400" b="1" i="0" u="none" strike="noStrike">
            <a:solidFill>
              <a:srgbClr val="061A40"/>
            </a:solidFill>
            <a:latin typeface="+mj-lt"/>
            <a:cs typeface="Arial"/>
          </a:endParaRPr>
        </a:p>
      </xdr:txBody>
    </xdr:sp>
    <xdr:clientData/>
  </xdr:twoCellAnchor>
  <xdr:twoCellAnchor editAs="oneCell">
    <xdr:from>
      <xdr:col>28</xdr:col>
      <xdr:colOff>500944</xdr:colOff>
      <xdr:row>15</xdr:row>
      <xdr:rowOff>141110</xdr:rowOff>
    </xdr:from>
    <xdr:to>
      <xdr:col>30</xdr:col>
      <xdr:colOff>192634</xdr:colOff>
      <xdr:row>21</xdr:row>
      <xdr:rowOff>65360</xdr:rowOff>
    </xdr:to>
    <xdr:pic>
      <xdr:nvPicPr>
        <xdr:cNvPr id="62" name="Graphic 61" descr="Bar chart RTL">
          <a:extLst>
            <a:ext uri="{FF2B5EF4-FFF2-40B4-BE49-F238E27FC236}">
              <a16:creationId xmlns:a16="http://schemas.microsoft.com/office/drawing/2014/main" id="{F634E942-5CA2-578D-0FA7-A624D626A917}"/>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19169944" y="2760485"/>
          <a:ext cx="1025190" cy="972000"/>
        </a:xfrm>
        <a:prstGeom prst="rect">
          <a:avLst/>
        </a:prstGeom>
      </xdr:spPr>
    </xdr:pic>
    <xdr:clientData/>
  </xdr:twoCellAnchor>
  <xdr:twoCellAnchor editAs="oneCell">
    <xdr:from>
      <xdr:col>15</xdr:col>
      <xdr:colOff>335208</xdr:colOff>
      <xdr:row>15</xdr:row>
      <xdr:rowOff>102374</xdr:rowOff>
    </xdr:from>
    <xdr:to>
      <xdr:col>17</xdr:col>
      <xdr:colOff>26897</xdr:colOff>
      <xdr:row>21</xdr:row>
      <xdr:rowOff>26624</xdr:rowOff>
    </xdr:to>
    <xdr:pic>
      <xdr:nvPicPr>
        <xdr:cNvPr id="64" name="Graphic 63" descr="Shopping cart">
          <a:extLst>
            <a:ext uri="{FF2B5EF4-FFF2-40B4-BE49-F238E27FC236}">
              <a16:creationId xmlns:a16="http://schemas.microsoft.com/office/drawing/2014/main" id="{0AA117E5-5128-B252-0504-D2CBF0D7A358}"/>
            </a:ext>
          </a:extLst>
        </xdr:cNvPr>
        <xdr:cNvPicPr>
          <a:picLocks noChangeAspect="1"/>
        </xdr:cNvPicPr>
      </xdr:nvPicPr>
      <xdr:blipFill>
        <a:blip xmlns:r="http://schemas.openxmlformats.org/officeDocument/2006/relationships" r:embed="rId25">
          <a:extLst>
            <a:ext uri="{96DAC541-7B7A-43D3-8B79-37D633B846F1}">
              <asvg:svgBlip xmlns:asvg="http://schemas.microsoft.com/office/drawing/2016/SVG/main" r:embed="rId26"/>
            </a:ext>
          </a:extLst>
        </a:blip>
        <a:stretch>
          <a:fillRect/>
        </a:stretch>
      </xdr:blipFill>
      <xdr:spPr>
        <a:xfrm>
          <a:off x="10336458" y="2721749"/>
          <a:ext cx="1025189" cy="972000"/>
        </a:xfrm>
        <a:prstGeom prst="rect">
          <a:avLst/>
        </a:prstGeom>
      </xdr:spPr>
    </xdr:pic>
    <xdr:clientData/>
  </xdr:twoCellAnchor>
  <xdr:twoCellAnchor editAs="oneCell">
    <xdr:from>
      <xdr:col>8</xdr:col>
      <xdr:colOff>543416</xdr:colOff>
      <xdr:row>15</xdr:row>
      <xdr:rowOff>118319</xdr:rowOff>
    </xdr:from>
    <xdr:to>
      <xdr:col>10</xdr:col>
      <xdr:colOff>239046</xdr:colOff>
      <xdr:row>21</xdr:row>
      <xdr:rowOff>42569</xdr:rowOff>
    </xdr:to>
    <xdr:pic>
      <xdr:nvPicPr>
        <xdr:cNvPr id="66" name="Graphic 65" descr="Money">
          <a:extLst>
            <a:ext uri="{FF2B5EF4-FFF2-40B4-BE49-F238E27FC236}">
              <a16:creationId xmlns:a16="http://schemas.microsoft.com/office/drawing/2014/main" id="{58C2500F-8DFE-6421-649C-7472E21CC0BC}"/>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5877416" y="2737694"/>
          <a:ext cx="1029130" cy="972000"/>
        </a:xfrm>
        <a:prstGeom prst="rect">
          <a:avLst/>
        </a:prstGeom>
      </xdr:spPr>
    </xdr:pic>
    <xdr:clientData/>
  </xdr:twoCellAnchor>
  <xdr:twoCellAnchor editAs="oneCell">
    <xdr:from>
      <xdr:col>22</xdr:col>
      <xdr:colOff>9027</xdr:colOff>
      <xdr:row>15</xdr:row>
      <xdr:rowOff>158957</xdr:rowOff>
    </xdr:from>
    <xdr:to>
      <xdr:col>23</xdr:col>
      <xdr:colOff>367467</xdr:colOff>
      <xdr:row>21</xdr:row>
      <xdr:rowOff>83207</xdr:rowOff>
    </xdr:to>
    <xdr:pic>
      <xdr:nvPicPr>
        <xdr:cNvPr id="68" name="Graphic 67" descr="Coins">
          <a:extLst>
            <a:ext uri="{FF2B5EF4-FFF2-40B4-BE49-F238E27FC236}">
              <a16:creationId xmlns:a16="http://schemas.microsoft.com/office/drawing/2014/main" id="{1B4DE7B9-DBBB-DE3F-D0D9-F72202E0E2FD}"/>
            </a:ext>
          </a:extLst>
        </xdr:cNvPr>
        <xdr:cNvPicPr>
          <a:picLocks noChangeAspect="1"/>
        </xdr:cNvPicPr>
      </xdr:nvPicPr>
      <xdr:blipFill>
        <a:blip xmlns:r="http://schemas.openxmlformats.org/officeDocument/2006/relationships" r:embed="rId29">
          <a:extLst>
            <a:ext uri="{96DAC541-7B7A-43D3-8B79-37D633B846F1}">
              <asvg:svgBlip xmlns:asvg="http://schemas.microsoft.com/office/drawing/2016/SVG/main" r:embed="rId30"/>
            </a:ext>
          </a:extLst>
        </a:blip>
        <a:stretch>
          <a:fillRect/>
        </a:stretch>
      </xdr:blipFill>
      <xdr:spPr>
        <a:xfrm>
          <a:off x="14677527" y="2778332"/>
          <a:ext cx="1025190" cy="972000"/>
        </a:xfrm>
        <a:prstGeom prst="rect">
          <a:avLst/>
        </a:prstGeom>
      </xdr:spPr>
    </xdr:pic>
    <xdr:clientData/>
  </xdr:twoCellAnchor>
  <xdr:twoCellAnchor editAs="oneCell">
    <xdr:from>
      <xdr:col>35</xdr:col>
      <xdr:colOff>210181</xdr:colOff>
      <xdr:row>15</xdr:row>
      <xdr:rowOff>164318</xdr:rowOff>
    </xdr:from>
    <xdr:to>
      <xdr:col>36</xdr:col>
      <xdr:colOff>568621</xdr:colOff>
      <xdr:row>21</xdr:row>
      <xdr:rowOff>88568</xdr:rowOff>
    </xdr:to>
    <xdr:pic>
      <xdr:nvPicPr>
        <xdr:cNvPr id="70" name="Graphic 69" descr="Box">
          <a:extLst>
            <a:ext uri="{FF2B5EF4-FFF2-40B4-BE49-F238E27FC236}">
              <a16:creationId xmlns:a16="http://schemas.microsoft.com/office/drawing/2014/main" id="{66F93371-EA04-3EEF-B21F-CF3394A7230B}"/>
            </a:ext>
          </a:extLst>
        </xdr:cNvPr>
        <xdr:cNvPicPr>
          <a:picLocks noChangeAspect="1"/>
        </xdr:cNvPicPr>
      </xdr:nvPicPr>
      <xdr:blipFill>
        <a:blip xmlns:r="http://schemas.openxmlformats.org/officeDocument/2006/relationships" r:embed="rId31">
          <a:extLst>
            <a:ext uri="{96DAC541-7B7A-43D3-8B79-37D633B846F1}">
              <asvg:svgBlip xmlns:asvg="http://schemas.microsoft.com/office/drawing/2016/SVG/main" r:embed="rId32"/>
            </a:ext>
          </a:extLst>
        </a:blip>
        <a:stretch>
          <a:fillRect/>
        </a:stretch>
      </xdr:blipFill>
      <xdr:spPr>
        <a:xfrm>
          <a:off x="23546431" y="2783693"/>
          <a:ext cx="1025190" cy="972000"/>
        </a:xfrm>
        <a:prstGeom prst="rect">
          <a:avLst/>
        </a:prstGeom>
      </xdr:spPr>
    </xdr:pic>
    <xdr:clientData/>
  </xdr:twoCellAnchor>
  <xdr:twoCellAnchor>
    <xdr:from>
      <xdr:col>30</xdr:col>
      <xdr:colOff>488568</xdr:colOff>
      <xdr:row>18</xdr:row>
      <xdr:rowOff>16623</xdr:rowOff>
    </xdr:from>
    <xdr:to>
      <xdr:col>35</xdr:col>
      <xdr:colOff>164012</xdr:colOff>
      <xdr:row>20</xdr:row>
      <xdr:rowOff>148913</xdr:rowOff>
    </xdr:to>
    <xdr:sp macro="" textlink="Pivots.!$J$4">
      <xdr:nvSpPr>
        <xdr:cNvPr id="71" name="TextBox 70">
          <a:extLst>
            <a:ext uri="{FF2B5EF4-FFF2-40B4-BE49-F238E27FC236}">
              <a16:creationId xmlns:a16="http://schemas.microsoft.com/office/drawing/2014/main" id="{5531C6D8-AFB3-45AA-8EF5-B9B74E8F46A0}"/>
            </a:ext>
          </a:extLst>
        </xdr:cNvPr>
        <xdr:cNvSpPr txBox="1"/>
      </xdr:nvSpPr>
      <xdr:spPr>
        <a:xfrm>
          <a:off x="20491068" y="3159873"/>
          <a:ext cx="3009194" cy="481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fld id="{229901FD-60E7-4CA4-9BF5-5EC32916CA54}" type="TxLink">
            <a:rPr lang="en-US" sz="2400" b="1" i="0" u="none" strike="noStrike">
              <a:solidFill>
                <a:srgbClr val="000000"/>
              </a:solidFill>
              <a:latin typeface="+mn-lt"/>
              <a:cs typeface="Arial"/>
            </a:rPr>
            <a:pPr/>
            <a:t>998</a:t>
          </a:fld>
          <a:endParaRPr lang="en-US" sz="2400" b="1" i="0" u="none" strike="noStrike">
            <a:solidFill>
              <a:srgbClr val="061A40"/>
            </a:solidFill>
            <a:latin typeface="+mn-lt"/>
            <a:cs typeface="Arial"/>
          </a:endParaRPr>
        </a:p>
      </xdr:txBody>
    </xdr:sp>
    <xdr:clientData/>
  </xdr:twoCellAnchor>
  <xdr:twoCellAnchor>
    <xdr:from>
      <xdr:col>30</xdr:col>
      <xdr:colOff>367565</xdr:colOff>
      <xdr:row>15</xdr:row>
      <xdr:rowOff>63189</xdr:rowOff>
    </xdr:from>
    <xdr:to>
      <xdr:col>35</xdr:col>
      <xdr:colOff>43009</xdr:colOff>
      <xdr:row>18</xdr:row>
      <xdr:rowOff>20855</xdr:rowOff>
    </xdr:to>
    <xdr:sp macro="" textlink="">
      <xdr:nvSpPr>
        <xdr:cNvPr id="72" name="TextBox 71">
          <a:extLst>
            <a:ext uri="{FF2B5EF4-FFF2-40B4-BE49-F238E27FC236}">
              <a16:creationId xmlns:a16="http://schemas.microsoft.com/office/drawing/2014/main" id="{1F5D5788-EAA0-4D74-8F6C-F20DB36173B4}"/>
            </a:ext>
          </a:extLst>
        </xdr:cNvPr>
        <xdr:cNvSpPr txBox="1"/>
      </xdr:nvSpPr>
      <xdr:spPr>
        <a:xfrm>
          <a:off x="20370065" y="2682564"/>
          <a:ext cx="3009194" cy="481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2400" b="1" i="0" u="none" strike="noStrike">
              <a:solidFill>
                <a:srgbClr val="061A40"/>
              </a:solidFill>
              <a:latin typeface="+mj-lt"/>
              <a:cs typeface="Arial"/>
            </a:rPr>
            <a:t>Count Of Transaction ID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ema alotaibi" refreshedDate="45908.855367939817" createdVersion="8" refreshedVersion="8" minRefreshableVersion="3" recordCount="998" xr:uid="{99F941BB-3624-44BE-B2E7-6E439AC221D2}">
  <cacheSource type="worksheet">
    <worksheetSource ref="A1:R999" sheet="Retail_Sales_Clean_dataset"/>
  </cacheSource>
  <cacheFields count="18">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1T00:00:00"/>
    </cacheField>
    <cacheField name="Customer ID" numFmtId="49">
      <sharedItems/>
    </cacheField>
    <cacheField name="Gender" numFmtId="49">
      <sharedItems count="2">
        <s v="Male"/>
        <s v="Female"/>
      </sharedItems>
    </cacheField>
    <cacheField name="Age" numFmtId="1">
      <sharedItems containsSemiMixedTypes="0" containsString="0" containsNumber="1" containsInteger="1" minValue="18" maxValue="64"/>
    </cacheField>
    <cacheField name="Product Category" numFmtId="49">
      <sharedItems count="3">
        <s v="Clothing"/>
        <s v="Beauty"/>
        <s v="Electronics"/>
      </sharedItems>
    </cacheField>
    <cacheField name="Quantity" numFmtId="1">
      <sharedItems containsSemiMixedTypes="0" containsString="0" containsNumber="1" containsInteger="1" minValue="1" maxValue="4"/>
    </cacheField>
    <cacheField name="Price per Unit" numFmtId="164">
      <sharedItems containsSemiMixedTypes="0" containsString="0" containsNumber="1" containsInteger="1" minValue="25" maxValue="500"/>
    </cacheField>
    <cacheField name="Total Amount" numFmtId="164">
      <sharedItems containsSemiMixedTypes="0" containsString="0" containsNumber="1" containsInteger="1" minValue="25" maxValue="2000"/>
    </cacheField>
    <cacheField name="Month Name" numFmtId="0">
      <sharedItems count="12">
        <s v="January"/>
        <s v="February"/>
        <s v="March"/>
        <s v="April"/>
        <s v="May"/>
        <s v="June"/>
        <s v="July"/>
        <s v="August"/>
        <s v="September"/>
        <s v="October"/>
        <s v="November"/>
        <s v="December"/>
      </sharedItems>
    </cacheField>
    <cacheField name="Age Group" numFmtId="0">
      <sharedItems count="4">
        <s v="41-50"/>
        <s v="31-40"/>
        <s v="50+"/>
        <s v="18-30"/>
      </sharedItems>
    </cacheField>
    <cacheField name="Quarter" numFmtId="0">
      <sharedItems count="4">
        <s v="Q1"/>
        <s v="Q2"/>
        <s v="Q3"/>
        <s v="Q4"/>
      </sharedItems>
    </cacheField>
    <cacheField name="Weekday" numFmtId="0">
      <sharedItems count="7">
        <s v="Sunday"/>
        <s v="Monday"/>
        <s v="Tuesday"/>
        <s v="Wednesday"/>
        <s v="Thursday"/>
        <s v="Friday"/>
        <s v="Saturday"/>
      </sharedItems>
    </cacheField>
    <cacheField name="Customer Segment" numFmtId="0">
      <sharedItems count="3">
        <s v="Regular"/>
        <s v="VIP"/>
        <s v="Occasional"/>
      </sharedItems>
    </cacheField>
    <cacheField name="Cumulative Revenue" numFmtId="164">
      <sharedItems containsSemiMixedTypes="0" containsString="0" containsNumber="1" containsInteger="1" minValue="900" maxValue="454470"/>
    </cacheField>
    <cacheField name="Cumulative by Month" numFmtId="164">
      <sharedItems containsSemiMixedTypes="0" containsString="0" containsNumber="1" containsInteger="1" minValue="60" maxValue="53150"/>
    </cacheField>
    <cacheField name="Total Revenue by month " numFmtId="164">
      <sharedItems containsString="0" containsBlank="1" containsNumber="1" containsInteger="1" minValue="23620" maxValue="53150"/>
    </cacheField>
    <cacheField name="MoM % Growth" numFmtId="0">
      <sharedItems containsString="0" containsBlank="1" containsNumber="1" minValue="-0.36093073593073594" maxValue="0.97205757832345474"/>
    </cacheField>
  </cacheFields>
  <extLst>
    <ext xmlns:x14="http://schemas.microsoft.com/office/spreadsheetml/2009/9/main" uri="{725AE2AE-9491-48be-B2B4-4EB974FC3084}">
      <x14:pivotCacheDefinition pivotCacheId="15731097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8">
  <r>
    <n v="180"/>
    <d v="2023-01-01T00:00:00"/>
    <s v="CUST180"/>
    <x v="0"/>
    <n v="41"/>
    <x v="0"/>
    <n v="3"/>
    <n v="300"/>
    <n v="900"/>
    <x v="0"/>
    <x v="0"/>
    <x v="0"/>
    <x v="0"/>
    <x v="0"/>
    <n v="900"/>
    <n v="900"/>
    <n v="35450"/>
    <m/>
  </r>
  <r>
    <n v="522"/>
    <d v="2023-01-01T00:00:00"/>
    <s v="CUST522"/>
    <x v="0"/>
    <n v="46"/>
    <x v="1"/>
    <n v="3"/>
    <n v="500"/>
    <n v="1500"/>
    <x v="0"/>
    <x v="0"/>
    <x v="0"/>
    <x v="0"/>
    <x v="1"/>
    <n v="2400"/>
    <n v="2400"/>
    <n v="44060"/>
    <n v="0.24287729196050775"/>
  </r>
  <r>
    <n v="559"/>
    <d v="2023-01-01T00:00:00"/>
    <s v="CUST559"/>
    <x v="1"/>
    <n v="40"/>
    <x v="0"/>
    <n v="4"/>
    <n v="300"/>
    <n v="1200"/>
    <x v="0"/>
    <x v="1"/>
    <x v="0"/>
    <x v="0"/>
    <x v="1"/>
    <n v="3600"/>
    <n v="3600"/>
    <n v="28990"/>
    <n v="-0.34203359055832955"/>
  </r>
  <r>
    <n v="163"/>
    <d v="2023-01-02T00:00:00"/>
    <s v="CUST163"/>
    <x v="1"/>
    <n v="64"/>
    <x v="0"/>
    <n v="3"/>
    <n v="50"/>
    <n v="150"/>
    <x v="0"/>
    <x v="2"/>
    <x v="0"/>
    <x v="1"/>
    <x v="2"/>
    <n v="3750"/>
    <n v="3750"/>
    <n v="33870"/>
    <n v="0.16833390824422215"/>
  </r>
  <r>
    <n v="303"/>
    <d v="2023-01-02T00:00:00"/>
    <s v="CUST303"/>
    <x v="0"/>
    <n v="19"/>
    <x v="2"/>
    <n v="3"/>
    <n v="30"/>
    <n v="90"/>
    <x v="0"/>
    <x v="3"/>
    <x v="0"/>
    <x v="1"/>
    <x v="2"/>
    <n v="3840"/>
    <n v="3840"/>
    <n v="53150"/>
    <n v="0.5692353114850901"/>
  </r>
  <r>
    <n v="421"/>
    <d v="2023-01-02T00:00:00"/>
    <s v="CUST421"/>
    <x v="1"/>
    <n v="37"/>
    <x v="0"/>
    <n v="3"/>
    <n v="500"/>
    <n v="1500"/>
    <x v="0"/>
    <x v="1"/>
    <x v="0"/>
    <x v="1"/>
    <x v="1"/>
    <n v="5340"/>
    <n v="5340"/>
    <n v="36715"/>
    <n v="-0.30921919096895578"/>
  </r>
  <r>
    <n v="979"/>
    <d v="2023-01-02T00:00:00"/>
    <s v="CUST979"/>
    <x v="1"/>
    <n v="19"/>
    <x v="1"/>
    <n v="1"/>
    <n v="25"/>
    <n v="25"/>
    <x v="0"/>
    <x v="3"/>
    <x v="0"/>
    <x v="1"/>
    <x v="2"/>
    <n v="5365"/>
    <n v="5365"/>
    <n v="35465"/>
    <n v="-3.4046030232874849E-2"/>
  </r>
  <r>
    <n v="610"/>
    <d v="2023-01-03T00:00:00"/>
    <s v="CUST610"/>
    <x v="1"/>
    <n v="26"/>
    <x v="1"/>
    <n v="2"/>
    <n v="300"/>
    <n v="600"/>
    <x v="0"/>
    <x v="3"/>
    <x v="0"/>
    <x v="2"/>
    <x v="0"/>
    <n v="5965"/>
    <n v="5965"/>
    <n v="36960"/>
    <n v="4.2154236571267448E-2"/>
  </r>
  <r>
    <n v="32"/>
    <d v="2023-01-04T00:00:00"/>
    <s v="CUST032"/>
    <x v="0"/>
    <n v="30"/>
    <x v="1"/>
    <n v="3"/>
    <n v="30"/>
    <n v="90"/>
    <x v="0"/>
    <x v="3"/>
    <x v="0"/>
    <x v="3"/>
    <x v="2"/>
    <n v="6055"/>
    <n v="6055"/>
    <n v="23620"/>
    <n v="-0.36093073593073594"/>
  </r>
  <r>
    <n v="231"/>
    <d v="2023-01-04T00:00:00"/>
    <s v="CUST231"/>
    <x v="1"/>
    <n v="23"/>
    <x v="0"/>
    <n v="3"/>
    <n v="50"/>
    <n v="150"/>
    <x v="0"/>
    <x v="3"/>
    <x v="0"/>
    <x v="3"/>
    <x v="2"/>
    <n v="6205"/>
    <n v="6205"/>
    <n v="46580"/>
    <n v="0.97205757832345474"/>
  </r>
  <r>
    <n v="683"/>
    <d v="2023-01-04T00:00:00"/>
    <s v="CUST683"/>
    <x v="0"/>
    <n v="38"/>
    <x v="1"/>
    <n v="2"/>
    <n v="500"/>
    <n v="1000"/>
    <x v="0"/>
    <x v="1"/>
    <x v="0"/>
    <x v="3"/>
    <x v="0"/>
    <n v="7205"/>
    <n v="7205"/>
    <n v="34920"/>
    <n v="-0.25032202662086733"/>
  </r>
  <r>
    <n v="367"/>
    <d v="2023-01-05T00:00:00"/>
    <s v="CUST367"/>
    <x v="1"/>
    <n v="57"/>
    <x v="2"/>
    <n v="1"/>
    <n v="50"/>
    <n v="50"/>
    <x v="0"/>
    <x v="2"/>
    <x v="0"/>
    <x v="4"/>
    <x v="2"/>
    <n v="7255"/>
    <n v="7255"/>
    <n v="44690"/>
    <n v="0.2797823596792669"/>
  </r>
  <r>
    <n v="391"/>
    <d v="2023-01-05T00:00:00"/>
    <s v="CUST391"/>
    <x v="0"/>
    <n v="19"/>
    <x v="1"/>
    <n v="2"/>
    <n v="25"/>
    <n v="50"/>
    <x v="0"/>
    <x v="3"/>
    <x v="0"/>
    <x v="4"/>
    <x v="2"/>
    <n v="7305"/>
    <n v="7305"/>
    <m/>
    <m/>
  </r>
  <r>
    <n v="432"/>
    <d v="2023-01-05T00:00:00"/>
    <s v="CUST432"/>
    <x v="1"/>
    <n v="60"/>
    <x v="2"/>
    <n v="2"/>
    <n v="500"/>
    <n v="1000"/>
    <x v="0"/>
    <x v="2"/>
    <x v="0"/>
    <x v="4"/>
    <x v="0"/>
    <n v="8305"/>
    <n v="8305"/>
    <m/>
    <m/>
  </r>
  <r>
    <n v="150"/>
    <d v="2023-01-06T00:00:00"/>
    <s v="CUST150"/>
    <x v="1"/>
    <n v="58"/>
    <x v="2"/>
    <n v="4"/>
    <n v="30"/>
    <n v="120"/>
    <x v="0"/>
    <x v="2"/>
    <x v="0"/>
    <x v="5"/>
    <x v="2"/>
    <n v="8425"/>
    <n v="8425"/>
    <m/>
    <m/>
  </r>
  <r>
    <n v="845"/>
    <d v="2023-01-06T00:00:00"/>
    <s v="CUST845"/>
    <x v="0"/>
    <n v="54"/>
    <x v="0"/>
    <n v="1"/>
    <n v="500"/>
    <n v="500"/>
    <x v="0"/>
    <x v="2"/>
    <x v="0"/>
    <x v="5"/>
    <x v="2"/>
    <n v="8925"/>
    <n v="8925"/>
    <m/>
    <m/>
  </r>
  <r>
    <n v="797"/>
    <d v="2023-01-07T00:00:00"/>
    <s v="CUST797"/>
    <x v="0"/>
    <n v="40"/>
    <x v="0"/>
    <n v="3"/>
    <n v="25"/>
    <n v="75"/>
    <x v="0"/>
    <x v="1"/>
    <x v="0"/>
    <x v="6"/>
    <x v="2"/>
    <n v="9000"/>
    <n v="9000"/>
    <m/>
    <m/>
  </r>
  <r>
    <n v="921"/>
    <d v="2023-01-07T00:00:00"/>
    <s v="CUST921"/>
    <x v="0"/>
    <n v="51"/>
    <x v="2"/>
    <n v="3"/>
    <n v="25"/>
    <n v="75"/>
    <x v="0"/>
    <x v="2"/>
    <x v="0"/>
    <x v="6"/>
    <x v="2"/>
    <n v="9075"/>
    <n v="9075"/>
    <m/>
    <m/>
  </r>
  <r>
    <n v="291"/>
    <d v="2023-01-08T00:00:00"/>
    <s v="CUST291"/>
    <x v="0"/>
    <n v="60"/>
    <x v="0"/>
    <n v="2"/>
    <n v="300"/>
    <n v="600"/>
    <x v="0"/>
    <x v="2"/>
    <x v="0"/>
    <x v="0"/>
    <x v="0"/>
    <n v="9675"/>
    <n v="9675"/>
    <m/>
    <m/>
  </r>
  <r>
    <n v="907"/>
    <d v="2023-01-08T00:00:00"/>
    <s v="CUST907"/>
    <x v="1"/>
    <n v="45"/>
    <x v="2"/>
    <n v="1"/>
    <n v="25"/>
    <n v="25"/>
    <x v="0"/>
    <x v="0"/>
    <x v="0"/>
    <x v="0"/>
    <x v="2"/>
    <n v="9700"/>
    <n v="9700"/>
    <m/>
    <m/>
  </r>
  <r>
    <n v="860"/>
    <d v="2023-01-09T00:00:00"/>
    <s v="CUST860"/>
    <x v="0"/>
    <n v="63"/>
    <x v="0"/>
    <n v="4"/>
    <n v="50"/>
    <n v="200"/>
    <x v="0"/>
    <x v="2"/>
    <x v="0"/>
    <x v="1"/>
    <x v="2"/>
    <n v="9900"/>
    <n v="9900"/>
    <m/>
    <m/>
  </r>
  <r>
    <n v="184"/>
    <d v="2023-01-10T00:00:00"/>
    <s v="CUST184"/>
    <x v="0"/>
    <n v="31"/>
    <x v="2"/>
    <n v="4"/>
    <n v="50"/>
    <n v="200"/>
    <x v="0"/>
    <x v="1"/>
    <x v="0"/>
    <x v="2"/>
    <x v="2"/>
    <n v="10100"/>
    <n v="10100"/>
    <m/>
    <m/>
  </r>
  <r>
    <n v="734"/>
    <d v="2023-01-10T00:00:00"/>
    <s v="CUST734"/>
    <x v="1"/>
    <n v="27"/>
    <x v="0"/>
    <n v="1"/>
    <n v="30"/>
    <n v="30"/>
    <x v="0"/>
    <x v="3"/>
    <x v="0"/>
    <x v="2"/>
    <x v="2"/>
    <n v="10130"/>
    <n v="10130"/>
    <m/>
    <m/>
  </r>
  <r>
    <n v="225"/>
    <d v="2023-01-11T00:00:00"/>
    <s v="CUST225"/>
    <x v="1"/>
    <n v="57"/>
    <x v="1"/>
    <n v="4"/>
    <n v="25"/>
    <n v="100"/>
    <x v="0"/>
    <x v="2"/>
    <x v="0"/>
    <x v="3"/>
    <x v="2"/>
    <n v="10230"/>
    <n v="10230"/>
    <m/>
    <m/>
  </r>
  <r>
    <n v="679"/>
    <d v="2023-01-11T00:00:00"/>
    <s v="CUST679"/>
    <x v="1"/>
    <n v="18"/>
    <x v="1"/>
    <n v="3"/>
    <n v="30"/>
    <n v="90"/>
    <x v="0"/>
    <x v="3"/>
    <x v="0"/>
    <x v="3"/>
    <x v="2"/>
    <n v="10320"/>
    <n v="10320"/>
    <m/>
    <m/>
  </r>
  <r>
    <n v="746"/>
    <d v="2023-01-11T00:00:00"/>
    <s v="CUST746"/>
    <x v="1"/>
    <n v="33"/>
    <x v="0"/>
    <n v="3"/>
    <n v="30"/>
    <n v="90"/>
    <x v="0"/>
    <x v="1"/>
    <x v="0"/>
    <x v="3"/>
    <x v="2"/>
    <n v="10410"/>
    <n v="10410"/>
    <m/>
    <m/>
  </r>
  <r>
    <n v="3"/>
    <d v="2023-01-13T00:00:00"/>
    <s v="CUST003"/>
    <x v="0"/>
    <n v="50"/>
    <x v="2"/>
    <n v="1"/>
    <n v="30"/>
    <n v="30"/>
    <x v="0"/>
    <x v="0"/>
    <x v="0"/>
    <x v="5"/>
    <x v="2"/>
    <n v="10440"/>
    <n v="10440"/>
    <m/>
    <m/>
  </r>
  <r>
    <n v="464"/>
    <d v="2023-01-13T00:00:00"/>
    <s v="CUST464"/>
    <x v="0"/>
    <n v="38"/>
    <x v="2"/>
    <n v="2"/>
    <n v="300"/>
    <n v="600"/>
    <x v="0"/>
    <x v="1"/>
    <x v="0"/>
    <x v="5"/>
    <x v="0"/>
    <n v="11040"/>
    <n v="11040"/>
    <m/>
    <m/>
  </r>
  <r>
    <n v="484"/>
    <d v="2023-01-13T00:00:00"/>
    <s v="CUST484"/>
    <x v="1"/>
    <n v="19"/>
    <x v="0"/>
    <n v="4"/>
    <n v="300"/>
    <n v="1200"/>
    <x v="0"/>
    <x v="3"/>
    <x v="0"/>
    <x v="5"/>
    <x v="1"/>
    <n v="12240"/>
    <n v="12240"/>
    <m/>
    <m/>
  </r>
  <r>
    <n v="591"/>
    <d v="2023-01-13T00:00:00"/>
    <s v="CUST591"/>
    <x v="0"/>
    <n v="53"/>
    <x v="2"/>
    <n v="4"/>
    <n v="25"/>
    <n v="100"/>
    <x v="0"/>
    <x v="2"/>
    <x v="0"/>
    <x v="5"/>
    <x v="2"/>
    <n v="12340"/>
    <n v="12340"/>
    <m/>
    <m/>
  </r>
  <r>
    <n v="21"/>
    <d v="2023-01-14T00:00:00"/>
    <s v="CUST021"/>
    <x v="1"/>
    <n v="50"/>
    <x v="1"/>
    <n v="1"/>
    <n v="500"/>
    <n v="500"/>
    <x v="0"/>
    <x v="0"/>
    <x v="0"/>
    <x v="6"/>
    <x v="2"/>
    <n v="12840"/>
    <n v="12840"/>
    <m/>
    <m/>
  </r>
  <r>
    <n v="708"/>
    <d v="2023-01-14T00:00:00"/>
    <s v="CUST708"/>
    <x v="1"/>
    <n v="43"/>
    <x v="1"/>
    <n v="3"/>
    <n v="300"/>
    <n v="900"/>
    <x v="0"/>
    <x v="0"/>
    <x v="0"/>
    <x v="6"/>
    <x v="0"/>
    <n v="13740"/>
    <n v="13740"/>
    <m/>
    <m/>
  </r>
  <r>
    <n v="713"/>
    <d v="2023-01-14T00:00:00"/>
    <s v="CUST713"/>
    <x v="0"/>
    <n v="34"/>
    <x v="1"/>
    <n v="3"/>
    <n v="25"/>
    <n v="75"/>
    <x v="0"/>
    <x v="1"/>
    <x v="0"/>
    <x v="6"/>
    <x v="2"/>
    <n v="13815"/>
    <n v="13815"/>
    <m/>
    <m/>
  </r>
  <r>
    <n v="768"/>
    <d v="2023-01-14T00:00:00"/>
    <s v="CUST768"/>
    <x v="1"/>
    <n v="24"/>
    <x v="1"/>
    <n v="3"/>
    <n v="25"/>
    <n v="75"/>
    <x v="0"/>
    <x v="3"/>
    <x v="0"/>
    <x v="6"/>
    <x v="2"/>
    <n v="13890"/>
    <n v="13890"/>
    <m/>
    <m/>
  </r>
  <r>
    <n v="499"/>
    <d v="2023-01-15T00:00:00"/>
    <s v="CUST499"/>
    <x v="0"/>
    <n v="46"/>
    <x v="1"/>
    <n v="2"/>
    <n v="30"/>
    <n v="60"/>
    <x v="0"/>
    <x v="0"/>
    <x v="0"/>
    <x v="0"/>
    <x v="2"/>
    <n v="13950"/>
    <n v="13950"/>
    <m/>
    <m/>
  </r>
  <r>
    <n v="697"/>
    <d v="2023-01-15T00:00:00"/>
    <s v="CUST697"/>
    <x v="0"/>
    <n v="53"/>
    <x v="0"/>
    <n v="1"/>
    <n v="500"/>
    <n v="500"/>
    <x v="0"/>
    <x v="2"/>
    <x v="0"/>
    <x v="0"/>
    <x v="2"/>
    <n v="14450"/>
    <n v="14450"/>
    <m/>
    <m/>
  </r>
  <r>
    <n v="831"/>
    <d v="2023-01-15T00:00:00"/>
    <s v="CUST831"/>
    <x v="0"/>
    <n v="27"/>
    <x v="2"/>
    <n v="4"/>
    <n v="25"/>
    <n v="100"/>
    <x v="0"/>
    <x v="3"/>
    <x v="0"/>
    <x v="0"/>
    <x v="2"/>
    <n v="14550"/>
    <n v="14550"/>
    <m/>
    <m/>
  </r>
  <r>
    <n v="15"/>
    <d v="2023-01-16T00:00:00"/>
    <s v="CUST015"/>
    <x v="1"/>
    <n v="42"/>
    <x v="2"/>
    <n v="4"/>
    <n v="500"/>
    <n v="2000"/>
    <x v="0"/>
    <x v="0"/>
    <x v="0"/>
    <x v="1"/>
    <x v="1"/>
    <n v="16550"/>
    <n v="16550"/>
    <m/>
    <m/>
  </r>
  <r>
    <n v="743"/>
    <d v="2023-01-16T00:00:00"/>
    <s v="CUST743"/>
    <x v="1"/>
    <n v="34"/>
    <x v="1"/>
    <n v="4"/>
    <n v="500"/>
    <n v="2000"/>
    <x v="0"/>
    <x v="1"/>
    <x v="0"/>
    <x v="1"/>
    <x v="1"/>
    <n v="18550"/>
    <n v="18550"/>
    <m/>
    <m/>
  </r>
  <r>
    <n v="14"/>
    <d v="2023-01-17T00:00:00"/>
    <s v="CUST014"/>
    <x v="0"/>
    <n v="64"/>
    <x v="0"/>
    <n v="4"/>
    <n v="30"/>
    <n v="120"/>
    <x v="0"/>
    <x v="2"/>
    <x v="0"/>
    <x v="2"/>
    <x v="2"/>
    <n v="18670"/>
    <n v="18670"/>
    <m/>
    <m/>
  </r>
  <r>
    <n v="103"/>
    <d v="2023-01-17T00:00:00"/>
    <s v="CUST103"/>
    <x v="1"/>
    <n v="59"/>
    <x v="0"/>
    <n v="1"/>
    <n v="25"/>
    <n v="25"/>
    <x v="0"/>
    <x v="2"/>
    <x v="0"/>
    <x v="2"/>
    <x v="2"/>
    <n v="18695"/>
    <n v="18695"/>
    <m/>
    <m/>
  </r>
  <r>
    <n v="238"/>
    <d v="2023-01-17T00:00:00"/>
    <s v="CUST238"/>
    <x v="1"/>
    <n v="39"/>
    <x v="1"/>
    <n v="1"/>
    <n v="500"/>
    <n v="500"/>
    <x v="0"/>
    <x v="1"/>
    <x v="0"/>
    <x v="2"/>
    <x v="2"/>
    <n v="19195"/>
    <n v="19195"/>
    <m/>
    <m/>
  </r>
  <r>
    <n v="986"/>
    <d v="2023-01-17T00:00:00"/>
    <s v="CUST986"/>
    <x v="1"/>
    <n v="49"/>
    <x v="0"/>
    <n v="2"/>
    <n v="500"/>
    <n v="1000"/>
    <x v="0"/>
    <x v="0"/>
    <x v="0"/>
    <x v="2"/>
    <x v="0"/>
    <n v="20195"/>
    <n v="20195"/>
    <m/>
    <m/>
  </r>
  <r>
    <n v="438"/>
    <d v="2023-01-19T00:00:00"/>
    <s v="CUST438"/>
    <x v="1"/>
    <n v="42"/>
    <x v="0"/>
    <n v="1"/>
    <n v="30"/>
    <n v="30"/>
    <x v="0"/>
    <x v="0"/>
    <x v="0"/>
    <x v="4"/>
    <x v="2"/>
    <n v="20225"/>
    <n v="20225"/>
    <m/>
    <m/>
  </r>
  <r>
    <n v="475"/>
    <d v="2023-01-20T00:00:00"/>
    <s v="CUST475"/>
    <x v="0"/>
    <n v="26"/>
    <x v="0"/>
    <n v="3"/>
    <n v="25"/>
    <n v="75"/>
    <x v="0"/>
    <x v="3"/>
    <x v="0"/>
    <x v="5"/>
    <x v="2"/>
    <n v="20300"/>
    <n v="20300"/>
    <m/>
    <m/>
  </r>
  <r>
    <n v="505"/>
    <d v="2023-01-20T00:00:00"/>
    <s v="CUST505"/>
    <x v="0"/>
    <n v="24"/>
    <x v="1"/>
    <n v="1"/>
    <n v="50"/>
    <n v="50"/>
    <x v="0"/>
    <x v="3"/>
    <x v="0"/>
    <x v="5"/>
    <x v="2"/>
    <n v="20350"/>
    <n v="20350"/>
    <m/>
    <m/>
  </r>
  <r>
    <n v="344"/>
    <d v="2023-01-21T00:00:00"/>
    <s v="CUST344"/>
    <x v="1"/>
    <n v="42"/>
    <x v="1"/>
    <n v="1"/>
    <n v="30"/>
    <n v="30"/>
    <x v="0"/>
    <x v="0"/>
    <x v="0"/>
    <x v="6"/>
    <x v="2"/>
    <n v="20380"/>
    <n v="20380"/>
    <m/>
    <m/>
  </r>
  <r>
    <n v="448"/>
    <d v="2023-01-21T00:00:00"/>
    <s v="CUST448"/>
    <x v="1"/>
    <n v="54"/>
    <x v="1"/>
    <n v="2"/>
    <n v="30"/>
    <n v="60"/>
    <x v="0"/>
    <x v="2"/>
    <x v="0"/>
    <x v="6"/>
    <x v="2"/>
    <n v="20440"/>
    <n v="20440"/>
    <m/>
    <m/>
  </r>
  <r>
    <n v="742"/>
    <d v="2023-01-21T00:00:00"/>
    <s v="CUST742"/>
    <x v="1"/>
    <n v="38"/>
    <x v="2"/>
    <n v="4"/>
    <n v="500"/>
    <n v="2000"/>
    <x v="0"/>
    <x v="1"/>
    <x v="0"/>
    <x v="6"/>
    <x v="1"/>
    <n v="22440"/>
    <n v="22440"/>
    <m/>
    <m/>
  </r>
  <r>
    <n v="445"/>
    <d v="2023-01-22T00:00:00"/>
    <s v="CUST445"/>
    <x v="1"/>
    <n v="53"/>
    <x v="2"/>
    <n v="1"/>
    <n v="300"/>
    <n v="300"/>
    <x v="0"/>
    <x v="2"/>
    <x v="0"/>
    <x v="0"/>
    <x v="2"/>
    <n v="22740"/>
    <n v="22740"/>
    <m/>
    <m/>
  </r>
  <r>
    <n v="787"/>
    <d v="2023-01-22T00:00:00"/>
    <s v="CUST787"/>
    <x v="0"/>
    <n v="41"/>
    <x v="2"/>
    <n v="1"/>
    <n v="25"/>
    <n v="25"/>
    <x v="0"/>
    <x v="0"/>
    <x v="0"/>
    <x v="0"/>
    <x v="2"/>
    <n v="22765"/>
    <n v="22765"/>
    <m/>
    <m/>
  </r>
  <r>
    <n v="49"/>
    <d v="2023-01-23T00:00:00"/>
    <s v="CUST049"/>
    <x v="1"/>
    <n v="54"/>
    <x v="2"/>
    <n v="2"/>
    <n v="500"/>
    <n v="1000"/>
    <x v="0"/>
    <x v="2"/>
    <x v="0"/>
    <x v="1"/>
    <x v="0"/>
    <n v="23765"/>
    <n v="23765"/>
    <m/>
    <m/>
  </r>
  <r>
    <n v="420"/>
    <d v="2023-01-23T00:00:00"/>
    <s v="CUST420"/>
    <x v="1"/>
    <n v="22"/>
    <x v="0"/>
    <n v="4"/>
    <n v="500"/>
    <n v="2000"/>
    <x v="0"/>
    <x v="3"/>
    <x v="0"/>
    <x v="1"/>
    <x v="1"/>
    <n v="25765"/>
    <n v="25765"/>
    <m/>
    <m/>
  </r>
  <r>
    <n v="519"/>
    <d v="2023-01-23T00:00:00"/>
    <s v="CUST519"/>
    <x v="1"/>
    <n v="36"/>
    <x v="2"/>
    <n v="4"/>
    <n v="30"/>
    <n v="120"/>
    <x v="0"/>
    <x v="1"/>
    <x v="0"/>
    <x v="1"/>
    <x v="2"/>
    <n v="25885"/>
    <n v="25885"/>
    <m/>
    <m/>
  </r>
  <r>
    <n v="64"/>
    <d v="2023-01-24T00:00:00"/>
    <s v="CUST064"/>
    <x v="0"/>
    <n v="49"/>
    <x v="0"/>
    <n v="4"/>
    <n v="25"/>
    <n v="100"/>
    <x v="0"/>
    <x v="0"/>
    <x v="0"/>
    <x v="2"/>
    <x v="2"/>
    <n v="25985"/>
    <n v="25985"/>
    <m/>
    <m/>
  </r>
  <r>
    <n v="592"/>
    <d v="2023-01-24T00:00:00"/>
    <s v="CUST592"/>
    <x v="1"/>
    <n v="46"/>
    <x v="1"/>
    <n v="4"/>
    <n v="500"/>
    <n v="2000"/>
    <x v="0"/>
    <x v="0"/>
    <x v="0"/>
    <x v="2"/>
    <x v="1"/>
    <n v="27985"/>
    <n v="27985"/>
    <m/>
    <m/>
  </r>
  <r>
    <n v="912"/>
    <d v="2023-01-24T00:00:00"/>
    <s v="CUST912"/>
    <x v="0"/>
    <n v="51"/>
    <x v="1"/>
    <n v="3"/>
    <n v="50"/>
    <n v="150"/>
    <x v="0"/>
    <x v="2"/>
    <x v="0"/>
    <x v="2"/>
    <x v="2"/>
    <n v="28135"/>
    <n v="28135"/>
    <m/>
    <m/>
  </r>
  <r>
    <n v="134"/>
    <d v="2023-01-25T00:00:00"/>
    <s v="CUST134"/>
    <x v="0"/>
    <n v="49"/>
    <x v="2"/>
    <n v="1"/>
    <n v="50"/>
    <n v="50"/>
    <x v="0"/>
    <x v="0"/>
    <x v="0"/>
    <x v="3"/>
    <x v="2"/>
    <n v="28185"/>
    <n v="28185"/>
    <m/>
    <m/>
  </r>
  <r>
    <n v="288"/>
    <d v="2023-01-26T00:00:00"/>
    <s v="CUST288"/>
    <x v="0"/>
    <n v="28"/>
    <x v="0"/>
    <n v="4"/>
    <n v="30"/>
    <n v="120"/>
    <x v="0"/>
    <x v="3"/>
    <x v="0"/>
    <x v="4"/>
    <x v="2"/>
    <n v="28305"/>
    <n v="28305"/>
    <m/>
    <m/>
  </r>
  <r>
    <n v="323"/>
    <d v="2023-01-26T00:00:00"/>
    <s v="CUST323"/>
    <x v="1"/>
    <n v="29"/>
    <x v="1"/>
    <n v="3"/>
    <n v="300"/>
    <n v="900"/>
    <x v="0"/>
    <x v="3"/>
    <x v="0"/>
    <x v="4"/>
    <x v="0"/>
    <n v="29205"/>
    <n v="29205"/>
    <m/>
    <m/>
  </r>
  <r>
    <n v="618"/>
    <d v="2023-01-26T00:00:00"/>
    <s v="CUST618"/>
    <x v="1"/>
    <n v="27"/>
    <x v="1"/>
    <n v="1"/>
    <n v="50"/>
    <n v="50"/>
    <x v="0"/>
    <x v="3"/>
    <x v="0"/>
    <x v="4"/>
    <x v="2"/>
    <n v="29255"/>
    <n v="29255"/>
    <m/>
    <m/>
  </r>
  <r>
    <n v="720"/>
    <d v="2023-01-26T00:00:00"/>
    <s v="CUST720"/>
    <x v="1"/>
    <n v="56"/>
    <x v="1"/>
    <n v="3"/>
    <n v="500"/>
    <n v="1500"/>
    <x v="0"/>
    <x v="2"/>
    <x v="0"/>
    <x v="4"/>
    <x v="1"/>
    <n v="30755"/>
    <n v="30755"/>
    <m/>
    <m/>
  </r>
  <r>
    <n v="415"/>
    <d v="2023-01-27T00:00:00"/>
    <s v="CUST415"/>
    <x v="0"/>
    <n v="53"/>
    <x v="0"/>
    <n v="2"/>
    <n v="30"/>
    <n v="60"/>
    <x v="0"/>
    <x v="2"/>
    <x v="0"/>
    <x v="5"/>
    <x v="2"/>
    <n v="30815"/>
    <n v="30815"/>
    <m/>
    <m/>
  </r>
  <r>
    <n v="736"/>
    <d v="2023-01-27T00:00:00"/>
    <s v="CUST736"/>
    <x v="0"/>
    <n v="29"/>
    <x v="0"/>
    <n v="4"/>
    <n v="25"/>
    <n v="100"/>
    <x v="0"/>
    <x v="3"/>
    <x v="0"/>
    <x v="5"/>
    <x v="2"/>
    <n v="30915"/>
    <n v="30915"/>
    <m/>
    <m/>
  </r>
  <r>
    <n v="929"/>
    <d v="2023-01-27T00:00:00"/>
    <s v="CUST929"/>
    <x v="1"/>
    <n v="23"/>
    <x v="1"/>
    <n v="3"/>
    <n v="25"/>
    <n v="75"/>
    <x v="0"/>
    <x v="3"/>
    <x v="0"/>
    <x v="5"/>
    <x v="2"/>
    <n v="30990"/>
    <n v="30990"/>
    <m/>
    <m/>
  </r>
  <r>
    <n v="264"/>
    <d v="2023-01-28T00:00:00"/>
    <s v="CUST264"/>
    <x v="0"/>
    <n v="47"/>
    <x v="0"/>
    <n v="3"/>
    <n v="300"/>
    <n v="900"/>
    <x v="0"/>
    <x v="0"/>
    <x v="0"/>
    <x v="6"/>
    <x v="0"/>
    <n v="31890"/>
    <n v="31890"/>
    <m/>
    <m/>
  </r>
  <r>
    <n v="913"/>
    <d v="2023-01-28T00:00:00"/>
    <s v="CUST913"/>
    <x v="0"/>
    <n v="29"/>
    <x v="2"/>
    <n v="3"/>
    <n v="30"/>
    <n v="90"/>
    <x v="0"/>
    <x v="3"/>
    <x v="0"/>
    <x v="6"/>
    <x v="2"/>
    <n v="31980"/>
    <n v="31980"/>
    <m/>
    <m/>
  </r>
  <r>
    <n v="940"/>
    <d v="2023-01-28T00:00:00"/>
    <s v="CUST940"/>
    <x v="1"/>
    <n v="20"/>
    <x v="2"/>
    <n v="1"/>
    <n v="30"/>
    <n v="30"/>
    <x v="0"/>
    <x v="3"/>
    <x v="0"/>
    <x v="6"/>
    <x v="2"/>
    <n v="32010"/>
    <n v="32010"/>
    <m/>
    <m/>
  </r>
  <r>
    <n v="101"/>
    <d v="2023-01-29T00:00:00"/>
    <s v="CUST101"/>
    <x v="0"/>
    <n v="32"/>
    <x v="0"/>
    <n v="2"/>
    <n v="300"/>
    <n v="600"/>
    <x v="0"/>
    <x v="1"/>
    <x v="0"/>
    <x v="0"/>
    <x v="0"/>
    <n v="32610"/>
    <n v="32610"/>
    <m/>
    <m/>
  </r>
  <r>
    <n v="189"/>
    <d v="2023-01-30T00:00:00"/>
    <s v="CUST189"/>
    <x v="0"/>
    <n v="63"/>
    <x v="1"/>
    <n v="1"/>
    <n v="50"/>
    <n v="50"/>
    <x v="0"/>
    <x v="2"/>
    <x v="0"/>
    <x v="1"/>
    <x v="2"/>
    <n v="32660"/>
    <n v="32660"/>
    <m/>
    <m/>
  </r>
  <r>
    <n v="317"/>
    <d v="2023-01-30T00:00:00"/>
    <s v="CUST317"/>
    <x v="0"/>
    <n v="22"/>
    <x v="2"/>
    <n v="3"/>
    <n v="30"/>
    <n v="90"/>
    <x v="0"/>
    <x v="3"/>
    <x v="0"/>
    <x v="1"/>
    <x v="2"/>
    <n v="32750"/>
    <n v="32750"/>
    <m/>
    <m/>
  </r>
  <r>
    <n v="322"/>
    <d v="2023-01-30T00:00:00"/>
    <s v="CUST322"/>
    <x v="0"/>
    <n v="51"/>
    <x v="2"/>
    <n v="1"/>
    <n v="500"/>
    <n v="500"/>
    <x v="0"/>
    <x v="2"/>
    <x v="0"/>
    <x v="1"/>
    <x v="2"/>
    <n v="33250"/>
    <n v="33250"/>
    <m/>
    <m/>
  </r>
  <r>
    <n v="329"/>
    <d v="2023-01-30T00:00:00"/>
    <s v="CUST329"/>
    <x v="1"/>
    <n v="46"/>
    <x v="2"/>
    <n v="4"/>
    <n v="25"/>
    <n v="100"/>
    <x v="0"/>
    <x v="0"/>
    <x v="0"/>
    <x v="1"/>
    <x v="2"/>
    <n v="33350"/>
    <n v="33350"/>
    <m/>
    <m/>
  </r>
  <r>
    <n v="235"/>
    <d v="2023-01-31T00:00:00"/>
    <s v="CUST235"/>
    <x v="1"/>
    <n v="23"/>
    <x v="2"/>
    <n v="2"/>
    <n v="500"/>
    <n v="1000"/>
    <x v="0"/>
    <x v="3"/>
    <x v="0"/>
    <x v="2"/>
    <x v="0"/>
    <n v="34350"/>
    <n v="34350"/>
    <m/>
    <m/>
  </r>
  <r>
    <n v="300"/>
    <d v="2023-01-31T00:00:00"/>
    <s v="CUST300"/>
    <x v="1"/>
    <n v="19"/>
    <x v="2"/>
    <n v="4"/>
    <n v="50"/>
    <n v="200"/>
    <x v="0"/>
    <x v="3"/>
    <x v="0"/>
    <x v="2"/>
    <x v="2"/>
    <n v="34550"/>
    <n v="34550"/>
    <m/>
    <m/>
  </r>
  <r>
    <n v="964"/>
    <d v="2023-01-31T00:00:00"/>
    <s v="CUST964"/>
    <x v="0"/>
    <n v="24"/>
    <x v="0"/>
    <n v="3"/>
    <n v="300"/>
    <n v="900"/>
    <x v="0"/>
    <x v="3"/>
    <x v="0"/>
    <x v="2"/>
    <x v="0"/>
    <n v="35450"/>
    <n v="35450"/>
    <m/>
    <m/>
  </r>
  <r>
    <n v="269"/>
    <d v="2023-02-01T00:00:00"/>
    <s v="CUST269"/>
    <x v="0"/>
    <n v="25"/>
    <x v="0"/>
    <n v="4"/>
    <n v="500"/>
    <n v="2000"/>
    <x v="1"/>
    <x v="3"/>
    <x v="0"/>
    <x v="3"/>
    <x v="1"/>
    <n v="37450"/>
    <n v="2000"/>
    <m/>
    <m/>
  </r>
  <r>
    <n v="320"/>
    <d v="2023-02-01T00:00:00"/>
    <s v="CUST320"/>
    <x v="1"/>
    <n v="28"/>
    <x v="2"/>
    <n v="4"/>
    <n v="300"/>
    <n v="1200"/>
    <x v="1"/>
    <x v="3"/>
    <x v="0"/>
    <x v="3"/>
    <x v="1"/>
    <n v="38650"/>
    <n v="3200"/>
    <m/>
    <m/>
  </r>
  <r>
    <n v="673"/>
    <d v="2023-02-01T00:00:00"/>
    <s v="CUST673"/>
    <x v="1"/>
    <n v="43"/>
    <x v="0"/>
    <n v="3"/>
    <n v="500"/>
    <n v="1500"/>
    <x v="1"/>
    <x v="0"/>
    <x v="0"/>
    <x v="3"/>
    <x v="1"/>
    <n v="40150"/>
    <n v="4700"/>
    <m/>
    <m/>
  </r>
  <r>
    <n v="142"/>
    <d v="2023-02-02T00:00:00"/>
    <s v="CUST142"/>
    <x v="0"/>
    <n v="35"/>
    <x v="2"/>
    <n v="4"/>
    <n v="300"/>
    <n v="1200"/>
    <x v="1"/>
    <x v="1"/>
    <x v="0"/>
    <x v="4"/>
    <x v="1"/>
    <n v="41350"/>
    <n v="5900"/>
    <m/>
    <m/>
  </r>
  <r>
    <n v="223"/>
    <d v="2023-02-02T00:00:00"/>
    <s v="CUST223"/>
    <x v="1"/>
    <n v="64"/>
    <x v="0"/>
    <n v="1"/>
    <n v="25"/>
    <n v="25"/>
    <x v="1"/>
    <x v="2"/>
    <x v="0"/>
    <x v="4"/>
    <x v="2"/>
    <n v="41375"/>
    <n v="5925"/>
    <m/>
    <m/>
  </r>
  <r>
    <n v="666"/>
    <d v="2023-02-02T00:00:00"/>
    <s v="CUST666"/>
    <x v="0"/>
    <n v="51"/>
    <x v="2"/>
    <n v="3"/>
    <n v="50"/>
    <n v="150"/>
    <x v="1"/>
    <x v="2"/>
    <x v="0"/>
    <x v="4"/>
    <x v="2"/>
    <n v="41525"/>
    <n v="6075"/>
    <m/>
    <m/>
  </r>
  <r>
    <n v="107"/>
    <d v="2023-02-03T00:00:00"/>
    <s v="CUST107"/>
    <x v="1"/>
    <n v="21"/>
    <x v="0"/>
    <n v="4"/>
    <n v="300"/>
    <n v="1200"/>
    <x v="1"/>
    <x v="3"/>
    <x v="0"/>
    <x v="5"/>
    <x v="1"/>
    <n v="42725"/>
    <n v="7275"/>
    <m/>
    <m/>
  </r>
  <r>
    <n v="933"/>
    <d v="2023-02-03T00:00:00"/>
    <s v="CUST933"/>
    <x v="0"/>
    <n v="22"/>
    <x v="1"/>
    <n v="1"/>
    <n v="30"/>
    <n v="30"/>
    <x v="1"/>
    <x v="3"/>
    <x v="0"/>
    <x v="5"/>
    <x v="2"/>
    <n v="42755"/>
    <n v="7305"/>
    <m/>
    <m/>
  </r>
  <r>
    <n v="237"/>
    <d v="2023-02-04T00:00:00"/>
    <s v="CUST237"/>
    <x v="1"/>
    <n v="50"/>
    <x v="1"/>
    <n v="2"/>
    <n v="500"/>
    <n v="1000"/>
    <x v="1"/>
    <x v="0"/>
    <x v="0"/>
    <x v="6"/>
    <x v="0"/>
    <n v="43755"/>
    <n v="8305"/>
    <m/>
    <m/>
  </r>
  <r>
    <n v="335"/>
    <d v="2023-02-04T00:00:00"/>
    <s v="CUST335"/>
    <x v="1"/>
    <n v="47"/>
    <x v="1"/>
    <n v="4"/>
    <n v="30"/>
    <n v="120"/>
    <x v="1"/>
    <x v="0"/>
    <x v="0"/>
    <x v="6"/>
    <x v="2"/>
    <n v="43875"/>
    <n v="8425"/>
    <m/>
    <m/>
  </r>
  <r>
    <n v="63"/>
    <d v="2023-02-05T00:00:00"/>
    <s v="CUST063"/>
    <x v="0"/>
    <n v="57"/>
    <x v="2"/>
    <n v="2"/>
    <n v="25"/>
    <n v="50"/>
    <x v="1"/>
    <x v="2"/>
    <x v="0"/>
    <x v="0"/>
    <x v="2"/>
    <n v="43925"/>
    <n v="8475"/>
    <m/>
    <m/>
  </r>
  <r>
    <n v="195"/>
    <d v="2023-02-05T00:00:00"/>
    <s v="CUST195"/>
    <x v="0"/>
    <n v="52"/>
    <x v="0"/>
    <n v="1"/>
    <n v="30"/>
    <n v="30"/>
    <x v="1"/>
    <x v="2"/>
    <x v="0"/>
    <x v="0"/>
    <x v="2"/>
    <n v="43955"/>
    <n v="8505"/>
    <m/>
    <m/>
  </r>
  <r>
    <n v="333"/>
    <d v="2023-02-05T00:00:00"/>
    <s v="CUST333"/>
    <x v="1"/>
    <n v="54"/>
    <x v="2"/>
    <n v="4"/>
    <n v="300"/>
    <n v="1200"/>
    <x v="1"/>
    <x v="2"/>
    <x v="0"/>
    <x v="0"/>
    <x v="1"/>
    <n v="45155"/>
    <n v="9705"/>
    <m/>
    <m/>
  </r>
  <r>
    <n v="379"/>
    <d v="2023-02-05T00:00:00"/>
    <s v="CUST379"/>
    <x v="1"/>
    <n v="47"/>
    <x v="0"/>
    <n v="1"/>
    <n v="25"/>
    <n v="25"/>
    <x v="1"/>
    <x v="0"/>
    <x v="0"/>
    <x v="0"/>
    <x v="2"/>
    <n v="45180"/>
    <n v="9730"/>
    <m/>
    <m/>
  </r>
  <r>
    <n v="490"/>
    <d v="2023-02-05T00:00:00"/>
    <s v="CUST490"/>
    <x v="0"/>
    <n v="34"/>
    <x v="0"/>
    <n v="3"/>
    <n v="50"/>
    <n v="150"/>
    <x v="1"/>
    <x v="1"/>
    <x v="0"/>
    <x v="0"/>
    <x v="2"/>
    <n v="45330"/>
    <n v="9880"/>
    <m/>
    <m/>
  </r>
  <r>
    <n v="530"/>
    <d v="2023-02-05T00:00:00"/>
    <s v="CUST530"/>
    <x v="1"/>
    <n v="18"/>
    <x v="2"/>
    <n v="4"/>
    <n v="30"/>
    <n v="120"/>
    <x v="1"/>
    <x v="3"/>
    <x v="0"/>
    <x v="0"/>
    <x v="2"/>
    <n v="45450"/>
    <n v="10000"/>
    <m/>
    <m/>
  </r>
  <r>
    <n v="740"/>
    <d v="2023-02-05T00:00:00"/>
    <s v="CUST740"/>
    <x v="1"/>
    <n v="25"/>
    <x v="1"/>
    <n v="4"/>
    <n v="50"/>
    <n v="200"/>
    <x v="1"/>
    <x v="3"/>
    <x v="0"/>
    <x v="0"/>
    <x v="2"/>
    <n v="45650"/>
    <n v="10200"/>
    <m/>
    <m/>
  </r>
  <r>
    <n v="793"/>
    <d v="2023-02-05T00:00:00"/>
    <s v="CUST793"/>
    <x v="0"/>
    <n v="54"/>
    <x v="1"/>
    <n v="1"/>
    <n v="30"/>
    <n v="30"/>
    <x v="1"/>
    <x v="2"/>
    <x v="0"/>
    <x v="0"/>
    <x v="2"/>
    <n v="45680"/>
    <n v="10230"/>
    <m/>
    <m/>
  </r>
  <r>
    <n v="85"/>
    <d v="2023-02-06T00:00:00"/>
    <s v="CUST085"/>
    <x v="0"/>
    <n v="31"/>
    <x v="0"/>
    <n v="3"/>
    <n v="50"/>
    <n v="150"/>
    <x v="1"/>
    <x v="1"/>
    <x v="0"/>
    <x v="1"/>
    <x v="2"/>
    <n v="45830"/>
    <n v="10380"/>
    <m/>
    <m/>
  </r>
  <r>
    <n v="232"/>
    <d v="2023-02-06T00:00:00"/>
    <s v="CUST232"/>
    <x v="1"/>
    <n v="43"/>
    <x v="1"/>
    <n v="1"/>
    <n v="25"/>
    <n v="25"/>
    <x v="1"/>
    <x v="0"/>
    <x v="0"/>
    <x v="1"/>
    <x v="2"/>
    <n v="45855"/>
    <n v="10405"/>
    <m/>
    <m/>
  </r>
  <r>
    <n v="240"/>
    <d v="2023-02-06T00:00:00"/>
    <s v="CUST240"/>
    <x v="1"/>
    <n v="23"/>
    <x v="1"/>
    <n v="1"/>
    <n v="300"/>
    <n v="300"/>
    <x v="1"/>
    <x v="3"/>
    <x v="0"/>
    <x v="1"/>
    <x v="2"/>
    <n v="46155"/>
    <n v="10705"/>
    <m/>
    <m/>
  </r>
  <r>
    <n v="993"/>
    <d v="2023-02-06T00:00:00"/>
    <s v="CUST993"/>
    <x v="1"/>
    <n v="48"/>
    <x v="2"/>
    <n v="3"/>
    <n v="50"/>
    <n v="150"/>
    <x v="1"/>
    <x v="0"/>
    <x v="0"/>
    <x v="1"/>
    <x v="2"/>
    <n v="46305"/>
    <n v="10855"/>
    <m/>
    <m/>
  </r>
  <r>
    <n v="366"/>
    <d v="2023-02-07T00:00:00"/>
    <s v="CUST366"/>
    <x v="0"/>
    <n v="57"/>
    <x v="0"/>
    <n v="2"/>
    <n v="50"/>
    <n v="100"/>
    <x v="1"/>
    <x v="2"/>
    <x v="0"/>
    <x v="2"/>
    <x v="2"/>
    <n v="46405"/>
    <n v="10955"/>
    <m/>
    <m/>
  </r>
  <r>
    <n v="372"/>
    <d v="2023-02-07T00:00:00"/>
    <s v="CUST372"/>
    <x v="1"/>
    <n v="24"/>
    <x v="1"/>
    <n v="3"/>
    <n v="500"/>
    <n v="1500"/>
    <x v="1"/>
    <x v="3"/>
    <x v="0"/>
    <x v="2"/>
    <x v="1"/>
    <n v="47905"/>
    <n v="12455"/>
    <m/>
    <m/>
  </r>
  <r>
    <n v="596"/>
    <d v="2023-02-07T00:00:00"/>
    <s v="CUST596"/>
    <x v="1"/>
    <n v="64"/>
    <x v="2"/>
    <n v="1"/>
    <n v="300"/>
    <n v="300"/>
    <x v="1"/>
    <x v="2"/>
    <x v="0"/>
    <x v="2"/>
    <x v="2"/>
    <n v="48205"/>
    <n v="12755"/>
    <m/>
    <m/>
  </r>
  <r>
    <n v="936"/>
    <d v="2023-02-07T00:00:00"/>
    <s v="CUST936"/>
    <x v="0"/>
    <n v="57"/>
    <x v="1"/>
    <n v="4"/>
    <n v="50"/>
    <n v="200"/>
    <x v="1"/>
    <x v="2"/>
    <x v="0"/>
    <x v="2"/>
    <x v="2"/>
    <n v="48405"/>
    <n v="12955"/>
    <m/>
    <m/>
  </r>
  <r>
    <n v="284"/>
    <d v="2023-02-08T00:00:00"/>
    <s v="CUST284"/>
    <x v="0"/>
    <n v="43"/>
    <x v="0"/>
    <n v="4"/>
    <n v="50"/>
    <n v="200"/>
    <x v="1"/>
    <x v="0"/>
    <x v="0"/>
    <x v="3"/>
    <x v="2"/>
    <n v="48605"/>
    <n v="13155"/>
    <m/>
    <m/>
  </r>
  <r>
    <n v="434"/>
    <d v="2023-02-08T00:00:00"/>
    <s v="CUST434"/>
    <x v="1"/>
    <n v="43"/>
    <x v="2"/>
    <n v="2"/>
    <n v="25"/>
    <n v="50"/>
    <x v="1"/>
    <x v="0"/>
    <x v="0"/>
    <x v="3"/>
    <x v="2"/>
    <n v="48655"/>
    <n v="13205"/>
    <m/>
    <m/>
  </r>
  <r>
    <n v="775"/>
    <d v="2023-02-08T00:00:00"/>
    <s v="CUST775"/>
    <x v="1"/>
    <n v="46"/>
    <x v="2"/>
    <n v="4"/>
    <n v="25"/>
    <n v="100"/>
    <x v="1"/>
    <x v="0"/>
    <x v="0"/>
    <x v="3"/>
    <x v="2"/>
    <n v="48755"/>
    <n v="13305"/>
    <m/>
    <m/>
  </r>
  <r>
    <n v="977"/>
    <d v="2023-02-08T00:00:00"/>
    <s v="CUST977"/>
    <x v="1"/>
    <n v="35"/>
    <x v="2"/>
    <n v="3"/>
    <n v="25"/>
    <n v="75"/>
    <x v="1"/>
    <x v="1"/>
    <x v="0"/>
    <x v="3"/>
    <x v="2"/>
    <n v="48830"/>
    <n v="13380"/>
    <m/>
    <m/>
  </r>
  <r>
    <n v="649"/>
    <d v="2023-02-09T00:00:00"/>
    <s v="CUST649"/>
    <x v="1"/>
    <n v="58"/>
    <x v="0"/>
    <n v="2"/>
    <n v="300"/>
    <n v="600"/>
    <x v="1"/>
    <x v="2"/>
    <x v="0"/>
    <x v="4"/>
    <x v="0"/>
    <n v="49430"/>
    <n v="13980"/>
    <m/>
    <m/>
  </r>
  <r>
    <n v="54"/>
    <d v="2023-02-10T00:00:00"/>
    <s v="CUST054"/>
    <x v="1"/>
    <n v="38"/>
    <x v="2"/>
    <n v="3"/>
    <n v="500"/>
    <n v="1500"/>
    <x v="1"/>
    <x v="1"/>
    <x v="0"/>
    <x v="5"/>
    <x v="1"/>
    <n v="50930"/>
    <n v="15480"/>
    <m/>
    <m/>
  </r>
  <r>
    <n v="68"/>
    <d v="2023-02-10T00:00:00"/>
    <s v="CUST068"/>
    <x v="0"/>
    <n v="25"/>
    <x v="2"/>
    <n v="1"/>
    <n v="300"/>
    <n v="300"/>
    <x v="1"/>
    <x v="3"/>
    <x v="0"/>
    <x v="5"/>
    <x v="2"/>
    <n v="51230"/>
    <n v="15780"/>
    <m/>
    <m/>
  </r>
  <r>
    <n v="192"/>
    <d v="2023-02-10T00:00:00"/>
    <s v="CUST192"/>
    <x v="0"/>
    <n v="62"/>
    <x v="1"/>
    <n v="2"/>
    <n v="50"/>
    <n v="100"/>
    <x v="1"/>
    <x v="2"/>
    <x v="0"/>
    <x v="5"/>
    <x v="2"/>
    <n v="51330"/>
    <n v="15880"/>
    <m/>
    <m/>
  </r>
  <r>
    <n v="331"/>
    <d v="2023-02-11T00:00:00"/>
    <s v="CUST331"/>
    <x v="0"/>
    <n v="28"/>
    <x v="2"/>
    <n v="3"/>
    <n v="30"/>
    <n v="90"/>
    <x v="1"/>
    <x v="3"/>
    <x v="0"/>
    <x v="6"/>
    <x v="2"/>
    <n v="51420"/>
    <n v="15970"/>
    <m/>
    <m/>
  </r>
  <r>
    <n v="346"/>
    <d v="2023-02-11T00:00:00"/>
    <s v="CUST346"/>
    <x v="0"/>
    <n v="59"/>
    <x v="0"/>
    <n v="2"/>
    <n v="500"/>
    <n v="1000"/>
    <x v="1"/>
    <x v="2"/>
    <x v="0"/>
    <x v="6"/>
    <x v="0"/>
    <n v="52420"/>
    <n v="16970"/>
    <m/>
    <m/>
  </r>
  <r>
    <n v="657"/>
    <d v="2023-02-11T00:00:00"/>
    <s v="CUST657"/>
    <x v="0"/>
    <n v="40"/>
    <x v="0"/>
    <n v="1"/>
    <n v="25"/>
    <n v="25"/>
    <x v="1"/>
    <x v="1"/>
    <x v="0"/>
    <x v="6"/>
    <x v="2"/>
    <n v="52445"/>
    <n v="16995"/>
    <m/>
    <m/>
  </r>
  <r>
    <n v="732"/>
    <d v="2023-02-11T00:00:00"/>
    <s v="CUST732"/>
    <x v="0"/>
    <n v="61"/>
    <x v="2"/>
    <n v="2"/>
    <n v="500"/>
    <n v="1000"/>
    <x v="1"/>
    <x v="2"/>
    <x v="0"/>
    <x v="6"/>
    <x v="0"/>
    <n v="53445"/>
    <n v="17995"/>
    <m/>
    <m/>
  </r>
  <r>
    <n v="972"/>
    <d v="2023-02-11T00:00:00"/>
    <s v="CUST972"/>
    <x v="0"/>
    <n v="49"/>
    <x v="1"/>
    <n v="4"/>
    <n v="25"/>
    <n v="100"/>
    <x v="1"/>
    <x v="0"/>
    <x v="0"/>
    <x v="6"/>
    <x v="2"/>
    <n v="53545"/>
    <n v="18095"/>
    <m/>
    <m/>
  </r>
  <r>
    <n v="714"/>
    <d v="2023-02-12T00:00:00"/>
    <s v="CUST714"/>
    <x v="1"/>
    <n v="18"/>
    <x v="0"/>
    <n v="1"/>
    <n v="500"/>
    <n v="500"/>
    <x v="1"/>
    <x v="3"/>
    <x v="0"/>
    <x v="0"/>
    <x v="2"/>
    <n v="54045"/>
    <n v="18595"/>
    <m/>
    <m/>
  </r>
  <r>
    <n v="193"/>
    <d v="2023-02-13T00:00:00"/>
    <s v="CUST193"/>
    <x v="0"/>
    <n v="35"/>
    <x v="1"/>
    <n v="3"/>
    <n v="500"/>
    <n v="1500"/>
    <x v="1"/>
    <x v="1"/>
    <x v="0"/>
    <x v="1"/>
    <x v="1"/>
    <n v="55545"/>
    <n v="20095"/>
    <m/>
    <m/>
  </r>
  <r>
    <n v="577"/>
    <d v="2023-02-13T00:00:00"/>
    <s v="CUST577"/>
    <x v="0"/>
    <n v="21"/>
    <x v="1"/>
    <n v="4"/>
    <n v="500"/>
    <n v="2000"/>
    <x v="1"/>
    <x v="3"/>
    <x v="0"/>
    <x v="1"/>
    <x v="1"/>
    <n v="57545"/>
    <n v="22095"/>
    <m/>
    <m/>
  </r>
  <r>
    <n v="848"/>
    <d v="2023-02-13T00:00:00"/>
    <s v="CUST848"/>
    <x v="1"/>
    <n v="63"/>
    <x v="0"/>
    <n v="3"/>
    <n v="25"/>
    <n v="75"/>
    <x v="1"/>
    <x v="2"/>
    <x v="0"/>
    <x v="1"/>
    <x v="2"/>
    <n v="57620"/>
    <n v="22170"/>
    <m/>
    <m/>
  </r>
  <r>
    <n v="945"/>
    <d v="2023-02-13T00:00:00"/>
    <s v="CUST945"/>
    <x v="0"/>
    <n v="30"/>
    <x v="1"/>
    <n v="1"/>
    <n v="25"/>
    <n v="25"/>
    <x v="1"/>
    <x v="3"/>
    <x v="0"/>
    <x v="1"/>
    <x v="2"/>
    <n v="57645"/>
    <n v="22195"/>
    <m/>
    <m/>
  </r>
  <r>
    <n v="11"/>
    <d v="2023-02-14T00:00:00"/>
    <s v="CUST011"/>
    <x v="0"/>
    <n v="23"/>
    <x v="0"/>
    <n v="2"/>
    <n v="50"/>
    <n v="100"/>
    <x v="1"/>
    <x v="3"/>
    <x v="0"/>
    <x v="2"/>
    <x v="2"/>
    <n v="57745"/>
    <n v="22295"/>
    <m/>
    <m/>
  </r>
  <r>
    <n v="821"/>
    <d v="2023-02-14T00:00:00"/>
    <s v="CUST821"/>
    <x v="0"/>
    <n v="49"/>
    <x v="2"/>
    <n v="1"/>
    <n v="300"/>
    <n v="300"/>
    <x v="1"/>
    <x v="0"/>
    <x v="0"/>
    <x v="2"/>
    <x v="2"/>
    <n v="58045"/>
    <n v="22595"/>
    <m/>
    <m/>
  </r>
  <r>
    <n v="133"/>
    <d v="2023-02-16T00:00:00"/>
    <s v="CUST133"/>
    <x v="0"/>
    <n v="20"/>
    <x v="2"/>
    <n v="3"/>
    <n v="300"/>
    <n v="900"/>
    <x v="1"/>
    <x v="3"/>
    <x v="0"/>
    <x v="4"/>
    <x v="0"/>
    <n v="58945"/>
    <n v="23495"/>
    <m/>
    <m/>
  </r>
  <r>
    <n v="16"/>
    <d v="2023-02-17T00:00:00"/>
    <s v="CUST016"/>
    <x v="0"/>
    <n v="19"/>
    <x v="0"/>
    <n v="3"/>
    <n v="500"/>
    <n v="1500"/>
    <x v="1"/>
    <x v="3"/>
    <x v="0"/>
    <x v="5"/>
    <x v="1"/>
    <n v="60445"/>
    <n v="24995"/>
    <m/>
    <m/>
  </r>
  <r>
    <n v="42"/>
    <d v="2023-02-17T00:00:00"/>
    <s v="CUST042"/>
    <x v="0"/>
    <n v="22"/>
    <x v="0"/>
    <n v="3"/>
    <n v="300"/>
    <n v="900"/>
    <x v="1"/>
    <x v="3"/>
    <x v="0"/>
    <x v="5"/>
    <x v="0"/>
    <n v="61345"/>
    <n v="25895"/>
    <m/>
    <m/>
  </r>
  <r>
    <n v="292"/>
    <d v="2023-02-17T00:00:00"/>
    <s v="CUST292"/>
    <x v="0"/>
    <n v="20"/>
    <x v="1"/>
    <n v="4"/>
    <n v="300"/>
    <n v="1200"/>
    <x v="1"/>
    <x v="3"/>
    <x v="0"/>
    <x v="5"/>
    <x v="1"/>
    <n v="62545"/>
    <n v="27095"/>
    <m/>
    <m/>
  </r>
  <r>
    <n v="416"/>
    <d v="2023-02-17T00:00:00"/>
    <s v="CUST416"/>
    <x v="0"/>
    <n v="53"/>
    <x v="2"/>
    <n v="4"/>
    <n v="500"/>
    <n v="2000"/>
    <x v="1"/>
    <x v="2"/>
    <x v="0"/>
    <x v="5"/>
    <x v="1"/>
    <n v="64545"/>
    <n v="29095"/>
    <m/>
    <m/>
  </r>
  <r>
    <n v="584"/>
    <d v="2023-02-17T00:00:00"/>
    <s v="CUST584"/>
    <x v="1"/>
    <n v="27"/>
    <x v="1"/>
    <n v="4"/>
    <n v="50"/>
    <n v="200"/>
    <x v="1"/>
    <x v="3"/>
    <x v="0"/>
    <x v="5"/>
    <x v="2"/>
    <n v="64745"/>
    <n v="29295"/>
    <m/>
    <m/>
  </r>
  <r>
    <n v="861"/>
    <d v="2023-02-17T00:00:00"/>
    <s v="CUST861"/>
    <x v="1"/>
    <n v="41"/>
    <x v="0"/>
    <n v="3"/>
    <n v="30"/>
    <n v="90"/>
    <x v="1"/>
    <x v="0"/>
    <x v="0"/>
    <x v="5"/>
    <x v="2"/>
    <n v="64835"/>
    <n v="29385"/>
    <m/>
    <m/>
  </r>
  <r>
    <n v="256"/>
    <d v="2023-02-18T00:00:00"/>
    <s v="CUST256"/>
    <x v="0"/>
    <n v="23"/>
    <x v="0"/>
    <n v="2"/>
    <n v="500"/>
    <n v="1000"/>
    <x v="1"/>
    <x v="3"/>
    <x v="0"/>
    <x v="6"/>
    <x v="0"/>
    <n v="65835"/>
    <n v="30385"/>
    <m/>
    <m/>
  </r>
  <r>
    <n v="44"/>
    <d v="2023-02-19T00:00:00"/>
    <s v="CUST044"/>
    <x v="1"/>
    <n v="22"/>
    <x v="0"/>
    <n v="1"/>
    <n v="25"/>
    <n v="25"/>
    <x v="1"/>
    <x v="3"/>
    <x v="0"/>
    <x v="0"/>
    <x v="2"/>
    <n v="65860"/>
    <n v="30410"/>
    <m/>
    <m/>
  </r>
  <r>
    <n v="257"/>
    <d v="2023-02-19T00:00:00"/>
    <s v="CUST257"/>
    <x v="0"/>
    <n v="19"/>
    <x v="1"/>
    <n v="4"/>
    <n v="500"/>
    <n v="2000"/>
    <x v="1"/>
    <x v="3"/>
    <x v="0"/>
    <x v="0"/>
    <x v="1"/>
    <n v="67860"/>
    <n v="32410"/>
    <m/>
    <m/>
  </r>
  <r>
    <n v="268"/>
    <d v="2023-02-20T00:00:00"/>
    <s v="CUST268"/>
    <x v="1"/>
    <n v="28"/>
    <x v="2"/>
    <n v="1"/>
    <n v="30"/>
    <n v="30"/>
    <x v="1"/>
    <x v="3"/>
    <x v="0"/>
    <x v="1"/>
    <x v="2"/>
    <n v="67890"/>
    <n v="32440"/>
    <m/>
    <m/>
  </r>
  <r>
    <n v="287"/>
    <d v="2023-02-20T00:00:00"/>
    <s v="CUST287"/>
    <x v="0"/>
    <n v="54"/>
    <x v="0"/>
    <n v="4"/>
    <n v="25"/>
    <n v="100"/>
    <x v="1"/>
    <x v="2"/>
    <x v="0"/>
    <x v="1"/>
    <x v="2"/>
    <n v="67990"/>
    <n v="32540"/>
    <m/>
    <m/>
  </r>
  <r>
    <n v="966"/>
    <d v="2023-02-20T00:00:00"/>
    <s v="CUST966"/>
    <x v="0"/>
    <n v="60"/>
    <x v="2"/>
    <n v="2"/>
    <n v="500"/>
    <n v="1000"/>
    <x v="1"/>
    <x v="2"/>
    <x v="0"/>
    <x v="1"/>
    <x v="0"/>
    <n v="68990"/>
    <n v="33540"/>
    <m/>
    <m/>
  </r>
  <r>
    <n v="70"/>
    <d v="2023-02-21T00:00:00"/>
    <s v="CUST070"/>
    <x v="1"/>
    <n v="43"/>
    <x v="0"/>
    <n v="1"/>
    <n v="300"/>
    <n v="300"/>
    <x v="1"/>
    <x v="0"/>
    <x v="0"/>
    <x v="2"/>
    <x v="2"/>
    <n v="69290"/>
    <n v="33840"/>
    <m/>
    <m/>
  </r>
  <r>
    <n v="371"/>
    <d v="2023-02-21T00:00:00"/>
    <s v="CUST371"/>
    <x v="1"/>
    <n v="20"/>
    <x v="1"/>
    <n v="1"/>
    <n v="25"/>
    <n v="25"/>
    <x v="1"/>
    <x v="3"/>
    <x v="0"/>
    <x v="2"/>
    <x v="2"/>
    <n v="69315"/>
    <n v="33865"/>
    <m/>
    <m/>
  </r>
  <r>
    <n v="900"/>
    <d v="2023-02-21T00:00:00"/>
    <s v="CUST900"/>
    <x v="0"/>
    <n v="21"/>
    <x v="0"/>
    <n v="2"/>
    <n v="30"/>
    <n v="60"/>
    <x v="1"/>
    <x v="3"/>
    <x v="0"/>
    <x v="2"/>
    <x v="2"/>
    <n v="69375"/>
    <n v="33925"/>
    <m/>
    <m/>
  </r>
  <r>
    <n v="8"/>
    <d v="2023-02-22T00:00:00"/>
    <s v="CUST008"/>
    <x v="0"/>
    <n v="30"/>
    <x v="2"/>
    <n v="4"/>
    <n v="25"/>
    <n v="100"/>
    <x v="1"/>
    <x v="3"/>
    <x v="0"/>
    <x v="3"/>
    <x v="2"/>
    <n v="69475"/>
    <n v="34025"/>
    <m/>
    <m/>
  </r>
  <r>
    <n v="41"/>
    <d v="2023-02-22T00:00:00"/>
    <s v="CUST041"/>
    <x v="0"/>
    <n v="34"/>
    <x v="0"/>
    <n v="2"/>
    <n v="25"/>
    <n v="50"/>
    <x v="1"/>
    <x v="1"/>
    <x v="0"/>
    <x v="3"/>
    <x v="2"/>
    <n v="69525"/>
    <n v="34075"/>
    <m/>
    <m/>
  </r>
  <r>
    <n v="454"/>
    <d v="2023-02-22T00:00:00"/>
    <s v="CUST454"/>
    <x v="1"/>
    <n v="46"/>
    <x v="1"/>
    <n v="1"/>
    <n v="25"/>
    <n v="25"/>
    <x v="1"/>
    <x v="0"/>
    <x v="0"/>
    <x v="3"/>
    <x v="2"/>
    <n v="69550"/>
    <n v="34100"/>
    <m/>
    <m/>
  </r>
  <r>
    <n v="780"/>
    <d v="2023-02-22T00:00:00"/>
    <s v="CUST780"/>
    <x v="0"/>
    <n v="52"/>
    <x v="2"/>
    <n v="2"/>
    <n v="25"/>
    <n v="50"/>
    <x v="1"/>
    <x v="2"/>
    <x v="0"/>
    <x v="3"/>
    <x v="2"/>
    <n v="69600"/>
    <n v="34150"/>
    <m/>
    <m/>
  </r>
  <r>
    <n v="920"/>
    <d v="2023-02-22T00:00:00"/>
    <s v="CUST920"/>
    <x v="1"/>
    <n v="28"/>
    <x v="1"/>
    <n v="3"/>
    <n v="25"/>
    <n v="75"/>
    <x v="1"/>
    <x v="3"/>
    <x v="0"/>
    <x v="3"/>
    <x v="2"/>
    <n v="69675"/>
    <n v="34225"/>
    <m/>
    <m/>
  </r>
  <r>
    <n v="396"/>
    <d v="2023-02-23T00:00:00"/>
    <s v="CUST396"/>
    <x v="1"/>
    <n v="55"/>
    <x v="1"/>
    <n v="1"/>
    <n v="30"/>
    <n v="30"/>
    <x v="1"/>
    <x v="2"/>
    <x v="0"/>
    <x v="4"/>
    <x v="2"/>
    <n v="69705"/>
    <n v="34255"/>
    <m/>
    <m/>
  </r>
  <r>
    <n v="168"/>
    <d v="2023-02-24T00:00:00"/>
    <s v="CUST168"/>
    <x v="0"/>
    <n v="53"/>
    <x v="0"/>
    <n v="1"/>
    <n v="300"/>
    <n v="300"/>
    <x v="1"/>
    <x v="2"/>
    <x v="0"/>
    <x v="5"/>
    <x v="2"/>
    <n v="70005"/>
    <n v="34555"/>
    <m/>
    <m/>
  </r>
  <r>
    <n v="400"/>
    <d v="2023-02-24T00:00:00"/>
    <s v="CUST400"/>
    <x v="0"/>
    <n v="53"/>
    <x v="0"/>
    <n v="4"/>
    <n v="50"/>
    <n v="200"/>
    <x v="1"/>
    <x v="2"/>
    <x v="0"/>
    <x v="5"/>
    <x v="2"/>
    <n v="70205"/>
    <n v="34755"/>
    <m/>
    <m/>
  </r>
  <r>
    <n v="611"/>
    <d v="2023-02-24T00:00:00"/>
    <s v="CUST611"/>
    <x v="0"/>
    <n v="51"/>
    <x v="1"/>
    <n v="3"/>
    <n v="500"/>
    <n v="1500"/>
    <x v="1"/>
    <x v="2"/>
    <x v="0"/>
    <x v="5"/>
    <x v="1"/>
    <n v="71705"/>
    <n v="36255"/>
    <m/>
    <m/>
  </r>
  <r>
    <n v="800"/>
    <d v="2023-02-24T00:00:00"/>
    <s v="CUST800"/>
    <x v="0"/>
    <n v="32"/>
    <x v="0"/>
    <n v="4"/>
    <n v="300"/>
    <n v="1200"/>
    <x v="1"/>
    <x v="1"/>
    <x v="0"/>
    <x v="5"/>
    <x v="1"/>
    <n v="72905"/>
    <n v="37455"/>
    <m/>
    <m/>
  </r>
  <r>
    <n v="272"/>
    <d v="2023-02-25T00:00:00"/>
    <s v="CUST272"/>
    <x v="1"/>
    <n v="61"/>
    <x v="2"/>
    <n v="2"/>
    <n v="50"/>
    <n v="100"/>
    <x v="1"/>
    <x v="2"/>
    <x v="0"/>
    <x v="6"/>
    <x v="2"/>
    <n v="73005"/>
    <n v="37555"/>
    <m/>
    <m/>
  </r>
  <r>
    <n v="473"/>
    <d v="2023-02-25T00:00:00"/>
    <s v="CUST473"/>
    <x v="0"/>
    <n v="64"/>
    <x v="1"/>
    <n v="1"/>
    <n v="50"/>
    <n v="50"/>
    <x v="1"/>
    <x v="2"/>
    <x v="0"/>
    <x v="6"/>
    <x v="2"/>
    <n v="73055"/>
    <n v="37605"/>
    <m/>
    <m/>
  </r>
  <r>
    <n v="506"/>
    <d v="2023-02-25T00:00:00"/>
    <s v="CUST506"/>
    <x v="0"/>
    <n v="34"/>
    <x v="1"/>
    <n v="3"/>
    <n v="500"/>
    <n v="1500"/>
    <x v="1"/>
    <x v="1"/>
    <x v="0"/>
    <x v="6"/>
    <x v="1"/>
    <n v="74555"/>
    <n v="39105"/>
    <m/>
    <m/>
  </r>
  <r>
    <n v="766"/>
    <d v="2023-02-25T00:00:00"/>
    <s v="CUST766"/>
    <x v="0"/>
    <n v="38"/>
    <x v="2"/>
    <n v="3"/>
    <n v="300"/>
    <n v="900"/>
    <x v="1"/>
    <x v="1"/>
    <x v="0"/>
    <x v="6"/>
    <x v="0"/>
    <n v="75455"/>
    <n v="40005"/>
    <m/>
    <m/>
  </r>
  <r>
    <n v="135"/>
    <d v="2023-02-26T00:00:00"/>
    <s v="CUST135"/>
    <x v="0"/>
    <n v="20"/>
    <x v="0"/>
    <n v="2"/>
    <n v="25"/>
    <n v="50"/>
    <x v="1"/>
    <x v="3"/>
    <x v="0"/>
    <x v="0"/>
    <x v="2"/>
    <n v="75505"/>
    <n v="40055"/>
    <m/>
    <m/>
  </r>
  <r>
    <n v="2"/>
    <d v="2023-02-27T00:00:00"/>
    <s v="CUST002"/>
    <x v="1"/>
    <n v="26"/>
    <x v="0"/>
    <n v="2"/>
    <n v="500"/>
    <n v="1000"/>
    <x v="1"/>
    <x v="3"/>
    <x v="0"/>
    <x v="1"/>
    <x v="0"/>
    <n v="76505"/>
    <n v="41055"/>
    <m/>
    <m/>
  </r>
  <r>
    <n v="158"/>
    <d v="2023-02-27T00:00:00"/>
    <s v="CUST158"/>
    <x v="1"/>
    <n v="44"/>
    <x v="2"/>
    <n v="2"/>
    <n v="300"/>
    <n v="600"/>
    <x v="1"/>
    <x v="0"/>
    <x v="0"/>
    <x v="1"/>
    <x v="0"/>
    <n v="77105"/>
    <n v="41655"/>
    <m/>
    <m/>
  </r>
  <r>
    <n v="185"/>
    <d v="2023-02-27T00:00:00"/>
    <s v="CUST185"/>
    <x v="0"/>
    <n v="24"/>
    <x v="0"/>
    <n v="1"/>
    <n v="25"/>
    <n v="25"/>
    <x v="1"/>
    <x v="3"/>
    <x v="0"/>
    <x v="1"/>
    <x v="2"/>
    <n v="77130"/>
    <n v="41680"/>
    <m/>
    <m/>
  </r>
  <r>
    <n v="433"/>
    <d v="2023-02-27T00:00:00"/>
    <s v="CUST433"/>
    <x v="0"/>
    <n v="29"/>
    <x v="1"/>
    <n v="4"/>
    <n v="50"/>
    <n v="200"/>
    <x v="1"/>
    <x v="3"/>
    <x v="0"/>
    <x v="1"/>
    <x v="2"/>
    <n v="77330"/>
    <n v="41880"/>
    <m/>
    <m/>
  </r>
  <r>
    <n v="152"/>
    <d v="2023-02-28T00:00:00"/>
    <s v="CUST152"/>
    <x v="0"/>
    <n v="43"/>
    <x v="2"/>
    <n v="4"/>
    <n v="500"/>
    <n v="2000"/>
    <x v="1"/>
    <x v="0"/>
    <x v="0"/>
    <x v="2"/>
    <x v="1"/>
    <n v="79330"/>
    <n v="43880"/>
    <m/>
    <m/>
  </r>
  <r>
    <n v="753"/>
    <d v="2023-02-28T00:00:00"/>
    <s v="CUST753"/>
    <x v="1"/>
    <n v="32"/>
    <x v="0"/>
    <n v="1"/>
    <n v="30"/>
    <n v="30"/>
    <x v="1"/>
    <x v="1"/>
    <x v="0"/>
    <x v="2"/>
    <x v="2"/>
    <n v="79360"/>
    <n v="43910"/>
    <m/>
    <m/>
  </r>
  <r>
    <n v="763"/>
    <d v="2023-02-28T00:00:00"/>
    <s v="CUST763"/>
    <x v="0"/>
    <n v="34"/>
    <x v="0"/>
    <n v="2"/>
    <n v="25"/>
    <n v="50"/>
    <x v="1"/>
    <x v="1"/>
    <x v="0"/>
    <x v="2"/>
    <x v="2"/>
    <n v="79410"/>
    <n v="43960"/>
    <m/>
    <m/>
  </r>
  <r>
    <n v="932"/>
    <d v="2023-02-28T00:00:00"/>
    <s v="CUST932"/>
    <x v="1"/>
    <n v="45"/>
    <x v="1"/>
    <n v="4"/>
    <n v="25"/>
    <n v="100"/>
    <x v="1"/>
    <x v="0"/>
    <x v="0"/>
    <x v="2"/>
    <x v="2"/>
    <n v="79510"/>
    <n v="44060"/>
    <m/>
    <m/>
  </r>
  <r>
    <n v="399"/>
    <d v="2023-03-01T00:00:00"/>
    <s v="CUST399"/>
    <x v="1"/>
    <n v="64"/>
    <x v="1"/>
    <n v="2"/>
    <n v="30"/>
    <n v="60"/>
    <x v="2"/>
    <x v="2"/>
    <x v="0"/>
    <x v="3"/>
    <x v="2"/>
    <n v="79570"/>
    <n v="60"/>
    <m/>
    <m/>
  </r>
  <r>
    <n v="500"/>
    <d v="2023-03-01T00:00:00"/>
    <s v="CUST500"/>
    <x v="1"/>
    <n v="60"/>
    <x v="1"/>
    <n v="4"/>
    <n v="25"/>
    <n v="100"/>
    <x v="2"/>
    <x v="2"/>
    <x v="0"/>
    <x v="3"/>
    <x v="2"/>
    <n v="79670"/>
    <n v="160"/>
    <m/>
    <m/>
  </r>
  <r>
    <n v="514"/>
    <d v="2023-03-01T00:00:00"/>
    <s v="CUST514"/>
    <x v="1"/>
    <n v="18"/>
    <x v="2"/>
    <n v="1"/>
    <n v="300"/>
    <n v="300"/>
    <x v="2"/>
    <x v="3"/>
    <x v="0"/>
    <x v="3"/>
    <x v="2"/>
    <n v="79970"/>
    <n v="460"/>
    <m/>
    <m/>
  </r>
  <r>
    <n v="947"/>
    <d v="2023-03-02T00:00:00"/>
    <s v="CUST947"/>
    <x v="0"/>
    <n v="50"/>
    <x v="1"/>
    <n v="1"/>
    <n v="300"/>
    <n v="300"/>
    <x v="2"/>
    <x v="0"/>
    <x v="0"/>
    <x v="4"/>
    <x v="2"/>
    <n v="80270"/>
    <n v="760"/>
    <m/>
    <m/>
  </r>
  <r>
    <n v="220"/>
    <d v="2023-03-03T00:00:00"/>
    <s v="CUST220"/>
    <x v="0"/>
    <n v="64"/>
    <x v="1"/>
    <n v="1"/>
    <n v="500"/>
    <n v="500"/>
    <x v="2"/>
    <x v="2"/>
    <x v="0"/>
    <x v="5"/>
    <x v="2"/>
    <n v="80770"/>
    <n v="1260"/>
    <m/>
    <m/>
  </r>
  <r>
    <n v="339"/>
    <d v="2023-03-03T00:00:00"/>
    <s v="CUST339"/>
    <x v="1"/>
    <n v="22"/>
    <x v="2"/>
    <n v="2"/>
    <n v="25"/>
    <n v="50"/>
    <x v="2"/>
    <x v="3"/>
    <x v="0"/>
    <x v="5"/>
    <x v="2"/>
    <n v="80820"/>
    <n v="1310"/>
    <m/>
    <m/>
  </r>
  <r>
    <n v="785"/>
    <d v="2023-03-03T00:00:00"/>
    <s v="CUST785"/>
    <x v="1"/>
    <n v="31"/>
    <x v="1"/>
    <n v="4"/>
    <n v="50"/>
    <n v="200"/>
    <x v="2"/>
    <x v="1"/>
    <x v="0"/>
    <x v="5"/>
    <x v="2"/>
    <n v="81020"/>
    <n v="1510"/>
    <m/>
    <m/>
  </r>
  <r>
    <n v="885"/>
    <d v="2023-03-03T00:00:00"/>
    <s v="CUST885"/>
    <x v="1"/>
    <n v="52"/>
    <x v="0"/>
    <n v="4"/>
    <n v="30"/>
    <n v="120"/>
    <x v="2"/>
    <x v="2"/>
    <x v="0"/>
    <x v="5"/>
    <x v="2"/>
    <n v="81140"/>
    <n v="1630"/>
    <m/>
    <m/>
  </r>
  <r>
    <n v="888"/>
    <d v="2023-03-03T00:00:00"/>
    <s v="CUST888"/>
    <x v="1"/>
    <n v="52"/>
    <x v="2"/>
    <n v="4"/>
    <n v="25"/>
    <n v="100"/>
    <x v="2"/>
    <x v="2"/>
    <x v="0"/>
    <x v="5"/>
    <x v="2"/>
    <n v="81240"/>
    <n v="1730"/>
    <m/>
    <m/>
  </r>
  <r>
    <n v="621"/>
    <d v="2023-03-04T00:00:00"/>
    <s v="CUST621"/>
    <x v="1"/>
    <n v="40"/>
    <x v="1"/>
    <n v="2"/>
    <n v="500"/>
    <n v="1000"/>
    <x v="2"/>
    <x v="1"/>
    <x v="0"/>
    <x v="6"/>
    <x v="0"/>
    <n v="82240"/>
    <n v="2730"/>
    <m/>
    <m/>
  </r>
  <r>
    <n v="52"/>
    <d v="2023-03-05T00:00:00"/>
    <s v="CUST052"/>
    <x v="1"/>
    <n v="36"/>
    <x v="1"/>
    <n v="1"/>
    <n v="300"/>
    <n v="300"/>
    <x v="2"/>
    <x v="1"/>
    <x v="0"/>
    <x v="0"/>
    <x v="2"/>
    <n v="82540"/>
    <n v="3030"/>
    <m/>
    <m/>
  </r>
  <r>
    <n v="536"/>
    <d v="2023-03-05T00:00:00"/>
    <s v="CUST536"/>
    <x v="1"/>
    <n v="55"/>
    <x v="1"/>
    <n v="4"/>
    <n v="30"/>
    <n v="120"/>
    <x v="2"/>
    <x v="2"/>
    <x v="0"/>
    <x v="0"/>
    <x v="2"/>
    <n v="82660"/>
    <n v="3150"/>
    <m/>
    <m/>
  </r>
  <r>
    <n v="197"/>
    <d v="2023-03-06T00:00:00"/>
    <s v="CUST197"/>
    <x v="1"/>
    <n v="42"/>
    <x v="0"/>
    <n v="4"/>
    <n v="50"/>
    <n v="200"/>
    <x v="2"/>
    <x v="0"/>
    <x v="0"/>
    <x v="1"/>
    <x v="2"/>
    <n v="82860"/>
    <n v="3350"/>
    <m/>
    <m/>
  </r>
  <r>
    <n v="750"/>
    <d v="2023-03-06T00:00:00"/>
    <s v="CUST750"/>
    <x v="1"/>
    <n v="35"/>
    <x v="0"/>
    <n v="3"/>
    <n v="25"/>
    <n v="75"/>
    <x v="2"/>
    <x v="1"/>
    <x v="0"/>
    <x v="1"/>
    <x v="2"/>
    <n v="82935"/>
    <n v="3425"/>
    <m/>
    <m/>
  </r>
  <r>
    <n v="910"/>
    <d v="2023-03-06T00:00:00"/>
    <s v="CUST910"/>
    <x v="1"/>
    <n v="20"/>
    <x v="1"/>
    <n v="3"/>
    <n v="50"/>
    <n v="150"/>
    <x v="2"/>
    <x v="3"/>
    <x v="0"/>
    <x v="1"/>
    <x v="2"/>
    <n v="83085"/>
    <n v="3575"/>
    <m/>
    <m/>
  </r>
  <r>
    <n v="917"/>
    <d v="2023-03-06T00:00:00"/>
    <s v="CUST917"/>
    <x v="1"/>
    <n v="57"/>
    <x v="2"/>
    <n v="4"/>
    <n v="50"/>
    <n v="200"/>
    <x v="2"/>
    <x v="2"/>
    <x v="0"/>
    <x v="1"/>
    <x v="2"/>
    <n v="83285"/>
    <n v="3775"/>
    <m/>
    <m/>
  </r>
  <r>
    <n v="198"/>
    <d v="2023-03-07T00:00:00"/>
    <s v="CUST198"/>
    <x v="1"/>
    <n v="54"/>
    <x v="1"/>
    <n v="3"/>
    <n v="300"/>
    <n v="900"/>
    <x v="2"/>
    <x v="2"/>
    <x v="0"/>
    <x v="2"/>
    <x v="0"/>
    <n v="84185"/>
    <n v="4675"/>
    <m/>
    <m/>
  </r>
  <r>
    <n v="444"/>
    <d v="2023-03-07T00:00:00"/>
    <s v="CUST444"/>
    <x v="1"/>
    <n v="61"/>
    <x v="0"/>
    <n v="3"/>
    <n v="30"/>
    <n v="90"/>
    <x v="2"/>
    <x v="2"/>
    <x v="0"/>
    <x v="2"/>
    <x v="2"/>
    <n v="84275"/>
    <n v="4765"/>
    <m/>
    <m/>
  </r>
  <r>
    <n v="547"/>
    <d v="2023-03-07T00:00:00"/>
    <s v="CUST547"/>
    <x v="0"/>
    <n v="63"/>
    <x v="0"/>
    <n v="4"/>
    <n v="500"/>
    <n v="2000"/>
    <x v="2"/>
    <x v="2"/>
    <x v="0"/>
    <x v="2"/>
    <x v="1"/>
    <n v="86275"/>
    <n v="6765"/>
    <m/>
    <m/>
  </r>
  <r>
    <n v="705"/>
    <d v="2023-03-07T00:00:00"/>
    <s v="CUST705"/>
    <x v="0"/>
    <n v="60"/>
    <x v="2"/>
    <n v="2"/>
    <n v="25"/>
    <n v="50"/>
    <x v="2"/>
    <x v="2"/>
    <x v="0"/>
    <x v="2"/>
    <x v="2"/>
    <n v="86325"/>
    <n v="6815"/>
    <m/>
    <m/>
  </r>
  <r>
    <n v="423"/>
    <d v="2023-03-08T00:00:00"/>
    <s v="CUST423"/>
    <x v="1"/>
    <n v="27"/>
    <x v="0"/>
    <n v="1"/>
    <n v="25"/>
    <n v="25"/>
    <x v="2"/>
    <x v="3"/>
    <x v="0"/>
    <x v="3"/>
    <x v="2"/>
    <n v="86350"/>
    <n v="6840"/>
    <m/>
    <m/>
  </r>
  <r>
    <n v="248"/>
    <d v="2023-03-09T00:00:00"/>
    <s v="CUST248"/>
    <x v="0"/>
    <n v="26"/>
    <x v="0"/>
    <n v="3"/>
    <n v="300"/>
    <n v="900"/>
    <x v="2"/>
    <x v="3"/>
    <x v="0"/>
    <x v="4"/>
    <x v="0"/>
    <n v="87250"/>
    <n v="7740"/>
    <m/>
    <m/>
  </r>
  <r>
    <n v="360"/>
    <d v="2023-03-09T00:00:00"/>
    <s v="CUST360"/>
    <x v="0"/>
    <n v="42"/>
    <x v="0"/>
    <n v="4"/>
    <n v="25"/>
    <n v="100"/>
    <x v="2"/>
    <x v="0"/>
    <x v="0"/>
    <x v="4"/>
    <x v="2"/>
    <n v="87350"/>
    <n v="7840"/>
    <m/>
    <m/>
  </r>
  <r>
    <n v="377"/>
    <d v="2023-03-09T00:00:00"/>
    <s v="CUST377"/>
    <x v="1"/>
    <n v="46"/>
    <x v="0"/>
    <n v="4"/>
    <n v="50"/>
    <n v="200"/>
    <x v="2"/>
    <x v="0"/>
    <x v="0"/>
    <x v="4"/>
    <x v="2"/>
    <n v="87550"/>
    <n v="8040"/>
    <m/>
    <m/>
  </r>
  <r>
    <n v="397"/>
    <d v="2023-03-10T00:00:00"/>
    <s v="CUST397"/>
    <x v="1"/>
    <n v="30"/>
    <x v="1"/>
    <n v="1"/>
    <n v="25"/>
    <n v="25"/>
    <x v="2"/>
    <x v="3"/>
    <x v="0"/>
    <x v="5"/>
    <x v="2"/>
    <n v="87575"/>
    <n v="8065"/>
    <m/>
    <m/>
  </r>
  <r>
    <n v="623"/>
    <d v="2023-03-10T00:00:00"/>
    <s v="CUST623"/>
    <x v="0"/>
    <n v="34"/>
    <x v="0"/>
    <n v="3"/>
    <n v="50"/>
    <n v="150"/>
    <x v="2"/>
    <x v="1"/>
    <x v="0"/>
    <x v="5"/>
    <x v="2"/>
    <n v="87725"/>
    <n v="8215"/>
    <m/>
    <m/>
  </r>
  <r>
    <n v="717"/>
    <d v="2023-03-11T00:00:00"/>
    <s v="CUST717"/>
    <x v="0"/>
    <n v="57"/>
    <x v="0"/>
    <n v="1"/>
    <n v="500"/>
    <n v="500"/>
    <x v="2"/>
    <x v="2"/>
    <x v="0"/>
    <x v="6"/>
    <x v="2"/>
    <n v="88225"/>
    <n v="8715"/>
    <m/>
    <m/>
  </r>
  <r>
    <n v="130"/>
    <d v="2023-03-12T00:00:00"/>
    <s v="CUST130"/>
    <x v="1"/>
    <n v="57"/>
    <x v="0"/>
    <n v="1"/>
    <n v="500"/>
    <n v="500"/>
    <x v="2"/>
    <x v="2"/>
    <x v="0"/>
    <x v="0"/>
    <x v="2"/>
    <n v="88725"/>
    <n v="9215"/>
    <m/>
    <m/>
  </r>
  <r>
    <n v="658"/>
    <d v="2023-03-12T00:00:00"/>
    <s v="CUST658"/>
    <x v="0"/>
    <n v="59"/>
    <x v="0"/>
    <n v="1"/>
    <n v="25"/>
    <n v="25"/>
    <x v="2"/>
    <x v="2"/>
    <x v="0"/>
    <x v="0"/>
    <x v="2"/>
    <n v="88750"/>
    <n v="9240"/>
    <m/>
    <m/>
  </r>
  <r>
    <n v="7"/>
    <d v="2023-03-13T00:00:00"/>
    <s v="CUST007"/>
    <x v="0"/>
    <n v="46"/>
    <x v="0"/>
    <n v="2"/>
    <n v="25"/>
    <n v="50"/>
    <x v="2"/>
    <x v="0"/>
    <x v="0"/>
    <x v="1"/>
    <x v="2"/>
    <n v="88800"/>
    <n v="9290"/>
    <m/>
    <m/>
  </r>
  <r>
    <n v="119"/>
    <d v="2023-03-13T00:00:00"/>
    <s v="CUST119"/>
    <x v="1"/>
    <n v="60"/>
    <x v="0"/>
    <n v="3"/>
    <n v="50"/>
    <n v="150"/>
    <x v="2"/>
    <x v="2"/>
    <x v="0"/>
    <x v="1"/>
    <x v="2"/>
    <n v="88950"/>
    <n v="9440"/>
    <m/>
    <m/>
  </r>
  <r>
    <n v="278"/>
    <d v="2023-03-13T00:00:00"/>
    <s v="CUST278"/>
    <x v="1"/>
    <n v="37"/>
    <x v="0"/>
    <n v="4"/>
    <n v="25"/>
    <n v="100"/>
    <x v="2"/>
    <x v="1"/>
    <x v="0"/>
    <x v="1"/>
    <x v="2"/>
    <n v="89050"/>
    <n v="9540"/>
    <m/>
    <m/>
  </r>
  <r>
    <n v="117"/>
    <d v="2023-03-15T00:00:00"/>
    <s v="CUST117"/>
    <x v="0"/>
    <n v="19"/>
    <x v="2"/>
    <n v="2"/>
    <n v="500"/>
    <n v="1000"/>
    <x v="2"/>
    <x v="3"/>
    <x v="0"/>
    <x v="3"/>
    <x v="0"/>
    <n v="90050"/>
    <n v="10540"/>
    <m/>
    <m/>
  </r>
  <r>
    <n v="442"/>
    <d v="2023-03-17T00:00:00"/>
    <s v="CUST442"/>
    <x v="1"/>
    <n v="60"/>
    <x v="0"/>
    <n v="4"/>
    <n v="25"/>
    <n v="100"/>
    <x v="2"/>
    <x v="2"/>
    <x v="0"/>
    <x v="5"/>
    <x v="2"/>
    <n v="90150"/>
    <n v="10640"/>
    <m/>
    <m/>
  </r>
  <r>
    <n v="590"/>
    <d v="2023-03-17T00:00:00"/>
    <s v="CUST590"/>
    <x v="0"/>
    <n v="36"/>
    <x v="0"/>
    <n v="3"/>
    <n v="300"/>
    <n v="900"/>
    <x v="2"/>
    <x v="1"/>
    <x v="0"/>
    <x v="5"/>
    <x v="0"/>
    <n v="91050"/>
    <n v="11540"/>
    <m/>
    <m/>
  </r>
  <r>
    <n v="607"/>
    <d v="2023-03-17T00:00:00"/>
    <s v="CUST607"/>
    <x v="0"/>
    <n v="54"/>
    <x v="0"/>
    <n v="3"/>
    <n v="25"/>
    <n v="75"/>
    <x v="2"/>
    <x v="2"/>
    <x v="0"/>
    <x v="5"/>
    <x v="2"/>
    <n v="91125"/>
    <n v="11615"/>
    <m/>
    <m/>
  </r>
  <r>
    <n v="436"/>
    <d v="2023-03-18T00:00:00"/>
    <s v="CUST436"/>
    <x v="1"/>
    <n v="57"/>
    <x v="0"/>
    <n v="4"/>
    <n v="30"/>
    <n v="120"/>
    <x v="2"/>
    <x v="2"/>
    <x v="0"/>
    <x v="6"/>
    <x v="2"/>
    <n v="91245"/>
    <n v="11735"/>
    <m/>
    <m/>
  </r>
  <r>
    <n v="942"/>
    <d v="2023-03-18T00:00:00"/>
    <s v="CUST942"/>
    <x v="0"/>
    <n v="51"/>
    <x v="0"/>
    <n v="3"/>
    <n v="500"/>
    <n v="1500"/>
    <x v="2"/>
    <x v="2"/>
    <x v="0"/>
    <x v="6"/>
    <x v="1"/>
    <n v="92745"/>
    <n v="13235"/>
    <m/>
    <m/>
  </r>
  <r>
    <n v="659"/>
    <d v="2023-03-19T00:00:00"/>
    <s v="CUST659"/>
    <x v="1"/>
    <n v="39"/>
    <x v="2"/>
    <n v="1"/>
    <n v="30"/>
    <n v="30"/>
    <x v="2"/>
    <x v="1"/>
    <x v="0"/>
    <x v="0"/>
    <x v="2"/>
    <n v="92775"/>
    <n v="13265"/>
    <m/>
    <m/>
  </r>
  <r>
    <n v="941"/>
    <d v="2023-03-19T00:00:00"/>
    <s v="CUST941"/>
    <x v="1"/>
    <n v="57"/>
    <x v="0"/>
    <n v="2"/>
    <n v="25"/>
    <n v="50"/>
    <x v="2"/>
    <x v="2"/>
    <x v="0"/>
    <x v="0"/>
    <x v="2"/>
    <n v="92825"/>
    <n v="13315"/>
    <m/>
    <m/>
  </r>
  <r>
    <n v="136"/>
    <d v="2023-03-20T00:00:00"/>
    <s v="CUST136"/>
    <x v="0"/>
    <n v="44"/>
    <x v="2"/>
    <n v="2"/>
    <n v="300"/>
    <n v="600"/>
    <x v="2"/>
    <x v="0"/>
    <x v="0"/>
    <x v="1"/>
    <x v="0"/>
    <n v="93425"/>
    <n v="13915"/>
    <m/>
    <m/>
  </r>
  <r>
    <n v="175"/>
    <d v="2023-03-20T00:00:00"/>
    <s v="CUST175"/>
    <x v="1"/>
    <n v="31"/>
    <x v="2"/>
    <n v="4"/>
    <n v="25"/>
    <n v="100"/>
    <x v="2"/>
    <x v="1"/>
    <x v="0"/>
    <x v="1"/>
    <x v="2"/>
    <n v="93525"/>
    <n v="14015"/>
    <m/>
    <m/>
  </r>
  <r>
    <n v="663"/>
    <d v="2023-03-20T00:00:00"/>
    <s v="CUST663"/>
    <x v="0"/>
    <n v="23"/>
    <x v="0"/>
    <n v="4"/>
    <n v="300"/>
    <n v="1200"/>
    <x v="2"/>
    <x v="3"/>
    <x v="0"/>
    <x v="1"/>
    <x v="1"/>
    <n v="94725"/>
    <n v="15215"/>
    <m/>
    <m/>
  </r>
  <r>
    <n v="748"/>
    <d v="2023-03-20T00:00:00"/>
    <s v="CUST748"/>
    <x v="0"/>
    <n v="25"/>
    <x v="0"/>
    <n v="3"/>
    <n v="50"/>
    <n v="150"/>
    <x v="2"/>
    <x v="3"/>
    <x v="0"/>
    <x v="1"/>
    <x v="2"/>
    <n v="94875"/>
    <n v="15365"/>
    <m/>
    <m/>
  </r>
  <r>
    <n v="806"/>
    <d v="2023-03-20T00:00:00"/>
    <s v="CUST806"/>
    <x v="1"/>
    <n v="35"/>
    <x v="1"/>
    <n v="3"/>
    <n v="300"/>
    <n v="900"/>
    <x v="2"/>
    <x v="1"/>
    <x v="0"/>
    <x v="1"/>
    <x v="0"/>
    <n v="95775"/>
    <n v="16265"/>
    <m/>
    <m/>
  </r>
  <r>
    <n v="38"/>
    <d v="2023-03-21T00:00:00"/>
    <s v="CUST038"/>
    <x v="0"/>
    <n v="38"/>
    <x v="1"/>
    <n v="4"/>
    <n v="50"/>
    <n v="200"/>
    <x v="2"/>
    <x v="1"/>
    <x v="0"/>
    <x v="2"/>
    <x v="2"/>
    <n v="95975"/>
    <n v="16465"/>
    <m/>
    <m/>
  </r>
  <r>
    <n v="313"/>
    <d v="2023-03-21T00:00:00"/>
    <s v="CUST313"/>
    <x v="1"/>
    <n v="55"/>
    <x v="1"/>
    <n v="3"/>
    <n v="500"/>
    <n v="1500"/>
    <x v="2"/>
    <x v="2"/>
    <x v="0"/>
    <x v="2"/>
    <x v="1"/>
    <n v="97475"/>
    <n v="17965"/>
    <m/>
    <m/>
  </r>
  <r>
    <n v="402"/>
    <d v="2023-03-21T00:00:00"/>
    <s v="CUST402"/>
    <x v="1"/>
    <n v="41"/>
    <x v="0"/>
    <n v="2"/>
    <n v="300"/>
    <n v="600"/>
    <x v="2"/>
    <x v="0"/>
    <x v="0"/>
    <x v="2"/>
    <x v="0"/>
    <n v="98075"/>
    <n v="18565"/>
    <m/>
    <m/>
  </r>
  <r>
    <n v="459"/>
    <d v="2023-03-21T00:00:00"/>
    <s v="CUST459"/>
    <x v="0"/>
    <n v="28"/>
    <x v="0"/>
    <n v="4"/>
    <n v="300"/>
    <n v="1200"/>
    <x v="2"/>
    <x v="3"/>
    <x v="0"/>
    <x v="2"/>
    <x v="1"/>
    <n v="99275"/>
    <n v="19765"/>
    <m/>
    <m/>
  </r>
  <r>
    <n v="161"/>
    <d v="2023-03-22T00:00:00"/>
    <s v="CUST161"/>
    <x v="0"/>
    <n v="64"/>
    <x v="1"/>
    <n v="2"/>
    <n v="500"/>
    <n v="1000"/>
    <x v="2"/>
    <x v="2"/>
    <x v="0"/>
    <x v="3"/>
    <x v="0"/>
    <n v="100275"/>
    <n v="20765"/>
    <m/>
    <m/>
  </r>
  <r>
    <n v="328"/>
    <d v="2023-03-22T00:00:00"/>
    <s v="CUST328"/>
    <x v="0"/>
    <n v="39"/>
    <x v="1"/>
    <n v="2"/>
    <n v="50"/>
    <n v="100"/>
    <x v="2"/>
    <x v="1"/>
    <x v="0"/>
    <x v="3"/>
    <x v="2"/>
    <n v="100375"/>
    <n v="20865"/>
    <m/>
    <m/>
  </r>
  <r>
    <n v="383"/>
    <d v="2023-03-22T00:00:00"/>
    <s v="CUST383"/>
    <x v="1"/>
    <n v="46"/>
    <x v="1"/>
    <n v="3"/>
    <n v="30"/>
    <n v="90"/>
    <x v="2"/>
    <x v="0"/>
    <x v="0"/>
    <x v="3"/>
    <x v="2"/>
    <n v="100465"/>
    <n v="20955"/>
    <m/>
    <m/>
  </r>
  <r>
    <n v="973"/>
    <d v="2023-03-22T00:00:00"/>
    <s v="CUST973"/>
    <x v="0"/>
    <n v="60"/>
    <x v="0"/>
    <n v="1"/>
    <n v="50"/>
    <n v="50"/>
    <x v="2"/>
    <x v="2"/>
    <x v="0"/>
    <x v="3"/>
    <x v="2"/>
    <n v="100515"/>
    <n v="21005"/>
    <m/>
    <m/>
  </r>
  <r>
    <n v="978"/>
    <d v="2023-03-22T00:00:00"/>
    <s v="CUST978"/>
    <x v="1"/>
    <n v="53"/>
    <x v="0"/>
    <n v="3"/>
    <n v="50"/>
    <n v="150"/>
    <x v="2"/>
    <x v="2"/>
    <x v="0"/>
    <x v="3"/>
    <x v="2"/>
    <n v="100665"/>
    <n v="21155"/>
    <m/>
    <m/>
  </r>
  <r>
    <n v="33"/>
    <d v="2023-03-23T00:00:00"/>
    <s v="CUST033"/>
    <x v="1"/>
    <n v="50"/>
    <x v="2"/>
    <n v="2"/>
    <n v="50"/>
    <n v="100"/>
    <x v="2"/>
    <x v="0"/>
    <x v="0"/>
    <x v="4"/>
    <x v="2"/>
    <n v="100765"/>
    <n v="21255"/>
    <m/>
    <m/>
  </r>
  <r>
    <n v="138"/>
    <d v="2023-03-23T00:00:00"/>
    <s v="CUST138"/>
    <x v="0"/>
    <n v="49"/>
    <x v="0"/>
    <n v="4"/>
    <n v="50"/>
    <n v="200"/>
    <x v="2"/>
    <x v="0"/>
    <x v="0"/>
    <x v="4"/>
    <x v="2"/>
    <n v="100965"/>
    <n v="21455"/>
    <m/>
    <m/>
  </r>
  <r>
    <n v="471"/>
    <d v="2023-03-23T00:00:00"/>
    <s v="CUST471"/>
    <x v="0"/>
    <n v="32"/>
    <x v="0"/>
    <n v="3"/>
    <n v="50"/>
    <n v="150"/>
    <x v="2"/>
    <x v="1"/>
    <x v="0"/>
    <x v="4"/>
    <x v="2"/>
    <n v="101115"/>
    <n v="21605"/>
    <m/>
    <m/>
  </r>
  <r>
    <n v="636"/>
    <d v="2023-03-23T00:00:00"/>
    <s v="CUST636"/>
    <x v="1"/>
    <n v="21"/>
    <x v="1"/>
    <n v="3"/>
    <n v="500"/>
    <n v="1500"/>
    <x v="2"/>
    <x v="3"/>
    <x v="0"/>
    <x v="4"/>
    <x v="1"/>
    <n v="102615"/>
    <n v="23105"/>
    <m/>
    <m/>
  </r>
  <r>
    <n v="177"/>
    <d v="2023-03-24T00:00:00"/>
    <s v="CUST177"/>
    <x v="0"/>
    <n v="45"/>
    <x v="1"/>
    <n v="2"/>
    <n v="50"/>
    <n v="100"/>
    <x v="2"/>
    <x v="0"/>
    <x v="0"/>
    <x v="5"/>
    <x v="2"/>
    <n v="102715"/>
    <n v="23205"/>
    <m/>
    <m/>
  </r>
  <r>
    <n v="426"/>
    <d v="2023-03-24T00:00:00"/>
    <s v="CUST426"/>
    <x v="0"/>
    <n v="23"/>
    <x v="2"/>
    <n v="3"/>
    <n v="50"/>
    <n v="150"/>
    <x v="2"/>
    <x v="3"/>
    <x v="0"/>
    <x v="5"/>
    <x v="2"/>
    <n v="102865"/>
    <n v="23355"/>
    <m/>
    <m/>
  </r>
  <r>
    <n v="76"/>
    <d v="2023-03-25T00:00:00"/>
    <s v="CUST076"/>
    <x v="1"/>
    <n v="22"/>
    <x v="2"/>
    <n v="2"/>
    <n v="50"/>
    <n v="100"/>
    <x v="2"/>
    <x v="3"/>
    <x v="0"/>
    <x v="6"/>
    <x v="2"/>
    <n v="102965"/>
    <n v="23455"/>
    <m/>
    <m/>
  </r>
  <r>
    <n v="91"/>
    <d v="2023-03-25T00:00:00"/>
    <s v="CUST091"/>
    <x v="1"/>
    <n v="55"/>
    <x v="2"/>
    <n v="1"/>
    <n v="500"/>
    <n v="500"/>
    <x v="2"/>
    <x v="2"/>
    <x v="0"/>
    <x v="6"/>
    <x v="2"/>
    <n v="103465"/>
    <n v="23955"/>
    <m/>
    <m/>
  </r>
  <r>
    <n v="461"/>
    <d v="2023-03-25T00:00:00"/>
    <s v="CUST461"/>
    <x v="1"/>
    <n v="18"/>
    <x v="1"/>
    <n v="2"/>
    <n v="500"/>
    <n v="1000"/>
    <x v="2"/>
    <x v="3"/>
    <x v="0"/>
    <x v="6"/>
    <x v="0"/>
    <n v="104465"/>
    <n v="24955"/>
    <m/>
    <m/>
  </r>
  <r>
    <n v="764"/>
    <d v="2023-03-25T00:00:00"/>
    <s v="CUST764"/>
    <x v="1"/>
    <n v="40"/>
    <x v="0"/>
    <n v="1"/>
    <n v="25"/>
    <n v="25"/>
    <x v="2"/>
    <x v="1"/>
    <x v="0"/>
    <x v="6"/>
    <x v="2"/>
    <n v="104490"/>
    <n v="24980"/>
    <m/>
    <m/>
  </r>
  <r>
    <n v="202"/>
    <d v="2023-03-26T00:00:00"/>
    <s v="CUST202"/>
    <x v="1"/>
    <n v="34"/>
    <x v="0"/>
    <n v="4"/>
    <n v="300"/>
    <n v="1200"/>
    <x v="2"/>
    <x v="1"/>
    <x v="0"/>
    <x v="0"/>
    <x v="1"/>
    <n v="105690"/>
    <n v="26180"/>
    <m/>
    <m/>
  </r>
  <r>
    <n v="301"/>
    <d v="2023-03-26T00:00:00"/>
    <s v="CUST301"/>
    <x v="0"/>
    <n v="30"/>
    <x v="0"/>
    <n v="4"/>
    <n v="30"/>
    <n v="120"/>
    <x v="2"/>
    <x v="3"/>
    <x v="0"/>
    <x v="0"/>
    <x v="2"/>
    <n v="105810"/>
    <n v="26300"/>
    <m/>
    <m/>
  </r>
  <r>
    <n v="703"/>
    <d v="2023-03-26T00:00:00"/>
    <s v="CUST703"/>
    <x v="0"/>
    <n v="34"/>
    <x v="2"/>
    <n v="2"/>
    <n v="50"/>
    <n v="100"/>
    <x v="2"/>
    <x v="1"/>
    <x v="0"/>
    <x v="0"/>
    <x v="2"/>
    <n v="105910"/>
    <n v="26400"/>
    <m/>
    <m/>
  </r>
  <r>
    <n v="294"/>
    <d v="2023-03-27T00:00:00"/>
    <s v="CUST294"/>
    <x v="1"/>
    <n v="23"/>
    <x v="0"/>
    <n v="3"/>
    <n v="30"/>
    <n v="90"/>
    <x v="2"/>
    <x v="3"/>
    <x v="0"/>
    <x v="1"/>
    <x v="2"/>
    <n v="106000"/>
    <n v="26490"/>
    <m/>
    <m/>
  </r>
  <r>
    <n v="760"/>
    <d v="2023-03-27T00:00:00"/>
    <s v="CUST760"/>
    <x v="0"/>
    <n v="27"/>
    <x v="1"/>
    <n v="1"/>
    <n v="500"/>
    <n v="500"/>
    <x v="2"/>
    <x v="3"/>
    <x v="0"/>
    <x v="1"/>
    <x v="2"/>
    <n v="106500"/>
    <n v="26990"/>
    <m/>
    <m/>
  </r>
  <r>
    <n v="575"/>
    <d v="2023-03-28T00:00:00"/>
    <s v="CUST575"/>
    <x v="0"/>
    <n v="60"/>
    <x v="0"/>
    <n v="2"/>
    <n v="50"/>
    <n v="100"/>
    <x v="2"/>
    <x v="2"/>
    <x v="0"/>
    <x v="2"/>
    <x v="2"/>
    <n v="106600"/>
    <n v="27090"/>
    <m/>
    <m/>
  </r>
  <r>
    <n v="88"/>
    <d v="2023-03-29T00:00:00"/>
    <s v="CUST088"/>
    <x v="0"/>
    <n v="56"/>
    <x v="0"/>
    <n v="1"/>
    <n v="500"/>
    <n v="500"/>
    <x v="2"/>
    <x v="2"/>
    <x v="0"/>
    <x v="3"/>
    <x v="2"/>
    <n v="107100"/>
    <n v="27590"/>
    <m/>
    <m/>
  </r>
  <r>
    <n v="975"/>
    <d v="2023-03-30T00:00:00"/>
    <s v="CUST975"/>
    <x v="1"/>
    <n v="56"/>
    <x v="0"/>
    <n v="4"/>
    <n v="50"/>
    <n v="200"/>
    <x v="2"/>
    <x v="2"/>
    <x v="0"/>
    <x v="4"/>
    <x v="2"/>
    <n v="107300"/>
    <n v="27790"/>
    <m/>
    <m/>
  </r>
  <r>
    <n v="553"/>
    <d v="2023-03-31T00:00:00"/>
    <s v="CUST553"/>
    <x v="0"/>
    <n v="24"/>
    <x v="0"/>
    <n v="4"/>
    <n v="300"/>
    <n v="1200"/>
    <x v="2"/>
    <x v="3"/>
    <x v="0"/>
    <x v="5"/>
    <x v="1"/>
    <n v="108500"/>
    <n v="28990"/>
    <m/>
    <m/>
  </r>
  <r>
    <n v="462"/>
    <d v="2023-04-01T00:00:00"/>
    <s v="CUST462"/>
    <x v="0"/>
    <n v="63"/>
    <x v="2"/>
    <n v="4"/>
    <n v="300"/>
    <n v="1200"/>
    <x v="3"/>
    <x v="2"/>
    <x v="1"/>
    <x v="6"/>
    <x v="1"/>
    <n v="109700"/>
    <n v="1200"/>
    <m/>
    <m/>
  </r>
  <r>
    <n v="614"/>
    <d v="2023-04-01T00:00:00"/>
    <s v="CUST614"/>
    <x v="1"/>
    <n v="39"/>
    <x v="1"/>
    <n v="4"/>
    <n v="300"/>
    <n v="1200"/>
    <x v="3"/>
    <x v="1"/>
    <x v="1"/>
    <x v="6"/>
    <x v="1"/>
    <n v="110900"/>
    <n v="2400"/>
    <m/>
    <m/>
  </r>
  <r>
    <n v="808"/>
    <d v="2023-04-01T00:00:00"/>
    <s v="CUST808"/>
    <x v="0"/>
    <n v="33"/>
    <x v="1"/>
    <n v="4"/>
    <n v="500"/>
    <n v="2000"/>
    <x v="3"/>
    <x v="1"/>
    <x v="1"/>
    <x v="6"/>
    <x v="1"/>
    <n v="112900"/>
    <n v="4400"/>
    <m/>
    <m/>
  </r>
  <r>
    <n v="166"/>
    <d v="2023-04-02T00:00:00"/>
    <s v="CUST166"/>
    <x v="0"/>
    <n v="34"/>
    <x v="0"/>
    <n v="4"/>
    <n v="500"/>
    <n v="2000"/>
    <x v="3"/>
    <x v="1"/>
    <x v="1"/>
    <x v="0"/>
    <x v="1"/>
    <n v="114900"/>
    <n v="6400"/>
    <m/>
    <m/>
  </r>
  <r>
    <n v="465"/>
    <d v="2023-04-02T00:00:00"/>
    <s v="CUST465"/>
    <x v="1"/>
    <n v="43"/>
    <x v="2"/>
    <n v="3"/>
    <n v="50"/>
    <n v="150"/>
    <x v="3"/>
    <x v="0"/>
    <x v="1"/>
    <x v="0"/>
    <x v="2"/>
    <n v="115050"/>
    <n v="6550"/>
    <m/>
    <m/>
  </r>
  <r>
    <n v="502"/>
    <d v="2023-04-02T00:00:00"/>
    <s v="CUST502"/>
    <x v="0"/>
    <n v="43"/>
    <x v="2"/>
    <n v="3"/>
    <n v="50"/>
    <n v="150"/>
    <x v="3"/>
    <x v="0"/>
    <x v="1"/>
    <x v="0"/>
    <x v="2"/>
    <n v="115200"/>
    <n v="6700"/>
    <m/>
    <m/>
  </r>
  <r>
    <n v="905"/>
    <d v="2023-04-02T00:00:00"/>
    <s v="CUST905"/>
    <x v="0"/>
    <n v="58"/>
    <x v="1"/>
    <n v="1"/>
    <n v="300"/>
    <n v="300"/>
    <x v="3"/>
    <x v="2"/>
    <x v="1"/>
    <x v="0"/>
    <x v="2"/>
    <n v="115500"/>
    <n v="7000"/>
    <m/>
    <m/>
  </r>
  <r>
    <n v="280"/>
    <d v="2023-04-04T00:00:00"/>
    <s v="CUST280"/>
    <x v="1"/>
    <n v="37"/>
    <x v="0"/>
    <n v="3"/>
    <n v="500"/>
    <n v="1500"/>
    <x v="3"/>
    <x v="1"/>
    <x v="1"/>
    <x v="2"/>
    <x v="1"/>
    <n v="117000"/>
    <n v="8500"/>
    <m/>
    <m/>
  </r>
  <r>
    <n v="719"/>
    <d v="2023-04-04T00:00:00"/>
    <s v="CUST719"/>
    <x v="1"/>
    <n v="42"/>
    <x v="0"/>
    <n v="2"/>
    <n v="30"/>
    <n v="60"/>
    <x v="3"/>
    <x v="0"/>
    <x v="1"/>
    <x v="2"/>
    <x v="2"/>
    <n v="117060"/>
    <n v="8560"/>
    <m/>
    <m/>
  </r>
  <r>
    <n v="834"/>
    <d v="2023-04-04T00:00:00"/>
    <s v="CUST834"/>
    <x v="1"/>
    <n v="56"/>
    <x v="1"/>
    <n v="2"/>
    <n v="30"/>
    <n v="60"/>
    <x v="3"/>
    <x v="2"/>
    <x v="1"/>
    <x v="2"/>
    <x v="2"/>
    <n v="117120"/>
    <n v="8620"/>
    <m/>
    <m/>
  </r>
  <r>
    <n v="891"/>
    <d v="2023-04-05T00:00:00"/>
    <s v="CUST891"/>
    <x v="0"/>
    <n v="41"/>
    <x v="2"/>
    <n v="3"/>
    <n v="300"/>
    <n v="900"/>
    <x v="3"/>
    <x v="0"/>
    <x v="1"/>
    <x v="3"/>
    <x v="0"/>
    <n v="118020"/>
    <n v="9520"/>
    <m/>
    <m/>
  </r>
  <r>
    <n v="928"/>
    <d v="2023-04-05T00:00:00"/>
    <s v="CUST928"/>
    <x v="1"/>
    <n v="35"/>
    <x v="0"/>
    <n v="4"/>
    <n v="300"/>
    <n v="1200"/>
    <x v="3"/>
    <x v="1"/>
    <x v="1"/>
    <x v="3"/>
    <x v="1"/>
    <n v="119220"/>
    <n v="10720"/>
    <m/>
    <m/>
  </r>
  <r>
    <n v="332"/>
    <d v="2023-04-06T00:00:00"/>
    <s v="CUST332"/>
    <x v="0"/>
    <n v="58"/>
    <x v="2"/>
    <n v="4"/>
    <n v="300"/>
    <n v="1200"/>
    <x v="3"/>
    <x v="2"/>
    <x v="1"/>
    <x v="4"/>
    <x v="1"/>
    <n v="120420"/>
    <n v="11920"/>
    <m/>
    <m/>
  </r>
  <r>
    <n v="255"/>
    <d v="2023-04-08T00:00:00"/>
    <s v="CUST255"/>
    <x v="0"/>
    <n v="48"/>
    <x v="0"/>
    <n v="1"/>
    <n v="30"/>
    <n v="30"/>
    <x v="3"/>
    <x v="0"/>
    <x v="1"/>
    <x v="6"/>
    <x v="2"/>
    <n v="120450"/>
    <n v="11950"/>
    <m/>
    <m/>
  </r>
  <r>
    <n v="275"/>
    <d v="2023-04-08T00:00:00"/>
    <s v="CUST275"/>
    <x v="0"/>
    <n v="43"/>
    <x v="0"/>
    <n v="2"/>
    <n v="500"/>
    <n v="1000"/>
    <x v="3"/>
    <x v="0"/>
    <x v="1"/>
    <x v="6"/>
    <x v="0"/>
    <n v="121450"/>
    <n v="12950"/>
    <m/>
    <m/>
  </r>
  <r>
    <n v="314"/>
    <d v="2023-04-08T00:00:00"/>
    <s v="CUST314"/>
    <x v="0"/>
    <n v="52"/>
    <x v="0"/>
    <n v="4"/>
    <n v="30"/>
    <n v="120"/>
    <x v="3"/>
    <x v="2"/>
    <x v="1"/>
    <x v="6"/>
    <x v="2"/>
    <n v="121570"/>
    <n v="13070"/>
    <m/>
    <m/>
  </r>
  <r>
    <n v="517"/>
    <d v="2023-04-08T00:00:00"/>
    <s v="CUST517"/>
    <x v="1"/>
    <n v="47"/>
    <x v="0"/>
    <n v="4"/>
    <n v="25"/>
    <n v="100"/>
    <x v="3"/>
    <x v="0"/>
    <x v="1"/>
    <x v="6"/>
    <x v="2"/>
    <n v="121670"/>
    <n v="13170"/>
    <m/>
    <m/>
  </r>
  <r>
    <n v="847"/>
    <d v="2023-04-08T00:00:00"/>
    <s v="CUST847"/>
    <x v="1"/>
    <n v="18"/>
    <x v="2"/>
    <n v="4"/>
    <n v="300"/>
    <n v="1200"/>
    <x v="3"/>
    <x v="3"/>
    <x v="1"/>
    <x v="6"/>
    <x v="1"/>
    <n v="122870"/>
    <n v="14370"/>
    <m/>
    <m/>
  </r>
  <r>
    <n v="61"/>
    <d v="2023-04-09T00:00:00"/>
    <s v="CUST061"/>
    <x v="0"/>
    <n v="21"/>
    <x v="1"/>
    <n v="4"/>
    <n v="50"/>
    <n v="200"/>
    <x v="3"/>
    <x v="3"/>
    <x v="1"/>
    <x v="0"/>
    <x v="2"/>
    <n v="123070"/>
    <n v="14570"/>
    <m/>
    <m/>
  </r>
  <r>
    <n v="274"/>
    <d v="2023-04-09T00:00:00"/>
    <s v="CUST274"/>
    <x v="1"/>
    <n v="23"/>
    <x v="0"/>
    <n v="2"/>
    <n v="500"/>
    <n v="1000"/>
    <x v="3"/>
    <x v="3"/>
    <x v="1"/>
    <x v="0"/>
    <x v="0"/>
    <n v="124070"/>
    <n v="15570"/>
    <m/>
    <m/>
  </r>
  <r>
    <n v="486"/>
    <d v="2023-04-09T00:00:00"/>
    <s v="CUST486"/>
    <x v="1"/>
    <n v="35"/>
    <x v="2"/>
    <n v="1"/>
    <n v="25"/>
    <n v="25"/>
    <x v="3"/>
    <x v="1"/>
    <x v="1"/>
    <x v="0"/>
    <x v="2"/>
    <n v="124095"/>
    <n v="15595"/>
    <m/>
    <m/>
  </r>
  <r>
    <n v="548"/>
    <d v="2023-04-09T00:00:00"/>
    <s v="CUST548"/>
    <x v="1"/>
    <n v="51"/>
    <x v="0"/>
    <n v="2"/>
    <n v="30"/>
    <n v="60"/>
    <x v="3"/>
    <x v="2"/>
    <x v="1"/>
    <x v="0"/>
    <x v="2"/>
    <n v="124155"/>
    <n v="15655"/>
    <m/>
    <m/>
  </r>
  <r>
    <n v="886"/>
    <d v="2023-04-09T00:00:00"/>
    <s v="CUST886"/>
    <x v="0"/>
    <n v="37"/>
    <x v="2"/>
    <n v="3"/>
    <n v="300"/>
    <n v="900"/>
    <x v="3"/>
    <x v="1"/>
    <x v="1"/>
    <x v="0"/>
    <x v="0"/>
    <n v="125055"/>
    <n v="16555"/>
    <m/>
    <m/>
  </r>
  <r>
    <n v="892"/>
    <d v="2023-04-09T00:00:00"/>
    <s v="CUST892"/>
    <x v="0"/>
    <n v="20"/>
    <x v="2"/>
    <n v="1"/>
    <n v="50"/>
    <n v="50"/>
    <x v="3"/>
    <x v="3"/>
    <x v="1"/>
    <x v="0"/>
    <x v="2"/>
    <n v="125105"/>
    <n v="16605"/>
    <m/>
    <m/>
  </r>
  <r>
    <n v="601"/>
    <d v="2023-04-10T00:00:00"/>
    <s v="CUST601"/>
    <x v="0"/>
    <n v="19"/>
    <x v="0"/>
    <n v="1"/>
    <n v="30"/>
    <n v="30"/>
    <x v="3"/>
    <x v="3"/>
    <x v="1"/>
    <x v="1"/>
    <x v="2"/>
    <n v="125135"/>
    <n v="16635"/>
    <m/>
    <m/>
  </r>
  <r>
    <n v="901"/>
    <d v="2023-04-10T00:00:00"/>
    <s v="CUST901"/>
    <x v="0"/>
    <n v="31"/>
    <x v="2"/>
    <n v="1"/>
    <n v="30"/>
    <n v="30"/>
    <x v="3"/>
    <x v="1"/>
    <x v="1"/>
    <x v="1"/>
    <x v="2"/>
    <n v="125165"/>
    <n v="16665"/>
    <m/>
    <m/>
  </r>
  <r>
    <n v="527"/>
    <d v="2023-04-11T00:00:00"/>
    <s v="CUST527"/>
    <x v="0"/>
    <n v="57"/>
    <x v="0"/>
    <n v="2"/>
    <n v="25"/>
    <n v="50"/>
    <x v="3"/>
    <x v="2"/>
    <x v="1"/>
    <x v="2"/>
    <x v="2"/>
    <n v="125215"/>
    <n v="16715"/>
    <m/>
    <m/>
  </r>
  <r>
    <n v="23"/>
    <d v="2023-04-12T00:00:00"/>
    <s v="CUST023"/>
    <x v="1"/>
    <n v="35"/>
    <x v="0"/>
    <n v="4"/>
    <n v="30"/>
    <n v="120"/>
    <x v="3"/>
    <x v="1"/>
    <x v="1"/>
    <x v="3"/>
    <x v="2"/>
    <n v="125335"/>
    <n v="16835"/>
    <m/>
    <m/>
  </r>
  <r>
    <n v="174"/>
    <d v="2023-04-12T00:00:00"/>
    <s v="CUST174"/>
    <x v="1"/>
    <n v="39"/>
    <x v="1"/>
    <n v="1"/>
    <n v="300"/>
    <n v="300"/>
    <x v="3"/>
    <x v="1"/>
    <x v="1"/>
    <x v="3"/>
    <x v="2"/>
    <n v="125635"/>
    <n v="17135"/>
    <m/>
    <m/>
  </r>
  <r>
    <n v="589"/>
    <d v="2023-04-12T00:00:00"/>
    <s v="CUST589"/>
    <x v="1"/>
    <n v="36"/>
    <x v="1"/>
    <n v="2"/>
    <n v="500"/>
    <n v="1000"/>
    <x v="3"/>
    <x v="1"/>
    <x v="1"/>
    <x v="3"/>
    <x v="0"/>
    <n v="126635"/>
    <n v="18135"/>
    <m/>
    <m/>
  </r>
  <r>
    <n v="774"/>
    <d v="2023-04-12T00:00:00"/>
    <s v="CUST774"/>
    <x v="1"/>
    <n v="40"/>
    <x v="0"/>
    <n v="2"/>
    <n v="25"/>
    <n v="50"/>
    <x v="3"/>
    <x v="1"/>
    <x v="1"/>
    <x v="3"/>
    <x v="2"/>
    <n v="126685"/>
    <n v="18185"/>
    <m/>
    <m/>
  </r>
  <r>
    <n v="1000"/>
    <d v="2023-04-12T00:00:00"/>
    <s v="CUST1000"/>
    <x v="0"/>
    <n v="47"/>
    <x v="2"/>
    <n v="4"/>
    <n v="30"/>
    <n v="120"/>
    <x v="3"/>
    <x v="0"/>
    <x v="1"/>
    <x v="3"/>
    <x v="2"/>
    <n v="126805"/>
    <n v="18305"/>
    <m/>
    <m/>
  </r>
  <r>
    <n v="210"/>
    <d v="2023-04-13T00:00:00"/>
    <s v="CUST210"/>
    <x v="0"/>
    <n v="37"/>
    <x v="2"/>
    <n v="4"/>
    <n v="50"/>
    <n v="200"/>
    <x v="3"/>
    <x v="1"/>
    <x v="1"/>
    <x v="4"/>
    <x v="2"/>
    <n v="127005"/>
    <n v="18505"/>
    <m/>
    <m/>
  </r>
  <r>
    <n v="478"/>
    <d v="2023-04-13T00:00:00"/>
    <s v="CUST478"/>
    <x v="1"/>
    <n v="58"/>
    <x v="0"/>
    <n v="2"/>
    <n v="30"/>
    <n v="60"/>
    <x v="3"/>
    <x v="2"/>
    <x v="1"/>
    <x v="4"/>
    <x v="2"/>
    <n v="127065"/>
    <n v="18565"/>
    <m/>
    <m/>
  </r>
  <r>
    <n v="745"/>
    <d v="2023-04-13T00:00:00"/>
    <s v="CUST745"/>
    <x v="0"/>
    <n v="54"/>
    <x v="1"/>
    <n v="2"/>
    <n v="50"/>
    <n v="100"/>
    <x v="3"/>
    <x v="2"/>
    <x v="1"/>
    <x v="4"/>
    <x v="2"/>
    <n v="127165"/>
    <n v="18665"/>
    <m/>
    <m/>
  </r>
  <r>
    <n v="354"/>
    <d v="2023-04-15T00:00:00"/>
    <s v="CUST354"/>
    <x v="1"/>
    <n v="49"/>
    <x v="1"/>
    <n v="4"/>
    <n v="50"/>
    <n v="200"/>
    <x v="3"/>
    <x v="0"/>
    <x v="1"/>
    <x v="6"/>
    <x v="2"/>
    <n v="127365"/>
    <n v="18865"/>
    <m/>
    <m/>
  </r>
  <r>
    <n v="408"/>
    <d v="2023-04-15T00:00:00"/>
    <s v="CUST408"/>
    <x v="1"/>
    <n v="64"/>
    <x v="1"/>
    <n v="1"/>
    <n v="500"/>
    <n v="500"/>
    <x v="3"/>
    <x v="2"/>
    <x v="1"/>
    <x v="6"/>
    <x v="2"/>
    <n v="127865"/>
    <n v="19365"/>
    <m/>
    <m/>
  </r>
  <r>
    <n v="674"/>
    <d v="2023-04-16T00:00:00"/>
    <s v="CUST674"/>
    <x v="1"/>
    <n v="38"/>
    <x v="0"/>
    <n v="1"/>
    <n v="300"/>
    <n v="300"/>
    <x v="3"/>
    <x v="1"/>
    <x v="1"/>
    <x v="0"/>
    <x v="2"/>
    <n v="128165"/>
    <n v="19665"/>
    <m/>
    <m/>
  </r>
  <r>
    <n v="967"/>
    <d v="2023-04-17T00:00:00"/>
    <s v="CUST967"/>
    <x v="0"/>
    <n v="62"/>
    <x v="1"/>
    <n v="1"/>
    <n v="25"/>
    <n v="25"/>
    <x v="3"/>
    <x v="2"/>
    <x v="1"/>
    <x v="1"/>
    <x v="2"/>
    <n v="128190"/>
    <n v="19690"/>
    <m/>
    <m/>
  </r>
  <r>
    <n v="79"/>
    <d v="2023-04-18T00:00:00"/>
    <s v="CUST079"/>
    <x v="0"/>
    <n v="34"/>
    <x v="1"/>
    <n v="1"/>
    <n v="300"/>
    <n v="300"/>
    <x v="3"/>
    <x v="1"/>
    <x v="1"/>
    <x v="2"/>
    <x v="2"/>
    <n v="128490"/>
    <n v="19990"/>
    <m/>
    <m/>
  </r>
  <r>
    <n v="406"/>
    <d v="2023-04-18T00:00:00"/>
    <s v="CUST406"/>
    <x v="1"/>
    <n v="22"/>
    <x v="1"/>
    <n v="4"/>
    <n v="25"/>
    <n v="100"/>
    <x v="3"/>
    <x v="3"/>
    <x v="1"/>
    <x v="2"/>
    <x v="2"/>
    <n v="128590"/>
    <n v="20090"/>
    <m/>
    <m/>
  </r>
  <r>
    <n v="450"/>
    <d v="2023-04-18T00:00:00"/>
    <s v="CUST450"/>
    <x v="1"/>
    <n v="59"/>
    <x v="1"/>
    <n v="2"/>
    <n v="25"/>
    <n v="50"/>
    <x v="3"/>
    <x v="2"/>
    <x v="1"/>
    <x v="2"/>
    <x v="2"/>
    <n v="128640"/>
    <n v="20140"/>
    <m/>
    <m/>
  </r>
  <r>
    <n v="562"/>
    <d v="2023-04-18T00:00:00"/>
    <s v="CUST562"/>
    <x v="0"/>
    <n v="54"/>
    <x v="2"/>
    <n v="2"/>
    <n v="25"/>
    <n v="50"/>
    <x v="3"/>
    <x v="2"/>
    <x v="1"/>
    <x v="2"/>
    <x v="2"/>
    <n v="128690"/>
    <n v="20190"/>
    <m/>
    <m/>
  </r>
  <r>
    <n v="108"/>
    <d v="2023-04-19T00:00:00"/>
    <s v="CUST108"/>
    <x v="1"/>
    <n v="27"/>
    <x v="1"/>
    <n v="3"/>
    <n v="25"/>
    <n v="75"/>
    <x v="3"/>
    <x v="3"/>
    <x v="1"/>
    <x v="3"/>
    <x v="2"/>
    <n v="128765"/>
    <n v="20265"/>
    <m/>
    <m/>
  </r>
  <r>
    <n v="111"/>
    <d v="2023-04-19T00:00:00"/>
    <s v="CUST111"/>
    <x v="1"/>
    <n v="34"/>
    <x v="2"/>
    <n v="3"/>
    <n v="500"/>
    <n v="1500"/>
    <x v="3"/>
    <x v="1"/>
    <x v="1"/>
    <x v="3"/>
    <x v="1"/>
    <n v="130265"/>
    <n v="21765"/>
    <m/>
    <m/>
  </r>
  <r>
    <n v="207"/>
    <d v="2023-04-19T00:00:00"/>
    <s v="CUST207"/>
    <x v="1"/>
    <n v="42"/>
    <x v="1"/>
    <n v="2"/>
    <n v="25"/>
    <n v="50"/>
    <x v="3"/>
    <x v="0"/>
    <x v="1"/>
    <x v="3"/>
    <x v="2"/>
    <n v="130315"/>
    <n v="21815"/>
    <m/>
    <m/>
  </r>
  <r>
    <n v="724"/>
    <d v="2023-04-19T00:00:00"/>
    <s v="CUST724"/>
    <x v="0"/>
    <n v="61"/>
    <x v="0"/>
    <n v="3"/>
    <n v="50"/>
    <n v="150"/>
    <x v="3"/>
    <x v="2"/>
    <x v="1"/>
    <x v="3"/>
    <x v="2"/>
    <n v="130465"/>
    <n v="21965"/>
    <m/>
    <m/>
  </r>
  <r>
    <n v="836"/>
    <d v="2023-04-19T00:00:00"/>
    <s v="CUST836"/>
    <x v="1"/>
    <n v="22"/>
    <x v="0"/>
    <n v="1"/>
    <n v="50"/>
    <n v="50"/>
    <x v="3"/>
    <x v="3"/>
    <x v="1"/>
    <x v="3"/>
    <x v="2"/>
    <n v="130515"/>
    <n v="22015"/>
    <m/>
    <m/>
  </r>
  <r>
    <n v="969"/>
    <d v="2023-04-19T00:00:00"/>
    <s v="CUST969"/>
    <x v="1"/>
    <n v="40"/>
    <x v="0"/>
    <n v="3"/>
    <n v="300"/>
    <n v="900"/>
    <x v="3"/>
    <x v="1"/>
    <x v="1"/>
    <x v="3"/>
    <x v="0"/>
    <n v="131415"/>
    <n v="22915"/>
    <m/>
    <m/>
  </r>
  <r>
    <n v="246"/>
    <d v="2023-04-20T00:00:00"/>
    <s v="CUST246"/>
    <x v="1"/>
    <n v="48"/>
    <x v="2"/>
    <n v="2"/>
    <n v="25"/>
    <n v="50"/>
    <x v="3"/>
    <x v="0"/>
    <x v="1"/>
    <x v="4"/>
    <x v="2"/>
    <n v="131465"/>
    <n v="22965"/>
    <m/>
    <m/>
  </r>
  <r>
    <n v="298"/>
    <d v="2023-04-20T00:00:00"/>
    <s v="CUST298"/>
    <x v="0"/>
    <n v="27"/>
    <x v="1"/>
    <n v="4"/>
    <n v="300"/>
    <n v="1200"/>
    <x v="3"/>
    <x v="3"/>
    <x v="1"/>
    <x v="4"/>
    <x v="1"/>
    <n v="132665"/>
    <n v="24165"/>
    <m/>
    <m/>
  </r>
  <r>
    <n v="374"/>
    <d v="2023-04-20T00:00:00"/>
    <s v="CUST374"/>
    <x v="1"/>
    <n v="59"/>
    <x v="1"/>
    <n v="3"/>
    <n v="25"/>
    <n v="75"/>
    <x v="3"/>
    <x v="2"/>
    <x v="1"/>
    <x v="4"/>
    <x v="2"/>
    <n v="132740"/>
    <n v="24240"/>
    <m/>
    <m/>
  </r>
  <r>
    <n v="572"/>
    <d v="2023-04-20T00:00:00"/>
    <s v="CUST572"/>
    <x v="0"/>
    <n v="31"/>
    <x v="0"/>
    <n v="4"/>
    <n v="500"/>
    <n v="2000"/>
    <x v="3"/>
    <x v="1"/>
    <x v="1"/>
    <x v="4"/>
    <x v="1"/>
    <n v="134740"/>
    <n v="26240"/>
    <m/>
    <m/>
  </r>
  <r>
    <n v="665"/>
    <d v="2023-04-20T00:00:00"/>
    <s v="CUST665"/>
    <x v="0"/>
    <n v="57"/>
    <x v="0"/>
    <n v="1"/>
    <n v="50"/>
    <n v="50"/>
    <x v="3"/>
    <x v="2"/>
    <x v="1"/>
    <x v="4"/>
    <x v="2"/>
    <n v="134790"/>
    <n v="26290"/>
    <m/>
    <m/>
  </r>
  <r>
    <n v="39"/>
    <d v="2023-04-21T00:00:00"/>
    <s v="CUST039"/>
    <x v="0"/>
    <n v="23"/>
    <x v="0"/>
    <n v="4"/>
    <n v="30"/>
    <n v="120"/>
    <x v="3"/>
    <x v="3"/>
    <x v="1"/>
    <x v="5"/>
    <x v="2"/>
    <n v="134910"/>
    <n v="26410"/>
    <m/>
    <m/>
  </r>
  <r>
    <n v="893"/>
    <d v="2023-04-21T00:00:00"/>
    <s v="CUST893"/>
    <x v="0"/>
    <n v="49"/>
    <x v="2"/>
    <n v="1"/>
    <n v="50"/>
    <n v="50"/>
    <x v="3"/>
    <x v="0"/>
    <x v="1"/>
    <x v="5"/>
    <x v="2"/>
    <n v="134960"/>
    <n v="26460"/>
    <m/>
    <m/>
  </r>
  <r>
    <n v="17"/>
    <d v="2023-04-22T00:00:00"/>
    <s v="CUST017"/>
    <x v="1"/>
    <n v="27"/>
    <x v="0"/>
    <n v="4"/>
    <n v="25"/>
    <n v="100"/>
    <x v="3"/>
    <x v="3"/>
    <x v="1"/>
    <x v="6"/>
    <x v="2"/>
    <n v="135060"/>
    <n v="26560"/>
    <m/>
    <m/>
  </r>
  <r>
    <n v="316"/>
    <d v="2023-04-22T00:00:00"/>
    <s v="CUST316"/>
    <x v="1"/>
    <n v="48"/>
    <x v="0"/>
    <n v="2"/>
    <n v="25"/>
    <n v="50"/>
    <x v="3"/>
    <x v="0"/>
    <x v="1"/>
    <x v="6"/>
    <x v="2"/>
    <n v="135110"/>
    <n v="26610"/>
    <m/>
    <m/>
  </r>
  <r>
    <n v="755"/>
    <d v="2023-04-22T00:00:00"/>
    <s v="CUST755"/>
    <x v="1"/>
    <n v="58"/>
    <x v="0"/>
    <n v="3"/>
    <n v="25"/>
    <n v="75"/>
    <x v="3"/>
    <x v="2"/>
    <x v="1"/>
    <x v="6"/>
    <x v="2"/>
    <n v="135185"/>
    <n v="26685"/>
    <m/>
    <m/>
  </r>
  <r>
    <n v="28"/>
    <d v="2023-04-23T00:00:00"/>
    <s v="CUST028"/>
    <x v="1"/>
    <n v="43"/>
    <x v="1"/>
    <n v="1"/>
    <n v="500"/>
    <n v="500"/>
    <x v="3"/>
    <x v="0"/>
    <x v="1"/>
    <x v="0"/>
    <x v="2"/>
    <n v="135685"/>
    <n v="27185"/>
    <m/>
    <m/>
  </r>
  <r>
    <n v="98"/>
    <d v="2023-04-23T00:00:00"/>
    <s v="CUST098"/>
    <x v="1"/>
    <n v="55"/>
    <x v="1"/>
    <n v="2"/>
    <n v="50"/>
    <n v="100"/>
    <x v="3"/>
    <x v="2"/>
    <x v="1"/>
    <x v="0"/>
    <x v="2"/>
    <n v="135785"/>
    <n v="27285"/>
    <m/>
    <m/>
  </r>
  <r>
    <n v="129"/>
    <d v="2023-04-23T00:00:00"/>
    <s v="CUST129"/>
    <x v="1"/>
    <n v="21"/>
    <x v="1"/>
    <n v="2"/>
    <n v="300"/>
    <n v="600"/>
    <x v="3"/>
    <x v="3"/>
    <x v="1"/>
    <x v="0"/>
    <x v="0"/>
    <n v="136385"/>
    <n v="27885"/>
    <m/>
    <m/>
  </r>
  <r>
    <n v="230"/>
    <d v="2023-04-23T00:00:00"/>
    <s v="CUST230"/>
    <x v="0"/>
    <n v="54"/>
    <x v="1"/>
    <n v="1"/>
    <n v="25"/>
    <n v="25"/>
    <x v="3"/>
    <x v="2"/>
    <x v="1"/>
    <x v="0"/>
    <x v="2"/>
    <n v="136410"/>
    <n v="27910"/>
    <m/>
    <m/>
  </r>
  <r>
    <n v="613"/>
    <d v="2023-04-23T00:00:00"/>
    <s v="CUST613"/>
    <x v="1"/>
    <n v="52"/>
    <x v="0"/>
    <n v="3"/>
    <n v="30"/>
    <n v="90"/>
    <x v="3"/>
    <x v="2"/>
    <x v="1"/>
    <x v="0"/>
    <x v="2"/>
    <n v="136500"/>
    <n v="28000"/>
    <m/>
    <m/>
  </r>
  <r>
    <n v="691"/>
    <d v="2023-04-23T00:00:00"/>
    <s v="CUST691"/>
    <x v="1"/>
    <n v="51"/>
    <x v="0"/>
    <n v="3"/>
    <n v="30"/>
    <n v="90"/>
    <x v="3"/>
    <x v="2"/>
    <x v="1"/>
    <x v="0"/>
    <x v="2"/>
    <n v="136590"/>
    <n v="28090"/>
    <m/>
    <m/>
  </r>
  <r>
    <n v="693"/>
    <d v="2023-04-23T00:00:00"/>
    <s v="CUST693"/>
    <x v="0"/>
    <n v="41"/>
    <x v="1"/>
    <n v="3"/>
    <n v="500"/>
    <n v="1500"/>
    <x v="3"/>
    <x v="0"/>
    <x v="1"/>
    <x v="0"/>
    <x v="1"/>
    <n v="138090"/>
    <n v="29590"/>
    <m/>
    <m/>
  </r>
  <r>
    <n v="477"/>
    <d v="2023-04-24T00:00:00"/>
    <s v="CUST477"/>
    <x v="0"/>
    <n v="43"/>
    <x v="0"/>
    <n v="4"/>
    <n v="30"/>
    <n v="120"/>
    <x v="3"/>
    <x v="0"/>
    <x v="1"/>
    <x v="1"/>
    <x v="2"/>
    <n v="138210"/>
    <n v="29710"/>
    <m/>
    <m/>
  </r>
  <r>
    <n v="863"/>
    <d v="2023-04-24T00:00:00"/>
    <s v="CUST863"/>
    <x v="1"/>
    <n v="30"/>
    <x v="2"/>
    <n v="2"/>
    <n v="25"/>
    <n v="50"/>
    <x v="3"/>
    <x v="3"/>
    <x v="1"/>
    <x v="1"/>
    <x v="2"/>
    <n v="138260"/>
    <n v="29760"/>
    <m/>
    <m/>
  </r>
  <r>
    <n v="6"/>
    <d v="2023-04-25T00:00:00"/>
    <s v="CUST006"/>
    <x v="1"/>
    <n v="45"/>
    <x v="1"/>
    <n v="1"/>
    <n v="30"/>
    <n v="30"/>
    <x v="3"/>
    <x v="0"/>
    <x v="1"/>
    <x v="2"/>
    <x v="2"/>
    <n v="138290"/>
    <n v="29790"/>
    <m/>
    <m/>
  </r>
  <r>
    <n v="483"/>
    <d v="2023-04-25T00:00:00"/>
    <s v="CUST483"/>
    <x v="0"/>
    <n v="55"/>
    <x v="0"/>
    <n v="1"/>
    <n v="30"/>
    <n v="30"/>
    <x v="3"/>
    <x v="2"/>
    <x v="1"/>
    <x v="2"/>
    <x v="2"/>
    <n v="138320"/>
    <n v="29820"/>
    <m/>
    <m/>
  </r>
  <r>
    <n v="738"/>
    <d v="2023-04-25T00:00:00"/>
    <s v="CUST738"/>
    <x v="0"/>
    <n v="41"/>
    <x v="0"/>
    <n v="2"/>
    <n v="50"/>
    <n v="100"/>
    <x v="3"/>
    <x v="0"/>
    <x v="1"/>
    <x v="2"/>
    <x v="2"/>
    <n v="138420"/>
    <n v="29920"/>
    <m/>
    <m/>
  </r>
  <r>
    <n v="222"/>
    <d v="2023-04-26T00:00:00"/>
    <s v="CUST222"/>
    <x v="0"/>
    <n v="51"/>
    <x v="0"/>
    <n v="4"/>
    <n v="30"/>
    <n v="120"/>
    <x v="3"/>
    <x v="2"/>
    <x v="1"/>
    <x v="3"/>
    <x v="2"/>
    <n v="138540"/>
    <n v="30040"/>
    <m/>
    <m/>
  </r>
  <r>
    <n v="588"/>
    <d v="2023-04-26T00:00:00"/>
    <s v="CUST588"/>
    <x v="0"/>
    <n v="38"/>
    <x v="2"/>
    <n v="2"/>
    <n v="30"/>
    <n v="60"/>
    <x v="3"/>
    <x v="1"/>
    <x v="1"/>
    <x v="3"/>
    <x v="2"/>
    <n v="138600"/>
    <n v="30100"/>
    <m/>
    <m/>
  </r>
  <r>
    <n v="953"/>
    <d v="2023-04-26T00:00:00"/>
    <s v="CUST953"/>
    <x v="0"/>
    <n v="45"/>
    <x v="1"/>
    <n v="3"/>
    <n v="30"/>
    <n v="90"/>
    <x v="3"/>
    <x v="0"/>
    <x v="1"/>
    <x v="3"/>
    <x v="2"/>
    <n v="138690"/>
    <n v="30190"/>
    <m/>
    <m/>
  </r>
  <r>
    <n v="66"/>
    <d v="2023-04-27T00:00:00"/>
    <s v="CUST066"/>
    <x v="1"/>
    <n v="45"/>
    <x v="2"/>
    <n v="1"/>
    <n v="30"/>
    <n v="30"/>
    <x v="3"/>
    <x v="0"/>
    <x v="1"/>
    <x v="4"/>
    <x v="2"/>
    <n v="138720"/>
    <n v="30220"/>
    <m/>
    <m/>
  </r>
  <r>
    <n v="482"/>
    <d v="2023-04-27T00:00:00"/>
    <s v="CUST482"/>
    <x v="1"/>
    <n v="28"/>
    <x v="0"/>
    <n v="4"/>
    <n v="300"/>
    <n v="1200"/>
    <x v="3"/>
    <x v="3"/>
    <x v="1"/>
    <x v="4"/>
    <x v="1"/>
    <n v="139920"/>
    <n v="31420"/>
    <m/>
    <m/>
  </r>
  <r>
    <n v="903"/>
    <d v="2023-04-27T00:00:00"/>
    <s v="CUST903"/>
    <x v="1"/>
    <n v="51"/>
    <x v="1"/>
    <n v="4"/>
    <n v="50"/>
    <n v="200"/>
    <x v="3"/>
    <x v="2"/>
    <x v="1"/>
    <x v="4"/>
    <x v="2"/>
    <n v="140120"/>
    <n v="31620"/>
    <m/>
    <m/>
  </r>
  <r>
    <n v="102"/>
    <d v="2023-04-28T00:00:00"/>
    <s v="CUST102"/>
    <x v="1"/>
    <n v="47"/>
    <x v="1"/>
    <n v="2"/>
    <n v="25"/>
    <n v="50"/>
    <x v="3"/>
    <x v="0"/>
    <x v="1"/>
    <x v="5"/>
    <x v="2"/>
    <n v="140170"/>
    <n v="31670"/>
    <m/>
    <m/>
  </r>
  <r>
    <n v="228"/>
    <d v="2023-04-28T00:00:00"/>
    <s v="CUST228"/>
    <x v="1"/>
    <n v="59"/>
    <x v="2"/>
    <n v="2"/>
    <n v="30"/>
    <n v="60"/>
    <x v="3"/>
    <x v="2"/>
    <x v="1"/>
    <x v="5"/>
    <x v="2"/>
    <n v="140230"/>
    <n v="31730"/>
    <m/>
    <m/>
  </r>
  <r>
    <n v="236"/>
    <d v="2023-04-28T00:00:00"/>
    <s v="CUST236"/>
    <x v="1"/>
    <n v="54"/>
    <x v="0"/>
    <n v="1"/>
    <n v="25"/>
    <n v="25"/>
    <x v="3"/>
    <x v="2"/>
    <x v="1"/>
    <x v="5"/>
    <x v="2"/>
    <n v="140255"/>
    <n v="31755"/>
    <m/>
    <m/>
  </r>
  <r>
    <n v="660"/>
    <d v="2023-04-29T00:00:00"/>
    <s v="CUST660"/>
    <x v="1"/>
    <n v="38"/>
    <x v="1"/>
    <n v="2"/>
    <n v="500"/>
    <n v="1000"/>
    <x v="3"/>
    <x v="1"/>
    <x v="1"/>
    <x v="6"/>
    <x v="0"/>
    <n v="141255"/>
    <n v="32755"/>
    <m/>
    <m/>
  </r>
  <r>
    <n v="884"/>
    <d v="2023-04-29T00:00:00"/>
    <s v="CUST884"/>
    <x v="1"/>
    <n v="26"/>
    <x v="0"/>
    <n v="2"/>
    <n v="30"/>
    <n v="60"/>
    <x v="3"/>
    <x v="3"/>
    <x v="1"/>
    <x v="6"/>
    <x v="2"/>
    <n v="141315"/>
    <n v="32815"/>
    <m/>
    <m/>
  </r>
  <r>
    <n v="987"/>
    <d v="2023-04-29T00:00:00"/>
    <s v="CUST987"/>
    <x v="1"/>
    <n v="30"/>
    <x v="0"/>
    <n v="3"/>
    <n v="300"/>
    <n v="900"/>
    <x v="3"/>
    <x v="3"/>
    <x v="1"/>
    <x v="6"/>
    <x v="0"/>
    <n v="142215"/>
    <n v="33715"/>
    <m/>
    <m/>
  </r>
  <r>
    <n v="18"/>
    <d v="2023-04-30T00:00:00"/>
    <s v="CUST018"/>
    <x v="1"/>
    <n v="47"/>
    <x v="2"/>
    <n v="2"/>
    <n v="25"/>
    <n v="50"/>
    <x v="3"/>
    <x v="0"/>
    <x v="1"/>
    <x v="0"/>
    <x v="2"/>
    <n v="142265"/>
    <n v="33765"/>
    <m/>
    <m/>
  </r>
  <r>
    <n v="69"/>
    <d v="2023-04-30T00:00:00"/>
    <s v="CUST069"/>
    <x v="1"/>
    <n v="56"/>
    <x v="1"/>
    <n v="3"/>
    <n v="25"/>
    <n v="75"/>
    <x v="3"/>
    <x v="2"/>
    <x v="1"/>
    <x v="0"/>
    <x v="2"/>
    <n v="142340"/>
    <n v="33840"/>
    <m/>
    <m/>
  </r>
  <r>
    <n v="995"/>
    <d v="2023-04-30T00:00:00"/>
    <s v="CUST995"/>
    <x v="1"/>
    <n v="41"/>
    <x v="0"/>
    <n v="1"/>
    <n v="30"/>
    <n v="30"/>
    <x v="3"/>
    <x v="0"/>
    <x v="1"/>
    <x v="0"/>
    <x v="2"/>
    <n v="142370"/>
    <n v="33870"/>
    <m/>
    <m/>
  </r>
  <r>
    <n v="337"/>
    <d v="2023-05-01T00:00:00"/>
    <s v="CUST337"/>
    <x v="0"/>
    <n v="38"/>
    <x v="0"/>
    <n v="1"/>
    <n v="500"/>
    <n v="500"/>
    <x v="4"/>
    <x v="1"/>
    <x v="1"/>
    <x v="1"/>
    <x v="2"/>
    <n v="142870"/>
    <n v="500"/>
    <m/>
    <m/>
  </r>
  <r>
    <n v="585"/>
    <d v="2023-05-01T00:00:00"/>
    <s v="CUST585"/>
    <x v="1"/>
    <n v="24"/>
    <x v="0"/>
    <n v="1"/>
    <n v="25"/>
    <n v="25"/>
    <x v="4"/>
    <x v="3"/>
    <x v="1"/>
    <x v="1"/>
    <x v="2"/>
    <n v="142895"/>
    <n v="525"/>
    <m/>
    <m/>
  </r>
  <r>
    <n v="652"/>
    <d v="2023-05-01T00:00:00"/>
    <s v="CUST652"/>
    <x v="1"/>
    <n v="34"/>
    <x v="1"/>
    <n v="2"/>
    <n v="50"/>
    <n v="100"/>
    <x v="4"/>
    <x v="1"/>
    <x v="1"/>
    <x v="1"/>
    <x v="2"/>
    <n v="142995"/>
    <n v="625"/>
    <m/>
    <m/>
  </r>
  <r>
    <n v="242"/>
    <d v="2023-05-02T00:00:00"/>
    <s v="CUST242"/>
    <x v="0"/>
    <n v="21"/>
    <x v="0"/>
    <n v="1"/>
    <n v="25"/>
    <n v="25"/>
    <x v="4"/>
    <x v="3"/>
    <x v="1"/>
    <x v="2"/>
    <x v="2"/>
    <n v="143020"/>
    <n v="650"/>
    <m/>
    <m/>
  </r>
  <r>
    <n v="293"/>
    <d v="2023-05-02T00:00:00"/>
    <s v="CUST293"/>
    <x v="0"/>
    <n v="50"/>
    <x v="2"/>
    <n v="3"/>
    <n v="30"/>
    <n v="90"/>
    <x v="4"/>
    <x v="0"/>
    <x v="1"/>
    <x v="2"/>
    <x v="2"/>
    <n v="143110"/>
    <n v="740"/>
    <m/>
    <m/>
  </r>
  <r>
    <n v="460"/>
    <d v="2023-05-02T00:00:00"/>
    <s v="CUST460"/>
    <x v="0"/>
    <n v="40"/>
    <x v="1"/>
    <n v="1"/>
    <n v="50"/>
    <n v="50"/>
    <x v="4"/>
    <x v="1"/>
    <x v="1"/>
    <x v="2"/>
    <x v="2"/>
    <n v="143160"/>
    <n v="790"/>
    <m/>
    <m/>
  </r>
  <r>
    <n v="188"/>
    <d v="2023-05-03T00:00:00"/>
    <s v="CUST188"/>
    <x v="0"/>
    <n v="40"/>
    <x v="0"/>
    <n v="3"/>
    <n v="25"/>
    <n v="75"/>
    <x v="4"/>
    <x v="1"/>
    <x v="1"/>
    <x v="3"/>
    <x v="2"/>
    <n v="143235"/>
    <n v="865"/>
    <m/>
    <m/>
  </r>
  <r>
    <n v="357"/>
    <d v="2023-05-03T00:00:00"/>
    <s v="CUST357"/>
    <x v="1"/>
    <n v="40"/>
    <x v="2"/>
    <n v="3"/>
    <n v="25"/>
    <n v="75"/>
    <x v="4"/>
    <x v="1"/>
    <x v="1"/>
    <x v="3"/>
    <x v="2"/>
    <n v="143310"/>
    <n v="940"/>
    <m/>
    <m/>
  </r>
  <r>
    <n v="646"/>
    <d v="2023-05-03T00:00:00"/>
    <s v="CUST646"/>
    <x v="0"/>
    <n v="38"/>
    <x v="0"/>
    <n v="3"/>
    <n v="30"/>
    <n v="90"/>
    <x v="4"/>
    <x v="1"/>
    <x v="1"/>
    <x v="3"/>
    <x v="2"/>
    <n v="143400"/>
    <n v="1030"/>
    <m/>
    <m/>
  </r>
  <r>
    <n v="749"/>
    <d v="2023-05-03T00:00:00"/>
    <s v="CUST749"/>
    <x v="0"/>
    <n v="42"/>
    <x v="1"/>
    <n v="1"/>
    <n v="30"/>
    <n v="30"/>
    <x v="4"/>
    <x v="0"/>
    <x v="1"/>
    <x v="3"/>
    <x v="2"/>
    <n v="143430"/>
    <n v="1060"/>
    <m/>
    <m/>
  </r>
  <r>
    <n v="974"/>
    <d v="2023-05-03T00:00:00"/>
    <s v="CUST974"/>
    <x v="0"/>
    <n v="47"/>
    <x v="1"/>
    <n v="1"/>
    <n v="30"/>
    <n v="30"/>
    <x v="4"/>
    <x v="0"/>
    <x v="1"/>
    <x v="3"/>
    <x v="2"/>
    <n v="143460"/>
    <n v="1090"/>
    <m/>
    <m/>
  </r>
  <r>
    <n v="190"/>
    <d v="2023-05-04T00:00:00"/>
    <s v="CUST190"/>
    <x v="1"/>
    <n v="60"/>
    <x v="1"/>
    <n v="3"/>
    <n v="30"/>
    <n v="90"/>
    <x v="4"/>
    <x v="2"/>
    <x v="1"/>
    <x v="4"/>
    <x v="2"/>
    <n v="143550"/>
    <n v="1180"/>
    <m/>
    <m/>
  </r>
  <r>
    <n v="849"/>
    <d v="2023-05-04T00:00:00"/>
    <s v="CUST849"/>
    <x v="0"/>
    <n v="32"/>
    <x v="0"/>
    <n v="2"/>
    <n v="25"/>
    <n v="50"/>
    <x v="4"/>
    <x v="1"/>
    <x v="1"/>
    <x v="4"/>
    <x v="2"/>
    <n v="143600"/>
    <n v="1230"/>
    <m/>
    <m/>
  </r>
  <r>
    <n v="853"/>
    <d v="2023-05-04T00:00:00"/>
    <s v="CUST853"/>
    <x v="0"/>
    <n v="21"/>
    <x v="1"/>
    <n v="2"/>
    <n v="500"/>
    <n v="1000"/>
    <x v="4"/>
    <x v="3"/>
    <x v="1"/>
    <x v="4"/>
    <x v="0"/>
    <n v="144600"/>
    <n v="2230"/>
    <m/>
    <m/>
  </r>
  <r>
    <n v="252"/>
    <d v="2023-05-05T00:00:00"/>
    <s v="CUST252"/>
    <x v="0"/>
    <n v="54"/>
    <x v="2"/>
    <n v="1"/>
    <n v="300"/>
    <n v="300"/>
    <x v="4"/>
    <x v="2"/>
    <x v="1"/>
    <x v="5"/>
    <x v="2"/>
    <n v="144900"/>
    <n v="2530"/>
    <m/>
    <m/>
  </r>
  <r>
    <n v="606"/>
    <d v="2023-05-05T00:00:00"/>
    <s v="CUST606"/>
    <x v="0"/>
    <n v="22"/>
    <x v="2"/>
    <n v="1"/>
    <n v="50"/>
    <n v="50"/>
    <x v="4"/>
    <x v="3"/>
    <x v="1"/>
    <x v="5"/>
    <x v="2"/>
    <n v="144950"/>
    <n v="2580"/>
    <m/>
    <m/>
  </r>
  <r>
    <n v="779"/>
    <d v="2023-05-05T00:00:00"/>
    <s v="CUST779"/>
    <x v="1"/>
    <n v="56"/>
    <x v="2"/>
    <n v="2"/>
    <n v="500"/>
    <n v="1000"/>
    <x v="4"/>
    <x v="2"/>
    <x v="1"/>
    <x v="5"/>
    <x v="0"/>
    <n v="145950"/>
    <n v="3580"/>
    <m/>
    <m/>
  </r>
  <r>
    <n v="824"/>
    <d v="2023-05-05T00:00:00"/>
    <s v="CUST824"/>
    <x v="0"/>
    <n v="63"/>
    <x v="0"/>
    <n v="4"/>
    <n v="30"/>
    <n v="120"/>
    <x v="4"/>
    <x v="2"/>
    <x v="1"/>
    <x v="5"/>
    <x v="2"/>
    <n v="146070"/>
    <n v="3700"/>
    <m/>
    <m/>
  </r>
  <r>
    <n v="866"/>
    <d v="2023-05-05T00:00:00"/>
    <s v="CUST866"/>
    <x v="0"/>
    <n v="24"/>
    <x v="2"/>
    <n v="1"/>
    <n v="50"/>
    <n v="50"/>
    <x v="4"/>
    <x v="3"/>
    <x v="1"/>
    <x v="5"/>
    <x v="2"/>
    <n v="146120"/>
    <n v="3750"/>
    <m/>
    <m/>
  </r>
  <r>
    <n v="5"/>
    <d v="2023-05-06T00:00:00"/>
    <s v="CUST005"/>
    <x v="0"/>
    <n v="30"/>
    <x v="1"/>
    <n v="2"/>
    <n v="50"/>
    <n v="100"/>
    <x v="4"/>
    <x v="3"/>
    <x v="1"/>
    <x v="6"/>
    <x v="2"/>
    <n v="146220"/>
    <n v="3850"/>
    <m/>
    <m/>
  </r>
  <r>
    <n v="90"/>
    <d v="2023-05-06T00:00:00"/>
    <s v="CUST090"/>
    <x v="1"/>
    <n v="51"/>
    <x v="2"/>
    <n v="1"/>
    <n v="30"/>
    <n v="30"/>
    <x v="4"/>
    <x v="2"/>
    <x v="1"/>
    <x v="6"/>
    <x v="2"/>
    <n v="146250"/>
    <n v="3880"/>
    <m/>
    <m/>
  </r>
  <r>
    <n v="380"/>
    <d v="2023-05-06T00:00:00"/>
    <s v="CUST380"/>
    <x v="0"/>
    <n v="56"/>
    <x v="2"/>
    <n v="2"/>
    <n v="300"/>
    <n v="600"/>
    <x v="4"/>
    <x v="2"/>
    <x v="1"/>
    <x v="6"/>
    <x v="0"/>
    <n v="146850"/>
    <n v="4480"/>
    <m/>
    <m/>
  </r>
  <r>
    <n v="593"/>
    <d v="2023-05-06T00:00:00"/>
    <s v="CUST593"/>
    <x v="0"/>
    <n v="35"/>
    <x v="2"/>
    <n v="2"/>
    <n v="30"/>
    <n v="60"/>
    <x v="4"/>
    <x v="1"/>
    <x v="1"/>
    <x v="6"/>
    <x v="2"/>
    <n v="146910"/>
    <n v="4540"/>
    <m/>
    <m/>
  </r>
  <r>
    <n v="820"/>
    <d v="2023-05-06T00:00:00"/>
    <s v="CUST820"/>
    <x v="0"/>
    <n v="49"/>
    <x v="2"/>
    <n v="4"/>
    <n v="50"/>
    <n v="200"/>
    <x v="4"/>
    <x v="0"/>
    <x v="1"/>
    <x v="6"/>
    <x v="2"/>
    <n v="147110"/>
    <n v="4740"/>
    <m/>
    <m/>
  </r>
  <r>
    <n v="120"/>
    <d v="2023-05-07T00:00:00"/>
    <s v="CUST120"/>
    <x v="0"/>
    <n v="60"/>
    <x v="1"/>
    <n v="1"/>
    <n v="50"/>
    <n v="50"/>
    <x v="4"/>
    <x v="2"/>
    <x v="1"/>
    <x v="0"/>
    <x v="2"/>
    <n v="147160"/>
    <n v="4790"/>
    <m/>
    <m/>
  </r>
  <r>
    <n v="221"/>
    <d v="2023-05-07T00:00:00"/>
    <s v="CUST221"/>
    <x v="0"/>
    <n v="39"/>
    <x v="1"/>
    <n v="2"/>
    <n v="300"/>
    <n v="600"/>
    <x v="4"/>
    <x v="1"/>
    <x v="1"/>
    <x v="0"/>
    <x v="0"/>
    <n v="147760"/>
    <n v="5390"/>
    <m/>
    <m/>
  </r>
  <r>
    <n v="341"/>
    <d v="2023-05-07T00:00:00"/>
    <s v="CUST341"/>
    <x v="0"/>
    <n v="31"/>
    <x v="0"/>
    <n v="4"/>
    <n v="50"/>
    <n v="200"/>
    <x v="4"/>
    <x v="1"/>
    <x v="1"/>
    <x v="0"/>
    <x v="2"/>
    <n v="147960"/>
    <n v="5590"/>
    <m/>
    <m/>
  </r>
  <r>
    <n v="640"/>
    <d v="2023-05-07T00:00:00"/>
    <s v="CUST640"/>
    <x v="1"/>
    <n v="51"/>
    <x v="2"/>
    <n v="4"/>
    <n v="30"/>
    <n v="120"/>
    <x v="4"/>
    <x v="2"/>
    <x v="1"/>
    <x v="0"/>
    <x v="2"/>
    <n v="148080"/>
    <n v="5710"/>
    <m/>
    <m/>
  </r>
  <r>
    <n v="744"/>
    <d v="2023-05-07T00:00:00"/>
    <s v="CUST744"/>
    <x v="0"/>
    <n v="40"/>
    <x v="2"/>
    <n v="1"/>
    <n v="25"/>
    <n v="25"/>
    <x v="4"/>
    <x v="1"/>
    <x v="1"/>
    <x v="0"/>
    <x v="2"/>
    <n v="148105"/>
    <n v="5735"/>
    <m/>
    <m/>
  </r>
  <r>
    <n v="273"/>
    <d v="2023-05-08T00:00:00"/>
    <s v="CUST273"/>
    <x v="1"/>
    <n v="22"/>
    <x v="1"/>
    <n v="1"/>
    <n v="50"/>
    <n v="50"/>
    <x v="4"/>
    <x v="3"/>
    <x v="1"/>
    <x v="1"/>
    <x v="2"/>
    <n v="148155"/>
    <n v="5785"/>
    <m/>
    <m/>
  </r>
  <r>
    <n v="283"/>
    <d v="2023-05-08T00:00:00"/>
    <s v="CUST283"/>
    <x v="1"/>
    <n v="18"/>
    <x v="2"/>
    <n v="1"/>
    <n v="500"/>
    <n v="500"/>
    <x v="4"/>
    <x v="3"/>
    <x v="1"/>
    <x v="1"/>
    <x v="2"/>
    <n v="148655"/>
    <n v="6285"/>
    <m/>
    <m/>
  </r>
  <r>
    <n v="452"/>
    <d v="2023-05-08T00:00:00"/>
    <s v="CUST452"/>
    <x v="1"/>
    <n v="48"/>
    <x v="0"/>
    <n v="3"/>
    <n v="500"/>
    <n v="1500"/>
    <x v="4"/>
    <x v="0"/>
    <x v="1"/>
    <x v="1"/>
    <x v="1"/>
    <n v="150155"/>
    <n v="7785"/>
    <m/>
    <m/>
  </r>
  <r>
    <n v="469"/>
    <d v="2023-05-08T00:00:00"/>
    <s v="CUST469"/>
    <x v="0"/>
    <n v="18"/>
    <x v="1"/>
    <n v="3"/>
    <n v="25"/>
    <n v="75"/>
    <x v="4"/>
    <x v="3"/>
    <x v="1"/>
    <x v="1"/>
    <x v="2"/>
    <n v="150230"/>
    <n v="7860"/>
    <m/>
    <m/>
  </r>
  <r>
    <n v="620"/>
    <d v="2023-05-08T00:00:00"/>
    <s v="CUST620"/>
    <x v="0"/>
    <n v="63"/>
    <x v="2"/>
    <n v="3"/>
    <n v="25"/>
    <n v="75"/>
    <x v="4"/>
    <x v="2"/>
    <x v="1"/>
    <x v="1"/>
    <x v="2"/>
    <n v="150305"/>
    <n v="7935"/>
    <m/>
    <m/>
  </r>
  <r>
    <n v="946"/>
    <d v="2023-05-08T00:00:00"/>
    <s v="CUST946"/>
    <x v="0"/>
    <n v="62"/>
    <x v="2"/>
    <n v="4"/>
    <n v="500"/>
    <n v="2000"/>
    <x v="4"/>
    <x v="2"/>
    <x v="1"/>
    <x v="1"/>
    <x v="1"/>
    <n v="152305"/>
    <n v="9935"/>
    <m/>
    <m/>
  </r>
  <r>
    <n v="148"/>
    <d v="2023-05-09T00:00:00"/>
    <s v="CUST148"/>
    <x v="0"/>
    <n v="18"/>
    <x v="0"/>
    <n v="2"/>
    <n v="30"/>
    <n v="60"/>
    <x v="4"/>
    <x v="3"/>
    <x v="1"/>
    <x v="2"/>
    <x v="2"/>
    <n v="152365"/>
    <n v="9995"/>
    <m/>
    <m/>
  </r>
  <r>
    <n v="414"/>
    <d v="2023-05-09T00:00:00"/>
    <s v="CUST414"/>
    <x v="0"/>
    <n v="48"/>
    <x v="1"/>
    <n v="4"/>
    <n v="25"/>
    <n v="100"/>
    <x v="4"/>
    <x v="0"/>
    <x v="1"/>
    <x v="2"/>
    <x v="2"/>
    <n v="152465"/>
    <n v="10095"/>
    <m/>
    <m/>
  </r>
  <r>
    <n v="883"/>
    <d v="2023-05-09T00:00:00"/>
    <s v="CUST883"/>
    <x v="0"/>
    <n v="40"/>
    <x v="2"/>
    <n v="1"/>
    <n v="500"/>
    <n v="500"/>
    <x v="4"/>
    <x v="1"/>
    <x v="1"/>
    <x v="2"/>
    <x v="2"/>
    <n v="152965"/>
    <n v="10595"/>
    <m/>
    <m/>
  </r>
  <r>
    <n v="731"/>
    <d v="2023-05-10T00:00:00"/>
    <s v="CUST731"/>
    <x v="0"/>
    <n v="54"/>
    <x v="0"/>
    <n v="4"/>
    <n v="500"/>
    <n v="2000"/>
    <x v="4"/>
    <x v="2"/>
    <x v="1"/>
    <x v="3"/>
    <x v="1"/>
    <n v="154965"/>
    <n v="12595"/>
    <m/>
    <m/>
  </r>
  <r>
    <n v="930"/>
    <d v="2023-05-10T00:00:00"/>
    <s v="CUST930"/>
    <x v="0"/>
    <n v="54"/>
    <x v="0"/>
    <n v="4"/>
    <n v="50"/>
    <n v="200"/>
    <x v="4"/>
    <x v="2"/>
    <x v="1"/>
    <x v="3"/>
    <x v="2"/>
    <n v="155165"/>
    <n v="12795"/>
    <m/>
    <m/>
  </r>
  <r>
    <n v="518"/>
    <d v="2023-05-11T00:00:00"/>
    <s v="CUST518"/>
    <x v="1"/>
    <n v="40"/>
    <x v="0"/>
    <n v="1"/>
    <n v="30"/>
    <n v="30"/>
    <x v="4"/>
    <x v="1"/>
    <x v="1"/>
    <x v="4"/>
    <x v="2"/>
    <n v="155195"/>
    <n v="12825"/>
    <m/>
    <m/>
  </r>
  <r>
    <n v="758"/>
    <d v="2023-05-12T00:00:00"/>
    <s v="CUST758"/>
    <x v="0"/>
    <n v="64"/>
    <x v="0"/>
    <n v="4"/>
    <n v="25"/>
    <n v="100"/>
    <x v="4"/>
    <x v="2"/>
    <x v="1"/>
    <x v="5"/>
    <x v="2"/>
    <n v="155295"/>
    <n v="12925"/>
    <m/>
    <m/>
  </r>
  <r>
    <n v="639"/>
    <d v="2023-05-13T00:00:00"/>
    <s v="CUST639"/>
    <x v="1"/>
    <n v="62"/>
    <x v="1"/>
    <n v="4"/>
    <n v="50"/>
    <n v="200"/>
    <x v="4"/>
    <x v="2"/>
    <x v="1"/>
    <x v="6"/>
    <x v="2"/>
    <n v="155495"/>
    <n v="13125"/>
    <m/>
    <m/>
  </r>
  <r>
    <n v="838"/>
    <d v="2023-05-13T00:00:00"/>
    <s v="CUST838"/>
    <x v="0"/>
    <n v="47"/>
    <x v="2"/>
    <n v="2"/>
    <n v="300"/>
    <n v="600"/>
    <x v="4"/>
    <x v="0"/>
    <x v="1"/>
    <x v="6"/>
    <x v="0"/>
    <n v="156095"/>
    <n v="13725"/>
    <m/>
    <m/>
  </r>
  <r>
    <n v="353"/>
    <d v="2023-05-14T00:00:00"/>
    <s v="CUST353"/>
    <x v="0"/>
    <n v="31"/>
    <x v="2"/>
    <n v="1"/>
    <n v="500"/>
    <n v="500"/>
    <x v="4"/>
    <x v="1"/>
    <x v="1"/>
    <x v="0"/>
    <x v="2"/>
    <n v="156595"/>
    <n v="14225"/>
    <m/>
    <m/>
  </r>
  <r>
    <n v="501"/>
    <d v="2023-05-14T00:00:00"/>
    <s v="CUST501"/>
    <x v="0"/>
    <n v="39"/>
    <x v="2"/>
    <n v="2"/>
    <n v="30"/>
    <n v="60"/>
    <x v="4"/>
    <x v="1"/>
    <x v="1"/>
    <x v="0"/>
    <x v="2"/>
    <n v="156655"/>
    <n v="14285"/>
    <m/>
    <m/>
  </r>
  <r>
    <n v="721"/>
    <d v="2023-05-14T00:00:00"/>
    <s v="CUST721"/>
    <x v="1"/>
    <n v="52"/>
    <x v="0"/>
    <n v="1"/>
    <n v="500"/>
    <n v="500"/>
    <x v="4"/>
    <x v="2"/>
    <x v="1"/>
    <x v="0"/>
    <x v="2"/>
    <n v="157155"/>
    <n v="14785"/>
    <m/>
    <m/>
  </r>
  <r>
    <n v="123"/>
    <d v="2023-05-15T00:00:00"/>
    <s v="CUST123"/>
    <x v="1"/>
    <n v="40"/>
    <x v="2"/>
    <n v="2"/>
    <n v="30"/>
    <n v="60"/>
    <x v="4"/>
    <x v="1"/>
    <x v="1"/>
    <x v="1"/>
    <x v="2"/>
    <n v="157215"/>
    <n v="14845"/>
    <m/>
    <m/>
  </r>
  <r>
    <n v="164"/>
    <d v="2023-05-15T00:00:00"/>
    <s v="CUST164"/>
    <x v="1"/>
    <n v="47"/>
    <x v="1"/>
    <n v="3"/>
    <n v="500"/>
    <n v="1500"/>
    <x v="4"/>
    <x v="0"/>
    <x v="1"/>
    <x v="1"/>
    <x v="1"/>
    <n v="158715"/>
    <n v="16345"/>
    <m/>
    <m/>
  </r>
  <r>
    <n v="425"/>
    <d v="2023-05-15T00:00:00"/>
    <s v="CUST425"/>
    <x v="1"/>
    <n v="55"/>
    <x v="2"/>
    <n v="4"/>
    <n v="30"/>
    <n v="120"/>
    <x v="4"/>
    <x v="2"/>
    <x v="1"/>
    <x v="1"/>
    <x v="2"/>
    <n v="158835"/>
    <n v="16465"/>
    <m/>
    <m/>
  </r>
  <r>
    <n v="48"/>
    <d v="2023-05-16T00:00:00"/>
    <s v="CUST048"/>
    <x v="0"/>
    <n v="54"/>
    <x v="2"/>
    <n v="3"/>
    <n v="300"/>
    <n v="900"/>
    <x v="4"/>
    <x v="2"/>
    <x v="1"/>
    <x v="2"/>
    <x v="0"/>
    <n v="159735"/>
    <n v="17365"/>
    <m/>
    <m/>
  </r>
  <r>
    <n v="118"/>
    <d v="2023-05-16T00:00:00"/>
    <s v="CUST118"/>
    <x v="1"/>
    <n v="30"/>
    <x v="2"/>
    <n v="4"/>
    <n v="500"/>
    <n v="2000"/>
    <x v="4"/>
    <x v="3"/>
    <x v="1"/>
    <x v="2"/>
    <x v="1"/>
    <n v="161735"/>
    <n v="19365"/>
    <m/>
    <m/>
  </r>
  <r>
    <n v="203"/>
    <d v="2023-05-16T00:00:00"/>
    <s v="CUST203"/>
    <x v="0"/>
    <n v="56"/>
    <x v="0"/>
    <n v="2"/>
    <n v="500"/>
    <n v="1000"/>
    <x v="4"/>
    <x v="2"/>
    <x v="1"/>
    <x v="2"/>
    <x v="0"/>
    <n v="162735"/>
    <n v="20365"/>
    <m/>
    <m/>
  </r>
  <r>
    <n v="305"/>
    <d v="2023-05-16T00:00:00"/>
    <s v="CUST305"/>
    <x v="1"/>
    <n v="18"/>
    <x v="1"/>
    <n v="1"/>
    <n v="30"/>
    <n v="30"/>
    <x v="4"/>
    <x v="3"/>
    <x v="1"/>
    <x v="2"/>
    <x v="2"/>
    <n v="162765"/>
    <n v="20395"/>
    <m/>
    <m/>
  </r>
  <r>
    <n v="358"/>
    <d v="2023-05-16T00:00:00"/>
    <s v="CUST358"/>
    <x v="1"/>
    <n v="32"/>
    <x v="1"/>
    <n v="1"/>
    <n v="300"/>
    <n v="300"/>
    <x v="4"/>
    <x v="1"/>
    <x v="1"/>
    <x v="2"/>
    <x v="2"/>
    <n v="163065"/>
    <n v="20695"/>
    <m/>
    <m/>
  </r>
  <r>
    <n v="376"/>
    <d v="2023-05-16T00:00:00"/>
    <s v="CUST376"/>
    <x v="1"/>
    <n v="64"/>
    <x v="1"/>
    <n v="1"/>
    <n v="30"/>
    <n v="30"/>
    <x v="4"/>
    <x v="2"/>
    <x v="1"/>
    <x v="2"/>
    <x v="2"/>
    <n v="163095"/>
    <n v="20725"/>
    <m/>
    <m/>
  </r>
  <r>
    <n v="398"/>
    <d v="2023-05-16T00:00:00"/>
    <s v="CUST398"/>
    <x v="1"/>
    <n v="48"/>
    <x v="0"/>
    <n v="2"/>
    <n v="300"/>
    <n v="600"/>
    <x v="4"/>
    <x v="0"/>
    <x v="1"/>
    <x v="2"/>
    <x v="0"/>
    <n v="163695"/>
    <n v="21325"/>
    <m/>
    <m/>
  </r>
  <r>
    <n v="411"/>
    <d v="2023-05-16T00:00:00"/>
    <s v="CUST411"/>
    <x v="0"/>
    <n v="62"/>
    <x v="2"/>
    <n v="4"/>
    <n v="50"/>
    <n v="200"/>
    <x v="4"/>
    <x v="2"/>
    <x v="1"/>
    <x v="2"/>
    <x v="2"/>
    <n v="163895"/>
    <n v="21525"/>
    <m/>
    <m/>
  </r>
  <r>
    <n v="504"/>
    <d v="2023-05-16T00:00:00"/>
    <s v="CUST504"/>
    <x v="1"/>
    <n v="38"/>
    <x v="1"/>
    <n v="3"/>
    <n v="50"/>
    <n v="150"/>
    <x v="4"/>
    <x v="1"/>
    <x v="1"/>
    <x v="2"/>
    <x v="2"/>
    <n v="164045"/>
    <n v="21675"/>
    <m/>
    <m/>
  </r>
  <r>
    <n v="970"/>
    <d v="2023-05-16T00:00:00"/>
    <s v="CUST970"/>
    <x v="0"/>
    <n v="59"/>
    <x v="2"/>
    <n v="4"/>
    <n v="500"/>
    <n v="2000"/>
    <x v="4"/>
    <x v="2"/>
    <x v="1"/>
    <x v="2"/>
    <x v="1"/>
    <n v="166045"/>
    <n v="23675"/>
    <m/>
    <m/>
  </r>
  <r>
    <n v="996"/>
    <d v="2023-05-16T00:00:00"/>
    <s v="CUST996"/>
    <x v="0"/>
    <n v="62"/>
    <x v="0"/>
    <n v="1"/>
    <n v="50"/>
    <n v="50"/>
    <x v="4"/>
    <x v="2"/>
    <x v="1"/>
    <x v="2"/>
    <x v="2"/>
    <n v="166095"/>
    <n v="23725"/>
    <m/>
    <m/>
  </r>
  <r>
    <n v="81"/>
    <d v="2023-05-17T00:00:00"/>
    <s v="CUST081"/>
    <x v="0"/>
    <n v="40"/>
    <x v="2"/>
    <n v="1"/>
    <n v="50"/>
    <n v="50"/>
    <x v="4"/>
    <x v="1"/>
    <x v="1"/>
    <x v="3"/>
    <x v="2"/>
    <n v="166145"/>
    <n v="23775"/>
    <m/>
    <m/>
  </r>
  <r>
    <n v="155"/>
    <d v="2023-05-17T00:00:00"/>
    <s v="CUST155"/>
    <x v="0"/>
    <n v="31"/>
    <x v="2"/>
    <n v="4"/>
    <n v="500"/>
    <n v="2000"/>
    <x v="4"/>
    <x v="1"/>
    <x v="1"/>
    <x v="3"/>
    <x v="1"/>
    <n v="168145"/>
    <n v="25775"/>
    <m/>
    <m/>
  </r>
  <r>
    <n v="470"/>
    <d v="2023-05-17T00:00:00"/>
    <s v="CUST470"/>
    <x v="1"/>
    <n v="57"/>
    <x v="0"/>
    <n v="2"/>
    <n v="500"/>
    <n v="1000"/>
    <x v="4"/>
    <x v="2"/>
    <x v="1"/>
    <x v="3"/>
    <x v="0"/>
    <n v="169145"/>
    <n v="26775"/>
    <m/>
    <m/>
  </r>
  <r>
    <n v="106"/>
    <d v="2023-05-18T00:00:00"/>
    <s v="CUST106"/>
    <x v="1"/>
    <n v="46"/>
    <x v="0"/>
    <n v="1"/>
    <n v="50"/>
    <n v="50"/>
    <x v="4"/>
    <x v="0"/>
    <x v="1"/>
    <x v="4"/>
    <x v="2"/>
    <n v="169195"/>
    <n v="26825"/>
    <m/>
    <m/>
  </r>
  <r>
    <n v="818"/>
    <d v="2023-05-18T00:00:00"/>
    <s v="CUST818"/>
    <x v="0"/>
    <n v="30"/>
    <x v="2"/>
    <n v="1"/>
    <n v="500"/>
    <n v="500"/>
    <x v="4"/>
    <x v="3"/>
    <x v="1"/>
    <x v="4"/>
    <x v="2"/>
    <n v="169695"/>
    <n v="27325"/>
    <m/>
    <m/>
  </r>
  <r>
    <n v="94"/>
    <d v="2023-05-19T00:00:00"/>
    <s v="CUST094"/>
    <x v="1"/>
    <n v="47"/>
    <x v="1"/>
    <n v="2"/>
    <n v="500"/>
    <n v="1000"/>
    <x v="4"/>
    <x v="0"/>
    <x v="1"/>
    <x v="5"/>
    <x v="0"/>
    <n v="170695"/>
    <n v="28325"/>
    <m/>
    <m/>
  </r>
  <r>
    <n v="811"/>
    <d v="2023-05-19T00:00:00"/>
    <s v="CUST811"/>
    <x v="0"/>
    <n v="61"/>
    <x v="1"/>
    <n v="2"/>
    <n v="25"/>
    <n v="50"/>
    <x v="4"/>
    <x v="2"/>
    <x v="1"/>
    <x v="5"/>
    <x v="2"/>
    <n v="170745"/>
    <n v="28375"/>
    <m/>
    <m/>
  </r>
  <r>
    <n v="881"/>
    <d v="2023-05-19T00:00:00"/>
    <s v="CUST881"/>
    <x v="0"/>
    <n v="22"/>
    <x v="2"/>
    <n v="1"/>
    <n v="300"/>
    <n v="300"/>
    <x v="4"/>
    <x v="3"/>
    <x v="1"/>
    <x v="5"/>
    <x v="2"/>
    <n v="171045"/>
    <n v="28675"/>
    <m/>
    <m/>
  </r>
  <r>
    <n v="403"/>
    <d v="2023-05-20T00:00:00"/>
    <s v="CUST403"/>
    <x v="0"/>
    <n v="32"/>
    <x v="0"/>
    <n v="2"/>
    <n v="300"/>
    <n v="600"/>
    <x v="4"/>
    <x v="1"/>
    <x v="1"/>
    <x v="6"/>
    <x v="0"/>
    <n v="171645"/>
    <n v="29275"/>
    <m/>
    <m/>
  </r>
  <r>
    <n v="653"/>
    <d v="2023-05-20T00:00:00"/>
    <s v="CUST653"/>
    <x v="0"/>
    <n v="54"/>
    <x v="0"/>
    <n v="3"/>
    <n v="25"/>
    <n v="75"/>
    <x v="4"/>
    <x v="2"/>
    <x v="1"/>
    <x v="6"/>
    <x v="2"/>
    <n v="171720"/>
    <n v="29350"/>
    <m/>
    <m/>
  </r>
  <r>
    <n v="694"/>
    <d v="2023-05-20T00:00:00"/>
    <s v="CUST694"/>
    <x v="1"/>
    <n v="39"/>
    <x v="2"/>
    <n v="2"/>
    <n v="25"/>
    <n v="50"/>
    <x v="4"/>
    <x v="1"/>
    <x v="1"/>
    <x v="6"/>
    <x v="2"/>
    <n v="171770"/>
    <n v="29400"/>
    <m/>
    <m/>
  </r>
  <r>
    <n v="4"/>
    <d v="2023-05-21T00:00:00"/>
    <s v="CUST004"/>
    <x v="0"/>
    <n v="37"/>
    <x v="0"/>
    <n v="1"/>
    <n v="500"/>
    <n v="500"/>
    <x v="4"/>
    <x v="1"/>
    <x v="1"/>
    <x v="0"/>
    <x v="2"/>
    <n v="172270"/>
    <n v="29900"/>
    <m/>
    <m/>
  </r>
  <r>
    <n v="647"/>
    <d v="2023-05-21T00:00:00"/>
    <s v="CUST647"/>
    <x v="0"/>
    <n v="59"/>
    <x v="0"/>
    <n v="3"/>
    <n v="500"/>
    <n v="1500"/>
    <x v="4"/>
    <x v="2"/>
    <x v="1"/>
    <x v="0"/>
    <x v="1"/>
    <n v="173770"/>
    <n v="31400"/>
    <m/>
    <m/>
  </r>
  <r>
    <n v="911"/>
    <d v="2023-05-21T00:00:00"/>
    <s v="CUST911"/>
    <x v="0"/>
    <n v="42"/>
    <x v="2"/>
    <n v="3"/>
    <n v="300"/>
    <n v="900"/>
    <x v="4"/>
    <x v="0"/>
    <x v="1"/>
    <x v="0"/>
    <x v="0"/>
    <n v="174670"/>
    <n v="32300"/>
    <m/>
    <m/>
  </r>
  <r>
    <n v="419"/>
    <d v="2023-05-22T00:00:00"/>
    <s v="CUST419"/>
    <x v="1"/>
    <n v="44"/>
    <x v="0"/>
    <n v="3"/>
    <n v="30"/>
    <n v="90"/>
    <x v="4"/>
    <x v="0"/>
    <x v="1"/>
    <x v="1"/>
    <x v="2"/>
    <n v="174760"/>
    <n v="32390"/>
    <m/>
    <m/>
  </r>
  <r>
    <n v="642"/>
    <d v="2023-05-22T00:00:00"/>
    <s v="CUST642"/>
    <x v="1"/>
    <n v="54"/>
    <x v="0"/>
    <n v="4"/>
    <n v="25"/>
    <n v="100"/>
    <x v="4"/>
    <x v="2"/>
    <x v="1"/>
    <x v="1"/>
    <x v="2"/>
    <n v="174860"/>
    <n v="32490"/>
    <m/>
    <m/>
  </r>
  <r>
    <n v="843"/>
    <d v="2023-05-22T00:00:00"/>
    <s v="CUST843"/>
    <x v="0"/>
    <n v="21"/>
    <x v="1"/>
    <n v="3"/>
    <n v="500"/>
    <n v="1500"/>
    <x v="4"/>
    <x v="3"/>
    <x v="1"/>
    <x v="1"/>
    <x v="1"/>
    <n v="176360"/>
    <n v="33990"/>
    <m/>
    <m/>
  </r>
  <r>
    <n v="895"/>
    <d v="2023-05-22T00:00:00"/>
    <s v="CUST895"/>
    <x v="1"/>
    <n v="55"/>
    <x v="0"/>
    <n v="4"/>
    <n v="30"/>
    <n v="120"/>
    <x v="4"/>
    <x v="2"/>
    <x v="1"/>
    <x v="1"/>
    <x v="2"/>
    <n v="176480"/>
    <n v="34110"/>
    <m/>
    <m/>
  </r>
  <r>
    <n v="31"/>
    <d v="2023-05-23T00:00:00"/>
    <s v="CUST031"/>
    <x v="0"/>
    <n v="44"/>
    <x v="2"/>
    <n v="4"/>
    <n v="300"/>
    <n v="1200"/>
    <x v="4"/>
    <x v="0"/>
    <x v="1"/>
    <x v="2"/>
    <x v="1"/>
    <n v="177680"/>
    <n v="35310"/>
    <m/>
    <m/>
  </r>
  <r>
    <n v="37"/>
    <d v="2023-05-23T00:00:00"/>
    <s v="CUST037"/>
    <x v="1"/>
    <n v="18"/>
    <x v="1"/>
    <n v="3"/>
    <n v="25"/>
    <n v="75"/>
    <x v="4"/>
    <x v="3"/>
    <x v="1"/>
    <x v="2"/>
    <x v="2"/>
    <n v="177755"/>
    <n v="35385"/>
    <m/>
    <m/>
  </r>
  <r>
    <n v="72"/>
    <d v="2023-05-23T00:00:00"/>
    <s v="CUST072"/>
    <x v="1"/>
    <n v="20"/>
    <x v="2"/>
    <n v="4"/>
    <n v="500"/>
    <n v="2000"/>
    <x v="4"/>
    <x v="3"/>
    <x v="1"/>
    <x v="2"/>
    <x v="1"/>
    <n v="179755"/>
    <n v="37385"/>
    <m/>
    <m/>
  </r>
  <r>
    <n v="243"/>
    <d v="2023-05-23T00:00:00"/>
    <s v="CUST243"/>
    <x v="1"/>
    <n v="47"/>
    <x v="2"/>
    <n v="3"/>
    <n v="300"/>
    <n v="900"/>
    <x v="4"/>
    <x v="0"/>
    <x v="1"/>
    <x v="2"/>
    <x v="0"/>
    <n v="180655"/>
    <n v="38285"/>
    <m/>
    <m/>
  </r>
  <r>
    <n v="281"/>
    <d v="2023-05-23T00:00:00"/>
    <s v="CUST281"/>
    <x v="1"/>
    <n v="29"/>
    <x v="1"/>
    <n v="4"/>
    <n v="500"/>
    <n v="2000"/>
    <x v="4"/>
    <x v="3"/>
    <x v="1"/>
    <x v="2"/>
    <x v="1"/>
    <n v="182655"/>
    <n v="40285"/>
    <m/>
    <m/>
  </r>
  <r>
    <n v="489"/>
    <d v="2023-05-23T00:00:00"/>
    <s v="CUST489"/>
    <x v="0"/>
    <n v="44"/>
    <x v="2"/>
    <n v="1"/>
    <n v="30"/>
    <n v="30"/>
    <x v="4"/>
    <x v="0"/>
    <x v="1"/>
    <x v="2"/>
    <x v="2"/>
    <n v="182685"/>
    <n v="40315"/>
    <m/>
    <m/>
  </r>
  <r>
    <n v="491"/>
    <d v="2023-05-23T00:00:00"/>
    <s v="CUST491"/>
    <x v="1"/>
    <n v="60"/>
    <x v="2"/>
    <n v="3"/>
    <n v="300"/>
    <n v="900"/>
    <x v="4"/>
    <x v="2"/>
    <x v="1"/>
    <x v="2"/>
    <x v="0"/>
    <n v="183585"/>
    <n v="41215"/>
    <m/>
    <m/>
  </r>
  <r>
    <n v="729"/>
    <d v="2023-05-23T00:00:00"/>
    <s v="CUST729"/>
    <x v="0"/>
    <n v="29"/>
    <x v="0"/>
    <n v="4"/>
    <n v="300"/>
    <n v="1200"/>
    <x v="4"/>
    <x v="3"/>
    <x v="1"/>
    <x v="2"/>
    <x v="1"/>
    <n v="184785"/>
    <n v="42415"/>
    <m/>
    <m/>
  </r>
  <r>
    <n v="822"/>
    <d v="2023-05-23T00:00:00"/>
    <s v="CUST822"/>
    <x v="1"/>
    <n v="52"/>
    <x v="1"/>
    <n v="3"/>
    <n v="50"/>
    <n v="150"/>
    <x v="4"/>
    <x v="2"/>
    <x v="1"/>
    <x v="2"/>
    <x v="2"/>
    <n v="184935"/>
    <n v="42565"/>
    <m/>
    <m/>
  </r>
  <r>
    <n v="840"/>
    <d v="2023-05-24T00:00:00"/>
    <s v="CUST840"/>
    <x v="0"/>
    <n v="62"/>
    <x v="0"/>
    <n v="2"/>
    <n v="25"/>
    <n v="50"/>
    <x v="4"/>
    <x v="2"/>
    <x v="1"/>
    <x v="3"/>
    <x v="2"/>
    <n v="184985"/>
    <n v="42615"/>
    <m/>
    <m/>
  </r>
  <r>
    <n v="404"/>
    <d v="2023-05-25T00:00:00"/>
    <s v="CUST404"/>
    <x v="0"/>
    <n v="46"/>
    <x v="2"/>
    <n v="2"/>
    <n v="500"/>
    <n v="1000"/>
    <x v="4"/>
    <x v="0"/>
    <x v="1"/>
    <x v="4"/>
    <x v="0"/>
    <n v="185985"/>
    <n v="43615"/>
    <m/>
    <m/>
  </r>
  <r>
    <n v="899"/>
    <d v="2023-05-25T00:00:00"/>
    <s v="CUST899"/>
    <x v="0"/>
    <n v="26"/>
    <x v="0"/>
    <n v="2"/>
    <n v="300"/>
    <n v="600"/>
    <x v="4"/>
    <x v="3"/>
    <x v="1"/>
    <x v="4"/>
    <x v="0"/>
    <n v="186585"/>
    <n v="44215"/>
    <m/>
    <m/>
  </r>
  <r>
    <n v="990"/>
    <d v="2023-05-25T00:00:00"/>
    <s v="CUST990"/>
    <x v="1"/>
    <n v="58"/>
    <x v="1"/>
    <n v="2"/>
    <n v="500"/>
    <n v="1000"/>
    <x v="4"/>
    <x v="2"/>
    <x v="1"/>
    <x v="4"/>
    <x v="0"/>
    <n v="187585"/>
    <n v="45215"/>
    <m/>
    <m/>
  </r>
  <r>
    <n v="382"/>
    <d v="2023-05-26T00:00:00"/>
    <s v="CUST382"/>
    <x v="1"/>
    <n v="53"/>
    <x v="0"/>
    <n v="2"/>
    <n v="500"/>
    <n v="1000"/>
    <x v="4"/>
    <x v="2"/>
    <x v="1"/>
    <x v="5"/>
    <x v="0"/>
    <n v="188585"/>
    <n v="46215"/>
    <m/>
    <m/>
  </r>
  <r>
    <n v="578"/>
    <d v="2023-05-26T00:00:00"/>
    <s v="CUST578"/>
    <x v="1"/>
    <n v="54"/>
    <x v="0"/>
    <n v="4"/>
    <n v="30"/>
    <n v="120"/>
    <x v="4"/>
    <x v="2"/>
    <x v="1"/>
    <x v="5"/>
    <x v="2"/>
    <n v="188705"/>
    <n v="46335"/>
    <m/>
    <m/>
  </r>
  <r>
    <n v="923"/>
    <d v="2023-05-26T00:00:00"/>
    <s v="CUST923"/>
    <x v="0"/>
    <n v="32"/>
    <x v="1"/>
    <n v="3"/>
    <n v="300"/>
    <n v="900"/>
    <x v="4"/>
    <x v="1"/>
    <x v="1"/>
    <x v="5"/>
    <x v="0"/>
    <n v="189605"/>
    <n v="47235"/>
    <m/>
    <m/>
  </r>
  <r>
    <n v="307"/>
    <d v="2023-05-27T00:00:00"/>
    <s v="CUST307"/>
    <x v="1"/>
    <n v="26"/>
    <x v="2"/>
    <n v="2"/>
    <n v="25"/>
    <n v="50"/>
    <x v="4"/>
    <x v="3"/>
    <x v="1"/>
    <x v="6"/>
    <x v="2"/>
    <n v="189655"/>
    <n v="47285"/>
    <m/>
    <m/>
  </r>
  <r>
    <n v="561"/>
    <d v="2023-05-27T00:00:00"/>
    <s v="CUST561"/>
    <x v="1"/>
    <n v="64"/>
    <x v="0"/>
    <n v="4"/>
    <n v="500"/>
    <n v="2000"/>
    <x v="4"/>
    <x v="2"/>
    <x v="1"/>
    <x v="6"/>
    <x v="1"/>
    <n v="191655"/>
    <n v="49285"/>
    <m/>
    <m/>
  </r>
  <r>
    <n v="651"/>
    <d v="2023-05-27T00:00:00"/>
    <s v="CUST651"/>
    <x v="0"/>
    <n v="51"/>
    <x v="0"/>
    <n v="3"/>
    <n v="50"/>
    <n v="150"/>
    <x v="4"/>
    <x v="2"/>
    <x v="1"/>
    <x v="6"/>
    <x v="2"/>
    <n v="191805"/>
    <n v="49435"/>
    <m/>
    <m/>
  </r>
  <r>
    <n v="988"/>
    <d v="2023-05-28T00:00:00"/>
    <s v="CUST988"/>
    <x v="1"/>
    <n v="63"/>
    <x v="0"/>
    <n v="3"/>
    <n v="25"/>
    <n v="75"/>
    <x v="4"/>
    <x v="2"/>
    <x v="1"/>
    <x v="0"/>
    <x v="2"/>
    <n v="191880"/>
    <n v="49510"/>
    <m/>
    <m/>
  </r>
  <r>
    <n v="67"/>
    <d v="2023-05-29T00:00:00"/>
    <s v="CUST067"/>
    <x v="1"/>
    <n v="48"/>
    <x v="1"/>
    <n v="4"/>
    <n v="300"/>
    <n v="1200"/>
    <x v="4"/>
    <x v="0"/>
    <x v="1"/>
    <x v="1"/>
    <x v="1"/>
    <n v="193080"/>
    <n v="50710"/>
    <m/>
    <m/>
  </r>
  <r>
    <n v="915"/>
    <d v="2023-05-30T00:00:00"/>
    <s v="CUST915"/>
    <x v="1"/>
    <n v="26"/>
    <x v="1"/>
    <n v="3"/>
    <n v="30"/>
    <n v="90"/>
    <x v="4"/>
    <x v="3"/>
    <x v="1"/>
    <x v="2"/>
    <x v="2"/>
    <n v="193170"/>
    <n v="50800"/>
    <m/>
    <m/>
  </r>
  <r>
    <n v="985"/>
    <d v="2023-05-30T00:00:00"/>
    <s v="CUST985"/>
    <x v="1"/>
    <n v="19"/>
    <x v="2"/>
    <n v="2"/>
    <n v="25"/>
    <n v="50"/>
    <x v="4"/>
    <x v="3"/>
    <x v="1"/>
    <x v="2"/>
    <x v="2"/>
    <n v="193220"/>
    <n v="50850"/>
    <m/>
    <m/>
  </r>
  <r>
    <n v="56"/>
    <d v="2023-05-31T00:00:00"/>
    <s v="CUST056"/>
    <x v="1"/>
    <n v="26"/>
    <x v="0"/>
    <n v="3"/>
    <n v="300"/>
    <n v="900"/>
    <x v="4"/>
    <x v="3"/>
    <x v="1"/>
    <x v="3"/>
    <x v="0"/>
    <n v="194120"/>
    <n v="51750"/>
    <m/>
    <m/>
  </r>
  <r>
    <n v="159"/>
    <d v="2023-05-31T00:00:00"/>
    <s v="CUST159"/>
    <x v="0"/>
    <n v="26"/>
    <x v="0"/>
    <n v="4"/>
    <n v="50"/>
    <n v="200"/>
    <x v="4"/>
    <x v="3"/>
    <x v="1"/>
    <x v="3"/>
    <x v="2"/>
    <n v="194320"/>
    <n v="51950"/>
    <m/>
    <m/>
  </r>
  <r>
    <n v="862"/>
    <d v="2023-05-31T00:00:00"/>
    <s v="CUST862"/>
    <x v="0"/>
    <n v="28"/>
    <x v="2"/>
    <n v="4"/>
    <n v="300"/>
    <n v="1200"/>
    <x v="4"/>
    <x v="3"/>
    <x v="1"/>
    <x v="3"/>
    <x v="1"/>
    <n v="195520"/>
    <n v="53150"/>
    <m/>
    <m/>
  </r>
  <r>
    <n v="315"/>
    <d v="2023-06-01T00:00:00"/>
    <s v="CUST315"/>
    <x v="0"/>
    <n v="47"/>
    <x v="0"/>
    <n v="2"/>
    <n v="30"/>
    <n v="60"/>
    <x v="5"/>
    <x v="0"/>
    <x v="1"/>
    <x v="4"/>
    <x v="2"/>
    <n v="195580"/>
    <n v="60"/>
    <m/>
    <m/>
  </r>
  <r>
    <n v="545"/>
    <d v="2023-06-01T00:00:00"/>
    <s v="CUST545"/>
    <x v="0"/>
    <n v="27"/>
    <x v="0"/>
    <n v="2"/>
    <n v="25"/>
    <n v="50"/>
    <x v="5"/>
    <x v="3"/>
    <x v="1"/>
    <x v="4"/>
    <x v="2"/>
    <n v="195630"/>
    <n v="110"/>
    <m/>
    <m/>
  </r>
  <r>
    <n v="902"/>
    <d v="2023-06-01T00:00:00"/>
    <s v="CUST902"/>
    <x v="1"/>
    <n v="54"/>
    <x v="1"/>
    <n v="1"/>
    <n v="50"/>
    <n v="50"/>
    <x v="5"/>
    <x v="2"/>
    <x v="1"/>
    <x v="4"/>
    <x v="2"/>
    <n v="195680"/>
    <n v="160"/>
    <m/>
    <m/>
  </r>
  <r>
    <n v="170"/>
    <d v="2023-06-02T00:00:00"/>
    <s v="CUST170"/>
    <x v="1"/>
    <n v="25"/>
    <x v="0"/>
    <n v="2"/>
    <n v="25"/>
    <n v="50"/>
    <x v="5"/>
    <x v="3"/>
    <x v="1"/>
    <x v="5"/>
    <x v="2"/>
    <n v="195730"/>
    <n v="210"/>
    <m/>
    <m/>
  </r>
  <r>
    <n v="685"/>
    <d v="2023-06-02T00:00:00"/>
    <s v="CUST685"/>
    <x v="0"/>
    <n v="57"/>
    <x v="2"/>
    <n v="2"/>
    <n v="25"/>
    <n v="50"/>
    <x v="5"/>
    <x v="2"/>
    <x v="1"/>
    <x v="5"/>
    <x v="2"/>
    <n v="195780"/>
    <n v="260"/>
    <m/>
    <m/>
  </r>
  <r>
    <n v="958"/>
    <d v="2023-06-02T00:00:00"/>
    <s v="CUST958"/>
    <x v="0"/>
    <n v="62"/>
    <x v="2"/>
    <n v="2"/>
    <n v="25"/>
    <n v="50"/>
    <x v="5"/>
    <x v="2"/>
    <x v="1"/>
    <x v="5"/>
    <x v="2"/>
    <n v="195830"/>
    <n v="310"/>
    <m/>
    <m/>
  </r>
  <r>
    <n v="363"/>
    <d v="2023-06-03T00:00:00"/>
    <s v="CUST363"/>
    <x v="0"/>
    <n v="64"/>
    <x v="1"/>
    <n v="1"/>
    <n v="25"/>
    <n v="25"/>
    <x v="5"/>
    <x v="2"/>
    <x v="1"/>
    <x v="6"/>
    <x v="2"/>
    <n v="195855"/>
    <n v="335"/>
    <m/>
    <m/>
  </r>
  <r>
    <n v="394"/>
    <d v="2023-06-03T00:00:00"/>
    <s v="CUST394"/>
    <x v="1"/>
    <n v="27"/>
    <x v="0"/>
    <n v="1"/>
    <n v="500"/>
    <n v="500"/>
    <x v="5"/>
    <x v="3"/>
    <x v="1"/>
    <x v="6"/>
    <x v="2"/>
    <n v="196355"/>
    <n v="835"/>
    <m/>
    <m/>
  </r>
  <r>
    <n v="537"/>
    <d v="2023-06-03T00:00:00"/>
    <s v="CUST537"/>
    <x v="1"/>
    <n v="21"/>
    <x v="1"/>
    <n v="1"/>
    <n v="500"/>
    <n v="500"/>
    <x v="5"/>
    <x v="3"/>
    <x v="1"/>
    <x v="6"/>
    <x v="2"/>
    <n v="196855"/>
    <n v="1335"/>
    <m/>
    <m/>
  </r>
  <r>
    <n v="387"/>
    <d v="2023-06-04T00:00:00"/>
    <s v="CUST387"/>
    <x v="0"/>
    <n v="44"/>
    <x v="1"/>
    <n v="1"/>
    <n v="30"/>
    <n v="30"/>
    <x v="5"/>
    <x v="0"/>
    <x v="1"/>
    <x v="0"/>
    <x v="2"/>
    <n v="196885"/>
    <n v="1365"/>
    <m/>
    <m/>
  </r>
  <r>
    <n v="556"/>
    <d v="2023-06-04T00:00:00"/>
    <s v="CUST556"/>
    <x v="1"/>
    <n v="18"/>
    <x v="2"/>
    <n v="1"/>
    <n v="50"/>
    <n v="50"/>
    <x v="5"/>
    <x v="3"/>
    <x v="1"/>
    <x v="0"/>
    <x v="2"/>
    <n v="196935"/>
    <n v="1415"/>
    <m/>
    <m/>
  </r>
  <r>
    <n v="782"/>
    <d v="2023-06-04T00:00:00"/>
    <s v="CUST782"/>
    <x v="0"/>
    <n v="59"/>
    <x v="0"/>
    <n v="3"/>
    <n v="300"/>
    <n v="900"/>
    <x v="5"/>
    <x v="2"/>
    <x v="1"/>
    <x v="0"/>
    <x v="0"/>
    <n v="197835"/>
    <n v="2315"/>
    <m/>
    <m/>
  </r>
  <r>
    <n v="906"/>
    <d v="2023-06-04T00:00:00"/>
    <s v="CUST906"/>
    <x v="1"/>
    <n v="20"/>
    <x v="0"/>
    <n v="1"/>
    <n v="50"/>
    <n v="50"/>
    <x v="5"/>
    <x v="3"/>
    <x v="1"/>
    <x v="0"/>
    <x v="2"/>
    <n v="197885"/>
    <n v="2365"/>
    <m/>
    <m/>
  </r>
  <r>
    <n v="560"/>
    <d v="2023-06-05T00:00:00"/>
    <s v="CUST560"/>
    <x v="1"/>
    <n v="25"/>
    <x v="2"/>
    <n v="1"/>
    <n v="50"/>
    <n v="50"/>
    <x v="5"/>
    <x v="3"/>
    <x v="1"/>
    <x v="1"/>
    <x v="2"/>
    <n v="197935"/>
    <n v="2415"/>
    <m/>
    <m/>
  </r>
  <r>
    <n v="944"/>
    <d v="2023-06-05T00:00:00"/>
    <s v="CUST944"/>
    <x v="0"/>
    <n v="44"/>
    <x v="0"/>
    <n v="2"/>
    <n v="25"/>
    <n v="50"/>
    <x v="5"/>
    <x v="0"/>
    <x v="1"/>
    <x v="1"/>
    <x v="2"/>
    <n v="197985"/>
    <n v="2465"/>
    <m/>
    <m/>
  </r>
  <r>
    <n v="481"/>
    <d v="2023-06-06T00:00:00"/>
    <s v="CUST481"/>
    <x v="1"/>
    <n v="43"/>
    <x v="2"/>
    <n v="4"/>
    <n v="300"/>
    <n v="1200"/>
    <x v="5"/>
    <x v="0"/>
    <x v="1"/>
    <x v="2"/>
    <x v="1"/>
    <n v="199185"/>
    <n v="3665"/>
    <m/>
    <m/>
  </r>
  <r>
    <n v="867"/>
    <d v="2023-06-06T00:00:00"/>
    <s v="CUST867"/>
    <x v="0"/>
    <n v="21"/>
    <x v="2"/>
    <n v="1"/>
    <n v="500"/>
    <n v="500"/>
    <x v="5"/>
    <x v="3"/>
    <x v="1"/>
    <x v="2"/>
    <x v="2"/>
    <n v="199685"/>
    <n v="4165"/>
    <m/>
    <m/>
  </r>
  <r>
    <n v="882"/>
    <d v="2023-06-06T00:00:00"/>
    <s v="CUST882"/>
    <x v="1"/>
    <n v="64"/>
    <x v="2"/>
    <n v="2"/>
    <n v="25"/>
    <n v="50"/>
    <x v="5"/>
    <x v="2"/>
    <x v="1"/>
    <x v="2"/>
    <x v="2"/>
    <n v="199735"/>
    <n v="4215"/>
    <m/>
    <m/>
  </r>
  <r>
    <n v="961"/>
    <d v="2023-06-06T00:00:00"/>
    <s v="CUST961"/>
    <x v="0"/>
    <n v="53"/>
    <x v="1"/>
    <n v="4"/>
    <n v="50"/>
    <n v="200"/>
    <x v="5"/>
    <x v="2"/>
    <x v="1"/>
    <x v="2"/>
    <x v="2"/>
    <n v="199935"/>
    <n v="4415"/>
    <m/>
    <m/>
  </r>
  <r>
    <n v="187"/>
    <d v="2023-06-07T00:00:00"/>
    <s v="CUST187"/>
    <x v="1"/>
    <n v="64"/>
    <x v="0"/>
    <n v="2"/>
    <n v="50"/>
    <n v="100"/>
    <x v="5"/>
    <x v="2"/>
    <x v="1"/>
    <x v="3"/>
    <x v="2"/>
    <n v="200035"/>
    <n v="4515"/>
    <m/>
    <m/>
  </r>
  <r>
    <n v="446"/>
    <d v="2023-06-07T00:00:00"/>
    <s v="CUST446"/>
    <x v="0"/>
    <n v="21"/>
    <x v="2"/>
    <n v="1"/>
    <n v="50"/>
    <n v="50"/>
    <x v="5"/>
    <x v="3"/>
    <x v="1"/>
    <x v="3"/>
    <x v="2"/>
    <n v="200085"/>
    <n v="4565"/>
    <m/>
    <m/>
  </r>
  <r>
    <n v="539"/>
    <d v="2023-06-08T00:00:00"/>
    <s v="CUST539"/>
    <x v="0"/>
    <n v="25"/>
    <x v="1"/>
    <n v="1"/>
    <n v="500"/>
    <n v="500"/>
    <x v="5"/>
    <x v="3"/>
    <x v="1"/>
    <x v="4"/>
    <x v="2"/>
    <n v="200585"/>
    <n v="5065"/>
    <m/>
    <m/>
  </r>
  <r>
    <n v="587"/>
    <d v="2023-06-08T00:00:00"/>
    <s v="CUST587"/>
    <x v="1"/>
    <n v="40"/>
    <x v="1"/>
    <n v="4"/>
    <n v="300"/>
    <n v="1200"/>
    <x v="5"/>
    <x v="1"/>
    <x v="1"/>
    <x v="4"/>
    <x v="1"/>
    <n v="201785"/>
    <n v="6265"/>
    <m/>
    <m/>
  </r>
  <r>
    <n v="212"/>
    <d v="2023-06-09T00:00:00"/>
    <s v="CUST212"/>
    <x v="0"/>
    <n v="21"/>
    <x v="0"/>
    <n v="3"/>
    <n v="500"/>
    <n v="1500"/>
    <x v="5"/>
    <x v="3"/>
    <x v="1"/>
    <x v="5"/>
    <x v="1"/>
    <n v="203285"/>
    <n v="7765"/>
    <m/>
    <m/>
  </r>
  <r>
    <n v="765"/>
    <d v="2023-06-09T00:00:00"/>
    <s v="CUST765"/>
    <x v="0"/>
    <n v="43"/>
    <x v="0"/>
    <n v="4"/>
    <n v="50"/>
    <n v="200"/>
    <x v="5"/>
    <x v="0"/>
    <x v="1"/>
    <x v="5"/>
    <x v="2"/>
    <n v="203485"/>
    <n v="7965"/>
    <m/>
    <m/>
  </r>
  <r>
    <n v="769"/>
    <d v="2023-06-09T00:00:00"/>
    <s v="CUST769"/>
    <x v="1"/>
    <n v="31"/>
    <x v="2"/>
    <n v="4"/>
    <n v="30"/>
    <n v="120"/>
    <x v="5"/>
    <x v="1"/>
    <x v="1"/>
    <x v="5"/>
    <x v="2"/>
    <n v="203605"/>
    <n v="8085"/>
    <m/>
    <m/>
  </r>
  <r>
    <n v="321"/>
    <d v="2023-06-10T00:00:00"/>
    <s v="CUST321"/>
    <x v="1"/>
    <n v="26"/>
    <x v="2"/>
    <n v="2"/>
    <n v="25"/>
    <n v="50"/>
    <x v="5"/>
    <x v="3"/>
    <x v="1"/>
    <x v="6"/>
    <x v="2"/>
    <n v="203655"/>
    <n v="8135"/>
    <m/>
    <m/>
  </r>
  <r>
    <n v="356"/>
    <d v="2023-06-10T00:00:00"/>
    <s v="CUST356"/>
    <x v="0"/>
    <n v="50"/>
    <x v="2"/>
    <n v="3"/>
    <n v="500"/>
    <n v="1500"/>
    <x v="5"/>
    <x v="0"/>
    <x v="1"/>
    <x v="6"/>
    <x v="1"/>
    <n v="205155"/>
    <n v="9635"/>
    <m/>
    <m/>
  </r>
  <r>
    <n v="510"/>
    <d v="2023-06-10T00:00:00"/>
    <s v="CUST510"/>
    <x v="1"/>
    <n v="39"/>
    <x v="1"/>
    <n v="4"/>
    <n v="50"/>
    <n v="200"/>
    <x v="5"/>
    <x v="1"/>
    <x v="1"/>
    <x v="6"/>
    <x v="2"/>
    <n v="205355"/>
    <n v="9835"/>
    <m/>
    <m/>
  </r>
  <r>
    <n v="534"/>
    <d v="2023-06-10T00:00:00"/>
    <s v="CUST534"/>
    <x v="0"/>
    <n v="45"/>
    <x v="0"/>
    <n v="2"/>
    <n v="500"/>
    <n v="1000"/>
    <x v="5"/>
    <x v="0"/>
    <x v="1"/>
    <x v="6"/>
    <x v="0"/>
    <n v="206355"/>
    <n v="10835"/>
    <m/>
    <m/>
  </r>
  <r>
    <n v="104"/>
    <d v="2023-06-11T00:00:00"/>
    <s v="CUST104"/>
    <x v="1"/>
    <n v="34"/>
    <x v="1"/>
    <n v="2"/>
    <n v="500"/>
    <n v="1000"/>
    <x v="5"/>
    <x v="1"/>
    <x v="1"/>
    <x v="0"/>
    <x v="0"/>
    <n v="207355"/>
    <n v="11835"/>
    <m/>
    <m/>
  </r>
  <r>
    <n v="110"/>
    <d v="2023-06-11T00:00:00"/>
    <s v="CUST110"/>
    <x v="0"/>
    <n v="27"/>
    <x v="0"/>
    <n v="3"/>
    <n v="300"/>
    <n v="900"/>
    <x v="5"/>
    <x v="3"/>
    <x v="1"/>
    <x v="0"/>
    <x v="0"/>
    <n v="208255"/>
    <n v="12735"/>
    <m/>
    <m/>
  </r>
  <r>
    <n v="352"/>
    <d v="2023-06-11T00:00:00"/>
    <s v="CUST352"/>
    <x v="0"/>
    <n v="57"/>
    <x v="2"/>
    <n v="2"/>
    <n v="500"/>
    <n v="1000"/>
    <x v="5"/>
    <x v="2"/>
    <x v="1"/>
    <x v="0"/>
    <x v="0"/>
    <n v="209255"/>
    <n v="13735"/>
    <m/>
    <m/>
  </r>
  <r>
    <n v="365"/>
    <d v="2023-06-11T00:00:00"/>
    <s v="CUST365"/>
    <x v="0"/>
    <n v="31"/>
    <x v="0"/>
    <n v="1"/>
    <n v="300"/>
    <n v="300"/>
    <x v="5"/>
    <x v="1"/>
    <x v="1"/>
    <x v="0"/>
    <x v="2"/>
    <n v="209555"/>
    <n v="14035"/>
    <m/>
    <m/>
  </r>
  <r>
    <n v="887"/>
    <d v="2023-06-11T00:00:00"/>
    <s v="CUST887"/>
    <x v="0"/>
    <n v="59"/>
    <x v="0"/>
    <n v="4"/>
    <n v="25"/>
    <n v="100"/>
    <x v="5"/>
    <x v="2"/>
    <x v="1"/>
    <x v="0"/>
    <x v="2"/>
    <n v="209655"/>
    <n v="14135"/>
    <m/>
    <m/>
  </r>
  <r>
    <n v="629"/>
    <d v="2023-06-12T00:00:00"/>
    <s v="CUST629"/>
    <x v="0"/>
    <n v="62"/>
    <x v="2"/>
    <n v="2"/>
    <n v="25"/>
    <n v="50"/>
    <x v="5"/>
    <x v="2"/>
    <x v="1"/>
    <x v="1"/>
    <x v="2"/>
    <n v="209705"/>
    <n v="14185"/>
    <m/>
    <m/>
  </r>
  <r>
    <n v="655"/>
    <d v="2023-06-13T00:00:00"/>
    <s v="CUST655"/>
    <x v="1"/>
    <n v="55"/>
    <x v="0"/>
    <n v="1"/>
    <n v="500"/>
    <n v="500"/>
    <x v="5"/>
    <x v="2"/>
    <x v="1"/>
    <x v="2"/>
    <x v="2"/>
    <n v="210205"/>
    <n v="14685"/>
    <m/>
    <m/>
  </r>
  <r>
    <n v="567"/>
    <d v="2023-06-14T00:00:00"/>
    <s v="CUST567"/>
    <x v="1"/>
    <n v="25"/>
    <x v="0"/>
    <n v="3"/>
    <n v="300"/>
    <n v="900"/>
    <x v="5"/>
    <x v="3"/>
    <x v="1"/>
    <x v="3"/>
    <x v="0"/>
    <n v="211105"/>
    <n v="15585"/>
    <m/>
    <m/>
  </r>
  <r>
    <n v="182"/>
    <d v="2023-06-15T00:00:00"/>
    <s v="CUST182"/>
    <x v="0"/>
    <n v="62"/>
    <x v="1"/>
    <n v="4"/>
    <n v="30"/>
    <n v="120"/>
    <x v="5"/>
    <x v="2"/>
    <x v="1"/>
    <x v="4"/>
    <x v="2"/>
    <n v="211225"/>
    <n v="15705"/>
    <m/>
    <m/>
  </r>
  <r>
    <n v="819"/>
    <d v="2023-06-15T00:00:00"/>
    <s v="CUST819"/>
    <x v="1"/>
    <n v="35"/>
    <x v="1"/>
    <n v="2"/>
    <n v="50"/>
    <n v="100"/>
    <x v="5"/>
    <x v="1"/>
    <x v="1"/>
    <x v="4"/>
    <x v="2"/>
    <n v="211325"/>
    <n v="15805"/>
    <m/>
    <m/>
  </r>
  <r>
    <n v="100"/>
    <d v="2023-06-16T00:00:00"/>
    <s v="CUST100"/>
    <x v="0"/>
    <n v="41"/>
    <x v="2"/>
    <n v="1"/>
    <n v="30"/>
    <n v="30"/>
    <x v="5"/>
    <x v="0"/>
    <x v="1"/>
    <x v="5"/>
    <x v="2"/>
    <n v="211355"/>
    <n v="15835"/>
    <m/>
    <m/>
  </r>
  <r>
    <n v="833"/>
    <d v="2023-06-16T00:00:00"/>
    <s v="CUST833"/>
    <x v="0"/>
    <n v="42"/>
    <x v="1"/>
    <n v="4"/>
    <n v="50"/>
    <n v="200"/>
    <x v="5"/>
    <x v="0"/>
    <x v="1"/>
    <x v="5"/>
    <x v="2"/>
    <n v="211555"/>
    <n v="16035"/>
    <m/>
    <m/>
  </r>
  <r>
    <n v="542"/>
    <d v="2023-06-17T00:00:00"/>
    <s v="CUST542"/>
    <x v="1"/>
    <n v="20"/>
    <x v="1"/>
    <n v="1"/>
    <n v="50"/>
    <n v="50"/>
    <x v="5"/>
    <x v="3"/>
    <x v="1"/>
    <x v="6"/>
    <x v="2"/>
    <n v="211605"/>
    <n v="16085"/>
    <m/>
    <m/>
  </r>
  <r>
    <n v="723"/>
    <d v="2023-06-17T00:00:00"/>
    <s v="CUST723"/>
    <x v="1"/>
    <n v="54"/>
    <x v="1"/>
    <n v="4"/>
    <n v="50"/>
    <n v="200"/>
    <x v="5"/>
    <x v="2"/>
    <x v="1"/>
    <x v="6"/>
    <x v="2"/>
    <n v="211805"/>
    <n v="16285"/>
    <m/>
    <m/>
  </r>
  <r>
    <n v="726"/>
    <d v="2023-06-17T00:00:00"/>
    <s v="CUST726"/>
    <x v="0"/>
    <n v="47"/>
    <x v="0"/>
    <n v="4"/>
    <n v="300"/>
    <n v="1200"/>
    <x v="5"/>
    <x v="0"/>
    <x v="1"/>
    <x v="6"/>
    <x v="1"/>
    <n v="213005"/>
    <n v="17485"/>
    <m/>
    <m/>
  </r>
  <r>
    <n v="488"/>
    <d v="2023-06-18T00:00:00"/>
    <s v="CUST488"/>
    <x v="1"/>
    <n v="51"/>
    <x v="2"/>
    <n v="3"/>
    <n v="300"/>
    <n v="900"/>
    <x v="5"/>
    <x v="2"/>
    <x v="1"/>
    <x v="0"/>
    <x v="0"/>
    <n v="213905"/>
    <n v="18385"/>
    <m/>
    <m/>
  </r>
  <r>
    <n v="239"/>
    <d v="2023-06-19T00:00:00"/>
    <s v="CUST239"/>
    <x v="0"/>
    <n v="38"/>
    <x v="2"/>
    <n v="3"/>
    <n v="500"/>
    <n v="1500"/>
    <x v="5"/>
    <x v="1"/>
    <x v="1"/>
    <x v="1"/>
    <x v="1"/>
    <n v="215405"/>
    <n v="19885"/>
    <m/>
    <m/>
  </r>
  <r>
    <n v="498"/>
    <d v="2023-06-19T00:00:00"/>
    <s v="CUST498"/>
    <x v="1"/>
    <n v="50"/>
    <x v="0"/>
    <n v="4"/>
    <n v="25"/>
    <n v="100"/>
    <x v="5"/>
    <x v="0"/>
    <x v="1"/>
    <x v="1"/>
    <x v="2"/>
    <n v="215505"/>
    <n v="19985"/>
    <m/>
    <m/>
  </r>
  <r>
    <n v="532"/>
    <d v="2023-06-19T00:00:00"/>
    <s v="CUST532"/>
    <x v="1"/>
    <n v="64"/>
    <x v="0"/>
    <n v="4"/>
    <n v="30"/>
    <n v="120"/>
    <x v="5"/>
    <x v="2"/>
    <x v="1"/>
    <x v="1"/>
    <x v="2"/>
    <n v="215625"/>
    <n v="20105"/>
    <m/>
    <m/>
  </r>
  <r>
    <n v="669"/>
    <d v="2023-06-19T00:00:00"/>
    <s v="CUST669"/>
    <x v="0"/>
    <n v="24"/>
    <x v="1"/>
    <n v="4"/>
    <n v="300"/>
    <n v="1200"/>
    <x v="5"/>
    <x v="3"/>
    <x v="1"/>
    <x v="1"/>
    <x v="1"/>
    <n v="216825"/>
    <n v="21305"/>
    <m/>
    <m/>
  </r>
  <r>
    <n v="877"/>
    <d v="2023-06-19T00:00:00"/>
    <s v="CUST877"/>
    <x v="1"/>
    <n v="58"/>
    <x v="0"/>
    <n v="1"/>
    <n v="25"/>
    <n v="25"/>
    <x v="5"/>
    <x v="2"/>
    <x v="1"/>
    <x v="1"/>
    <x v="2"/>
    <n v="216850"/>
    <n v="21330"/>
    <m/>
    <m/>
  </r>
  <r>
    <n v="422"/>
    <d v="2023-06-20T00:00:00"/>
    <s v="CUST422"/>
    <x v="1"/>
    <n v="28"/>
    <x v="0"/>
    <n v="3"/>
    <n v="30"/>
    <n v="90"/>
    <x v="5"/>
    <x v="3"/>
    <x v="1"/>
    <x v="2"/>
    <x v="2"/>
    <n v="216940"/>
    <n v="21420"/>
    <m/>
    <m/>
  </r>
  <r>
    <n v="466"/>
    <d v="2023-06-20T00:00:00"/>
    <s v="CUST466"/>
    <x v="0"/>
    <n v="63"/>
    <x v="2"/>
    <n v="4"/>
    <n v="25"/>
    <n v="100"/>
    <x v="5"/>
    <x v="2"/>
    <x v="1"/>
    <x v="2"/>
    <x v="2"/>
    <n v="217040"/>
    <n v="21520"/>
    <m/>
    <m/>
  </r>
  <r>
    <n v="583"/>
    <d v="2023-06-21T00:00:00"/>
    <s v="CUST583"/>
    <x v="1"/>
    <n v="24"/>
    <x v="2"/>
    <n v="4"/>
    <n v="25"/>
    <n v="100"/>
    <x v="5"/>
    <x v="3"/>
    <x v="1"/>
    <x v="3"/>
    <x v="2"/>
    <n v="217140"/>
    <n v="21620"/>
    <m/>
    <m/>
  </r>
  <r>
    <n v="654"/>
    <d v="2023-06-21T00:00:00"/>
    <s v="CUST654"/>
    <x v="0"/>
    <n v="42"/>
    <x v="0"/>
    <n v="3"/>
    <n v="25"/>
    <n v="75"/>
    <x v="5"/>
    <x v="0"/>
    <x v="1"/>
    <x v="3"/>
    <x v="2"/>
    <n v="217215"/>
    <n v="21695"/>
    <m/>
    <m/>
  </r>
  <r>
    <n v="40"/>
    <d v="2023-06-22T00:00:00"/>
    <s v="CUST040"/>
    <x v="0"/>
    <n v="45"/>
    <x v="1"/>
    <n v="1"/>
    <n v="50"/>
    <n v="50"/>
    <x v="5"/>
    <x v="0"/>
    <x v="1"/>
    <x v="4"/>
    <x v="2"/>
    <n v="217265"/>
    <n v="21745"/>
    <m/>
    <m/>
  </r>
  <r>
    <n v="699"/>
    <d v="2023-06-22T00:00:00"/>
    <s v="CUST699"/>
    <x v="1"/>
    <n v="37"/>
    <x v="0"/>
    <n v="4"/>
    <n v="30"/>
    <n v="120"/>
    <x v="5"/>
    <x v="1"/>
    <x v="1"/>
    <x v="4"/>
    <x v="2"/>
    <n v="217385"/>
    <n v="21865"/>
    <m/>
    <m/>
  </r>
  <r>
    <n v="727"/>
    <d v="2023-06-22T00:00:00"/>
    <s v="CUST727"/>
    <x v="0"/>
    <n v="55"/>
    <x v="1"/>
    <n v="3"/>
    <n v="300"/>
    <n v="900"/>
    <x v="5"/>
    <x v="2"/>
    <x v="1"/>
    <x v="4"/>
    <x v="0"/>
    <n v="218285"/>
    <n v="22765"/>
    <m/>
    <m/>
  </r>
  <r>
    <n v="830"/>
    <d v="2023-06-22T00:00:00"/>
    <s v="CUST830"/>
    <x v="1"/>
    <n v="64"/>
    <x v="0"/>
    <n v="3"/>
    <n v="50"/>
    <n v="150"/>
    <x v="5"/>
    <x v="2"/>
    <x v="1"/>
    <x v="4"/>
    <x v="2"/>
    <n v="218435"/>
    <n v="22915"/>
    <m/>
    <m/>
  </r>
  <r>
    <n v="224"/>
    <d v="2023-06-23T00:00:00"/>
    <s v="CUST224"/>
    <x v="1"/>
    <n v="25"/>
    <x v="0"/>
    <n v="1"/>
    <n v="50"/>
    <n v="50"/>
    <x v="5"/>
    <x v="3"/>
    <x v="1"/>
    <x v="5"/>
    <x v="2"/>
    <n v="218485"/>
    <n v="22965"/>
    <m/>
    <m/>
  </r>
  <r>
    <n v="271"/>
    <d v="2023-06-23T00:00:00"/>
    <s v="CUST271"/>
    <x v="1"/>
    <n v="62"/>
    <x v="1"/>
    <n v="4"/>
    <n v="30"/>
    <n v="120"/>
    <x v="5"/>
    <x v="2"/>
    <x v="1"/>
    <x v="5"/>
    <x v="2"/>
    <n v="218605"/>
    <n v="23085"/>
    <m/>
    <m/>
  </r>
  <r>
    <n v="36"/>
    <d v="2023-06-24T00:00:00"/>
    <s v="CUST036"/>
    <x v="0"/>
    <n v="52"/>
    <x v="1"/>
    <n v="3"/>
    <n v="300"/>
    <n v="900"/>
    <x v="5"/>
    <x v="2"/>
    <x v="1"/>
    <x v="6"/>
    <x v="0"/>
    <n v="219505"/>
    <n v="23985"/>
    <m/>
    <m/>
  </r>
  <r>
    <n v="157"/>
    <d v="2023-06-24T00:00:00"/>
    <s v="CUST157"/>
    <x v="0"/>
    <n v="62"/>
    <x v="2"/>
    <n v="4"/>
    <n v="500"/>
    <n v="2000"/>
    <x v="5"/>
    <x v="2"/>
    <x v="1"/>
    <x v="6"/>
    <x v="1"/>
    <n v="221505"/>
    <n v="25985"/>
    <m/>
    <m/>
  </r>
  <r>
    <n v="796"/>
    <d v="2023-06-24T00:00:00"/>
    <s v="CUST796"/>
    <x v="0"/>
    <n v="43"/>
    <x v="1"/>
    <n v="4"/>
    <n v="30"/>
    <n v="120"/>
    <x v="5"/>
    <x v="0"/>
    <x v="1"/>
    <x v="6"/>
    <x v="2"/>
    <n v="221625"/>
    <n v="26105"/>
    <m/>
    <m/>
  </r>
  <r>
    <n v="839"/>
    <d v="2023-06-24T00:00:00"/>
    <s v="CUST839"/>
    <x v="1"/>
    <n v="20"/>
    <x v="2"/>
    <n v="4"/>
    <n v="300"/>
    <n v="1200"/>
    <x v="5"/>
    <x v="3"/>
    <x v="1"/>
    <x v="6"/>
    <x v="1"/>
    <n v="222825"/>
    <n v="27305"/>
    <m/>
    <m/>
  </r>
  <r>
    <n v="927"/>
    <d v="2023-06-24T00:00:00"/>
    <s v="CUST927"/>
    <x v="0"/>
    <n v="43"/>
    <x v="2"/>
    <n v="4"/>
    <n v="500"/>
    <n v="2000"/>
    <x v="5"/>
    <x v="0"/>
    <x v="1"/>
    <x v="6"/>
    <x v="1"/>
    <n v="224825"/>
    <n v="29305"/>
    <m/>
    <m/>
  </r>
  <r>
    <n v="407"/>
    <d v="2023-06-25T00:00:00"/>
    <s v="CUST407"/>
    <x v="1"/>
    <n v="46"/>
    <x v="2"/>
    <n v="3"/>
    <n v="300"/>
    <n v="900"/>
    <x v="5"/>
    <x v="0"/>
    <x v="1"/>
    <x v="0"/>
    <x v="0"/>
    <n v="225725"/>
    <n v="30205"/>
    <m/>
    <m/>
  </r>
  <r>
    <n v="46"/>
    <d v="2023-06-26T00:00:00"/>
    <s v="CUST046"/>
    <x v="1"/>
    <n v="20"/>
    <x v="2"/>
    <n v="4"/>
    <n v="300"/>
    <n v="1200"/>
    <x v="5"/>
    <x v="3"/>
    <x v="1"/>
    <x v="1"/>
    <x v="1"/>
    <n v="226925"/>
    <n v="31405"/>
    <m/>
    <m/>
  </r>
  <r>
    <n v="509"/>
    <d v="2023-06-26T00:00:00"/>
    <s v="CUST509"/>
    <x v="1"/>
    <n v="37"/>
    <x v="2"/>
    <n v="3"/>
    <n v="300"/>
    <n v="900"/>
    <x v="5"/>
    <x v="1"/>
    <x v="1"/>
    <x v="1"/>
    <x v="0"/>
    <n v="227825"/>
    <n v="32305"/>
    <m/>
    <m/>
  </r>
  <r>
    <n v="874"/>
    <d v="2023-06-26T00:00:00"/>
    <s v="CUST874"/>
    <x v="0"/>
    <n v="60"/>
    <x v="1"/>
    <n v="1"/>
    <n v="30"/>
    <n v="30"/>
    <x v="5"/>
    <x v="2"/>
    <x v="1"/>
    <x v="1"/>
    <x v="2"/>
    <n v="227855"/>
    <n v="32335"/>
    <m/>
    <m/>
  </r>
  <r>
    <n v="788"/>
    <d v="2023-06-27T00:00:00"/>
    <s v="CUST788"/>
    <x v="1"/>
    <n v="52"/>
    <x v="1"/>
    <n v="3"/>
    <n v="300"/>
    <n v="900"/>
    <x v="5"/>
    <x v="2"/>
    <x v="1"/>
    <x v="2"/>
    <x v="0"/>
    <n v="228755"/>
    <n v="33235"/>
    <m/>
    <m/>
  </r>
  <r>
    <n v="378"/>
    <d v="2023-06-28T00:00:00"/>
    <s v="CUST378"/>
    <x v="0"/>
    <n v="50"/>
    <x v="1"/>
    <n v="1"/>
    <n v="300"/>
    <n v="300"/>
    <x v="5"/>
    <x v="0"/>
    <x v="1"/>
    <x v="3"/>
    <x v="2"/>
    <n v="229055"/>
    <n v="33535"/>
    <m/>
    <m/>
  </r>
  <r>
    <n v="480"/>
    <d v="2023-06-29T00:00:00"/>
    <s v="CUST480"/>
    <x v="1"/>
    <n v="42"/>
    <x v="1"/>
    <n v="4"/>
    <n v="500"/>
    <n v="2000"/>
    <x v="5"/>
    <x v="0"/>
    <x v="1"/>
    <x v="4"/>
    <x v="1"/>
    <n v="231055"/>
    <n v="35535"/>
    <m/>
    <m/>
  </r>
  <r>
    <n v="492"/>
    <d v="2023-06-29T00:00:00"/>
    <s v="CUST492"/>
    <x v="0"/>
    <n v="61"/>
    <x v="1"/>
    <n v="4"/>
    <n v="25"/>
    <n v="100"/>
    <x v="5"/>
    <x v="2"/>
    <x v="1"/>
    <x v="4"/>
    <x v="2"/>
    <n v="231155"/>
    <n v="35635"/>
    <m/>
    <m/>
  </r>
  <r>
    <n v="737"/>
    <d v="2023-06-29T00:00:00"/>
    <s v="CUST737"/>
    <x v="1"/>
    <n v="33"/>
    <x v="0"/>
    <n v="1"/>
    <n v="50"/>
    <n v="50"/>
    <x v="5"/>
    <x v="1"/>
    <x v="1"/>
    <x v="4"/>
    <x v="2"/>
    <n v="231205"/>
    <n v="35685"/>
    <m/>
    <m/>
  </r>
  <r>
    <n v="684"/>
    <d v="2023-06-30T00:00:00"/>
    <s v="CUST684"/>
    <x v="1"/>
    <n v="28"/>
    <x v="0"/>
    <n v="2"/>
    <n v="500"/>
    <n v="1000"/>
    <x v="5"/>
    <x v="3"/>
    <x v="1"/>
    <x v="5"/>
    <x v="0"/>
    <n v="232205"/>
    <n v="36685"/>
    <m/>
    <m/>
  </r>
  <r>
    <n v="878"/>
    <d v="2023-06-30T00:00:00"/>
    <s v="CUST878"/>
    <x v="1"/>
    <n v="20"/>
    <x v="0"/>
    <n v="1"/>
    <n v="30"/>
    <n v="30"/>
    <x v="5"/>
    <x v="3"/>
    <x v="1"/>
    <x v="5"/>
    <x v="2"/>
    <n v="232235"/>
    <n v="36715"/>
    <m/>
    <m/>
  </r>
  <r>
    <n v="78"/>
    <d v="2023-07-01T00:00:00"/>
    <s v="CUST078"/>
    <x v="1"/>
    <n v="47"/>
    <x v="0"/>
    <n v="3"/>
    <n v="500"/>
    <n v="1500"/>
    <x v="6"/>
    <x v="0"/>
    <x v="2"/>
    <x v="6"/>
    <x v="1"/>
    <n v="233735"/>
    <n v="1500"/>
    <m/>
    <m/>
  </r>
  <r>
    <n v="260"/>
    <d v="2023-07-01T00:00:00"/>
    <s v="CUST260"/>
    <x v="0"/>
    <n v="28"/>
    <x v="1"/>
    <n v="2"/>
    <n v="30"/>
    <n v="60"/>
    <x v="6"/>
    <x v="3"/>
    <x v="2"/>
    <x v="6"/>
    <x v="2"/>
    <n v="233795"/>
    <n v="1560"/>
    <m/>
    <m/>
  </r>
  <r>
    <n v="455"/>
    <d v="2023-07-01T00:00:00"/>
    <s v="CUST455"/>
    <x v="0"/>
    <n v="31"/>
    <x v="2"/>
    <n v="4"/>
    <n v="25"/>
    <n v="100"/>
    <x v="6"/>
    <x v="1"/>
    <x v="2"/>
    <x v="6"/>
    <x v="2"/>
    <n v="233895"/>
    <n v="1660"/>
    <m/>
    <m/>
  </r>
  <r>
    <n v="837"/>
    <d v="2023-07-01T00:00:00"/>
    <s v="CUST837"/>
    <x v="0"/>
    <n v="18"/>
    <x v="1"/>
    <n v="3"/>
    <n v="30"/>
    <n v="90"/>
    <x v="6"/>
    <x v="3"/>
    <x v="2"/>
    <x v="6"/>
    <x v="2"/>
    <n v="233985"/>
    <n v="1750"/>
    <m/>
    <m/>
  </r>
  <r>
    <n v="45"/>
    <d v="2023-07-03T00:00:00"/>
    <s v="CUST045"/>
    <x v="1"/>
    <n v="55"/>
    <x v="2"/>
    <n v="1"/>
    <n v="30"/>
    <n v="30"/>
    <x v="6"/>
    <x v="2"/>
    <x v="2"/>
    <x v="1"/>
    <x v="2"/>
    <n v="234015"/>
    <n v="1780"/>
    <m/>
    <m/>
  </r>
  <r>
    <n v="449"/>
    <d v="2023-07-03T00:00:00"/>
    <s v="CUST449"/>
    <x v="0"/>
    <n v="25"/>
    <x v="2"/>
    <n v="4"/>
    <n v="50"/>
    <n v="200"/>
    <x v="6"/>
    <x v="3"/>
    <x v="2"/>
    <x v="1"/>
    <x v="2"/>
    <n v="234215"/>
    <n v="1980"/>
    <m/>
    <m/>
  </r>
  <r>
    <n v="904"/>
    <d v="2023-07-04T00:00:00"/>
    <s v="CUST904"/>
    <x v="0"/>
    <n v="28"/>
    <x v="0"/>
    <n v="1"/>
    <n v="500"/>
    <n v="500"/>
    <x v="6"/>
    <x v="3"/>
    <x v="2"/>
    <x v="2"/>
    <x v="2"/>
    <n v="234715"/>
    <n v="2480"/>
    <m/>
    <m/>
  </r>
  <r>
    <n v="59"/>
    <d v="2023-07-05T00:00:00"/>
    <s v="CUST059"/>
    <x v="0"/>
    <n v="62"/>
    <x v="0"/>
    <n v="1"/>
    <n v="50"/>
    <n v="50"/>
    <x v="6"/>
    <x v="2"/>
    <x v="2"/>
    <x v="3"/>
    <x v="2"/>
    <n v="234765"/>
    <n v="2530"/>
    <m/>
    <m/>
  </r>
  <r>
    <n v="128"/>
    <d v="2023-07-05T00:00:00"/>
    <s v="CUST128"/>
    <x v="0"/>
    <n v="25"/>
    <x v="1"/>
    <n v="1"/>
    <n v="500"/>
    <n v="500"/>
    <x v="6"/>
    <x v="3"/>
    <x v="2"/>
    <x v="3"/>
    <x v="2"/>
    <n v="235265"/>
    <n v="3030"/>
    <m/>
    <m/>
  </r>
  <r>
    <n v="186"/>
    <d v="2023-07-05T00:00:00"/>
    <s v="CUST186"/>
    <x v="0"/>
    <n v="20"/>
    <x v="0"/>
    <n v="4"/>
    <n v="50"/>
    <n v="200"/>
    <x v="6"/>
    <x v="3"/>
    <x v="2"/>
    <x v="3"/>
    <x v="2"/>
    <n v="235465"/>
    <n v="3230"/>
    <m/>
    <m/>
  </r>
  <r>
    <n v="802"/>
    <d v="2023-07-05T00:00:00"/>
    <s v="CUST802"/>
    <x v="1"/>
    <n v="46"/>
    <x v="1"/>
    <n v="1"/>
    <n v="30"/>
    <n v="30"/>
    <x v="6"/>
    <x v="0"/>
    <x v="2"/>
    <x v="3"/>
    <x v="2"/>
    <n v="235495"/>
    <n v="3260"/>
    <m/>
    <m/>
  </r>
  <r>
    <n v="75"/>
    <d v="2023-07-06T00:00:00"/>
    <s v="CUST075"/>
    <x v="0"/>
    <n v="61"/>
    <x v="1"/>
    <n v="4"/>
    <n v="50"/>
    <n v="200"/>
    <x v="6"/>
    <x v="2"/>
    <x v="2"/>
    <x v="4"/>
    <x v="2"/>
    <n v="235695"/>
    <n v="3460"/>
    <m/>
    <m/>
  </r>
  <r>
    <n v="447"/>
    <d v="2023-07-06T00:00:00"/>
    <s v="CUST447"/>
    <x v="0"/>
    <n v="22"/>
    <x v="1"/>
    <n v="4"/>
    <n v="500"/>
    <n v="2000"/>
    <x v="6"/>
    <x v="3"/>
    <x v="2"/>
    <x v="4"/>
    <x v="1"/>
    <n v="237695"/>
    <n v="5460"/>
    <m/>
    <m/>
  </r>
  <r>
    <n v="528"/>
    <d v="2023-07-06T00:00:00"/>
    <s v="CUST528"/>
    <x v="1"/>
    <n v="36"/>
    <x v="0"/>
    <n v="2"/>
    <n v="30"/>
    <n v="60"/>
    <x v="6"/>
    <x v="1"/>
    <x v="2"/>
    <x v="4"/>
    <x v="2"/>
    <n v="237755"/>
    <n v="5520"/>
    <m/>
    <m/>
  </r>
  <r>
    <n v="759"/>
    <d v="2023-07-08T00:00:00"/>
    <s v="CUST759"/>
    <x v="0"/>
    <n v="49"/>
    <x v="2"/>
    <n v="2"/>
    <n v="50"/>
    <n v="100"/>
    <x v="6"/>
    <x v="0"/>
    <x v="2"/>
    <x v="6"/>
    <x v="2"/>
    <n v="237855"/>
    <n v="5620"/>
    <m/>
    <m/>
  </r>
  <r>
    <n v="870"/>
    <d v="2023-07-08T00:00:00"/>
    <s v="CUST870"/>
    <x v="1"/>
    <n v="46"/>
    <x v="2"/>
    <n v="4"/>
    <n v="30"/>
    <n v="120"/>
    <x v="6"/>
    <x v="0"/>
    <x v="2"/>
    <x v="6"/>
    <x v="2"/>
    <n v="237975"/>
    <n v="5740"/>
    <m/>
    <m/>
  </r>
  <r>
    <n v="77"/>
    <d v="2023-07-09T00:00:00"/>
    <s v="CUST077"/>
    <x v="1"/>
    <n v="47"/>
    <x v="0"/>
    <n v="2"/>
    <n v="50"/>
    <n v="100"/>
    <x v="6"/>
    <x v="0"/>
    <x v="2"/>
    <x v="0"/>
    <x v="2"/>
    <n v="238075"/>
    <n v="5840"/>
    <m/>
    <m/>
  </r>
  <r>
    <n v="381"/>
    <d v="2023-07-09T00:00:00"/>
    <s v="CUST381"/>
    <x v="1"/>
    <n v="44"/>
    <x v="0"/>
    <n v="4"/>
    <n v="25"/>
    <n v="100"/>
    <x v="6"/>
    <x v="0"/>
    <x v="2"/>
    <x v="0"/>
    <x v="2"/>
    <n v="238175"/>
    <n v="5940"/>
    <m/>
    <m/>
  </r>
  <r>
    <n v="439"/>
    <d v="2023-07-09T00:00:00"/>
    <s v="CUST439"/>
    <x v="0"/>
    <n v="50"/>
    <x v="0"/>
    <n v="3"/>
    <n v="25"/>
    <n v="75"/>
    <x v="6"/>
    <x v="0"/>
    <x v="2"/>
    <x v="0"/>
    <x v="2"/>
    <n v="238250"/>
    <n v="6015"/>
    <m/>
    <m/>
  </r>
  <r>
    <n v="792"/>
    <d v="2023-07-09T00:00:00"/>
    <s v="CUST792"/>
    <x v="1"/>
    <n v="20"/>
    <x v="1"/>
    <n v="1"/>
    <n v="50"/>
    <n v="50"/>
    <x v="6"/>
    <x v="3"/>
    <x v="2"/>
    <x v="0"/>
    <x v="2"/>
    <n v="238300"/>
    <n v="6065"/>
    <m/>
    <m/>
  </r>
  <r>
    <n v="176"/>
    <d v="2023-07-11T00:00:00"/>
    <s v="CUST176"/>
    <x v="1"/>
    <n v="43"/>
    <x v="1"/>
    <n v="2"/>
    <n v="50"/>
    <n v="100"/>
    <x v="6"/>
    <x v="0"/>
    <x v="2"/>
    <x v="2"/>
    <x v="2"/>
    <n v="238400"/>
    <n v="6165"/>
    <m/>
    <m/>
  </r>
  <r>
    <n v="216"/>
    <d v="2023-07-11T00:00:00"/>
    <s v="CUST216"/>
    <x v="0"/>
    <n v="62"/>
    <x v="2"/>
    <n v="2"/>
    <n v="50"/>
    <n v="100"/>
    <x v="6"/>
    <x v="2"/>
    <x v="2"/>
    <x v="2"/>
    <x v="2"/>
    <n v="238500"/>
    <n v="6265"/>
    <m/>
    <m/>
  </r>
  <r>
    <n v="772"/>
    <d v="2023-07-12T00:00:00"/>
    <s v="CUST772"/>
    <x v="0"/>
    <n v="26"/>
    <x v="2"/>
    <n v="1"/>
    <n v="30"/>
    <n v="30"/>
    <x v="6"/>
    <x v="3"/>
    <x v="2"/>
    <x v="3"/>
    <x v="2"/>
    <n v="238530"/>
    <n v="6295"/>
    <m/>
    <m/>
  </r>
  <r>
    <n v="53"/>
    <d v="2023-07-13T00:00:00"/>
    <s v="CUST053"/>
    <x v="0"/>
    <n v="34"/>
    <x v="2"/>
    <n v="2"/>
    <n v="50"/>
    <n v="100"/>
    <x v="6"/>
    <x v="1"/>
    <x v="2"/>
    <x v="4"/>
    <x v="2"/>
    <n v="238630"/>
    <n v="6395"/>
    <m/>
    <m/>
  </r>
  <r>
    <n v="43"/>
    <d v="2023-07-14T00:00:00"/>
    <s v="CUST043"/>
    <x v="1"/>
    <n v="48"/>
    <x v="0"/>
    <n v="1"/>
    <n v="300"/>
    <n v="300"/>
    <x v="6"/>
    <x v="0"/>
    <x v="2"/>
    <x v="5"/>
    <x v="2"/>
    <n v="238930"/>
    <n v="6695"/>
    <m/>
    <m/>
  </r>
  <r>
    <n v="71"/>
    <d v="2023-07-14T00:00:00"/>
    <s v="CUST071"/>
    <x v="1"/>
    <n v="51"/>
    <x v="1"/>
    <n v="4"/>
    <n v="25"/>
    <n v="100"/>
    <x v="6"/>
    <x v="2"/>
    <x v="2"/>
    <x v="5"/>
    <x v="2"/>
    <n v="239030"/>
    <n v="6795"/>
    <m/>
    <m/>
  </r>
  <r>
    <n v="93"/>
    <d v="2023-07-14T00:00:00"/>
    <s v="CUST093"/>
    <x v="1"/>
    <n v="35"/>
    <x v="1"/>
    <n v="4"/>
    <n v="500"/>
    <n v="2000"/>
    <x v="6"/>
    <x v="1"/>
    <x v="2"/>
    <x v="5"/>
    <x v="1"/>
    <n v="241030"/>
    <n v="8795"/>
    <m/>
    <m/>
  </r>
  <r>
    <n v="302"/>
    <d v="2023-07-14T00:00:00"/>
    <s v="CUST302"/>
    <x v="0"/>
    <n v="57"/>
    <x v="1"/>
    <n v="2"/>
    <n v="300"/>
    <n v="600"/>
    <x v="6"/>
    <x v="2"/>
    <x v="2"/>
    <x v="5"/>
    <x v="0"/>
    <n v="241630"/>
    <n v="9395"/>
    <m/>
    <m/>
  </r>
  <r>
    <n v="551"/>
    <d v="2023-07-14T00:00:00"/>
    <s v="CUST551"/>
    <x v="0"/>
    <n v="45"/>
    <x v="2"/>
    <n v="3"/>
    <n v="300"/>
    <n v="900"/>
    <x v="6"/>
    <x v="0"/>
    <x v="2"/>
    <x v="5"/>
    <x v="0"/>
    <n v="242530"/>
    <n v="10295"/>
    <m/>
    <m/>
  </r>
  <r>
    <n v="681"/>
    <d v="2023-07-14T00:00:00"/>
    <s v="CUST681"/>
    <x v="1"/>
    <n v="43"/>
    <x v="2"/>
    <n v="2"/>
    <n v="30"/>
    <n v="60"/>
    <x v="6"/>
    <x v="0"/>
    <x v="2"/>
    <x v="5"/>
    <x v="2"/>
    <n v="242590"/>
    <n v="10355"/>
    <m/>
    <m/>
  </r>
  <r>
    <n v="722"/>
    <d v="2023-07-14T00:00:00"/>
    <s v="CUST722"/>
    <x v="0"/>
    <n v="20"/>
    <x v="1"/>
    <n v="3"/>
    <n v="300"/>
    <n v="900"/>
    <x v="6"/>
    <x v="3"/>
    <x v="2"/>
    <x v="5"/>
    <x v="0"/>
    <n v="243490"/>
    <n v="11255"/>
    <m/>
    <m/>
  </r>
  <r>
    <n v="728"/>
    <d v="2023-07-14T00:00:00"/>
    <s v="CUST728"/>
    <x v="0"/>
    <n v="51"/>
    <x v="2"/>
    <n v="3"/>
    <n v="50"/>
    <n v="150"/>
    <x v="6"/>
    <x v="2"/>
    <x v="2"/>
    <x v="5"/>
    <x v="2"/>
    <n v="243640"/>
    <n v="11405"/>
    <m/>
    <m/>
  </r>
  <r>
    <n v="829"/>
    <d v="2023-07-14T00:00:00"/>
    <s v="CUST829"/>
    <x v="0"/>
    <n v="61"/>
    <x v="1"/>
    <n v="3"/>
    <n v="30"/>
    <n v="90"/>
    <x v="6"/>
    <x v="2"/>
    <x v="2"/>
    <x v="5"/>
    <x v="2"/>
    <n v="243730"/>
    <n v="11495"/>
    <m/>
    <m/>
  </r>
  <r>
    <n v="955"/>
    <d v="2023-07-14T00:00:00"/>
    <s v="CUST955"/>
    <x v="0"/>
    <n v="58"/>
    <x v="0"/>
    <n v="1"/>
    <n v="25"/>
    <n v="25"/>
    <x v="6"/>
    <x v="2"/>
    <x v="2"/>
    <x v="5"/>
    <x v="2"/>
    <n v="243755"/>
    <n v="11520"/>
    <m/>
    <m/>
  </r>
  <r>
    <n v="144"/>
    <d v="2023-07-15T00:00:00"/>
    <s v="CUST144"/>
    <x v="1"/>
    <n v="59"/>
    <x v="1"/>
    <n v="3"/>
    <n v="500"/>
    <n v="1500"/>
    <x v="6"/>
    <x v="2"/>
    <x v="2"/>
    <x v="6"/>
    <x v="1"/>
    <n v="245255"/>
    <n v="13020"/>
    <m/>
    <m/>
  </r>
  <r>
    <n v="474"/>
    <d v="2023-07-15T00:00:00"/>
    <s v="CUST474"/>
    <x v="1"/>
    <n v="26"/>
    <x v="0"/>
    <n v="3"/>
    <n v="500"/>
    <n v="1500"/>
    <x v="6"/>
    <x v="3"/>
    <x v="2"/>
    <x v="6"/>
    <x v="1"/>
    <n v="246755"/>
    <n v="14520"/>
    <m/>
    <m/>
  </r>
  <r>
    <n v="603"/>
    <d v="2023-07-16T00:00:00"/>
    <s v="CUST603"/>
    <x v="1"/>
    <n v="40"/>
    <x v="0"/>
    <n v="3"/>
    <n v="30"/>
    <n v="90"/>
    <x v="6"/>
    <x v="1"/>
    <x v="2"/>
    <x v="0"/>
    <x v="2"/>
    <n v="246845"/>
    <n v="14610"/>
    <m/>
    <m/>
  </r>
  <r>
    <n v="661"/>
    <d v="2023-07-16T00:00:00"/>
    <s v="CUST661"/>
    <x v="1"/>
    <n v="44"/>
    <x v="0"/>
    <n v="4"/>
    <n v="25"/>
    <n v="100"/>
    <x v="6"/>
    <x v="0"/>
    <x v="2"/>
    <x v="0"/>
    <x v="2"/>
    <n v="246945"/>
    <n v="14710"/>
    <m/>
    <m/>
  </r>
  <r>
    <n v="143"/>
    <d v="2023-07-17T00:00:00"/>
    <s v="CUST143"/>
    <x v="1"/>
    <n v="45"/>
    <x v="0"/>
    <n v="1"/>
    <n v="50"/>
    <n v="50"/>
    <x v="6"/>
    <x v="0"/>
    <x v="2"/>
    <x v="1"/>
    <x v="2"/>
    <n v="246995"/>
    <n v="14760"/>
    <m/>
    <m/>
  </r>
  <r>
    <n v="515"/>
    <d v="2023-07-17T00:00:00"/>
    <s v="CUST515"/>
    <x v="1"/>
    <n v="49"/>
    <x v="0"/>
    <n v="3"/>
    <n v="300"/>
    <n v="900"/>
    <x v="6"/>
    <x v="0"/>
    <x v="2"/>
    <x v="1"/>
    <x v="0"/>
    <n v="247895"/>
    <n v="15660"/>
    <m/>
    <m/>
  </r>
  <r>
    <n v="304"/>
    <d v="2023-07-19T00:00:00"/>
    <s v="CUST304"/>
    <x v="1"/>
    <n v="37"/>
    <x v="2"/>
    <n v="2"/>
    <n v="30"/>
    <n v="60"/>
    <x v="6"/>
    <x v="1"/>
    <x v="2"/>
    <x v="3"/>
    <x v="2"/>
    <n v="247955"/>
    <n v="15720"/>
    <m/>
    <m/>
  </r>
  <r>
    <n v="676"/>
    <d v="2023-07-19T00:00:00"/>
    <s v="CUST676"/>
    <x v="0"/>
    <n v="63"/>
    <x v="2"/>
    <n v="3"/>
    <n v="500"/>
    <n v="1500"/>
    <x v="6"/>
    <x v="2"/>
    <x v="2"/>
    <x v="3"/>
    <x v="1"/>
    <n v="249455"/>
    <n v="17220"/>
    <m/>
    <m/>
  </r>
  <r>
    <n v="686"/>
    <d v="2023-07-19T00:00:00"/>
    <s v="CUST686"/>
    <x v="1"/>
    <n v="28"/>
    <x v="2"/>
    <n v="4"/>
    <n v="50"/>
    <n v="200"/>
    <x v="6"/>
    <x v="3"/>
    <x v="2"/>
    <x v="3"/>
    <x v="2"/>
    <n v="249655"/>
    <n v="17420"/>
    <m/>
    <m/>
  </r>
  <r>
    <n v="698"/>
    <d v="2023-07-19T00:00:00"/>
    <s v="CUST698"/>
    <x v="1"/>
    <n v="64"/>
    <x v="2"/>
    <n v="1"/>
    <n v="300"/>
    <n v="300"/>
    <x v="6"/>
    <x v="2"/>
    <x v="2"/>
    <x v="3"/>
    <x v="2"/>
    <n v="249955"/>
    <n v="17720"/>
    <m/>
    <m/>
  </r>
  <r>
    <n v="709"/>
    <d v="2023-07-21T00:00:00"/>
    <s v="CUST709"/>
    <x v="1"/>
    <n v="19"/>
    <x v="2"/>
    <n v="2"/>
    <n v="500"/>
    <n v="1000"/>
    <x v="6"/>
    <x v="3"/>
    <x v="2"/>
    <x v="5"/>
    <x v="0"/>
    <n v="250955"/>
    <n v="18720"/>
    <m/>
    <m/>
  </r>
  <r>
    <n v="114"/>
    <d v="2023-07-22T00:00:00"/>
    <s v="CUST114"/>
    <x v="1"/>
    <n v="22"/>
    <x v="1"/>
    <n v="4"/>
    <n v="25"/>
    <n v="100"/>
    <x v="6"/>
    <x v="3"/>
    <x v="2"/>
    <x v="6"/>
    <x v="2"/>
    <n v="251055"/>
    <n v="18820"/>
    <m/>
    <m/>
  </r>
  <r>
    <n v="359"/>
    <d v="2023-07-22T00:00:00"/>
    <s v="CUST359"/>
    <x v="0"/>
    <n v="50"/>
    <x v="0"/>
    <n v="1"/>
    <n v="50"/>
    <n v="50"/>
    <x v="6"/>
    <x v="0"/>
    <x v="2"/>
    <x v="6"/>
    <x v="2"/>
    <n v="251105"/>
    <n v="18870"/>
    <m/>
    <m/>
  </r>
  <r>
    <n v="773"/>
    <d v="2023-07-23T00:00:00"/>
    <s v="CUST773"/>
    <x v="0"/>
    <n v="25"/>
    <x v="2"/>
    <n v="4"/>
    <n v="500"/>
    <n v="2000"/>
    <x v="6"/>
    <x v="3"/>
    <x v="2"/>
    <x v="0"/>
    <x v="1"/>
    <n v="253105"/>
    <n v="20870"/>
    <m/>
    <m/>
  </r>
  <r>
    <n v="127"/>
    <d v="2023-07-24T00:00:00"/>
    <s v="CUST127"/>
    <x v="1"/>
    <n v="33"/>
    <x v="0"/>
    <n v="2"/>
    <n v="25"/>
    <n v="50"/>
    <x v="6"/>
    <x v="1"/>
    <x v="2"/>
    <x v="1"/>
    <x v="2"/>
    <n v="253155"/>
    <n v="20920"/>
    <m/>
    <m/>
  </r>
  <r>
    <n v="213"/>
    <d v="2023-07-24T00:00:00"/>
    <s v="CUST213"/>
    <x v="0"/>
    <n v="27"/>
    <x v="1"/>
    <n v="3"/>
    <n v="500"/>
    <n v="1500"/>
    <x v="6"/>
    <x v="3"/>
    <x v="2"/>
    <x v="1"/>
    <x v="1"/>
    <n v="254655"/>
    <n v="22420"/>
    <m/>
    <m/>
  </r>
  <r>
    <n v="487"/>
    <d v="2023-07-24T00:00:00"/>
    <s v="CUST487"/>
    <x v="0"/>
    <n v="44"/>
    <x v="0"/>
    <n v="4"/>
    <n v="500"/>
    <n v="2000"/>
    <x v="6"/>
    <x v="0"/>
    <x v="2"/>
    <x v="1"/>
    <x v="1"/>
    <n v="256655"/>
    <n v="24420"/>
    <m/>
    <m/>
  </r>
  <r>
    <n v="495"/>
    <d v="2023-07-24T00:00:00"/>
    <s v="CUST495"/>
    <x v="0"/>
    <n v="24"/>
    <x v="1"/>
    <n v="2"/>
    <n v="30"/>
    <n v="60"/>
    <x v="6"/>
    <x v="3"/>
    <x v="2"/>
    <x v="1"/>
    <x v="2"/>
    <n v="256715"/>
    <n v="24480"/>
    <m/>
    <m/>
  </r>
  <r>
    <n v="605"/>
    <d v="2023-07-24T00:00:00"/>
    <s v="CUST605"/>
    <x v="0"/>
    <n v="37"/>
    <x v="2"/>
    <n v="2"/>
    <n v="500"/>
    <n v="1000"/>
    <x v="6"/>
    <x v="1"/>
    <x v="2"/>
    <x v="1"/>
    <x v="0"/>
    <n v="257715"/>
    <n v="25480"/>
    <m/>
    <m/>
  </r>
  <r>
    <n v="105"/>
    <d v="2023-07-25T00:00:00"/>
    <s v="CUST105"/>
    <x v="1"/>
    <n v="22"/>
    <x v="2"/>
    <n v="1"/>
    <n v="500"/>
    <n v="500"/>
    <x v="6"/>
    <x v="3"/>
    <x v="2"/>
    <x v="2"/>
    <x v="2"/>
    <n v="258215"/>
    <n v="25980"/>
    <m/>
    <m/>
  </r>
  <r>
    <n v="299"/>
    <d v="2023-07-25T00:00:00"/>
    <s v="CUST299"/>
    <x v="0"/>
    <n v="61"/>
    <x v="2"/>
    <n v="2"/>
    <n v="500"/>
    <n v="1000"/>
    <x v="6"/>
    <x v="2"/>
    <x v="2"/>
    <x v="2"/>
    <x v="0"/>
    <n v="259215"/>
    <n v="26980"/>
    <m/>
    <m/>
  </r>
  <r>
    <n v="934"/>
    <d v="2023-07-25T00:00:00"/>
    <s v="CUST934"/>
    <x v="0"/>
    <n v="30"/>
    <x v="1"/>
    <n v="1"/>
    <n v="500"/>
    <n v="500"/>
    <x v="6"/>
    <x v="3"/>
    <x v="2"/>
    <x v="2"/>
    <x v="2"/>
    <n v="259715"/>
    <n v="27480"/>
    <m/>
    <m/>
  </r>
  <r>
    <n v="270"/>
    <d v="2023-07-26T00:00:00"/>
    <s v="CUST270"/>
    <x v="0"/>
    <n v="43"/>
    <x v="2"/>
    <n v="1"/>
    <n v="300"/>
    <n v="300"/>
    <x v="6"/>
    <x v="0"/>
    <x v="2"/>
    <x v="3"/>
    <x v="2"/>
    <n v="260015"/>
    <n v="27780"/>
    <m/>
    <m/>
  </r>
  <r>
    <n v="338"/>
    <d v="2023-07-26T00:00:00"/>
    <s v="CUST338"/>
    <x v="0"/>
    <n v="54"/>
    <x v="1"/>
    <n v="2"/>
    <n v="50"/>
    <n v="100"/>
    <x v="6"/>
    <x v="2"/>
    <x v="2"/>
    <x v="3"/>
    <x v="2"/>
    <n v="260115"/>
    <n v="27880"/>
    <m/>
    <m/>
  </r>
  <r>
    <n v="543"/>
    <d v="2023-07-26T00:00:00"/>
    <s v="CUST543"/>
    <x v="0"/>
    <n v="49"/>
    <x v="1"/>
    <n v="2"/>
    <n v="300"/>
    <n v="600"/>
    <x v="6"/>
    <x v="0"/>
    <x v="2"/>
    <x v="3"/>
    <x v="0"/>
    <n v="260715"/>
    <n v="28480"/>
    <m/>
    <m/>
  </r>
  <r>
    <n v="557"/>
    <d v="2023-07-27T00:00:00"/>
    <s v="CUST557"/>
    <x v="1"/>
    <n v="20"/>
    <x v="1"/>
    <n v="3"/>
    <n v="30"/>
    <n v="90"/>
    <x v="6"/>
    <x v="3"/>
    <x v="2"/>
    <x v="4"/>
    <x v="2"/>
    <n v="260805"/>
    <n v="28570"/>
    <m/>
    <m/>
  </r>
  <r>
    <n v="702"/>
    <d v="2023-07-27T00:00:00"/>
    <s v="CUST702"/>
    <x v="1"/>
    <n v="60"/>
    <x v="0"/>
    <n v="2"/>
    <n v="300"/>
    <n v="600"/>
    <x v="6"/>
    <x v="2"/>
    <x v="2"/>
    <x v="4"/>
    <x v="0"/>
    <n v="261405"/>
    <n v="29170"/>
    <m/>
    <m/>
  </r>
  <r>
    <n v="864"/>
    <d v="2023-07-27T00:00:00"/>
    <s v="CUST864"/>
    <x v="1"/>
    <n v="51"/>
    <x v="2"/>
    <n v="1"/>
    <n v="500"/>
    <n v="500"/>
    <x v="6"/>
    <x v="2"/>
    <x v="2"/>
    <x v="4"/>
    <x v="2"/>
    <n v="261905"/>
    <n v="29670"/>
    <m/>
    <m/>
  </r>
  <r>
    <n v="254"/>
    <d v="2023-07-28T00:00:00"/>
    <s v="CUST254"/>
    <x v="0"/>
    <n v="41"/>
    <x v="2"/>
    <n v="1"/>
    <n v="500"/>
    <n v="500"/>
    <x v="6"/>
    <x v="0"/>
    <x v="2"/>
    <x v="5"/>
    <x v="2"/>
    <n v="262405"/>
    <n v="30170"/>
    <m/>
    <m/>
  </r>
  <r>
    <n v="295"/>
    <d v="2023-07-28T00:00:00"/>
    <s v="CUST295"/>
    <x v="1"/>
    <n v="27"/>
    <x v="1"/>
    <n v="3"/>
    <n v="300"/>
    <n v="900"/>
    <x v="6"/>
    <x v="3"/>
    <x v="2"/>
    <x v="5"/>
    <x v="0"/>
    <n v="263305"/>
    <n v="31070"/>
    <m/>
    <m/>
  </r>
  <r>
    <n v="457"/>
    <d v="2023-07-28T00:00:00"/>
    <s v="CUST457"/>
    <x v="1"/>
    <n v="58"/>
    <x v="1"/>
    <n v="3"/>
    <n v="300"/>
    <n v="900"/>
    <x v="6"/>
    <x v="2"/>
    <x v="2"/>
    <x v="5"/>
    <x v="0"/>
    <n v="264205"/>
    <n v="31970"/>
    <m/>
    <m/>
  </r>
  <r>
    <n v="668"/>
    <d v="2023-07-28T00:00:00"/>
    <s v="CUST668"/>
    <x v="1"/>
    <n v="62"/>
    <x v="2"/>
    <n v="3"/>
    <n v="50"/>
    <n v="150"/>
    <x v="6"/>
    <x v="2"/>
    <x v="2"/>
    <x v="5"/>
    <x v="2"/>
    <n v="264355"/>
    <n v="32120"/>
    <m/>
    <m/>
  </r>
  <r>
    <n v="850"/>
    <d v="2023-07-28T00:00:00"/>
    <s v="CUST850"/>
    <x v="1"/>
    <n v="26"/>
    <x v="1"/>
    <n v="2"/>
    <n v="500"/>
    <n v="1000"/>
    <x v="6"/>
    <x v="3"/>
    <x v="2"/>
    <x v="5"/>
    <x v="0"/>
    <n v="265355"/>
    <n v="33120"/>
    <m/>
    <m/>
  </r>
  <r>
    <n v="541"/>
    <d v="2023-07-29T00:00:00"/>
    <s v="CUST541"/>
    <x v="0"/>
    <n v="56"/>
    <x v="1"/>
    <n v="1"/>
    <n v="500"/>
    <n v="500"/>
    <x v="6"/>
    <x v="2"/>
    <x v="2"/>
    <x v="6"/>
    <x v="2"/>
    <n v="265855"/>
    <n v="33620"/>
    <m/>
    <m/>
  </r>
  <r>
    <n v="980"/>
    <d v="2023-07-29T00:00:00"/>
    <s v="CUST980"/>
    <x v="1"/>
    <n v="31"/>
    <x v="2"/>
    <n v="3"/>
    <n v="25"/>
    <n v="75"/>
    <x v="6"/>
    <x v="1"/>
    <x v="2"/>
    <x v="6"/>
    <x v="2"/>
    <n v="265930"/>
    <n v="33695"/>
    <m/>
    <m/>
  </r>
  <r>
    <n v="262"/>
    <d v="2023-07-30T00:00:00"/>
    <s v="CUST262"/>
    <x v="1"/>
    <n v="32"/>
    <x v="1"/>
    <n v="4"/>
    <n v="30"/>
    <n v="120"/>
    <x v="6"/>
    <x v="1"/>
    <x v="2"/>
    <x v="0"/>
    <x v="2"/>
    <n v="266050"/>
    <n v="33815"/>
    <m/>
    <m/>
  </r>
  <r>
    <n v="467"/>
    <d v="2023-07-30T00:00:00"/>
    <s v="CUST467"/>
    <x v="1"/>
    <n v="53"/>
    <x v="2"/>
    <n v="3"/>
    <n v="50"/>
    <n v="150"/>
    <x v="6"/>
    <x v="2"/>
    <x v="2"/>
    <x v="0"/>
    <x v="2"/>
    <n v="266200"/>
    <n v="33965"/>
    <m/>
    <m/>
  </r>
  <r>
    <n v="463"/>
    <d v="2023-07-31T00:00:00"/>
    <s v="CUST463"/>
    <x v="1"/>
    <n v="54"/>
    <x v="1"/>
    <n v="3"/>
    <n v="500"/>
    <n v="1500"/>
    <x v="6"/>
    <x v="2"/>
    <x v="2"/>
    <x v="1"/>
    <x v="1"/>
    <n v="267700"/>
    <n v="35465"/>
    <m/>
    <m/>
  </r>
  <r>
    <n v="598"/>
    <d v="2023-08-01T00:00:00"/>
    <s v="CUST598"/>
    <x v="0"/>
    <n v="37"/>
    <x v="1"/>
    <n v="4"/>
    <n v="30"/>
    <n v="120"/>
    <x v="7"/>
    <x v="1"/>
    <x v="2"/>
    <x v="2"/>
    <x v="2"/>
    <n v="267820"/>
    <n v="120"/>
    <m/>
    <m/>
  </r>
  <r>
    <n v="667"/>
    <d v="2023-08-01T00:00:00"/>
    <s v="CUST667"/>
    <x v="1"/>
    <n v="29"/>
    <x v="2"/>
    <n v="1"/>
    <n v="500"/>
    <n v="500"/>
    <x v="7"/>
    <x v="3"/>
    <x v="2"/>
    <x v="2"/>
    <x v="2"/>
    <n v="268320"/>
    <n v="620"/>
    <m/>
    <m/>
  </r>
  <r>
    <n v="672"/>
    <d v="2023-08-01T00:00:00"/>
    <s v="CUST672"/>
    <x v="1"/>
    <n v="34"/>
    <x v="1"/>
    <n v="2"/>
    <n v="50"/>
    <n v="100"/>
    <x v="7"/>
    <x v="1"/>
    <x v="2"/>
    <x v="2"/>
    <x v="2"/>
    <n v="268420"/>
    <n v="720"/>
    <m/>
    <m/>
  </r>
  <r>
    <n v="949"/>
    <d v="2023-08-02T00:00:00"/>
    <s v="CUST949"/>
    <x v="1"/>
    <n v="41"/>
    <x v="2"/>
    <n v="2"/>
    <n v="25"/>
    <n v="50"/>
    <x v="7"/>
    <x v="0"/>
    <x v="2"/>
    <x v="3"/>
    <x v="2"/>
    <n v="268470"/>
    <n v="770"/>
    <m/>
    <m/>
  </r>
  <r>
    <n v="27"/>
    <d v="2023-08-03T00:00:00"/>
    <s v="CUST027"/>
    <x v="1"/>
    <n v="38"/>
    <x v="1"/>
    <n v="2"/>
    <n v="25"/>
    <n v="50"/>
    <x v="7"/>
    <x v="1"/>
    <x v="2"/>
    <x v="4"/>
    <x v="2"/>
    <n v="268520"/>
    <n v="820"/>
    <m/>
    <m/>
  </r>
  <r>
    <n v="347"/>
    <d v="2023-08-03T00:00:00"/>
    <s v="CUST347"/>
    <x v="0"/>
    <n v="42"/>
    <x v="2"/>
    <n v="1"/>
    <n v="25"/>
    <n v="25"/>
    <x v="7"/>
    <x v="0"/>
    <x v="2"/>
    <x v="4"/>
    <x v="2"/>
    <n v="268545"/>
    <n v="845"/>
    <m/>
    <m/>
  </r>
  <r>
    <n v="687"/>
    <d v="2023-08-03T00:00:00"/>
    <s v="CUST687"/>
    <x v="1"/>
    <n v="53"/>
    <x v="2"/>
    <n v="1"/>
    <n v="300"/>
    <n v="300"/>
    <x v="7"/>
    <x v="2"/>
    <x v="2"/>
    <x v="4"/>
    <x v="2"/>
    <n v="268845"/>
    <n v="1145"/>
    <m/>
    <m/>
  </r>
  <r>
    <n v="549"/>
    <d v="2023-08-04T00:00:00"/>
    <s v="CUST549"/>
    <x v="1"/>
    <n v="50"/>
    <x v="1"/>
    <n v="2"/>
    <n v="50"/>
    <n v="100"/>
    <x v="7"/>
    <x v="0"/>
    <x v="2"/>
    <x v="5"/>
    <x v="2"/>
    <n v="268945"/>
    <n v="1245"/>
    <m/>
    <m/>
  </r>
  <r>
    <n v="675"/>
    <d v="2023-08-04T00:00:00"/>
    <s v="CUST675"/>
    <x v="1"/>
    <n v="45"/>
    <x v="0"/>
    <n v="2"/>
    <n v="30"/>
    <n v="60"/>
    <x v="7"/>
    <x v="0"/>
    <x v="2"/>
    <x v="5"/>
    <x v="2"/>
    <n v="269005"/>
    <n v="1305"/>
    <m/>
    <m/>
  </r>
  <r>
    <n v="730"/>
    <d v="2023-08-04T00:00:00"/>
    <s v="CUST730"/>
    <x v="1"/>
    <n v="36"/>
    <x v="0"/>
    <n v="2"/>
    <n v="25"/>
    <n v="50"/>
    <x v="7"/>
    <x v="1"/>
    <x v="2"/>
    <x v="5"/>
    <x v="2"/>
    <n v="269055"/>
    <n v="1355"/>
    <m/>
    <m/>
  </r>
  <r>
    <n v="798"/>
    <d v="2023-08-04T00:00:00"/>
    <s v="CUST798"/>
    <x v="0"/>
    <n v="61"/>
    <x v="0"/>
    <n v="1"/>
    <n v="50"/>
    <n v="50"/>
    <x v="7"/>
    <x v="2"/>
    <x v="2"/>
    <x v="5"/>
    <x v="2"/>
    <n v="269105"/>
    <n v="1405"/>
    <m/>
    <m/>
  </r>
  <r>
    <n v="13"/>
    <d v="2023-08-05T00:00:00"/>
    <s v="CUST013"/>
    <x v="0"/>
    <n v="22"/>
    <x v="2"/>
    <n v="3"/>
    <n v="500"/>
    <n v="1500"/>
    <x v="7"/>
    <x v="3"/>
    <x v="2"/>
    <x v="6"/>
    <x v="1"/>
    <n v="270605"/>
    <n v="2905"/>
    <m/>
    <m/>
  </r>
  <r>
    <n v="35"/>
    <d v="2023-08-05T00:00:00"/>
    <s v="CUST035"/>
    <x v="1"/>
    <n v="58"/>
    <x v="1"/>
    <n v="3"/>
    <n v="300"/>
    <n v="900"/>
    <x v="7"/>
    <x v="2"/>
    <x v="2"/>
    <x v="6"/>
    <x v="0"/>
    <n v="271505"/>
    <n v="3805"/>
    <m/>
    <m/>
  </r>
  <r>
    <n v="140"/>
    <d v="2023-08-05T00:00:00"/>
    <s v="CUST140"/>
    <x v="0"/>
    <n v="38"/>
    <x v="2"/>
    <n v="1"/>
    <n v="30"/>
    <n v="30"/>
    <x v="7"/>
    <x v="1"/>
    <x v="2"/>
    <x v="6"/>
    <x v="2"/>
    <n v="271535"/>
    <n v="3835"/>
    <m/>
    <m/>
  </r>
  <r>
    <n v="206"/>
    <d v="2023-08-05T00:00:00"/>
    <s v="CUST206"/>
    <x v="0"/>
    <n v="61"/>
    <x v="0"/>
    <n v="1"/>
    <n v="25"/>
    <n v="25"/>
    <x v="7"/>
    <x v="2"/>
    <x v="2"/>
    <x v="6"/>
    <x v="2"/>
    <n v="271560"/>
    <n v="3860"/>
    <m/>
    <m/>
  </r>
  <r>
    <n v="261"/>
    <d v="2023-08-05T00:00:00"/>
    <s v="CUST261"/>
    <x v="0"/>
    <n v="21"/>
    <x v="0"/>
    <n v="2"/>
    <n v="25"/>
    <n v="50"/>
    <x v="7"/>
    <x v="3"/>
    <x v="2"/>
    <x v="6"/>
    <x v="2"/>
    <n v="271610"/>
    <n v="3910"/>
    <m/>
    <m/>
  </r>
  <r>
    <n v="279"/>
    <d v="2023-08-05T00:00:00"/>
    <s v="CUST279"/>
    <x v="0"/>
    <n v="50"/>
    <x v="0"/>
    <n v="1"/>
    <n v="500"/>
    <n v="500"/>
    <x v="7"/>
    <x v="0"/>
    <x v="2"/>
    <x v="6"/>
    <x v="2"/>
    <n v="272110"/>
    <n v="4410"/>
    <m/>
    <m/>
  </r>
  <r>
    <n v="308"/>
    <d v="2023-08-05T00:00:00"/>
    <s v="CUST308"/>
    <x v="1"/>
    <n v="34"/>
    <x v="1"/>
    <n v="4"/>
    <n v="300"/>
    <n v="1200"/>
    <x v="7"/>
    <x v="1"/>
    <x v="2"/>
    <x v="6"/>
    <x v="1"/>
    <n v="273310"/>
    <n v="5610"/>
    <m/>
    <m/>
  </r>
  <r>
    <n v="418"/>
    <d v="2023-08-05T00:00:00"/>
    <s v="CUST418"/>
    <x v="1"/>
    <n v="60"/>
    <x v="2"/>
    <n v="2"/>
    <n v="500"/>
    <n v="1000"/>
    <x v="7"/>
    <x v="2"/>
    <x v="2"/>
    <x v="6"/>
    <x v="0"/>
    <n v="274310"/>
    <n v="6610"/>
    <m/>
    <m/>
  </r>
  <r>
    <n v="612"/>
    <d v="2023-08-06T00:00:00"/>
    <s v="CUST612"/>
    <x v="1"/>
    <n v="61"/>
    <x v="2"/>
    <n v="1"/>
    <n v="500"/>
    <n v="500"/>
    <x v="7"/>
    <x v="2"/>
    <x v="2"/>
    <x v="0"/>
    <x v="2"/>
    <n v="274810"/>
    <n v="7110"/>
    <m/>
    <m/>
  </r>
  <r>
    <n v="875"/>
    <d v="2023-08-06T00:00:00"/>
    <s v="CUST875"/>
    <x v="1"/>
    <n v="51"/>
    <x v="2"/>
    <n v="4"/>
    <n v="500"/>
    <n v="2000"/>
    <x v="7"/>
    <x v="2"/>
    <x v="2"/>
    <x v="0"/>
    <x v="1"/>
    <n v="276810"/>
    <n v="9110"/>
    <m/>
    <m/>
  </r>
  <r>
    <n v="430"/>
    <d v="2023-08-07T00:00:00"/>
    <s v="CUST430"/>
    <x v="1"/>
    <n v="43"/>
    <x v="2"/>
    <n v="3"/>
    <n v="300"/>
    <n v="900"/>
    <x v="7"/>
    <x v="0"/>
    <x v="2"/>
    <x v="1"/>
    <x v="0"/>
    <n v="277710"/>
    <n v="10010"/>
    <m/>
    <m/>
  </r>
  <r>
    <n v="633"/>
    <d v="2023-08-07T00:00:00"/>
    <s v="CUST633"/>
    <x v="0"/>
    <n v="39"/>
    <x v="1"/>
    <n v="4"/>
    <n v="30"/>
    <n v="120"/>
    <x v="7"/>
    <x v="1"/>
    <x v="2"/>
    <x v="1"/>
    <x v="2"/>
    <n v="277830"/>
    <n v="10130"/>
    <m/>
    <m/>
  </r>
  <r>
    <n v="125"/>
    <d v="2023-08-08T00:00:00"/>
    <s v="CUST125"/>
    <x v="0"/>
    <n v="48"/>
    <x v="0"/>
    <n v="2"/>
    <n v="50"/>
    <n v="100"/>
    <x v="7"/>
    <x v="0"/>
    <x v="2"/>
    <x v="2"/>
    <x v="2"/>
    <n v="277930"/>
    <n v="10230"/>
    <m/>
    <m/>
  </r>
  <r>
    <n v="716"/>
    <d v="2023-08-08T00:00:00"/>
    <s v="CUST716"/>
    <x v="1"/>
    <n v="60"/>
    <x v="0"/>
    <n v="4"/>
    <n v="300"/>
    <n v="1200"/>
    <x v="7"/>
    <x v="2"/>
    <x v="2"/>
    <x v="2"/>
    <x v="1"/>
    <n v="279130"/>
    <n v="11430"/>
    <m/>
    <m/>
  </r>
  <r>
    <n v="790"/>
    <d v="2023-08-08T00:00:00"/>
    <s v="CUST790"/>
    <x v="0"/>
    <n v="62"/>
    <x v="0"/>
    <n v="1"/>
    <n v="25"/>
    <n v="25"/>
    <x v="7"/>
    <x v="2"/>
    <x v="2"/>
    <x v="2"/>
    <x v="2"/>
    <n v="279155"/>
    <n v="11455"/>
    <m/>
    <m/>
  </r>
  <r>
    <n v="960"/>
    <d v="2023-08-08T00:00:00"/>
    <s v="CUST960"/>
    <x v="0"/>
    <n v="59"/>
    <x v="0"/>
    <n v="2"/>
    <n v="30"/>
    <n v="60"/>
    <x v="7"/>
    <x v="2"/>
    <x v="2"/>
    <x v="2"/>
    <x v="2"/>
    <n v="279215"/>
    <n v="11515"/>
    <m/>
    <m/>
  </r>
  <r>
    <n v="259"/>
    <d v="2023-08-09T00:00:00"/>
    <s v="CUST259"/>
    <x v="1"/>
    <n v="45"/>
    <x v="0"/>
    <n v="4"/>
    <n v="50"/>
    <n v="200"/>
    <x v="7"/>
    <x v="0"/>
    <x v="2"/>
    <x v="3"/>
    <x v="2"/>
    <n v="279415"/>
    <n v="11715"/>
    <m/>
    <m/>
  </r>
  <r>
    <n v="443"/>
    <d v="2023-08-09T00:00:00"/>
    <s v="CUST443"/>
    <x v="0"/>
    <n v="29"/>
    <x v="0"/>
    <n v="2"/>
    <n v="300"/>
    <n v="600"/>
    <x v="7"/>
    <x v="3"/>
    <x v="2"/>
    <x v="3"/>
    <x v="0"/>
    <n v="280015"/>
    <n v="12315"/>
    <m/>
    <m/>
  </r>
  <r>
    <n v="529"/>
    <d v="2023-08-09T00:00:00"/>
    <s v="CUST529"/>
    <x v="1"/>
    <n v="35"/>
    <x v="0"/>
    <n v="3"/>
    <n v="50"/>
    <n v="150"/>
    <x v="7"/>
    <x v="1"/>
    <x v="2"/>
    <x v="3"/>
    <x v="2"/>
    <n v="280165"/>
    <n v="12465"/>
    <m/>
    <m/>
  </r>
  <r>
    <n v="563"/>
    <d v="2023-08-09T00:00:00"/>
    <s v="CUST563"/>
    <x v="0"/>
    <n v="20"/>
    <x v="0"/>
    <n v="2"/>
    <n v="30"/>
    <n v="60"/>
    <x v="7"/>
    <x v="3"/>
    <x v="2"/>
    <x v="3"/>
    <x v="2"/>
    <n v="280225"/>
    <n v="12525"/>
    <m/>
    <m/>
  </r>
  <r>
    <n v="801"/>
    <d v="2023-08-10T00:00:00"/>
    <s v="CUST801"/>
    <x v="0"/>
    <n v="21"/>
    <x v="0"/>
    <n v="4"/>
    <n v="50"/>
    <n v="200"/>
    <x v="7"/>
    <x v="3"/>
    <x v="2"/>
    <x v="4"/>
    <x v="2"/>
    <n v="280425"/>
    <n v="12725"/>
    <m/>
    <m/>
  </r>
  <r>
    <n v="160"/>
    <d v="2023-08-11T00:00:00"/>
    <s v="CUST160"/>
    <x v="1"/>
    <n v="43"/>
    <x v="0"/>
    <n v="2"/>
    <n v="50"/>
    <n v="100"/>
    <x v="7"/>
    <x v="0"/>
    <x v="2"/>
    <x v="5"/>
    <x v="2"/>
    <n v="280525"/>
    <n v="12825"/>
    <m/>
    <m/>
  </r>
  <r>
    <n v="508"/>
    <d v="2023-08-11T00:00:00"/>
    <s v="CUST508"/>
    <x v="0"/>
    <n v="58"/>
    <x v="1"/>
    <n v="2"/>
    <n v="300"/>
    <n v="600"/>
    <x v="7"/>
    <x v="2"/>
    <x v="2"/>
    <x v="5"/>
    <x v="0"/>
    <n v="281125"/>
    <n v="13425"/>
    <m/>
    <m/>
  </r>
  <r>
    <n v="807"/>
    <d v="2023-08-11T00:00:00"/>
    <s v="CUST807"/>
    <x v="1"/>
    <n v="50"/>
    <x v="2"/>
    <n v="4"/>
    <n v="50"/>
    <n v="200"/>
    <x v="7"/>
    <x v="0"/>
    <x v="2"/>
    <x v="5"/>
    <x v="2"/>
    <n v="281325"/>
    <n v="13625"/>
    <m/>
    <m/>
  </r>
  <r>
    <n v="511"/>
    <d v="2023-08-12T00:00:00"/>
    <s v="CUST511"/>
    <x v="0"/>
    <n v="45"/>
    <x v="1"/>
    <n v="2"/>
    <n v="50"/>
    <n v="100"/>
    <x v="7"/>
    <x v="0"/>
    <x v="2"/>
    <x v="6"/>
    <x v="2"/>
    <n v="281425"/>
    <n v="13725"/>
    <m/>
    <m/>
  </r>
  <r>
    <n v="521"/>
    <d v="2023-08-12T00:00:00"/>
    <s v="CUST521"/>
    <x v="1"/>
    <n v="47"/>
    <x v="0"/>
    <n v="4"/>
    <n v="30"/>
    <n v="120"/>
    <x v="7"/>
    <x v="0"/>
    <x v="2"/>
    <x v="6"/>
    <x v="2"/>
    <n v="281545"/>
    <n v="13845"/>
    <m/>
    <m/>
  </r>
  <r>
    <n v="695"/>
    <d v="2023-08-12T00:00:00"/>
    <s v="CUST695"/>
    <x v="1"/>
    <n v="22"/>
    <x v="2"/>
    <n v="3"/>
    <n v="50"/>
    <n v="150"/>
    <x v="7"/>
    <x v="3"/>
    <x v="2"/>
    <x v="6"/>
    <x v="2"/>
    <n v="281695"/>
    <n v="13995"/>
    <m/>
    <m/>
  </r>
  <r>
    <n v="816"/>
    <d v="2023-08-12T00:00:00"/>
    <s v="CUST816"/>
    <x v="0"/>
    <n v="47"/>
    <x v="1"/>
    <n v="2"/>
    <n v="500"/>
    <n v="1000"/>
    <x v="7"/>
    <x v="0"/>
    <x v="2"/>
    <x v="6"/>
    <x v="0"/>
    <n v="282695"/>
    <n v="14995"/>
    <m/>
    <m/>
  </r>
  <r>
    <n v="217"/>
    <d v="2023-08-13T00:00:00"/>
    <s v="CUST217"/>
    <x v="1"/>
    <n v="35"/>
    <x v="2"/>
    <n v="4"/>
    <n v="50"/>
    <n v="200"/>
    <x v="7"/>
    <x v="1"/>
    <x v="2"/>
    <x v="0"/>
    <x v="2"/>
    <n v="282895"/>
    <n v="15195"/>
    <m/>
    <m/>
  </r>
  <r>
    <n v="384"/>
    <d v="2023-08-13T00:00:00"/>
    <s v="CUST384"/>
    <x v="0"/>
    <n v="55"/>
    <x v="0"/>
    <n v="1"/>
    <n v="500"/>
    <n v="500"/>
    <x v="7"/>
    <x v="2"/>
    <x v="2"/>
    <x v="0"/>
    <x v="2"/>
    <n v="283395"/>
    <n v="15695"/>
    <m/>
    <m/>
  </r>
  <r>
    <n v="648"/>
    <d v="2023-08-14T00:00:00"/>
    <s v="CUST648"/>
    <x v="0"/>
    <n v="53"/>
    <x v="1"/>
    <n v="4"/>
    <n v="300"/>
    <n v="1200"/>
    <x v="7"/>
    <x v="2"/>
    <x v="2"/>
    <x v="1"/>
    <x v="1"/>
    <n v="284595"/>
    <n v="16895"/>
    <m/>
    <m/>
  </r>
  <r>
    <n v="926"/>
    <d v="2023-08-14T00:00:00"/>
    <s v="CUST926"/>
    <x v="0"/>
    <n v="22"/>
    <x v="2"/>
    <n v="1"/>
    <n v="30"/>
    <n v="30"/>
    <x v="7"/>
    <x v="3"/>
    <x v="2"/>
    <x v="1"/>
    <x v="2"/>
    <n v="284625"/>
    <n v="16925"/>
    <m/>
    <m/>
  </r>
  <r>
    <n v="285"/>
    <d v="2023-08-15T00:00:00"/>
    <s v="CUST285"/>
    <x v="1"/>
    <n v="31"/>
    <x v="2"/>
    <n v="1"/>
    <n v="25"/>
    <n v="25"/>
    <x v="7"/>
    <x v="1"/>
    <x v="2"/>
    <x v="2"/>
    <x v="2"/>
    <n v="284650"/>
    <n v="16950"/>
    <m/>
    <m/>
  </r>
  <r>
    <n v="427"/>
    <d v="2023-08-15T00:00:00"/>
    <s v="CUST427"/>
    <x v="0"/>
    <n v="25"/>
    <x v="2"/>
    <n v="1"/>
    <n v="25"/>
    <n v="25"/>
    <x v="7"/>
    <x v="3"/>
    <x v="2"/>
    <x v="2"/>
    <x v="2"/>
    <n v="284675"/>
    <n v="16975"/>
    <m/>
    <m/>
  </r>
  <r>
    <n v="569"/>
    <d v="2023-08-15T00:00:00"/>
    <s v="CUST569"/>
    <x v="0"/>
    <n v="52"/>
    <x v="2"/>
    <n v="4"/>
    <n v="50"/>
    <n v="200"/>
    <x v="7"/>
    <x v="2"/>
    <x v="2"/>
    <x v="2"/>
    <x v="2"/>
    <n v="284875"/>
    <n v="17175"/>
    <m/>
    <m/>
  </r>
  <r>
    <n v="570"/>
    <d v="2023-08-15T00:00:00"/>
    <s v="CUST570"/>
    <x v="0"/>
    <n v="49"/>
    <x v="0"/>
    <n v="1"/>
    <n v="500"/>
    <n v="500"/>
    <x v="7"/>
    <x v="0"/>
    <x v="2"/>
    <x v="2"/>
    <x v="2"/>
    <n v="285375"/>
    <n v="17675"/>
    <m/>
    <m/>
  </r>
  <r>
    <n v="630"/>
    <d v="2023-08-15T00:00:00"/>
    <s v="CUST630"/>
    <x v="0"/>
    <n v="42"/>
    <x v="0"/>
    <n v="2"/>
    <n v="50"/>
    <n v="100"/>
    <x v="7"/>
    <x v="0"/>
    <x v="2"/>
    <x v="2"/>
    <x v="2"/>
    <n v="285475"/>
    <n v="17775"/>
    <m/>
    <m/>
  </r>
  <r>
    <n v="957"/>
    <d v="2023-08-15T00:00:00"/>
    <s v="CUST957"/>
    <x v="1"/>
    <n v="60"/>
    <x v="2"/>
    <n v="4"/>
    <n v="30"/>
    <n v="120"/>
    <x v="7"/>
    <x v="2"/>
    <x v="2"/>
    <x v="2"/>
    <x v="2"/>
    <n v="285595"/>
    <n v="17895"/>
    <m/>
    <m/>
  </r>
  <r>
    <n v="635"/>
    <d v="2023-08-17T00:00:00"/>
    <s v="CUST635"/>
    <x v="1"/>
    <n v="63"/>
    <x v="2"/>
    <n v="3"/>
    <n v="300"/>
    <n v="900"/>
    <x v="7"/>
    <x v="2"/>
    <x v="2"/>
    <x v="4"/>
    <x v="0"/>
    <n v="286495"/>
    <n v="18795"/>
    <m/>
    <m/>
  </r>
  <r>
    <n v="29"/>
    <d v="2023-08-18T00:00:00"/>
    <s v="CUST029"/>
    <x v="1"/>
    <n v="42"/>
    <x v="2"/>
    <n v="1"/>
    <n v="30"/>
    <n v="30"/>
    <x v="7"/>
    <x v="0"/>
    <x v="2"/>
    <x v="5"/>
    <x v="2"/>
    <n v="286525"/>
    <n v="18825"/>
    <m/>
    <m/>
  </r>
  <r>
    <n v="277"/>
    <d v="2023-08-18T00:00:00"/>
    <s v="CUST277"/>
    <x v="0"/>
    <n v="36"/>
    <x v="0"/>
    <n v="4"/>
    <n v="25"/>
    <n v="100"/>
    <x v="7"/>
    <x v="1"/>
    <x v="2"/>
    <x v="5"/>
    <x v="2"/>
    <n v="286625"/>
    <n v="18925"/>
    <m/>
    <m/>
  </r>
  <r>
    <n v="859"/>
    <d v="2023-08-18T00:00:00"/>
    <s v="CUST859"/>
    <x v="1"/>
    <n v="56"/>
    <x v="2"/>
    <n v="3"/>
    <n v="500"/>
    <n v="1500"/>
    <x v="7"/>
    <x v="2"/>
    <x v="2"/>
    <x v="5"/>
    <x v="1"/>
    <n v="288125"/>
    <n v="20425"/>
    <m/>
    <m/>
  </r>
  <r>
    <n v="638"/>
    <d v="2023-08-19T00:00:00"/>
    <s v="CUST638"/>
    <x v="0"/>
    <n v="46"/>
    <x v="2"/>
    <n v="1"/>
    <n v="500"/>
    <n v="500"/>
    <x v="7"/>
    <x v="0"/>
    <x v="2"/>
    <x v="6"/>
    <x v="2"/>
    <n v="288625"/>
    <n v="20925"/>
    <m/>
    <m/>
  </r>
  <r>
    <n v="823"/>
    <d v="2023-08-19T00:00:00"/>
    <s v="CUST823"/>
    <x v="1"/>
    <n v="56"/>
    <x v="2"/>
    <n v="2"/>
    <n v="50"/>
    <n v="100"/>
    <x v="7"/>
    <x v="2"/>
    <x v="2"/>
    <x v="6"/>
    <x v="2"/>
    <n v="288725"/>
    <n v="21025"/>
    <m/>
    <m/>
  </r>
  <r>
    <n v="956"/>
    <d v="2023-08-19T00:00:00"/>
    <s v="CUST956"/>
    <x v="0"/>
    <n v="30"/>
    <x v="0"/>
    <n v="3"/>
    <n v="500"/>
    <n v="1500"/>
    <x v="7"/>
    <x v="3"/>
    <x v="2"/>
    <x v="6"/>
    <x v="1"/>
    <n v="290225"/>
    <n v="22525"/>
    <m/>
    <m/>
  </r>
  <r>
    <n v="981"/>
    <d v="2023-08-19T00:00:00"/>
    <s v="CUST981"/>
    <x v="1"/>
    <n v="30"/>
    <x v="2"/>
    <n v="2"/>
    <n v="30"/>
    <n v="60"/>
    <x v="7"/>
    <x v="3"/>
    <x v="2"/>
    <x v="6"/>
    <x v="2"/>
    <n v="290285"/>
    <n v="22585"/>
    <m/>
    <m/>
  </r>
  <r>
    <n v="219"/>
    <d v="2023-08-20T00:00:00"/>
    <s v="CUST219"/>
    <x v="1"/>
    <n v="53"/>
    <x v="2"/>
    <n v="3"/>
    <n v="30"/>
    <n v="90"/>
    <x v="7"/>
    <x v="2"/>
    <x v="2"/>
    <x v="0"/>
    <x v="2"/>
    <n v="290375"/>
    <n v="22675"/>
    <m/>
    <m/>
  </r>
  <r>
    <n v="73"/>
    <d v="2023-08-21T00:00:00"/>
    <s v="CUST073"/>
    <x v="0"/>
    <n v="29"/>
    <x v="2"/>
    <n v="3"/>
    <n v="30"/>
    <n v="90"/>
    <x v="7"/>
    <x v="3"/>
    <x v="2"/>
    <x v="1"/>
    <x v="2"/>
    <n v="290465"/>
    <n v="22765"/>
    <m/>
    <m/>
  </r>
  <r>
    <n v="162"/>
    <d v="2023-08-21T00:00:00"/>
    <s v="CUST162"/>
    <x v="0"/>
    <n v="39"/>
    <x v="0"/>
    <n v="2"/>
    <n v="30"/>
    <n v="60"/>
    <x v="7"/>
    <x v="1"/>
    <x v="2"/>
    <x v="1"/>
    <x v="2"/>
    <n v="290525"/>
    <n v="22825"/>
    <m/>
    <m/>
  </r>
  <r>
    <n v="306"/>
    <d v="2023-08-21T00:00:00"/>
    <s v="CUST306"/>
    <x v="0"/>
    <n v="54"/>
    <x v="2"/>
    <n v="1"/>
    <n v="50"/>
    <n v="50"/>
    <x v="7"/>
    <x v="2"/>
    <x v="2"/>
    <x v="1"/>
    <x v="2"/>
    <n v="290575"/>
    <n v="22875"/>
    <m/>
    <m/>
  </r>
  <r>
    <n v="725"/>
    <d v="2023-08-21T00:00:00"/>
    <s v="CUST725"/>
    <x v="0"/>
    <n v="61"/>
    <x v="2"/>
    <n v="1"/>
    <n v="300"/>
    <n v="300"/>
    <x v="7"/>
    <x v="2"/>
    <x v="2"/>
    <x v="1"/>
    <x v="2"/>
    <n v="290875"/>
    <n v="23175"/>
    <m/>
    <m/>
  </r>
  <r>
    <n v="880"/>
    <d v="2023-08-21T00:00:00"/>
    <s v="CUST880"/>
    <x v="0"/>
    <n v="22"/>
    <x v="1"/>
    <n v="2"/>
    <n v="500"/>
    <n v="1000"/>
    <x v="7"/>
    <x v="3"/>
    <x v="2"/>
    <x v="1"/>
    <x v="0"/>
    <n v="291875"/>
    <n v="24175"/>
    <m/>
    <m/>
  </r>
  <r>
    <n v="992"/>
    <d v="2023-08-21T00:00:00"/>
    <s v="CUST992"/>
    <x v="1"/>
    <n v="57"/>
    <x v="2"/>
    <n v="2"/>
    <n v="30"/>
    <n v="60"/>
    <x v="7"/>
    <x v="2"/>
    <x v="2"/>
    <x v="1"/>
    <x v="2"/>
    <n v="291935"/>
    <n v="24235"/>
    <m/>
    <m/>
  </r>
  <r>
    <n v="597"/>
    <d v="2023-08-22T00:00:00"/>
    <s v="CUST597"/>
    <x v="0"/>
    <n v="22"/>
    <x v="1"/>
    <n v="4"/>
    <n v="300"/>
    <n v="1200"/>
    <x v="7"/>
    <x v="3"/>
    <x v="2"/>
    <x v="2"/>
    <x v="1"/>
    <n v="293135"/>
    <n v="25435"/>
    <m/>
    <m/>
  </r>
  <r>
    <n v="622"/>
    <d v="2023-08-22T00:00:00"/>
    <s v="CUST622"/>
    <x v="1"/>
    <n v="49"/>
    <x v="1"/>
    <n v="3"/>
    <n v="25"/>
    <n v="75"/>
    <x v="7"/>
    <x v="0"/>
    <x v="2"/>
    <x v="2"/>
    <x v="2"/>
    <n v="293210"/>
    <n v="25510"/>
    <m/>
    <m/>
  </r>
  <r>
    <n v="116"/>
    <d v="2023-08-23T00:00:00"/>
    <s v="CUST116"/>
    <x v="1"/>
    <n v="23"/>
    <x v="0"/>
    <n v="1"/>
    <n v="30"/>
    <n v="30"/>
    <x v="7"/>
    <x v="3"/>
    <x v="2"/>
    <x v="3"/>
    <x v="2"/>
    <n v="293240"/>
    <n v="25540"/>
    <m/>
    <m/>
  </r>
  <r>
    <n v="364"/>
    <d v="2023-08-23T00:00:00"/>
    <s v="CUST364"/>
    <x v="1"/>
    <n v="19"/>
    <x v="1"/>
    <n v="1"/>
    <n v="500"/>
    <n v="500"/>
    <x v="7"/>
    <x v="3"/>
    <x v="2"/>
    <x v="3"/>
    <x v="2"/>
    <n v="293740"/>
    <n v="26040"/>
    <m/>
    <m/>
  </r>
  <r>
    <n v="368"/>
    <d v="2023-08-23T00:00:00"/>
    <s v="CUST368"/>
    <x v="1"/>
    <n v="56"/>
    <x v="0"/>
    <n v="4"/>
    <n v="300"/>
    <n v="1200"/>
    <x v="7"/>
    <x v="2"/>
    <x v="2"/>
    <x v="3"/>
    <x v="1"/>
    <n v="294940"/>
    <n v="27240"/>
    <m/>
    <m/>
  </r>
  <r>
    <n v="50"/>
    <d v="2023-08-24T00:00:00"/>
    <s v="CUST050"/>
    <x v="1"/>
    <n v="27"/>
    <x v="1"/>
    <n v="3"/>
    <n v="25"/>
    <n v="75"/>
    <x v="7"/>
    <x v="3"/>
    <x v="2"/>
    <x v="4"/>
    <x v="2"/>
    <n v="295015"/>
    <n v="27315"/>
    <m/>
    <m/>
  </r>
  <r>
    <n v="479"/>
    <d v="2023-08-24T00:00:00"/>
    <s v="CUST479"/>
    <x v="0"/>
    <n v="52"/>
    <x v="2"/>
    <n v="4"/>
    <n v="300"/>
    <n v="1200"/>
    <x v="7"/>
    <x v="2"/>
    <x v="2"/>
    <x v="4"/>
    <x v="1"/>
    <n v="296215"/>
    <n v="28515"/>
    <m/>
    <m/>
  </r>
  <r>
    <n v="804"/>
    <d v="2023-08-24T00:00:00"/>
    <s v="CUST804"/>
    <x v="0"/>
    <n v="42"/>
    <x v="2"/>
    <n v="1"/>
    <n v="30"/>
    <n v="30"/>
    <x v="7"/>
    <x v="0"/>
    <x v="2"/>
    <x v="4"/>
    <x v="2"/>
    <n v="296245"/>
    <n v="28545"/>
    <m/>
    <m/>
  </r>
  <r>
    <n v="92"/>
    <d v="2023-08-25T00:00:00"/>
    <s v="CUST092"/>
    <x v="1"/>
    <n v="51"/>
    <x v="2"/>
    <n v="4"/>
    <n v="30"/>
    <n v="120"/>
    <x v="7"/>
    <x v="2"/>
    <x v="2"/>
    <x v="5"/>
    <x v="2"/>
    <n v="296365"/>
    <n v="28665"/>
    <m/>
    <m/>
  </r>
  <r>
    <n v="282"/>
    <d v="2023-08-25T00:00:00"/>
    <s v="CUST282"/>
    <x v="1"/>
    <n v="64"/>
    <x v="2"/>
    <n v="4"/>
    <n v="50"/>
    <n v="200"/>
    <x v="7"/>
    <x v="2"/>
    <x v="2"/>
    <x v="5"/>
    <x v="2"/>
    <n v="296565"/>
    <n v="28865"/>
    <m/>
    <m/>
  </r>
  <r>
    <n v="718"/>
    <d v="2023-08-25T00:00:00"/>
    <s v="CUST718"/>
    <x v="1"/>
    <n v="59"/>
    <x v="1"/>
    <n v="3"/>
    <n v="25"/>
    <n v="75"/>
    <x v="7"/>
    <x v="2"/>
    <x v="2"/>
    <x v="5"/>
    <x v="2"/>
    <n v="296640"/>
    <n v="28940"/>
    <m/>
    <m/>
  </r>
  <r>
    <n v="617"/>
    <d v="2023-08-26T00:00:00"/>
    <s v="CUST617"/>
    <x v="0"/>
    <n v="34"/>
    <x v="2"/>
    <n v="1"/>
    <n v="30"/>
    <n v="30"/>
    <x v="7"/>
    <x v="1"/>
    <x v="2"/>
    <x v="6"/>
    <x v="2"/>
    <n v="296670"/>
    <n v="28970"/>
    <m/>
    <m/>
  </r>
  <r>
    <n v="624"/>
    <d v="2023-08-26T00:00:00"/>
    <s v="CUST624"/>
    <x v="1"/>
    <n v="34"/>
    <x v="1"/>
    <n v="3"/>
    <n v="300"/>
    <n v="900"/>
    <x v="7"/>
    <x v="1"/>
    <x v="2"/>
    <x v="6"/>
    <x v="0"/>
    <n v="297570"/>
    <n v="29870"/>
    <m/>
    <m/>
  </r>
  <r>
    <n v="825"/>
    <d v="2023-08-26T00:00:00"/>
    <s v="CUST825"/>
    <x v="1"/>
    <n v="46"/>
    <x v="1"/>
    <n v="1"/>
    <n v="25"/>
    <n v="25"/>
    <x v="7"/>
    <x v="0"/>
    <x v="2"/>
    <x v="6"/>
    <x v="2"/>
    <n v="297595"/>
    <n v="29895"/>
    <m/>
    <m/>
  </r>
  <r>
    <n v="568"/>
    <d v="2023-08-27T00:00:00"/>
    <s v="CUST568"/>
    <x v="1"/>
    <n v="51"/>
    <x v="2"/>
    <n v="1"/>
    <n v="300"/>
    <n v="300"/>
    <x v="7"/>
    <x v="2"/>
    <x v="2"/>
    <x v="0"/>
    <x v="2"/>
    <n v="297895"/>
    <n v="30195"/>
    <m/>
    <m/>
  </r>
  <r>
    <n v="671"/>
    <d v="2023-08-27T00:00:00"/>
    <s v="CUST671"/>
    <x v="0"/>
    <n v="62"/>
    <x v="2"/>
    <n v="3"/>
    <n v="50"/>
    <n v="150"/>
    <x v="7"/>
    <x v="2"/>
    <x v="2"/>
    <x v="0"/>
    <x v="2"/>
    <n v="298045"/>
    <n v="30345"/>
    <m/>
    <m/>
  </r>
  <r>
    <n v="756"/>
    <d v="2023-08-27T00:00:00"/>
    <s v="CUST756"/>
    <x v="1"/>
    <n v="62"/>
    <x v="2"/>
    <n v="4"/>
    <n v="300"/>
    <n v="1200"/>
    <x v="7"/>
    <x v="2"/>
    <x v="2"/>
    <x v="0"/>
    <x v="1"/>
    <n v="299245"/>
    <n v="31545"/>
    <m/>
    <m/>
  </r>
  <r>
    <n v="815"/>
    <d v="2023-08-27T00:00:00"/>
    <s v="CUST815"/>
    <x v="1"/>
    <n v="51"/>
    <x v="0"/>
    <n v="3"/>
    <n v="25"/>
    <n v="75"/>
    <x v="7"/>
    <x v="2"/>
    <x v="2"/>
    <x v="0"/>
    <x v="2"/>
    <n v="299320"/>
    <n v="31620"/>
    <m/>
    <m/>
  </r>
  <r>
    <n v="146"/>
    <d v="2023-08-28T00:00:00"/>
    <s v="CUST146"/>
    <x v="0"/>
    <n v="38"/>
    <x v="0"/>
    <n v="4"/>
    <n v="50"/>
    <n v="200"/>
    <x v="7"/>
    <x v="1"/>
    <x v="2"/>
    <x v="1"/>
    <x v="2"/>
    <n v="299520"/>
    <n v="31820"/>
    <m/>
    <m/>
  </r>
  <r>
    <n v="263"/>
    <d v="2023-08-28T00:00:00"/>
    <s v="CUST263"/>
    <x v="0"/>
    <n v="23"/>
    <x v="1"/>
    <n v="2"/>
    <n v="30"/>
    <n v="60"/>
    <x v="7"/>
    <x v="3"/>
    <x v="2"/>
    <x v="1"/>
    <x v="2"/>
    <n v="299580"/>
    <n v="31880"/>
    <m/>
    <m/>
  </r>
  <r>
    <n v="704"/>
    <d v="2023-08-28T00:00:00"/>
    <s v="CUST704"/>
    <x v="1"/>
    <n v="62"/>
    <x v="0"/>
    <n v="3"/>
    <n v="30"/>
    <n v="90"/>
    <x v="7"/>
    <x v="2"/>
    <x v="2"/>
    <x v="1"/>
    <x v="2"/>
    <n v="299670"/>
    <n v="31970"/>
    <m/>
    <m/>
  </r>
  <r>
    <n v="476"/>
    <d v="2023-08-29T00:00:00"/>
    <s v="CUST476"/>
    <x v="1"/>
    <n v="27"/>
    <x v="0"/>
    <n v="4"/>
    <n v="500"/>
    <n v="2000"/>
    <x v="7"/>
    <x v="3"/>
    <x v="2"/>
    <x v="2"/>
    <x v="1"/>
    <n v="301670"/>
    <n v="33970"/>
    <m/>
    <m/>
  </r>
  <r>
    <n v="733"/>
    <d v="2023-08-29T00:00:00"/>
    <s v="CUST733"/>
    <x v="0"/>
    <n v="34"/>
    <x v="1"/>
    <n v="1"/>
    <n v="30"/>
    <n v="30"/>
    <x v="7"/>
    <x v="1"/>
    <x v="2"/>
    <x v="2"/>
    <x v="2"/>
    <n v="301700"/>
    <n v="34000"/>
    <m/>
    <m/>
  </r>
  <r>
    <n v="924"/>
    <d v="2023-08-29T00:00:00"/>
    <s v="CUST924"/>
    <x v="0"/>
    <n v="55"/>
    <x v="1"/>
    <n v="2"/>
    <n v="50"/>
    <n v="100"/>
    <x v="7"/>
    <x v="2"/>
    <x v="2"/>
    <x v="2"/>
    <x v="2"/>
    <n v="301800"/>
    <n v="34100"/>
    <m/>
    <m/>
  </r>
  <r>
    <n v="984"/>
    <d v="2023-08-29T00:00:00"/>
    <s v="CUST984"/>
    <x v="0"/>
    <n v="56"/>
    <x v="0"/>
    <n v="1"/>
    <n v="500"/>
    <n v="500"/>
    <x v="7"/>
    <x v="2"/>
    <x v="2"/>
    <x v="2"/>
    <x v="2"/>
    <n v="302300"/>
    <n v="34600"/>
    <m/>
    <m/>
  </r>
  <r>
    <n v="251"/>
    <d v="2023-08-31T00:00:00"/>
    <s v="CUST251"/>
    <x v="1"/>
    <n v="57"/>
    <x v="1"/>
    <n v="4"/>
    <n v="50"/>
    <n v="200"/>
    <x v="7"/>
    <x v="2"/>
    <x v="2"/>
    <x v="4"/>
    <x v="2"/>
    <n v="302500"/>
    <n v="34800"/>
    <m/>
    <m/>
  </r>
  <r>
    <n v="253"/>
    <d v="2023-08-31T00:00:00"/>
    <s v="CUST253"/>
    <x v="1"/>
    <n v="53"/>
    <x v="0"/>
    <n v="4"/>
    <n v="500"/>
    <n v="2000"/>
    <x v="7"/>
    <x v="2"/>
    <x v="2"/>
    <x v="4"/>
    <x v="1"/>
    <n v="304500"/>
    <n v="36800"/>
    <m/>
    <m/>
  </r>
  <r>
    <n v="574"/>
    <d v="2023-08-31T00:00:00"/>
    <s v="CUST574"/>
    <x v="1"/>
    <n v="63"/>
    <x v="2"/>
    <n v="2"/>
    <n v="25"/>
    <n v="50"/>
    <x v="7"/>
    <x v="2"/>
    <x v="2"/>
    <x v="4"/>
    <x v="2"/>
    <n v="304550"/>
    <n v="36850"/>
    <m/>
    <m/>
  </r>
  <r>
    <n v="751"/>
    <d v="2023-08-31T00:00:00"/>
    <s v="CUST751"/>
    <x v="1"/>
    <n v="42"/>
    <x v="0"/>
    <n v="2"/>
    <n v="25"/>
    <n v="50"/>
    <x v="7"/>
    <x v="0"/>
    <x v="2"/>
    <x v="4"/>
    <x v="2"/>
    <n v="304600"/>
    <n v="36900"/>
    <m/>
    <m/>
  </r>
  <r>
    <n v="871"/>
    <d v="2023-08-31T00:00:00"/>
    <s v="CUST871"/>
    <x v="0"/>
    <n v="62"/>
    <x v="1"/>
    <n v="2"/>
    <n v="30"/>
    <n v="60"/>
    <x v="7"/>
    <x v="2"/>
    <x v="2"/>
    <x v="4"/>
    <x v="2"/>
    <n v="304660"/>
    <n v="36960"/>
    <m/>
    <m/>
  </r>
  <r>
    <n v="200"/>
    <d v="2023-09-01T00:00:00"/>
    <s v="CUST200"/>
    <x v="0"/>
    <n v="27"/>
    <x v="1"/>
    <n v="3"/>
    <n v="50"/>
    <n v="150"/>
    <x v="8"/>
    <x v="3"/>
    <x v="2"/>
    <x v="5"/>
    <x v="2"/>
    <n v="304810"/>
    <n v="150"/>
    <m/>
    <m/>
  </r>
  <r>
    <n v="594"/>
    <d v="2023-09-01T00:00:00"/>
    <s v="CUST594"/>
    <x v="1"/>
    <n v="19"/>
    <x v="2"/>
    <n v="2"/>
    <n v="300"/>
    <n v="600"/>
    <x v="8"/>
    <x v="3"/>
    <x v="2"/>
    <x v="5"/>
    <x v="0"/>
    <n v="305410"/>
    <n v="750"/>
    <m/>
    <m/>
  </r>
  <r>
    <n v="637"/>
    <d v="2023-09-01T00:00:00"/>
    <s v="CUST637"/>
    <x v="0"/>
    <n v="43"/>
    <x v="0"/>
    <n v="2"/>
    <n v="300"/>
    <n v="600"/>
    <x v="8"/>
    <x v="0"/>
    <x v="2"/>
    <x v="5"/>
    <x v="0"/>
    <n v="306010"/>
    <n v="1350"/>
    <m/>
    <m/>
  </r>
  <r>
    <n v="855"/>
    <d v="2023-09-01T00:00:00"/>
    <s v="CUST855"/>
    <x v="0"/>
    <n v="54"/>
    <x v="1"/>
    <n v="1"/>
    <n v="25"/>
    <n v="25"/>
    <x v="8"/>
    <x v="2"/>
    <x v="2"/>
    <x v="5"/>
    <x v="2"/>
    <n v="306035"/>
    <n v="1375"/>
    <m/>
    <m/>
  </r>
  <r>
    <n v="325"/>
    <d v="2023-09-02T00:00:00"/>
    <s v="CUST325"/>
    <x v="1"/>
    <n v="52"/>
    <x v="2"/>
    <n v="2"/>
    <n v="25"/>
    <n v="50"/>
    <x v="8"/>
    <x v="2"/>
    <x v="2"/>
    <x v="6"/>
    <x v="2"/>
    <n v="306085"/>
    <n v="1425"/>
    <m/>
    <m/>
  </r>
  <r>
    <n v="682"/>
    <d v="2023-09-02T00:00:00"/>
    <s v="CUST682"/>
    <x v="0"/>
    <n v="46"/>
    <x v="1"/>
    <n v="4"/>
    <n v="300"/>
    <n v="1200"/>
    <x v="8"/>
    <x v="0"/>
    <x v="2"/>
    <x v="6"/>
    <x v="1"/>
    <n v="307285"/>
    <n v="2625"/>
    <m/>
    <m/>
  </r>
  <r>
    <n v="931"/>
    <d v="2023-09-02T00:00:00"/>
    <s v="CUST931"/>
    <x v="0"/>
    <n v="30"/>
    <x v="1"/>
    <n v="4"/>
    <n v="30"/>
    <n v="120"/>
    <x v="8"/>
    <x v="3"/>
    <x v="2"/>
    <x v="6"/>
    <x v="2"/>
    <n v="307405"/>
    <n v="2745"/>
    <m/>
    <m/>
  </r>
  <r>
    <n v="925"/>
    <d v="2023-09-03T00:00:00"/>
    <s v="CUST925"/>
    <x v="0"/>
    <n v="25"/>
    <x v="2"/>
    <n v="1"/>
    <n v="300"/>
    <n v="300"/>
    <x v="8"/>
    <x v="3"/>
    <x v="2"/>
    <x v="0"/>
    <x v="2"/>
    <n v="307705"/>
    <n v="3045"/>
    <m/>
    <m/>
  </r>
  <r>
    <n v="297"/>
    <d v="2023-09-04T00:00:00"/>
    <s v="CUST297"/>
    <x v="1"/>
    <n v="40"/>
    <x v="2"/>
    <n v="2"/>
    <n v="500"/>
    <n v="1000"/>
    <x v="8"/>
    <x v="1"/>
    <x v="2"/>
    <x v="1"/>
    <x v="0"/>
    <n v="308705"/>
    <n v="4045"/>
    <m/>
    <m/>
  </r>
  <r>
    <n v="814"/>
    <d v="2023-09-05T00:00:00"/>
    <s v="CUST814"/>
    <x v="1"/>
    <n v="59"/>
    <x v="0"/>
    <n v="1"/>
    <n v="500"/>
    <n v="500"/>
    <x v="8"/>
    <x v="2"/>
    <x v="2"/>
    <x v="2"/>
    <x v="2"/>
    <n v="309205"/>
    <n v="4545"/>
    <m/>
    <m/>
  </r>
  <r>
    <n v="894"/>
    <d v="2023-09-05T00:00:00"/>
    <s v="CUST894"/>
    <x v="0"/>
    <n v="52"/>
    <x v="2"/>
    <n v="1"/>
    <n v="30"/>
    <n v="30"/>
    <x v="8"/>
    <x v="2"/>
    <x v="2"/>
    <x v="2"/>
    <x v="2"/>
    <n v="309235"/>
    <n v="4575"/>
    <m/>
    <m/>
  </r>
  <r>
    <n v="194"/>
    <d v="2023-09-06T00:00:00"/>
    <s v="CUST194"/>
    <x v="0"/>
    <n v="55"/>
    <x v="0"/>
    <n v="4"/>
    <n v="50"/>
    <n v="200"/>
    <x v="8"/>
    <x v="2"/>
    <x v="2"/>
    <x v="3"/>
    <x v="2"/>
    <n v="309435"/>
    <n v="4775"/>
    <m/>
    <m/>
  </r>
  <r>
    <n v="245"/>
    <d v="2023-09-06T00:00:00"/>
    <s v="CUST245"/>
    <x v="0"/>
    <n v="47"/>
    <x v="0"/>
    <n v="3"/>
    <n v="30"/>
    <n v="90"/>
    <x v="8"/>
    <x v="0"/>
    <x v="2"/>
    <x v="3"/>
    <x v="2"/>
    <n v="309525"/>
    <n v="4865"/>
    <m/>
    <m/>
  </r>
  <r>
    <n v="296"/>
    <d v="2023-09-06T00:00:00"/>
    <s v="CUST296"/>
    <x v="1"/>
    <n v="22"/>
    <x v="0"/>
    <n v="4"/>
    <n v="300"/>
    <n v="1200"/>
    <x v="8"/>
    <x v="3"/>
    <x v="2"/>
    <x v="3"/>
    <x v="1"/>
    <n v="310725"/>
    <n v="6065"/>
    <m/>
    <m/>
  </r>
  <r>
    <n v="644"/>
    <d v="2023-09-06T00:00:00"/>
    <s v="CUST644"/>
    <x v="0"/>
    <n v="23"/>
    <x v="1"/>
    <n v="3"/>
    <n v="25"/>
    <n v="75"/>
    <x v="8"/>
    <x v="3"/>
    <x v="2"/>
    <x v="3"/>
    <x v="2"/>
    <n v="310800"/>
    <n v="6140"/>
    <m/>
    <m/>
  </r>
  <r>
    <n v="696"/>
    <d v="2023-09-06T00:00:00"/>
    <s v="CUST696"/>
    <x v="1"/>
    <n v="50"/>
    <x v="0"/>
    <n v="4"/>
    <n v="50"/>
    <n v="200"/>
    <x v="8"/>
    <x v="0"/>
    <x v="2"/>
    <x v="3"/>
    <x v="2"/>
    <n v="311000"/>
    <n v="6340"/>
    <m/>
    <m/>
  </r>
  <r>
    <n v="312"/>
    <d v="2023-09-07T00:00:00"/>
    <s v="CUST312"/>
    <x v="0"/>
    <n v="41"/>
    <x v="0"/>
    <n v="4"/>
    <n v="30"/>
    <n v="120"/>
    <x v="8"/>
    <x v="0"/>
    <x v="2"/>
    <x v="4"/>
    <x v="2"/>
    <n v="311120"/>
    <n v="6460"/>
    <m/>
    <m/>
  </r>
  <r>
    <n v="692"/>
    <d v="2023-09-07T00:00:00"/>
    <s v="CUST692"/>
    <x v="1"/>
    <n v="64"/>
    <x v="0"/>
    <n v="2"/>
    <n v="50"/>
    <n v="100"/>
    <x v="8"/>
    <x v="2"/>
    <x v="2"/>
    <x v="4"/>
    <x v="2"/>
    <n v="311220"/>
    <n v="6560"/>
    <m/>
    <m/>
  </r>
  <r>
    <n v="835"/>
    <d v="2023-09-07T00:00:00"/>
    <s v="CUST835"/>
    <x v="0"/>
    <n v="37"/>
    <x v="0"/>
    <n v="4"/>
    <n v="50"/>
    <n v="200"/>
    <x v="8"/>
    <x v="1"/>
    <x v="2"/>
    <x v="4"/>
    <x v="2"/>
    <n v="311420"/>
    <n v="6760"/>
    <m/>
    <m/>
  </r>
  <r>
    <n v="183"/>
    <d v="2023-09-08T00:00:00"/>
    <s v="CUST183"/>
    <x v="1"/>
    <n v="43"/>
    <x v="1"/>
    <n v="3"/>
    <n v="300"/>
    <n v="900"/>
    <x v="8"/>
    <x v="0"/>
    <x v="2"/>
    <x v="5"/>
    <x v="0"/>
    <n v="312320"/>
    <n v="7660"/>
    <m/>
    <m/>
  </r>
  <r>
    <n v="413"/>
    <d v="2023-09-08T00:00:00"/>
    <s v="CUST413"/>
    <x v="1"/>
    <n v="44"/>
    <x v="1"/>
    <n v="3"/>
    <n v="25"/>
    <n v="75"/>
    <x v="8"/>
    <x v="0"/>
    <x v="2"/>
    <x v="5"/>
    <x v="2"/>
    <n v="312395"/>
    <n v="7735"/>
    <m/>
    <m/>
  </r>
  <r>
    <n v="799"/>
    <d v="2023-09-08T00:00:00"/>
    <s v="CUST799"/>
    <x v="0"/>
    <n v="56"/>
    <x v="2"/>
    <n v="2"/>
    <n v="50"/>
    <n v="100"/>
    <x v="8"/>
    <x v="2"/>
    <x v="2"/>
    <x v="5"/>
    <x v="2"/>
    <n v="312495"/>
    <n v="7835"/>
    <m/>
    <m/>
  </r>
  <r>
    <n v="851"/>
    <d v="2023-09-08T00:00:00"/>
    <s v="CUST851"/>
    <x v="0"/>
    <n v="32"/>
    <x v="2"/>
    <n v="2"/>
    <n v="25"/>
    <n v="50"/>
    <x v="8"/>
    <x v="1"/>
    <x v="2"/>
    <x v="5"/>
    <x v="2"/>
    <n v="312545"/>
    <n v="7885"/>
    <m/>
    <m/>
  </r>
  <r>
    <n v="858"/>
    <d v="2023-09-09T00:00:00"/>
    <s v="CUST858"/>
    <x v="0"/>
    <n v="23"/>
    <x v="2"/>
    <n v="2"/>
    <n v="50"/>
    <n v="100"/>
    <x v="8"/>
    <x v="3"/>
    <x v="2"/>
    <x v="6"/>
    <x v="2"/>
    <n v="312645"/>
    <n v="7985"/>
    <m/>
    <m/>
  </r>
  <r>
    <n v="919"/>
    <d v="2023-09-09T00:00:00"/>
    <s v="CUST919"/>
    <x v="1"/>
    <n v="22"/>
    <x v="1"/>
    <n v="2"/>
    <n v="25"/>
    <n v="50"/>
    <x v="8"/>
    <x v="3"/>
    <x v="2"/>
    <x v="6"/>
    <x v="2"/>
    <n v="312695"/>
    <n v="8035"/>
    <m/>
    <m/>
  </r>
  <r>
    <n v="935"/>
    <d v="2023-09-09T00:00:00"/>
    <s v="CUST935"/>
    <x v="1"/>
    <n v="34"/>
    <x v="1"/>
    <n v="1"/>
    <n v="50"/>
    <n v="50"/>
    <x v="8"/>
    <x v="1"/>
    <x v="2"/>
    <x v="6"/>
    <x v="2"/>
    <n v="312745"/>
    <n v="8085"/>
    <m/>
    <m/>
  </r>
  <r>
    <n v="132"/>
    <d v="2023-09-10T00:00:00"/>
    <s v="CUST132"/>
    <x v="0"/>
    <n v="42"/>
    <x v="2"/>
    <n v="4"/>
    <n v="50"/>
    <n v="200"/>
    <x v="8"/>
    <x v="0"/>
    <x v="2"/>
    <x v="0"/>
    <x v="2"/>
    <n v="312945"/>
    <n v="8285"/>
    <m/>
    <m/>
  </r>
  <r>
    <n v="604"/>
    <d v="2023-09-11T00:00:00"/>
    <s v="CUST604"/>
    <x v="1"/>
    <n v="29"/>
    <x v="2"/>
    <n v="4"/>
    <n v="50"/>
    <n v="200"/>
    <x v="8"/>
    <x v="3"/>
    <x v="2"/>
    <x v="1"/>
    <x v="2"/>
    <n v="313145"/>
    <n v="8485"/>
    <m/>
    <m/>
  </r>
  <r>
    <n v="832"/>
    <d v="2023-09-11T00:00:00"/>
    <s v="CUST832"/>
    <x v="0"/>
    <n v="47"/>
    <x v="1"/>
    <n v="4"/>
    <n v="500"/>
    <n v="2000"/>
    <x v="8"/>
    <x v="0"/>
    <x v="2"/>
    <x v="1"/>
    <x v="1"/>
    <n v="315145"/>
    <n v="10485"/>
    <m/>
    <m/>
  </r>
  <r>
    <n v="113"/>
    <d v="2023-09-13T00:00:00"/>
    <s v="CUST113"/>
    <x v="1"/>
    <n v="41"/>
    <x v="2"/>
    <n v="2"/>
    <n v="25"/>
    <n v="50"/>
    <x v="8"/>
    <x v="0"/>
    <x v="2"/>
    <x v="3"/>
    <x v="2"/>
    <n v="315195"/>
    <n v="10535"/>
    <m/>
    <m/>
  </r>
  <r>
    <n v="165"/>
    <d v="2023-09-14T00:00:00"/>
    <s v="CUST165"/>
    <x v="1"/>
    <n v="60"/>
    <x v="0"/>
    <n v="4"/>
    <n v="300"/>
    <n v="1200"/>
    <x v="8"/>
    <x v="2"/>
    <x v="2"/>
    <x v="4"/>
    <x v="1"/>
    <n v="316395"/>
    <n v="11735"/>
    <m/>
    <m/>
  </r>
  <r>
    <n v="326"/>
    <d v="2023-09-15T00:00:00"/>
    <s v="CUST326"/>
    <x v="1"/>
    <n v="18"/>
    <x v="0"/>
    <n v="3"/>
    <n v="25"/>
    <n v="75"/>
    <x v="8"/>
    <x v="3"/>
    <x v="2"/>
    <x v="5"/>
    <x v="2"/>
    <n v="316470"/>
    <n v="11810"/>
    <m/>
    <m/>
  </r>
  <r>
    <n v="19"/>
    <d v="2023-09-16T00:00:00"/>
    <s v="CUST019"/>
    <x v="1"/>
    <n v="62"/>
    <x v="0"/>
    <n v="2"/>
    <n v="25"/>
    <n v="50"/>
    <x v="8"/>
    <x v="2"/>
    <x v="2"/>
    <x v="6"/>
    <x v="2"/>
    <n v="316520"/>
    <n v="11860"/>
    <m/>
    <m/>
  </r>
  <r>
    <n v="412"/>
    <d v="2023-09-16T00:00:00"/>
    <s v="CUST412"/>
    <x v="1"/>
    <n v="19"/>
    <x v="2"/>
    <n v="4"/>
    <n v="500"/>
    <n v="2000"/>
    <x v="8"/>
    <x v="3"/>
    <x v="2"/>
    <x v="6"/>
    <x v="1"/>
    <n v="318520"/>
    <n v="13860"/>
    <m/>
    <m/>
  </r>
  <r>
    <n v="632"/>
    <d v="2023-09-16T00:00:00"/>
    <s v="CUST632"/>
    <x v="1"/>
    <n v="26"/>
    <x v="2"/>
    <n v="4"/>
    <n v="25"/>
    <n v="100"/>
    <x v="8"/>
    <x v="3"/>
    <x v="2"/>
    <x v="6"/>
    <x v="2"/>
    <n v="318620"/>
    <n v="13960"/>
    <m/>
    <m/>
  </r>
  <r>
    <n v="167"/>
    <d v="2023-09-17T00:00:00"/>
    <s v="CUST167"/>
    <x v="1"/>
    <n v="43"/>
    <x v="0"/>
    <n v="3"/>
    <n v="50"/>
    <n v="150"/>
    <x v="8"/>
    <x v="0"/>
    <x v="2"/>
    <x v="0"/>
    <x v="2"/>
    <n v="318770"/>
    <n v="14110"/>
    <m/>
    <m/>
  </r>
  <r>
    <n v="172"/>
    <d v="2023-09-17T00:00:00"/>
    <s v="CUST172"/>
    <x v="0"/>
    <n v="32"/>
    <x v="1"/>
    <n v="2"/>
    <n v="25"/>
    <n v="50"/>
    <x v="8"/>
    <x v="1"/>
    <x v="2"/>
    <x v="0"/>
    <x v="2"/>
    <n v="318820"/>
    <n v="14160"/>
    <m/>
    <m/>
  </r>
  <r>
    <n v="375"/>
    <d v="2023-09-17T00:00:00"/>
    <s v="CUST375"/>
    <x v="0"/>
    <n v="32"/>
    <x v="0"/>
    <n v="1"/>
    <n v="50"/>
    <n v="50"/>
    <x v="8"/>
    <x v="1"/>
    <x v="2"/>
    <x v="0"/>
    <x v="2"/>
    <n v="318870"/>
    <n v="14210"/>
    <m/>
    <m/>
  </r>
  <r>
    <n v="538"/>
    <d v="2023-09-17T00:00:00"/>
    <s v="CUST538"/>
    <x v="0"/>
    <n v="18"/>
    <x v="0"/>
    <n v="3"/>
    <n v="50"/>
    <n v="150"/>
    <x v="8"/>
    <x v="3"/>
    <x v="2"/>
    <x v="0"/>
    <x v="2"/>
    <n v="319020"/>
    <n v="14360"/>
    <m/>
    <m/>
  </r>
  <r>
    <n v="794"/>
    <d v="2023-09-17T00:00:00"/>
    <s v="CUST794"/>
    <x v="1"/>
    <n v="60"/>
    <x v="1"/>
    <n v="1"/>
    <n v="300"/>
    <n v="300"/>
    <x v="8"/>
    <x v="2"/>
    <x v="2"/>
    <x v="0"/>
    <x v="2"/>
    <n v="319320"/>
    <n v="14660"/>
    <m/>
    <m/>
  </r>
  <r>
    <n v="131"/>
    <d v="2023-09-18T00:00:00"/>
    <s v="CUST131"/>
    <x v="1"/>
    <n v="21"/>
    <x v="1"/>
    <n v="2"/>
    <n v="300"/>
    <n v="600"/>
    <x v="8"/>
    <x v="3"/>
    <x v="2"/>
    <x v="1"/>
    <x v="0"/>
    <n v="319920"/>
    <n v="15260"/>
    <m/>
    <m/>
  </r>
  <r>
    <n v="330"/>
    <d v="2023-09-18T00:00:00"/>
    <s v="CUST330"/>
    <x v="1"/>
    <n v="25"/>
    <x v="1"/>
    <n v="4"/>
    <n v="50"/>
    <n v="200"/>
    <x v="8"/>
    <x v="3"/>
    <x v="2"/>
    <x v="1"/>
    <x v="2"/>
    <n v="320120"/>
    <n v="15460"/>
    <m/>
    <m/>
  </r>
  <r>
    <n v="494"/>
    <d v="2023-09-18T00:00:00"/>
    <s v="CUST494"/>
    <x v="1"/>
    <n v="42"/>
    <x v="1"/>
    <n v="4"/>
    <n v="50"/>
    <n v="200"/>
    <x v="8"/>
    <x v="0"/>
    <x v="2"/>
    <x v="1"/>
    <x v="2"/>
    <n v="320320"/>
    <n v="15660"/>
    <m/>
    <m/>
  </r>
  <r>
    <n v="513"/>
    <d v="2023-09-19T00:00:00"/>
    <s v="CUST513"/>
    <x v="0"/>
    <n v="24"/>
    <x v="2"/>
    <n v="4"/>
    <n v="25"/>
    <n v="100"/>
    <x v="8"/>
    <x v="3"/>
    <x v="2"/>
    <x v="2"/>
    <x v="2"/>
    <n v="320420"/>
    <n v="15760"/>
    <m/>
    <m/>
  </r>
  <r>
    <n v="573"/>
    <d v="2023-09-19T00:00:00"/>
    <s v="CUST573"/>
    <x v="0"/>
    <n v="49"/>
    <x v="1"/>
    <n v="2"/>
    <n v="30"/>
    <n v="60"/>
    <x v="8"/>
    <x v="0"/>
    <x v="2"/>
    <x v="2"/>
    <x v="2"/>
    <n v="320480"/>
    <n v="15820"/>
    <m/>
    <m/>
  </r>
  <r>
    <n v="241"/>
    <d v="2023-09-21T00:00:00"/>
    <s v="CUST241"/>
    <x v="1"/>
    <n v="23"/>
    <x v="2"/>
    <n v="3"/>
    <n v="25"/>
    <n v="75"/>
    <x v="8"/>
    <x v="3"/>
    <x v="2"/>
    <x v="4"/>
    <x v="2"/>
    <n v="320555"/>
    <n v="15895"/>
    <m/>
    <m/>
  </r>
  <r>
    <n v="579"/>
    <d v="2023-09-21T00:00:00"/>
    <s v="CUST579"/>
    <x v="1"/>
    <n v="38"/>
    <x v="2"/>
    <n v="1"/>
    <n v="30"/>
    <n v="30"/>
    <x v="8"/>
    <x v="1"/>
    <x v="2"/>
    <x v="4"/>
    <x v="2"/>
    <n v="320585"/>
    <n v="15925"/>
    <m/>
    <m/>
  </r>
  <r>
    <n v="218"/>
    <d v="2023-09-22T00:00:00"/>
    <s v="CUST218"/>
    <x v="0"/>
    <n v="64"/>
    <x v="1"/>
    <n v="3"/>
    <n v="30"/>
    <n v="90"/>
    <x v="8"/>
    <x v="2"/>
    <x v="2"/>
    <x v="5"/>
    <x v="2"/>
    <n v="320675"/>
    <n v="16015"/>
    <m/>
    <m/>
  </r>
  <r>
    <n v="846"/>
    <d v="2023-09-22T00:00:00"/>
    <s v="CUST846"/>
    <x v="0"/>
    <n v="42"/>
    <x v="1"/>
    <n v="1"/>
    <n v="50"/>
    <n v="50"/>
    <x v="8"/>
    <x v="0"/>
    <x v="2"/>
    <x v="5"/>
    <x v="2"/>
    <n v="320725"/>
    <n v="16065"/>
    <m/>
    <m/>
  </r>
  <r>
    <n v="616"/>
    <d v="2023-09-23T00:00:00"/>
    <s v="CUST616"/>
    <x v="0"/>
    <n v="41"/>
    <x v="0"/>
    <n v="2"/>
    <n v="50"/>
    <n v="100"/>
    <x v="8"/>
    <x v="0"/>
    <x v="2"/>
    <x v="6"/>
    <x v="2"/>
    <n v="320825"/>
    <n v="16165"/>
    <m/>
    <m/>
  </r>
  <r>
    <n v="523"/>
    <d v="2023-09-24T00:00:00"/>
    <s v="CUST523"/>
    <x v="1"/>
    <n v="62"/>
    <x v="2"/>
    <n v="1"/>
    <n v="300"/>
    <n v="300"/>
    <x v="8"/>
    <x v="2"/>
    <x v="2"/>
    <x v="0"/>
    <x v="2"/>
    <n v="321125"/>
    <n v="16465"/>
    <m/>
    <m/>
  </r>
  <r>
    <n v="643"/>
    <d v="2023-09-24T00:00:00"/>
    <s v="CUST643"/>
    <x v="1"/>
    <n v="28"/>
    <x v="2"/>
    <n v="3"/>
    <n v="30"/>
    <n v="90"/>
    <x v="8"/>
    <x v="3"/>
    <x v="2"/>
    <x v="0"/>
    <x v="2"/>
    <n v="321215"/>
    <n v="16555"/>
    <m/>
    <m/>
  </r>
  <r>
    <n v="351"/>
    <d v="2023-09-25T00:00:00"/>
    <s v="CUST351"/>
    <x v="1"/>
    <n v="56"/>
    <x v="0"/>
    <n v="3"/>
    <n v="30"/>
    <n v="90"/>
    <x v="8"/>
    <x v="2"/>
    <x v="2"/>
    <x v="1"/>
    <x v="2"/>
    <n v="321305"/>
    <n v="16645"/>
    <m/>
    <m/>
  </r>
  <r>
    <n v="809"/>
    <d v="2023-09-25T00:00:00"/>
    <s v="CUST809"/>
    <x v="1"/>
    <n v="62"/>
    <x v="1"/>
    <n v="2"/>
    <n v="50"/>
    <n v="100"/>
    <x v="8"/>
    <x v="2"/>
    <x v="2"/>
    <x v="1"/>
    <x v="2"/>
    <n v="321405"/>
    <n v="16745"/>
    <m/>
    <m/>
  </r>
  <r>
    <n v="954"/>
    <d v="2023-09-25T00:00:00"/>
    <s v="CUST954"/>
    <x v="1"/>
    <n v="50"/>
    <x v="2"/>
    <n v="3"/>
    <n v="300"/>
    <n v="900"/>
    <x v="8"/>
    <x v="0"/>
    <x v="2"/>
    <x v="1"/>
    <x v="0"/>
    <n v="322305"/>
    <n v="17645"/>
    <m/>
    <m/>
  </r>
  <r>
    <n v="897"/>
    <d v="2023-09-26T00:00:00"/>
    <s v="CUST897"/>
    <x v="1"/>
    <n v="64"/>
    <x v="2"/>
    <n v="2"/>
    <n v="50"/>
    <n v="100"/>
    <x v="8"/>
    <x v="2"/>
    <x v="2"/>
    <x v="2"/>
    <x v="2"/>
    <n v="322405"/>
    <n v="17745"/>
    <m/>
    <m/>
  </r>
  <r>
    <n v="147"/>
    <d v="2023-09-28T00:00:00"/>
    <s v="CUST147"/>
    <x v="0"/>
    <n v="23"/>
    <x v="2"/>
    <n v="1"/>
    <n v="300"/>
    <n v="300"/>
    <x v="8"/>
    <x v="3"/>
    <x v="2"/>
    <x v="4"/>
    <x v="2"/>
    <n v="322705"/>
    <n v="18045"/>
    <m/>
    <m/>
  </r>
  <r>
    <n v="204"/>
    <d v="2023-09-28T00:00:00"/>
    <s v="CUST204"/>
    <x v="0"/>
    <n v="39"/>
    <x v="1"/>
    <n v="1"/>
    <n v="25"/>
    <n v="25"/>
    <x v="8"/>
    <x v="1"/>
    <x v="2"/>
    <x v="4"/>
    <x v="2"/>
    <n v="322730"/>
    <n v="18070"/>
    <m/>
    <m/>
  </r>
  <r>
    <n v="390"/>
    <d v="2023-09-28T00:00:00"/>
    <s v="CUST390"/>
    <x v="0"/>
    <n v="39"/>
    <x v="2"/>
    <n v="2"/>
    <n v="50"/>
    <n v="100"/>
    <x v="8"/>
    <x v="1"/>
    <x v="2"/>
    <x v="4"/>
    <x v="2"/>
    <n v="322830"/>
    <n v="18170"/>
    <m/>
    <m/>
  </r>
  <r>
    <n v="179"/>
    <d v="2023-09-29T00:00:00"/>
    <s v="CUST179"/>
    <x v="0"/>
    <n v="31"/>
    <x v="2"/>
    <n v="1"/>
    <n v="300"/>
    <n v="300"/>
    <x v="8"/>
    <x v="1"/>
    <x v="2"/>
    <x v="5"/>
    <x v="2"/>
    <n v="323130"/>
    <n v="18470"/>
    <m/>
    <m/>
  </r>
  <r>
    <n v="327"/>
    <d v="2023-09-29T00:00:00"/>
    <s v="CUST327"/>
    <x v="0"/>
    <n v="57"/>
    <x v="2"/>
    <n v="3"/>
    <n v="50"/>
    <n v="150"/>
    <x v="8"/>
    <x v="2"/>
    <x v="2"/>
    <x v="5"/>
    <x v="2"/>
    <n v="323280"/>
    <n v="18620"/>
    <m/>
    <m/>
  </r>
  <r>
    <n v="626"/>
    <d v="2023-09-29T00:00:00"/>
    <s v="CUST626"/>
    <x v="1"/>
    <n v="26"/>
    <x v="0"/>
    <n v="4"/>
    <n v="500"/>
    <n v="2000"/>
    <x v="8"/>
    <x v="3"/>
    <x v="2"/>
    <x v="5"/>
    <x v="1"/>
    <n v="325280"/>
    <n v="20620"/>
    <m/>
    <m/>
  </r>
  <r>
    <n v="873"/>
    <d v="2023-09-29T00:00:00"/>
    <s v="CUST873"/>
    <x v="1"/>
    <n v="27"/>
    <x v="2"/>
    <n v="4"/>
    <n v="25"/>
    <n v="100"/>
    <x v="8"/>
    <x v="3"/>
    <x v="2"/>
    <x v="5"/>
    <x v="2"/>
    <n v="325380"/>
    <n v="20720"/>
    <m/>
    <m/>
  </r>
  <r>
    <n v="196"/>
    <d v="2023-09-30T00:00:00"/>
    <s v="CUST196"/>
    <x v="1"/>
    <n v="32"/>
    <x v="0"/>
    <n v="3"/>
    <n v="300"/>
    <n v="900"/>
    <x v="8"/>
    <x v="1"/>
    <x v="2"/>
    <x v="6"/>
    <x v="0"/>
    <n v="326280"/>
    <n v="21620"/>
    <m/>
    <m/>
  </r>
  <r>
    <n v="789"/>
    <d v="2023-09-30T00:00:00"/>
    <s v="CUST789"/>
    <x v="1"/>
    <n v="61"/>
    <x v="0"/>
    <n v="4"/>
    <n v="500"/>
    <n v="2000"/>
    <x v="8"/>
    <x v="2"/>
    <x v="2"/>
    <x v="6"/>
    <x v="1"/>
    <n v="328280"/>
    <n v="23620"/>
    <m/>
    <m/>
  </r>
  <r>
    <n v="89"/>
    <d v="2023-10-01T00:00:00"/>
    <s v="CUST089"/>
    <x v="1"/>
    <n v="55"/>
    <x v="2"/>
    <n v="4"/>
    <n v="500"/>
    <n v="2000"/>
    <x v="9"/>
    <x v="2"/>
    <x v="3"/>
    <x v="0"/>
    <x v="1"/>
    <n v="330280"/>
    <n v="2000"/>
    <m/>
    <m/>
  </r>
  <r>
    <n v="707"/>
    <d v="2023-10-01T00:00:00"/>
    <s v="CUST707"/>
    <x v="1"/>
    <n v="26"/>
    <x v="0"/>
    <n v="1"/>
    <n v="500"/>
    <n v="500"/>
    <x v="9"/>
    <x v="3"/>
    <x v="3"/>
    <x v="0"/>
    <x v="2"/>
    <n v="330780"/>
    <n v="2500"/>
    <m/>
    <m/>
  </r>
  <r>
    <n v="909"/>
    <d v="2023-10-01T00:00:00"/>
    <s v="CUST909"/>
    <x v="0"/>
    <n v="26"/>
    <x v="2"/>
    <n v="1"/>
    <n v="300"/>
    <n v="300"/>
    <x v="9"/>
    <x v="3"/>
    <x v="3"/>
    <x v="0"/>
    <x v="2"/>
    <n v="331080"/>
    <n v="2800"/>
    <m/>
    <m/>
  </r>
  <r>
    <n v="51"/>
    <d v="2023-10-02T00:00:00"/>
    <s v="CUST051"/>
    <x v="0"/>
    <n v="27"/>
    <x v="1"/>
    <n v="3"/>
    <n v="25"/>
    <n v="75"/>
    <x v="9"/>
    <x v="3"/>
    <x v="3"/>
    <x v="1"/>
    <x v="2"/>
    <n v="331155"/>
    <n v="2875"/>
    <m/>
    <m/>
  </r>
  <r>
    <n v="154"/>
    <d v="2023-10-02T00:00:00"/>
    <s v="CUST154"/>
    <x v="0"/>
    <n v="51"/>
    <x v="2"/>
    <n v="3"/>
    <n v="300"/>
    <n v="900"/>
    <x v="9"/>
    <x v="2"/>
    <x v="3"/>
    <x v="1"/>
    <x v="0"/>
    <n v="332055"/>
    <n v="3775"/>
    <m/>
    <m/>
  </r>
  <r>
    <n v="276"/>
    <d v="2023-10-02T00:00:00"/>
    <s v="CUST276"/>
    <x v="1"/>
    <n v="21"/>
    <x v="1"/>
    <n v="4"/>
    <n v="25"/>
    <n v="100"/>
    <x v="9"/>
    <x v="3"/>
    <x v="3"/>
    <x v="1"/>
    <x v="2"/>
    <n v="332155"/>
    <n v="3875"/>
    <m/>
    <m/>
  </r>
  <r>
    <n v="497"/>
    <d v="2023-10-02T00:00:00"/>
    <s v="CUST497"/>
    <x v="0"/>
    <n v="41"/>
    <x v="0"/>
    <n v="4"/>
    <n v="30"/>
    <n v="120"/>
    <x v="9"/>
    <x v="0"/>
    <x v="3"/>
    <x v="1"/>
    <x v="2"/>
    <n v="332275"/>
    <n v="3995"/>
    <m/>
    <m/>
  </r>
  <r>
    <n v="889"/>
    <d v="2023-10-02T00:00:00"/>
    <s v="CUST889"/>
    <x v="1"/>
    <n v="35"/>
    <x v="2"/>
    <n v="1"/>
    <n v="50"/>
    <n v="50"/>
    <x v="9"/>
    <x v="1"/>
    <x v="3"/>
    <x v="1"/>
    <x v="2"/>
    <n v="332325"/>
    <n v="4045"/>
    <m/>
    <m/>
  </r>
  <r>
    <n v="122"/>
    <d v="2023-10-03T00:00:00"/>
    <s v="CUST122"/>
    <x v="0"/>
    <n v="64"/>
    <x v="2"/>
    <n v="4"/>
    <n v="30"/>
    <n v="120"/>
    <x v="9"/>
    <x v="2"/>
    <x v="3"/>
    <x v="2"/>
    <x v="2"/>
    <n v="332445"/>
    <n v="4165"/>
    <m/>
    <m/>
  </r>
  <r>
    <n v="373"/>
    <d v="2023-10-03T00:00:00"/>
    <s v="CUST373"/>
    <x v="1"/>
    <n v="25"/>
    <x v="1"/>
    <n v="2"/>
    <n v="300"/>
    <n v="600"/>
    <x v="9"/>
    <x v="3"/>
    <x v="3"/>
    <x v="2"/>
    <x v="0"/>
    <n v="333045"/>
    <n v="4765"/>
    <m/>
    <m/>
  </r>
  <r>
    <n v="524"/>
    <d v="2023-10-03T00:00:00"/>
    <s v="CUST524"/>
    <x v="0"/>
    <n v="46"/>
    <x v="1"/>
    <n v="4"/>
    <n v="300"/>
    <n v="1200"/>
    <x v="9"/>
    <x v="0"/>
    <x v="3"/>
    <x v="2"/>
    <x v="1"/>
    <n v="334245"/>
    <n v="5965"/>
    <m/>
    <m/>
  </r>
  <r>
    <n v="688"/>
    <d v="2023-10-03T00:00:00"/>
    <s v="CUST688"/>
    <x v="0"/>
    <n v="56"/>
    <x v="0"/>
    <n v="4"/>
    <n v="25"/>
    <n v="100"/>
    <x v="9"/>
    <x v="2"/>
    <x v="3"/>
    <x v="2"/>
    <x v="2"/>
    <n v="334345"/>
    <n v="6065"/>
    <m/>
    <m/>
  </r>
  <r>
    <n v="813"/>
    <d v="2023-10-03T00:00:00"/>
    <s v="CUST813"/>
    <x v="0"/>
    <n v="52"/>
    <x v="2"/>
    <n v="3"/>
    <n v="50"/>
    <n v="150"/>
    <x v="9"/>
    <x v="2"/>
    <x v="3"/>
    <x v="2"/>
    <x v="2"/>
    <n v="334495"/>
    <n v="6215"/>
    <m/>
    <m/>
  </r>
  <r>
    <n v="178"/>
    <d v="2023-10-04T00:00:00"/>
    <s v="CUST178"/>
    <x v="0"/>
    <n v="40"/>
    <x v="0"/>
    <n v="2"/>
    <n v="30"/>
    <n v="60"/>
    <x v="9"/>
    <x v="1"/>
    <x v="3"/>
    <x v="3"/>
    <x v="2"/>
    <n v="334555"/>
    <n v="6275"/>
    <m/>
    <m/>
  </r>
  <r>
    <n v="208"/>
    <d v="2023-10-04T00:00:00"/>
    <s v="CUST208"/>
    <x v="1"/>
    <n v="34"/>
    <x v="2"/>
    <n v="4"/>
    <n v="50"/>
    <n v="200"/>
    <x v="9"/>
    <x v="1"/>
    <x v="3"/>
    <x v="3"/>
    <x v="2"/>
    <n v="334755"/>
    <n v="6475"/>
    <m/>
    <m/>
  </r>
  <r>
    <n v="247"/>
    <d v="2023-10-04T00:00:00"/>
    <s v="CUST247"/>
    <x v="0"/>
    <n v="41"/>
    <x v="2"/>
    <n v="2"/>
    <n v="30"/>
    <n v="60"/>
    <x v="9"/>
    <x v="0"/>
    <x v="3"/>
    <x v="3"/>
    <x v="2"/>
    <n v="334815"/>
    <n v="6535"/>
    <m/>
    <m/>
  </r>
  <r>
    <n v="290"/>
    <d v="2023-10-04T00:00:00"/>
    <s v="CUST290"/>
    <x v="1"/>
    <n v="30"/>
    <x v="1"/>
    <n v="2"/>
    <n v="300"/>
    <n v="600"/>
    <x v="9"/>
    <x v="3"/>
    <x v="3"/>
    <x v="3"/>
    <x v="0"/>
    <n v="335415"/>
    <n v="7135"/>
    <m/>
    <m/>
  </r>
  <r>
    <n v="656"/>
    <d v="2023-10-04T00:00:00"/>
    <s v="CUST656"/>
    <x v="0"/>
    <n v="29"/>
    <x v="1"/>
    <n v="3"/>
    <n v="30"/>
    <n v="90"/>
    <x v="9"/>
    <x v="3"/>
    <x v="3"/>
    <x v="3"/>
    <x v="2"/>
    <n v="335505"/>
    <n v="7225"/>
    <m/>
    <m/>
  </r>
  <r>
    <n v="735"/>
    <d v="2023-10-04T00:00:00"/>
    <s v="CUST735"/>
    <x v="1"/>
    <n v="64"/>
    <x v="0"/>
    <n v="4"/>
    <n v="500"/>
    <n v="2000"/>
    <x v="9"/>
    <x v="2"/>
    <x v="3"/>
    <x v="3"/>
    <x v="1"/>
    <n v="337505"/>
    <n v="9225"/>
    <m/>
    <m/>
  </r>
  <r>
    <n v="319"/>
    <d v="2023-10-05T00:00:00"/>
    <s v="CUST319"/>
    <x v="0"/>
    <n v="31"/>
    <x v="0"/>
    <n v="1"/>
    <n v="500"/>
    <n v="500"/>
    <x v="9"/>
    <x v="1"/>
    <x v="3"/>
    <x v="4"/>
    <x v="2"/>
    <n v="338005"/>
    <n v="9725"/>
    <m/>
    <m/>
  </r>
  <r>
    <n v="670"/>
    <d v="2023-10-05T00:00:00"/>
    <s v="CUST670"/>
    <x v="0"/>
    <n v="27"/>
    <x v="1"/>
    <n v="1"/>
    <n v="30"/>
    <n v="30"/>
    <x v="9"/>
    <x v="3"/>
    <x v="3"/>
    <x v="4"/>
    <x v="2"/>
    <n v="338035"/>
    <n v="9755"/>
    <m/>
    <m/>
  </r>
  <r>
    <n v="385"/>
    <d v="2023-10-06T00:00:00"/>
    <s v="CUST385"/>
    <x v="0"/>
    <n v="50"/>
    <x v="2"/>
    <n v="3"/>
    <n v="500"/>
    <n v="1500"/>
    <x v="9"/>
    <x v="0"/>
    <x v="3"/>
    <x v="5"/>
    <x v="1"/>
    <n v="339535"/>
    <n v="11255"/>
    <m/>
    <m/>
  </r>
  <r>
    <n v="10"/>
    <d v="2023-10-07T00:00:00"/>
    <s v="CUST010"/>
    <x v="1"/>
    <n v="52"/>
    <x v="0"/>
    <n v="4"/>
    <n v="50"/>
    <n v="200"/>
    <x v="9"/>
    <x v="2"/>
    <x v="3"/>
    <x v="6"/>
    <x v="2"/>
    <n v="339735"/>
    <n v="11455"/>
    <m/>
    <m/>
  </r>
  <r>
    <n v="26"/>
    <d v="2023-10-07T00:00:00"/>
    <s v="CUST026"/>
    <x v="1"/>
    <n v="28"/>
    <x v="2"/>
    <n v="2"/>
    <n v="500"/>
    <n v="1000"/>
    <x v="9"/>
    <x v="3"/>
    <x v="3"/>
    <x v="6"/>
    <x v="0"/>
    <n v="340735"/>
    <n v="12455"/>
    <m/>
    <m/>
  </r>
  <r>
    <n v="437"/>
    <d v="2023-10-07T00:00:00"/>
    <s v="CUST437"/>
    <x v="1"/>
    <n v="35"/>
    <x v="2"/>
    <n v="4"/>
    <n v="300"/>
    <n v="1200"/>
    <x v="9"/>
    <x v="1"/>
    <x v="3"/>
    <x v="6"/>
    <x v="1"/>
    <n v="341935"/>
    <n v="13655"/>
    <m/>
    <m/>
  </r>
  <r>
    <n v="689"/>
    <d v="2023-10-07T00:00:00"/>
    <s v="CUST689"/>
    <x v="0"/>
    <n v="57"/>
    <x v="2"/>
    <n v="2"/>
    <n v="50"/>
    <n v="100"/>
    <x v="9"/>
    <x v="2"/>
    <x v="3"/>
    <x v="6"/>
    <x v="2"/>
    <n v="342035"/>
    <n v="13755"/>
    <m/>
    <m/>
  </r>
  <r>
    <n v="558"/>
    <d v="2023-10-08T00:00:00"/>
    <s v="CUST558"/>
    <x v="1"/>
    <n v="41"/>
    <x v="0"/>
    <n v="1"/>
    <n v="25"/>
    <n v="25"/>
    <x v="9"/>
    <x v="0"/>
    <x v="3"/>
    <x v="0"/>
    <x v="2"/>
    <n v="342060"/>
    <n v="13780"/>
    <m/>
    <m/>
  </r>
  <r>
    <n v="634"/>
    <d v="2023-10-08T00:00:00"/>
    <s v="CUST634"/>
    <x v="0"/>
    <n v="60"/>
    <x v="2"/>
    <n v="4"/>
    <n v="500"/>
    <n v="2000"/>
    <x v="9"/>
    <x v="2"/>
    <x v="3"/>
    <x v="0"/>
    <x v="1"/>
    <n v="344060"/>
    <n v="15780"/>
    <m/>
    <m/>
  </r>
  <r>
    <n v="201"/>
    <d v="2023-10-09T00:00:00"/>
    <s v="CUST201"/>
    <x v="0"/>
    <n v="56"/>
    <x v="2"/>
    <n v="1"/>
    <n v="25"/>
    <n v="25"/>
    <x v="9"/>
    <x v="2"/>
    <x v="3"/>
    <x v="1"/>
    <x v="2"/>
    <n v="344085"/>
    <n v="15805"/>
    <m/>
    <m/>
  </r>
  <r>
    <n v="286"/>
    <d v="2023-10-09T00:00:00"/>
    <s v="CUST286"/>
    <x v="0"/>
    <n v="55"/>
    <x v="2"/>
    <n v="2"/>
    <n v="25"/>
    <n v="50"/>
    <x v="9"/>
    <x v="2"/>
    <x v="3"/>
    <x v="1"/>
    <x v="2"/>
    <n v="344135"/>
    <n v="15855"/>
    <m/>
    <m/>
  </r>
  <r>
    <n v="876"/>
    <d v="2023-10-09T00:00:00"/>
    <s v="CUST876"/>
    <x v="0"/>
    <n v="43"/>
    <x v="0"/>
    <n v="4"/>
    <n v="30"/>
    <n v="120"/>
    <x v="9"/>
    <x v="0"/>
    <x v="3"/>
    <x v="1"/>
    <x v="2"/>
    <n v="344255"/>
    <n v="15975"/>
    <m/>
    <m/>
  </r>
  <r>
    <n v="55"/>
    <d v="2023-10-10T00:00:00"/>
    <s v="CUST055"/>
    <x v="0"/>
    <n v="31"/>
    <x v="1"/>
    <n v="4"/>
    <n v="30"/>
    <n v="120"/>
    <x v="9"/>
    <x v="1"/>
    <x v="3"/>
    <x v="2"/>
    <x v="2"/>
    <n v="344375"/>
    <n v="16095"/>
    <m/>
    <m/>
  </r>
  <r>
    <n v="428"/>
    <d v="2023-10-10T00:00:00"/>
    <s v="CUST428"/>
    <x v="1"/>
    <n v="40"/>
    <x v="2"/>
    <n v="4"/>
    <n v="50"/>
    <n v="200"/>
    <x v="9"/>
    <x v="1"/>
    <x v="3"/>
    <x v="2"/>
    <x v="2"/>
    <n v="344575"/>
    <n v="16295"/>
    <m/>
    <m/>
  </r>
  <r>
    <n v="441"/>
    <d v="2023-10-10T00:00:00"/>
    <s v="CUST441"/>
    <x v="0"/>
    <n v="57"/>
    <x v="1"/>
    <n v="4"/>
    <n v="300"/>
    <n v="1200"/>
    <x v="9"/>
    <x v="2"/>
    <x v="3"/>
    <x v="2"/>
    <x v="1"/>
    <n v="345775"/>
    <n v="17495"/>
    <m/>
    <m/>
  </r>
  <r>
    <n v="976"/>
    <d v="2023-10-10T00:00:00"/>
    <s v="CUST976"/>
    <x v="1"/>
    <n v="48"/>
    <x v="1"/>
    <n v="2"/>
    <n v="300"/>
    <n v="600"/>
    <x v="9"/>
    <x v="0"/>
    <x v="3"/>
    <x v="2"/>
    <x v="0"/>
    <n v="346375"/>
    <n v="18095"/>
    <m/>
    <m/>
  </r>
  <r>
    <n v="149"/>
    <d v="2023-10-11T00:00:00"/>
    <s v="CUST149"/>
    <x v="0"/>
    <n v="22"/>
    <x v="0"/>
    <n v="3"/>
    <n v="25"/>
    <n v="75"/>
    <x v="9"/>
    <x v="3"/>
    <x v="3"/>
    <x v="3"/>
    <x v="2"/>
    <n v="346450"/>
    <n v="18170"/>
    <m/>
    <m/>
  </r>
  <r>
    <n v="227"/>
    <d v="2023-10-11T00:00:00"/>
    <s v="CUST227"/>
    <x v="0"/>
    <n v="36"/>
    <x v="2"/>
    <n v="2"/>
    <n v="50"/>
    <n v="100"/>
    <x v="9"/>
    <x v="1"/>
    <x v="3"/>
    <x v="3"/>
    <x v="2"/>
    <n v="346550"/>
    <n v="18270"/>
    <m/>
    <m/>
  </r>
  <r>
    <n v="393"/>
    <d v="2023-10-11T00:00:00"/>
    <s v="CUST393"/>
    <x v="1"/>
    <n v="22"/>
    <x v="1"/>
    <n v="2"/>
    <n v="500"/>
    <n v="1000"/>
    <x v="9"/>
    <x v="3"/>
    <x v="3"/>
    <x v="3"/>
    <x v="0"/>
    <n v="347550"/>
    <n v="19270"/>
    <m/>
    <m/>
  </r>
  <r>
    <n v="401"/>
    <d v="2023-10-11T00:00:00"/>
    <s v="CUST401"/>
    <x v="1"/>
    <n v="62"/>
    <x v="0"/>
    <n v="1"/>
    <n v="300"/>
    <n v="300"/>
    <x v="9"/>
    <x v="2"/>
    <x v="3"/>
    <x v="3"/>
    <x v="2"/>
    <n v="347850"/>
    <n v="19570"/>
    <m/>
    <m/>
  </r>
  <r>
    <n v="546"/>
    <d v="2023-10-11T00:00:00"/>
    <s v="CUST546"/>
    <x v="1"/>
    <n v="36"/>
    <x v="2"/>
    <n v="4"/>
    <n v="50"/>
    <n v="200"/>
    <x v="9"/>
    <x v="1"/>
    <x v="3"/>
    <x v="3"/>
    <x v="2"/>
    <n v="348050"/>
    <n v="19770"/>
    <m/>
    <m/>
  </r>
  <r>
    <n v="872"/>
    <d v="2023-10-11T00:00:00"/>
    <s v="CUST872"/>
    <x v="1"/>
    <n v="63"/>
    <x v="1"/>
    <n v="3"/>
    <n v="25"/>
    <n v="75"/>
    <x v="9"/>
    <x v="2"/>
    <x v="3"/>
    <x v="3"/>
    <x v="2"/>
    <n v="348125"/>
    <n v="19845"/>
    <m/>
    <m/>
  </r>
  <r>
    <n v="914"/>
    <d v="2023-10-11T00:00:00"/>
    <s v="CUST914"/>
    <x v="1"/>
    <n v="59"/>
    <x v="2"/>
    <n v="1"/>
    <n v="500"/>
    <n v="500"/>
    <x v="9"/>
    <x v="2"/>
    <x v="3"/>
    <x v="3"/>
    <x v="2"/>
    <n v="348625"/>
    <n v="20345"/>
    <m/>
    <m/>
  </r>
  <r>
    <n v="310"/>
    <d v="2023-10-12T00:00:00"/>
    <s v="CUST310"/>
    <x v="1"/>
    <n v="28"/>
    <x v="1"/>
    <n v="1"/>
    <n v="25"/>
    <n v="25"/>
    <x v="9"/>
    <x v="3"/>
    <x v="3"/>
    <x v="4"/>
    <x v="2"/>
    <n v="348650"/>
    <n v="20370"/>
    <m/>
    <m/>
  </r>
  <r>
    <n v="844"/>
    <d v="2023-10-12T00:00:00"/>
    <s v="CUST844"/>
    <x v="0"/>
    <n v="35"/>
    <x v="0"/>
    <n v="3"/>
    <n v="50"/>
    <n v="150"/>
    <x v="9"/>
    <x v="1"/>
    <x v="3"/>
    <x v="4"/>
    <x v="2"/>
    <n v="348800"/>
    <n v="20520"/>
    <m/>
    <m/>
  </r>
  <r>
    <n v="852"/>
    <d v="2023-10-12T00:00:00"/>
    <s v="CUST852"/>
    <x v="1"/>
    <n v="41"/>
    <x v="0"/>
    <n v="1"/>
    <n v="300"/>
    <n v="300"/>
    <x v="9"/>
    <x v="0"/>
    <x v="3"/>
    <x v="4"/>
    <x v="2"/>
    <n v="349100"/>
    <n v="20820"/>
    <m/>
    <m/>
  </r>
  <r>
    <n v="97"/>
    <d v="2023-10-13T00:00:00"/>
    <s v="CUST097"/>
    <x v="1"/>
    <n v="51"/>
    <x v="1"/>
    <n v="2"/>
    <n v="500"/>
    <n v="1000"/>
    <x v="9"/>
    <x v="2"/>
    <x v="3"/>
    <x v="5"/>
    <x v="0"/>
    <n v="350100"/>
    <n v="21820"/>
    <m/>
    <m/>
  </r>
  <r>
    <n v="619"/>
    <d v="2023-10-13T00:00:00"/>
    <s v="CUST619"/>
    <x v="0"/>
    <n v="47"/>
    <x v="2"/>
    <n v="4"/>
    <n v="25"/>
    <n v="100"/>
    <x v="9"/>
    <x v="0"/>
    <x v="3"/>
    <x v="5"/>
    <x v="2"/>
    <n v="350200"/>
    <n v="21920"/>
    <m/>
    <m/>
  </r>
  <r>
    <n v="948"/>
    <d v="2023-10-13T00:00:00"/>
    <s v="CUST948"/>
    <x v="1"/>
    <n v="23"/>
    <x v="2"/>
    <n v="3"/>
    <n v="25"/>
    <n v="75"/>
    <x v="9"/>
    <x v="3"/>
    <x v="3"/>
    <x v="5"/>
    <x v="2"/>
    <n v="350275"/>
    <n v="21995"/>
    <m/>
    <m/>
  </r>
  <r>
    <n v="456"/>
    <d v="2023-10-14T00:00:00"/>
    <s v="CUST456"/>
    <x v="0"/>
    <n v="57"/>
    <x v="2"/>
    <n v="2"/>
    <n v="30"/>
    <n v="60"/>
    <x v="9"/>
    <x v="2"/>
    <x v="3"/>
    <x v="6"/>
    <x v="2"/>
    <n v="350335"/>
    <n v="22055"/>
    <m/>
    <m/>
  </r>
  <r>
    <n v="627"/>
    <d v="2023-10-14T00:00:00"/>
    <s v="CUST627"/>
    <x v="0"/>
    <n v="57"/>
    <x v="0"/>
    <n v="1"/>
    <n v="50"/>
    <n v="50"/>
    <x v="9"/>
    <x v="2"/>
    <x v="3"/>
    <x v="6"/>
    <x v="2"/>
    <n v="350385"/>
    <n v="22105"/>
    <m/>
    <m/>
  </r>
  <r>
    <n v="22"/>
    <d v="2023-10-15T00:00:00"/>
    <s v="CUST022"/>
    <x v="0"/>
    <n v="18"/>
    <x v="0"/>
    <n v="2"/>
    <n v="50"/>
    <n v="100"/>
    <x v="9"/>
    <x v="3"/>
    <x v="3"/>
    <x v="0"/>
    <x v="2"/>
    <n v="350485"/>
    <n v="22205"/>
    <m/>
    <m/>
  </r>
  <r>
    <n v="121"/>
    <d v="2023-10-15T00:00:00"/>
    <s v="CUST121"/>
    <x v="1"/>
    <n v="28"/>
    <x v="2"/>
    <n v="4"/>
    <n v="50"/>
    <n v="200"/>
    <x v="9"/>
    <x v="3"/>
    <x v="3"/>
    <x v="0"/>
    <x v="2"/>
    <n v="350685"/>
    <n v="22405"/>
    <m/>
    <m/>
  </r>
  <r>
    <n v="431"/>
    <d v="2023-10-15T00:00:00"/>
    <s v="CUST431"/>
    <x v="0"/>
    <n v="63"/>
    <x v="2"/>
    <n v="4"/>
    <n v="300"/>
    <n v="1200"/>
    <x v="9"/>
    <x v="2"/>
    <x v="3"/>
    <x v="0"/>
    <x v="1"/>
    <n v="351885"/>
    <n v="23605"/>
    <m/>
    <m/>
  </r>
  <r>
    <n v="370"/>
    <d v="2023-10-16T00:00:00"/>
    <s v="CUST370"/>
    <x v="0"/>
    <n v="23"/>
    <x v="2"/>
    <n v="2"/>
    <n v="30"/>
    <n v="60"/>
    <x v="9"/>
    <x v="3"/>
    <x v="3"/>
    <x v="1"/>
    <x v="2"/>
    <n v="351945"/>
    <n v="23665"/>
    <m/>
    <m/>
  </r>
  <r>
    <n v="711"/>
    <d v="2023-10-16T00:00:00"/>
    <s v="CUST711"/>
    <x v="0"/>
    <n v="26"/>
    <x v="2"/>
    <n v="3"/>
    <n v="500"/>
    <n v="1500"/>
    <x v="9"/>
    <x v="3"/>
    <x v="3"/>
    <x v="1"/>
    <x v="1"/>
    <n v="353445"/>
    <n v="25165"/>
    <m/>
    <m/>
  </r>
  <r>
    <n v="754"/>
    <d v="2023-10-16T00:00:00"/>
    <s v="CUST754"/>
    <x v="1"/>
    <n v="43"/>
    <x v="2"/>
    <n v="4"/>
    <n v="25"/>
    <n v="100"/>
    <x v="9"/>
    <x v="0"/>
    <x v="3"/>
    <x v="1"/>
    <x v="2"/>
    <n v="353545"/>
    <n v="25265"/>
    <m/>
    <m/>
  </r>
  <r>
    <n v="943"/>
    <d v="2023-10-16T00:00:00"/>
    <s v="CUST943"/>
    <x v="1"/>
    <n v="57"/>
    <x v="0"/>
    <n v="4"/>
    <n v="300"/>
    <n v="1200"/>
    <x v="9"/>
    <x v="2"/>
    <x v="3"/>
    <x v="1"/>
    <x v="1"/>
    <n v="354745"/>
    <n v="26465"/>
    <m/>
    <m/>
  </r>
  <r>
    <n v="350"/>
    <d v="2023-10-17T00:00:00"/>
    <s v="CUST350"/>
    <x v="0"/>
    <n v="25"/>
    <x v="1"/>
    <n v="3"/>
    <n v="25"/>
    <n v="75"/>
    <x v="9"/>
    <x v="3"/>
    <x v="3"/>
    <x v="2"/>
    <x v="2"/>
    <n v="354820"/>
    <n v="26540"/>
    <m/>
    <m/>
  </r>
  <r>
    <n v="786"/>
    <d v="2023-10-17T00:00:00"/>
    <s v="CUST786"/>
    <x v="0"/>
    <n v="48"/>
    <x v="0"/>
    <n v="4"/>
    <n v="25"/>
    <n v="100"/>
    <x v="9"/>
    <x v="0"/>
    <x v="3"/>
    <x v="2"/>
    <x v="2"/>
    <n v="354920"/>
    <n v="26640"/>
    <m/>
    <m/>
  </r>
  <r>
    <n v="109"/>
    <d v="2023-10-18T00:00:00"/>
    <s v="CUST109"/>
    <x v="1"/>
    <n v="34"/>
    <x v="2"/>
    <n v="4"/>
    <n v="500"/>
    <n v="2000"/>
    <x v="9"/>
    <x v="1"/>
    <x v="3"/>
    <x v="3"/>
    <x v="1"/>
    <n v="356920"/>
    <n v="28640"/>
    <m/>
    <m/>
  </r>
  <r>
    <n v="191"/>
    <d v="2023-10-18T00:00:00"/>
    <s v="CUST191"/>
    <x v="0"/>
    <n v="64"/>
    <x v="1"/>
    <n v="1"/>
    <n v="25"/>
    <n v="25"/>
    <x v="9"/>
    <x v="2"/>
    <x v="3"/>
    <x v="3"/>
    <x v="2"/>
    <n v="356945"/>
    <n v="28665"/>
    <m/>
    <m/>
  </r>
  <r>
    <n v="340"/>
    <d v="2023-10-19T00:00:00"/>
    <s v="CUST340"/>
    <x v="1"/>
    <n v="36"/>
    <x v="0"/>
    <n v="4"/>
    <n v="300"/>
    <n v="1200"/>
    <x v="9"/>
    <x v="1"/>
    <x v="3"/>
    <x v="4"/>
    <x v="1"/>
    <n v="358145"/>
    <n v="29865"/>
    <m/>
    <m/>
  </r>
  <r>
    <n v="555"/>
    <d v="2023-10-19T00:00:00"/>
    <s v="CUST555"/>
    <x v="0"/>
    <n v="25"/>
    <x v="1"/>
    <n v="1"/>
    <n v="300"/>
    <n v="300"/>
    <x v="9"/>
    <x v="3"/>
    <x v="3"/>
    <x v="4"/>
    <x v="2"/>
    <n v="358445"/>
    <n v="30165"/>
    <m/>
    <m/>
  </r>
  <r>
    <n v="826"/>
    <d v="2023-10-19T00:00:00"/>
    <s v="CUST826"/>
    <x v="1"/>
    <n v="46"/>
    <x v="0"/>
    <n v="1"/>
    <n v="300"/>
    <n v="300"/>
    <x v="9"/>
    <x v="0"/>
    <x v="3"/>
    <x v="4"/>
    <x v="2"/>
    <n v="358745"/>
    <n v="30465"/>
    <m/>
    <m/>
  </r>
  <r>
    <n v="962"/>
    <d v="2023-10-19T00:00:00"/>
    <s v="CUST962"/>
    <x v="0"/>
    <n v="44"/>
    <x v="0"/>
    <n v="2"/>
    <n v="30"/>
    <n v="60"/>
    <x v="9"/>
    <x v="0"/>
    <x v="3"/>
    <x v="4"/>
    <x v="2"/>
    <n v="358805"/>
    <n v="30525"/>
    <m/>
    <m/>
  </r>
  <r>
    <n v="249"/>
    <d v="2023-10-20T00:00:00"/>
    <s v="CUST249"/>
    <x v="0"/>
    <n v="20"/>
    <x v="0"/>
    <n v="1"/>
    <n v="50"/>
    <n v="50"/>
    <x v="9"/>
    <x v="3"/>
    <x v="3"/>
    <x v="5"/>
    <x v="2"/>
    <n v="358855"/>
    <n v="30575"/>
    <m/>
    <m/>
  </r>
  <r>
    <n v="922"/>
    <d v="2023-10-21T00:00:00"/>
    <s v="CUST922"/>
    <x v="0"/>
    <n v="41"/>
    <x v="2"/>
    <n v="1"/>
    <n v="50"/>
    <n v="50"/>
    <x v="9"/>
    <x v="0"/>
    <x v="3"/>
    <x v="6"/>
    <x v="2"/>
    <n v="358905"/>
    <n v="30625"/>
    <m/>
    <m/>
  </r>
  <r>
    <n v="600"/>
    <d v="2023-10-22T00:00:00"/>
    <s v="CUST600"/>
    <x v="1"/>
    <n v="59"/>
    <x v="1"/>
    <n v="2"/>
    <n v="500"/>
    <n v="1000"/>
    <x v="9"/>
    <x v="2"/>
    <x v="3"/>
    <x v="0"/>
    <x v="0"/>
    <n v="359905"/>
    <n v="31625"/>
    <m/>
    <m/>
  </r>
  <r>
    <n v="680"/>
    <d v="2023-10-22T00:00:00"/>
    <s v="CUST680"/>
    <x v="1"/>
    <n v="53"/>
    <x v="0"/>
    <n v="3"/>
    <n v="300"/>
    <n v="900"/>
    <x v="9"/>
    <x v="2"/>
    <x v="3"/>
    <x v="0"/>
    <x v="0"/>
    <n v="360805"/>
    <n v="32525"/>
    <m/>
    <m/>
  </r>
  <r>
    <n v="770"/>
    <d v="2023-10-22T00:00:00"/>
    <s v="CUST770"/>
    <x v="0"/>
    <n v="32"/>
    <x v="0"/>
    <n v="1"/>
    <n v="50"/>
    <n v="50"/>
    <x v="9"/>
    <x v="1"/>
    <x v="3"/>
    <x v="0"/>
    <x v="2"/>
    <n v="360855"/>
    <n v="32575"/>
    <m/>
    <m/>
  </r>
  <r>
    <n v="60"/>
    <d v="2023-10-23T00:00:00"/>
    <s v="CUST060"/>
    <x v="0"/>
    <n v="30"/>
    <x v="1"/>
    <n v="3"/>
    <n v="50"/>
    <n v="150"/>
    <x v="9"/>
    <x v="3"/>
    <x v="3"/>
    <x v="1"/>
    <x v="2"/>
    <n v="361005"/>
    <n v="32725"/>
    <m/>
    <m/>
  </r>
  <r>
    <n v="250"/>
    <d v="2023-10-23T00:00:00"/>
    <s v="CUST250"/>
    <x v="0"/>
    <n v="48"/>
    <x v="2"/>
    <n v="1"/>
    <n v="50"/>
    <n v="50"/>
    <x v="9"/>
    <x v="0"/>
    <x v="3"/>
    <x v="1"/>
    <x v="2"/>
    <n v="361055"/>
    <n v="32775"/>
    <m/>
    <m/>
  </r>
  <r>
    <n v="516"/>
    <d v="2023-10-23T00:00:00"/>
    <s v="CUST516"/>
    <x v="0"/>
    <n v="30"/>
    <x v="1"/>
    <n v="4"/>
    <n v="25"/>
    <n v="100"/>
    <x v="9"/>
    <x v="3"/>
    <x v="3"/>
    <x v="1"/>
    <x v="2"/>
    <n v="361155"/>
    <n v="32875"/>
    <m/>
    <m/>
  </r>
  <r>
    <n v="937"/>
    <d v="2023-10-23T00:00:00"/>
    <s v="CUST937"/>
    <x v="1"/>
    <n v="62"/>
    <x v="1"/>
    <n v="1"/>
    <n v="500"/>
    <n v="500"/>
    <x v="9"/>
    <x v="2"/>
    <x v="3"/>
    <x v="1"/>
    <x v="2"/>
    <n v="361655"/>
    <n v="33375"/>
    <m/>
    <m/>
  </r>
  <r>
    <n v="318"/>
    <d v="2023-10-24T00:00:00"/>
    <s v="CUST318"/>
    <x v="0"/>
    <n v="61"/>
    <x v="0"/>
    <n v="1"/>
    <n v="25"/>
    <n v="25"/>
    <x v="9"/>
    <x v="2"/>
    <x v="3"/>
    <x v="2"/>
    <x v="2"/>
    <n v="361680"/>
    <n v="33400"/>
    <m/>
    <m/>
  </r>
  <r>
    <n v="342"/>
    <d v="2023-10-24T00:00:00"/>
    <s v="CUST342"/>
    <x v="1"/>
    <n v="43"/>
    <x v="0"/>
    <n v="4"/>
    <n v="500"/>
    <n v="2000"/>
    <x v="9"/>
    <x v="0"/>
    <x v="3"/>
    <x v="2"/>
    <x v="1"/>
    <n v="363680"/>
    <n v="35400"/>
    <m/>
    <m/>
  </r>
  <r>
    <n v="564"/>
    <d v="2023-10-24T00:00:00"/>
    <s v="CUST564"/>
    <x v="0"/>
    <n v="50"/>
    <x v="2"/>
    <n v="2"/>
    <n v="50"/>
    <n v="100"/>
    <x v="9"/>
    <x v="0"/>
    <x v="3"/>
    <x v="2"/>
    <x v="2"/>
    <n v="363780"/>
    <n v="35500"/>
    <m/>
    <m/>
  </r>
  <r>
    <n v="767"/>
    <d v="2023-10-24T00:00:00"/>
    <s v="CUST767"/>
    <x v="0"/>
    <n v="39"/>
    <x v="1"/>
    <n v="3"/>
    <n v="25"/>
    <n v="75"/>
    <x v="9"/>
    <x v="1"/>
    <x v="3"/>
    <x v="2"/>
    <x v="2"/>
    <n v="363855"/>
    <n v="35575"/>
    <m/>
    <m/>
  </r>
  <r>
    <n v="503"/>
    <d v="2023-10-25T00:00:00"/>
    <s v="CUST503"/>
    <x v="0"/>
    <n v="45"/>
    <x v="1"/>
    <n v="4"/>
    <n v="500"/>
    <n v="2000"/>
    <x v="9"/>
    <x v="0"/>
    <x v="3"/>
    <x v="3"/>
    <x v="1"/>
    <n v="365855"/>
    <n v="37575"/>
    <m/>
    <m/>
  </r>
  <r>
    <n v="869"/>
    <d v="2023-10-25T00:00:00"/>
    <s v="CUST869"/>
    <x v="0"/>
    <n v="37"/>
    <x v="1"/>
    <n v="3"/>
    <n v="500"/>
    <n v="1500"/>
    <x v="9"/>
    <x v="1"/>
    <x v="3"/>
    <x v="3"/>
    <x v="1"/>
    <n v="367355"/>
    <n v="39075"/>
    <m/>
    <m/>
  </r>
  <r>
    <n v="126"/>
    <d v="2023-10-26T00:00:00"/>
    <s v="CUST126"/>
    <x v="1"/>
    <n v="28"/>
    <x v="0"/>
    <n v="3"/>
    <n v="30"/>
    <n v="90"/>
    <x v="9"/>
    <x v="3"/>
    <x v="3"/>
    <x v="4"/>
    <x v="2"/>
    <n v="367445"/>
    <n v="39165"/>
    <m/>
    <m/>
  </r>
  <r>
    <n v="349"/>
    <d v="2023-10-26T00:00:00"/>
    <s v="CUST349"/>
    <x v="1"/>
    <n v="57"/>
    <x v="1"/>
    <n v="1"/>
    <n v="50"/>
    <n v="50"/>
    <x v="9"/>
    <x v="2"/>
    <x v="3"/>
    <x v="4"/>
    <x v="2"/>
    <n v="367495"/>
    <n v="39215"/>
    <m/>
    <m/>
  </r>
  <r>
    <n v="440"/>
    <d v="2023-10-26T00:00:00"/>
    <s v="CUST440"/>
    <x v="0"/>
    <n v="64"/>
    <x v="0"/>
    <n v="2"/>
    <n v="300"/>
    <n v="600"/>
    <x v="9"/>
    <x v="2"/>
    <x v="3"/>
    <x v="4"/>
    <x v="0"/>
    <n v="368095"/>
    <n v="39815"/>
    <m/>
    <m/>
  </r>
  <r>
    <n v="124"/>
    <d v="2023-10-27T00:00:00"/>
    <s v="CUST124"/>
    <x v="0"/>
    <n v="33"/>
    <x v="0"/>
    <n v="4"/>
    <n v="500"/>
    <n v="2000"/>
    <x v="9"/>
    <x v="1"/>
    <x v="3"/>
    <x v="5"/>
    <x v="1"/>
    <n v="370095"/>
    <n v="41815"/>
    <m/>
    <m/>
  </r>
  <r>
    <n v="324"/>
    <d v="2023-10-27T00:00:00"/>
    <s v="CUST324"/>
    <x v="1"/>
    <n v="52"/>
    <x v="2"/>
    <n v="3"/>
    <n v="50"/>
    <n v="150"/>
    <x v="9"/>
    <x v="2"/>
    <x v="3"/>
    <x v="5"/>
    <x v="2"/>
    <n v="370245"/>
    <n v="41965"/>
    <m/>
    <m/>
  </r>
  <r>
    <n v="677"/>
    <d v="2023-10-27T00:00:00"/>
    <s v="CUST677"/>
    <x v="1"/>
    <n v="19"/>
    <x v="1"/>
    <n v="3"/>
    <n v="500"/>
    <n v="1500"/>
    <x v="9"/>
    <x v="3"/>
    <x v="3"/>
    <x v="5"/>
    <x v="1"/>
    <n v="371745"/>
    <n v="43465"/>
    <m/>
    <m/>
  </r>
  <r>
    <n v="30"/>
    <d v="2023-10-29T00:00:00"/>
    <s v="CUST030"/>
    <x v="1"/>
    <n v="39"/>
    <x v="1"/>
    <n v="3"/>
    <n v="300"/>
    <n v="900"/>
    <x v="9"/>
    <x v="1"/>
    <x v="3"/>
    <x v="0"/>
    <x v="0"/>
    <n v="372645"/>
    <n v="44365"/>
    <m/>
    <m/>
  </r>
  <r>
    <n v="226"/>
    <d v="2023-10-29T00:00:00"/>
    <s v="CUST226"/>
    <x v="1"/>
    <n v="61"/>
    <x v="0"/>
    <n v="1"/>
    <n v="50"/>
    <n v="50"/>
    <x v="9"/>
    <x v="2"/>
    <x v="3"/>
    <x v="0"/>
    <x v="2"/>
    <n v="372695"/>
    <n v="44415"/>
    <m/>
    <m/>
  </r>
  <r>
    <n v="229"/>
    <d v="2023-10-29T00:00:00"/>
    <s v="CUST229"/>
    <x v="0"/>
    <n v="58"/>
    <x v="1"/>
    <n v="3"/>
    <n v="30"/>
    <n v="90"/>
    <x v="9"/>
    <x v="2"/>
    <x v="3"/>
    <x v="0"/>
    <x v="2"/>
    <n v="372785"/>
    <n v="44505"/>
    <m/>
    <m/>
  </r>
  <r>
    <n v="896"/>
    <d v="2023-10-29T00:00:00"/>
    <s v="CUST896"/>
    <x v="1"/>
    <n v="30"/>
    <x v="2"/>
    <n v="2"/>
    <n v="25"/>
    <n v="50"/>
    <x v="9"/>
    <x v="3"/>
    <x v="3"/>
    <x v="0"/>
    <x v="2"/>
    <n v="372835"/>
    <n v="44555"/>
    <m/>
    <m/>
  </r>
  <r>
    <n v="959"/>
    <d v="2023-10-29T00:00:00"/>
    <s v="CUST959"/>
    <x v="1"/>
    <n v="42"/>
    <x v="2"/>
    <n v="2"/>
    <n v="30"/>
    <n v="60"/>
    <x v="9"/>
    <x v="0"/>
    <x v="3"/>
    <x v="0"/>
    <x v="2"/>
    <n v="372895"/>
    <n v="44615"/>
    <m/>
    <m/>
  </r>
  <r>
    <n v="998"/>
    <d v="2023-10-29T00:00:00"/>
    <s v="CUST998"/>
    <x v="1"/>
    <n v="23"/>
    <x v="1"/>
    <n v="4"/>
    <n v="25"/>
    <n v="100"/>
    <x v="9"/>
    <x v="3"/>
    <x v="3"/>
    <x v="0"/>
    <x v="2"/>
    <n v="372995"/>
    <n v="44715"/>
    <m/>
    <m/>
  </r>
  <r>
    <n v="12"/>
    <d v="2023-10-30T00:00:00"/>
    <s v="CUST012"/>
    <x v="0"/>
    <n v="35"/>
    <x v="1"/>
    <n v="3"/>
    <n v="25"/>
    <n v="75"/>
    <x v="9"/>
    <x v="1"/>
    <x v="3"/>
    <x v="1"/>
    <x v="2"/>
    <n v="373070"/>
    <n v="44790"/>
    <m/>
    <m/>
  </r>
  <r>
    <n v="710"/>
    <d v="2023-10-31T00:00:00"/>
    <s v="CUST710"/>
    <x v="1"/>
    <n v="26"/>
    <x v="2"/>
    <n v="3"/>
    <n v="500"/>
    <n v="1500"/>
    <x v="9"/>
    <x v="3"/>
    <x v="3"/>
    <x v="2"/>
    <x v="1"/>
    <n v="374570"/>
    <n v="46290"/>
    <m/>
    <m/>
  </r>
  <r>
    <n v="776"/>
    <d v="2023-10-31T00:00:00"/>
    <s v="CUST776"/>
    <x v="0"/>
    <n v="35"/>
    <x v="0"/>
    <n v="3"/>
    <n v="30"/>
    <n v="90"/>
    <x v="9"/>
    <x v="1"/>
    <x v="3"/>
    <x v="2"/>
    <x v="2"/>
    <n v="374660"/>
    <n v="46380"/>
    <m/>
    <m/>
  </r>
  <r>
    <n v="817"/>
    <d v="2023-10-31T00:00:00"/>
    <s v="CUST817"/>
    <x v="0"/>
    <n v="30"/>
    <x v="1"/>
    <n v="4"/>
    <n v="50"/>
    <n v="200"/>
    <x v="9"/>
    <x v="3"/>
    <x v="3"/>
    <x v="2"/>
    <x v="2"/>
    <n v="374860"/>
    <n v="46580"/>
    <m/>
    <m/>
  </r>
  <r>
    <n v="334"/>
    <d v="2023-11-01T00:00:00"/>
    <s v="CUST334"/>
    <x v="0"/>
    <n v="31"/>
    <x v="2"/>
    <n v="3"/>
    <n v="300"/>
    <n v="900"/>
    <x v="10"/>
    <x v="1"/>
    <x v="3"/>
    <x v="3"/>
    <x v="0"/>
    <n v="375760"/>
    <n v="900"/>
    <m/>
    <m/>
  </r>
  <r>
    <n v="343"/>
    <d v="2023-11-01T00:00:00"/>
    <s v="CUST343"/>
    <x v="0"/>
    <n v="21"/>
    <x v="2"/>
    <n v="2"/>
    <n v="25"/>
    <n v="50"/>
    <x v="10"/>
    <x v="3"/>
    <x v="3"/>
    <x v="3"/>
    <x v="2"/>
    <n v="375810"/>
    <n v="950"/>
    <m/>
    <m/>
  </r>
  <r>
    <n v="628"/>
    <d v="2023-11-01T00:00:00"/>
    <s v="CUST628"/>
    <x v="1"/>
    <n v="19"/>
    <x v="1"/>
    <n v="4"/>
    <n v="50"/>
    <n v="200"/>
    <x v="10"/>
    <x v="3"/>
    <x v="3"/>
    <x v="3"/>
    <x v="2"/>
    <n v="376010"/>
    <n v="1150"/>
    <m/>
    <m/>
  </r>
  <r>
    <n v="983"/>
    <d v="2023-11-01T00:00:00"/>
    <s v="CUST983"/>
    <x v="1"/>
    <n v="29"/>
    <x v="0"/>
    <n v="1"/>
    <n v="300"/>
    <n v="300"/>
    <x v="10"/>
    <x v="3"/>
    <x v="3"/>
    <x v="3"/>
    <x v="2"/>
    <n v="376310"/>
    <n v="1450"/>
    <m/>
    <m/>
  </r>
  <r>
    <n v="141"/>
    <d v="2023-11-02T00:00:00"/>
    <s v="CUST141"/>
    <x v="1"/>
    <n v="22"/>
    <x v="2"/>
    <n v="1"/>
    <n v="50"/>
    <n v="50"/>
    <x v="10"/>
    <x v="3"/>
    <x v="3"/>
    <x v="4"/>
    <x v="2"/>
    <n v="376360"/>
    <n v="1500"/>
    <m/>
    <m/>
  </r>
  <r>
    <n v="145"/>
    <d v="2023-11-02T00:00:00"/>
    <s v="CUST145"/>
    <x v="1"/>
    <n v="39"/>
    <x v="0"/>
    <n v="3"/>
    <n v="25"/>
    <n v="75"/>
    <x v="10"/>
    <x v="1"/>
    <x v="3"/>
    <x v="4"/>
    <x v="2"/>
    <n v="376435"/>
    <n v="1575"/>
    <m/>
    <m/>
  </r>
  <r>
    <n v="507"/>
    <d v="2023-11-02T00:00:00"/>
    <s v="CUST507"/>
    <x v="1"/>
    <n v="37"/>
    <x v="2"/>
    <n v="3"/>
    <n v="500"/>
    <n v="1500"/>
    <x v="10"/>
    <x v="1"/>
    <x v="3"/>
    <x v="4"/>
    <x v="1"/>
    <n v="377935"/>
    <n v="3075"/>
    <m/>
    <m/>
  </r>
  <r>
    <n v="841"/>
    <d v="2023-11-02T00:00:00"/>
    <s v="CUST841"/>
    <x v="0"/>
    <n v="31"/>
    <x v="2"/>
    <n v="4"/>
    <n v="25"/>
    <n v="100"/>
    <x v="10"/>
    <x v="1"/>
    <x v="3"/>
    <x v="4"/>
    <x v="2"/>
    <n v="378035"/>
    <n v="3175"/>
    <m/>
    <m/>
  </r>
  <r>
    <n v="898"/>
    <d v="2023-11-02T00:00:00"/>
    <s v="CUST898"/>
    <x v="1"/>
    <n v="42"/>
    <x v="0"/>
    <n v="3"/>
    <n v="30"/>
    <n v="90"/>
    <x v="10"/>
    <x v="0"/>
    <x v="3"/>
    <x v="4"/>
    <x v="2"/>
    <n v="378125"/>
    <n v="3265"/>
    <m/>
    <m/>
  </r>
  <r>
    <n v="951"/>
    <d v="2023-11-02T00:00:00"/>
    <s v="CUST951"/>
    <x v="0"/>
    <n v="33"/>
    <x v="1"/>
    <n v="2"/>
    <n v="50"/>
    <n v="100"/>
    <x v="10"/>
    <x v="1"/>
    <x v="3"/>
    <x v="4"/>
    <x v="2"/>
    <n v="378225"/>
    <n v="3365"/>
    <m/>
    <m/>
  </r>
  <r>
    <n v="181"/>
    <d v="2023-11-03T00:00:00"/>
    <s v="CUST181"/>
    <x v="0"/>
    <n v="19"/>
    <x v="2"/>
    <n v="4"/>
    <n v="300"/>
    <n v="1200"/>
    <x v="10"/>
    <x v="3"/>
    <x v="3"/>
    <x v="5"/>
    <x v="1"/>
    <n v="379425"/>
    <n v="4565"/>
    <m/>
    <m/>
  </r>
  <r>
    <n v="784"/>
    <d v="2023-11-04T00:00:00"/>
    <s v="CUST784"/>
    <x v="1"/>
    <n v="34"/>
    <x v="2"/>
    <n v="1"/>
    <n v="500"/>
    <n v="500"/>
    <x v="10"/>
    <x v="1"/>
    <x v="3"/>
    <x v="6"/>
    <x v="2"/>
    <n v="379925"/>
    <n v="5065"/>
    <m/>
    <m/>
  </r>
  <r>
    <n v="20"/>
    <d v="2023-11-05T00:00:00"/>
    <s v="CUST020"/>
    <x v="0"/>
    <n v="22"/>
    <x v="0"/>
    <n v="3"/>
    <n v="300"/>
    <n v="900"/>
    <x v="10"/>
    <x v="3"/>
    <x v="3"/>
    <x v="0"/>
    <x v="0"/>
    <n v="380825"/>
    <n v="5965"/>
    <m/>
    <m/>
  </r>
  <r>
    <n v="690"/>
    <d v="2023-11-05T00:00:00"/>
    <s v="CUST690"/>
    <x v="1"/>
    <n v="52"/>
    <x v="0"/>
    <n v="3"/>
    <n v="300"/>
    <n v="900"/>
    <x v="10"/>
    <x v="2"/>
    <x v="3"/>
    <x v="0"/>
    <x v="0"/>
    <n v="381725"/>
    <n v="6865"/>
    <m/>
    <m/>
  </r>
  <r>
    <n v="47"/>
    <d v="2023-11-06T00:00:00"/>
    <s v="CUST047"/>
    <x v="1"/>
    <n v="40"/>
    <x v="1"/>
    <n v="3"/>
    <n v="500"/>
    <n v="1500"/>
    <x v="10"/>
    <x v="1"/>
    <x v="3"/>
    <x v="1"/>
    <x v="1"/>
    <n v="383225"/>
    <n v="8365"/>
    <m/>
    <m/>
  </r>
  <r>
    <n v="405"/>
    <d v="2023-11-06T00:00:00"/>
    <s v="CUST405"/>
    <x v="1"/>
    <n v="25"/>
    <x v="0"/>
    <n v="4"/>
    <n v="300"/>
    <n v="1200"/>
    <x v="10"/>
    <x v="3"/>
    <x v="3"/>
    <x v="1"/>
    <x v="1"/>
    <n v="384425"/>
    <n v="9565"/>
    <m/>
    <m/>
  </r>
  <r>
    <n v="205"/>
    <d v="2023-11-07T00:00:00"/>
    <s v="CUST205"/>
    <x v="1"/>
    <n v="43"/>
    <x v="0"/>
    <n v="1"/>
    <n v="25"/>
    <n v="25"/>
    <x v="10"/>
    <x v="0"/>
    <x v="3"/>
    <x v="2"/>
    <x v="2"/>
    <n v="384450"/>
    <n v="9590"/>
    <m/>
    <m/>
  </r>
  <r>
    <n v="512"/>
    <d v="2023-11-07T00:00:00"/>
    <s v="CUST512"/>
    <x v="1"/>
    <n v="57"/>
    <x v="1"/>
    <n v="1"/>
    <n v="25"/>
    <n v="25"/>
    <x v="10"/>
    <x v="2"/>
    <x v="3"/>
    <x v="2"/>
    <x v="2"/>
    <n v="384475"/>
    <n v="9615"/>
    <m/>
    <m/>
  </r>
  <r>
    <n v="565"/>
    <d v="2023-11-07T00:00:00"/>
    <s v="CUST565"/>
    <x v="1"/>
    <n v="45"/>
    <x v="1"/>
    <n v="2"/>
    <n v="30"/>
    <n v="60"/>
    <x v="10"/>
    <x v="0"/>
    <x v="3"/>
    <x v="2"/>
    <x v="2"/>
    <n v="384535"/>
    <n v="9675"/>
    <m/>
    <m/>
  </r>
  <r>
    <n v="761"/>
    <d v="2023-11-07T00:00:00"/>
    <s v="CUST761"/>
    <x v="1"/>
    <n v="33"/>
    <x v="0"/>
    <n v="1"/>
    <n v="500"/>
    <n v="500"/>
    <x v="10"/>
    <x v="1"/>
    <x v="3"/>
    <x v="2"/>
    <x v="2"/>
    <n v="385035"/>
    <n v="10175"/>
    <m/>
    <m/>
  </r>
  <r>
    <n v="762"/>
    <d v="2023-11-07T00:00:00"/>
    <s v="CUST762"/>
    <x v="1"/>
    <n v="24"/>
    <x v="2"/>
    <n v="2"/>
    <n v="25"/>
    <n v="50"/>
    <x v="10"/>
    <x v="3"/>
    <x v="3"/>
    <x v="2"/>
    <x v="2"/>
    <n v="385085"/>
    <n v="10225"/>
    <m/>
    <m/>
  </r>
  <r>
    <n v="950"/>
    <d v="2023-11-07T00:00:00"/>
    <s v="CUST950"/>
    <x v="0"/>
    <n v="36"/>
    <x v="0"/>
    <n v="3"/>
    <n v="300"/>
    <n v="900"/>
    <x v="10"/>
    <x v="1"/>
    <x v="3"/>
    <x v="2"/>
    <x v="0"/>
    <n v="385985"/>
    <n v="11125"/>
    <m/>
    <m/>
  </r>
  <r>
    <n v="86"/>
    <d v="2023-11-08T00:00:00"/>
    <s v="CUST086"/>
    <x v="0"/>
    <n v="19"/>
    <x v="1"/>
    <n v="3"/>
    <n v="30"/>
    <n v="90"/>
    <x v="10"/>
    <x v="3"/>
    <x v="3"/>
    <x v="3"/>
    <x v="2"/>
    <n v="386075"/>
    <n v="11215"/>
    <m/>
    <m/>
  </r>
  <r>
    <n v="173"/>
    <d v="2023-11-08T00:00:00"/>
    <s v="CUST173"/>
    <x v="0"/>
    <n v="64"/>
    <x v="2"/>
    <n v="4"/>
    <n v="30"/>
    <n v="120"/>
    <x v="10"/>
    <x v="2"/>
    <x v="3"/>
    <x v="3"/>
    <x v="2"/>
    <n v="386195"/>
    <n v="11335"/>
    <m/>
    <m/>
  </r>
  <r>
    <n v="595"/>
    <d v="2023-11-09T00:00:00"/>
    <s v="CUST595"/>
    <x v="1"/>
    <n v="18"/>
    <x v="0"/>
    <n v="4"/>
    <n v="500"/>
    <n v="2000"/>
    <x v="10"/>
    <x v="3"/>
    <x v="3"/>
    <x v="4"/>
    <x v="1"/>
    <n v="388195"/>
    <n v="13335"/>
    <m/>
    <m/>
  </r>
  <r>
    <n v="827"/>
    <d v="2023-11-09T00:00:00"/>
    <s v="CUST827"/>
    <x v="0"/>
    <n v="61"/>
    <x v="1"/>
    <n v="3"/>
    <n v="300"/>
    <n v="900"/>
    <x v="10"/>
    <x v="2"/>
    <x v="3"/>
    <x v="4"/>
    <x v="0"/>
    <n v="389095"/>
    <n v="14235"/>
    <m/>
    <m/>
  </r>
  <r>
    <n v="965"/>
    <d v="2023-11-09T00:00:00"/>
    <s v="CUST965"/>
    <x v="0"/>
    <n v="22"/>
    <x v="0"/>
    <n v="4"/>
    <n v="50"/>
    <n v="200"/>
    <x v="10"/>
    <x v="3"/>
    <x v="3"/>
    <x v="4"/>
    <x v="2"/>
    <n v="389295"/>
    <n v="14435"/>
    <m/>
    <m/>
  </r>
  <r>
    <n v="388"/>
    <d v="2023-11-10T00:00:00"/>
    <s v="CUST388"/>
    <x v="0"/>
    <n v="50"/>
    <x v="2"/>
    <n v="1"/>
    <n v="25"/>
    <n v="25"/>
    <x v="10"/>
    <x v="0"/>
    <x v="3"/>
    <x v="5"/>
    <x v="2"/>
    <n v="389320"/>
    <n v="14460"/>
    <m/>
    <m/>
  </r>
  <r>
    <n v="631"/>
    <d v="2023-11-10T00:00:00"/>
    <s v="CUST631"/>
    <x v="0"/>
    <n v="56"/>
    <x v="2"/>
    <n v="3"/>
    <n v="30"/>
    <n v="90"/>
    <x v="10"/>
    <x v="2"/>
    <x v="3"/>
    <x v="5"/>
    <x v="2"/>
    <n v="389410"/>
    <n v="14550"/>
    <m/>
    <m/>
  </r>
  <r>
    <n v="554"/>
    <d v="2023-11-12T00:00:00"/>
    <s v="CUST554"/>
    <x v="1"/>
    <n v="46"/>
    <x v="1"/>
    <n v="3"/>
    <n v="50"/>
    <n v="150"/>
    <x v="10"/>
    <x v="0"/>
    <x v="3"/>
    <x v="0"/>
    <x v="2"/>
    <n v="389560"/>
    <n v="14700"/>
    <m/>
    <m/>
  </r>
  <r>
    <n v="812"/>
    <d v="2023-11-12T00:00:00"/>
    <s v="CUST812"/>
    <x v="0"/>
    <n v="19"/>
    <x v="2"/>
    <n v="3"/>
    <n v="25"/>
    <n v="75"/>
    <x v="10"/>
    <x v="3"/>
    <x v="3"/>
    <x v="0"/>
    <x v="2"/>
    <n v="389635"/>
    <n v="14775"/>
    <m/>
    <m/>
  </r>
  <r>
    <n v="58"/>
    <d v="2023-11-13T00:00:00"/>
    <s v="CUST058"/>
    <x v="0"/>
    <n v="18"/>
    <x v="0"/>
    <n v="4"/>
    <n v="300"/>
    <n v="1200"/>
    <x v="10"/>
    <x v="3"/>
    <x v="3"/>
    <x v="1"/>
    <x v="1"/>
    <n v="390835"/>
    <n v="15975"/>
    <m/>
    <m/>
  </r>
  <r>
    <n v="952"/>
    <d v="2023-11-13T00:00:00"/>
    <s v="CUST952"/>
    <x v="1"/>
    <n v="57"/>
    <x v="0"/>
    <n v="1"/>
    <n v="25"/>
    <n v="25"/>
    <x v="10"/>
    <x v="2"/>
    <x v="3"/>
    <x v="1"/>
    <x v="2"/>
    <n v="390860"/>
    <n v="16000"/>
    <m/>
    <m/>
  </r>
  <r>
    <n v="345"/>
    <d v="2023-11-14T00:00:00"/>
    <s v="CUST345"/>
    <x v="0"/>
    <n v="62"/>
    <x v="2"/>
    <n v="1"/>
    <n v="30"/>
    <n v="30"/>
    <x v="10"/>
    <x v="2"/>
    <x v="3"/>
    <x v="2"/>
    <x v="2"/>
    <n v="390890"/>
    <n v="16030"/>
    <m/>
    <m/>
  </r>
  <r>
    <n v="458"/>
    <d v="2023-11-14T00:00:00"/>
    <s v="CUST458"/>
    <x v="1"/>
    <n v="39"/>
    <x v="2"/>
    <n v="4"/>
    <n v="25"/>
    <n v="100"/>
    <x v="10"/>
    <x v="1"/>
    <x v="3"/>
    <x v="2"/>
    <x v="2"/>
    <n v="390990"/>
    <n v="16130"/>
    <m/>
    <m/>
  </r>
  <r>
    <n v="582"/>
    <d v="2023-11-14T00:00:00"/>
    <s v="CUST582"/>
    <x v="0"/>
    <n v="35"/>
    <x v="0"/>
    <n v="3"/>
    <n v="300"/>
    <n v="900"/>
    <x v="10"/>
    <x v="1"/>
    <x v="3"/>
    <x v="2"/>
    <x v="0"/>
    <n v="391890"/>
    <n v="17030"/>
    <m/>
    <m/>
  </r>
  <r>
    <n v="963"/>
    <d v="2023-11-14T00:00:00"/>
    <s v="CUST963"/>
    <x v="1"/>
    <n v="55"/>
    <x v="1"/>
    <n v="1"/>
    <n v="50"/>
    <n v="50"/>
    <x v="10"/>
    <x v="2"/>
    <x v="3"/>
    <x v="2"/>
    <x v="2"/>
    <n v="391940"/>
    <n v="17080"/>
    <m/>
    <m/>
  </r>
  <r>
    <n v="369"/>
    <d v="2023-11-15T00:00:00"/>
    <s v="CUST369"/>
    <x v="0"/>
    <n v="23"/>
    <x v="2"/>
    <n v="3"/>
    <n v="500"/>
    <n v="1500"/>
    <x v="10"/>
    <x v="3"/>
    <x v="3"/>
    <x v="3"/>
    <x v="1"/>
    <n v="393440"/>
    <n v="18580"/>
    <m/>
    <m/>
  </r>
  <r>
    <n v="706"/>
    <d v="2023-11-15T00:00:00"/>
    <s v="CUST706"/>
    <x v="0"/>
    <n v="51"/>
    <x v="2"/>
    <n v="4"/>
    <n v="25"/>
    <n v="100"/>
    <x v="10"/>
    <x v="2"/>
    <x v="3"/>
    <x v="3"/>
    <x v="2"/>
    <n v="393540"/>
    <n v="18680"/>
    <m/>
    <m/>
  </r>
  <r>
    <n v="747"/>
    <d v="2023-11-15T00:00:00"/>
    <s v="CUST747"/>
    <x v="0"/>
    <n v="23"/>
    <x v="1"/>
    <n v="1"/>
    <n v="30"/>
    <n v="30"/>
    <x v="10"/>
    <x v="3"/>
    <x v="3"/>
    <x v="3"/>
    <x v="2"/>
    <n v="393570"/>
    <n v="18710"/>
    <m/>
    <m/>
  </r>
  <r>
    <n v="533"/>
    <d v="2023-11-16T00:00:00"/>
    <s v="CUST533"/>
    <x v="0"/>
    <n v="19"/>
    <x v="2"/>
    <n v="3"/>
    <n v="500"/>
    <n v="1500"/>
    <x v="10"/>
    <x v="3"/>
    <x v="3"/>
    <x v="4"/>
    <x v="1"/>
    <n v="395070"/>
    <n v="20210"/>
    <m/>
    <m/>
  </r>
  <r>
    <n v="169"/>
    <d v="2023-11-17T00:00:00"/>
    <s v="CUST169"/>
    <x v="0"/>
    <n v="18"/>
    <x v="1"/>
    <n v="3"/>
    <n v="500"/>
    <n v="1500"/>
    <x v="10"/>
    <x v="3"/>
    <x v="3"/>
    <x v="5"/>
    <x v="1"/>
    <n v="396570"/>
    <n v="21710"/>
    <m/>
    <m/>
  </r>
  <r>
    <n v="645"/>
    <d v="2023-11-17T00:00:00"/>
    <s v="CUST645"/>
    <x v="1"/>
    <n v="35"/>
    <x v="2"/>
    <n v="4"/>
    <n v="30"/>
    <n v="120"/>
    <x v="10"/>
    <x v="1"/>
    <x v="3"/>
    <x v="5"/>
    <x v="2"/>
    <n v="396690"/>
    <n v="21830"/>
    <m/>
    <m/>
  </r>
  <r>
    <n v="968"/>
    <d v="2023-11-17T00:00:00"/>
    <s v="CUST968"/>
    <x v="1"/>
    <n v="48"/>
    <x v="0"/>
    <n v="3"/>
    <n v="300"/>
    <n v="900"/>
    <x v="10"/>
    <x v="0"/>
    <x v="3"/>
    <x v="5"/>
    <x v="0"/>
    <n v="397590"/>
    <n v="22730"/>
    <m/>
    <m/>
  </r>
  <r>
    <n v="997"/>
    <d v="2023-11-17T00:00:00"/>
    <s v="CUST997"/>
    <x v="0"/>
    <n v="52"/>
    <x v="1"/>
    <n v="3"/>
    <n v="30"/>
    <n v="90"/>
    <x v="10"/>
    <x v="2"/>
    <x v="3"/>
    <x v="5"/>
    <x v="2"/>
    <n v="397680"/>
    <n v="22820"/>
    <m/>
    <m/>
  </r>
  <r>
    <n v="57"/>
    <d v="2023-11-18T00:00:00"/>
    <s v="CUST057"/>
    <x v="1"/>
    <n v="63"/>
    <x v="1"/>
    <n v="1"/>
    <n v="30"/>
    <n v="30"/>
    <x v="10"/>
    <x v="2"/>
    <x v="3"/>
    <x v="6"/>
    <x v="2"/>
    <n v="397710"/>
    <n v="22850"/>
    <m/>
    <m/>
  </r>
  <r>
    <n v="137"/>
    <d v="2023-11-18T00:00:00"/>
    <s v="CUST137"/>
    <x v="0"/>
    <n v="46"/>
    <x v="1"/>
    <n v="2"/>
    <n v="500"/>
    <n v="1000"/>
    <x v="10"/>
    <x v="0"/>
    <x v="3"/>
    <x v="6"/>
    <x v="0"/>
    <n v="398710"/>
    <n v="23850"/>
    <m/>
    <m/>
  </r>
  <r>
    <n v="778"/>
    <d v="2023-11-18T00:00:00"/>
    <s v="CUST778"/>
    <x v="1"/>
    <n v="47"/>
    <x v="1"/>
    <n v="4"/>
    <n v="25"/>
    <n v="100"/>
    <x v="10"/>
    <x v="0"/>
    <x v="3"/>
    <x v="6"/>
    <x v="2"/>
    <n v="398810"/>
    <n v="23950"/>
    <m/>
    <m/>
  </r>
  <r>
    <n v="599"/>
    <d v="2023-11-19T00:00:00"/>
    <s v="CUST599"/>
    <x v="1"/>
    <n v="28"/>
    <x v="1"/>
    <n v="2"/>
    <n v="50"/>
    <n v="100"/>
    <x v="10"/>
    <x v="3"/>
    <x v="3"/>
    <x v="0"/>
    <x v="2"/>
    <n v="398910"/>
    <n v="24050"/>
    <m/>
    <m/>
  </r>
  <r>
    <n v="938"/>
    <d v="2023-11-19T00:00:00"/>
    <s v="CUST938"/>
    <x v="0"/>
    <n v="49"/>
    <x v="0"/>
    <n v="4"/>
    <n v="50"/>
    <n v="200"/>
    <x v="10"/>
    <x v="0"/>
    <x v="3"/>
    <x v="0"/>
    <x v="2"/>
    <n v="399110"/>
    <n v="24250"/>
    <m/>
    <m/>
  </r>
  <r>
    <n v="234"/>
    <d v="2023-11-20T00:00:00"/>
    <s v="CUST234"/>
    <x v="1"/>
    <n v="62"/>
    <x v="2"/>
    <n v="2"/>
    <n v="25"/>
    <n v="50"/>
    <x v="10"/>
    <x v="2"/>
    <x v="3"/>
    <x v="1"/>
    <x v="2"/>
    <n v="399160"/>
    <n v="24300"/>
    <m/>
    <m/>
  </r>
  <r>
    <n v="410"/>
    <d v="2023-11-21T00:00:00"/>
    <s v="CUST410"/>
    <x v="1"/>
    <n v="29"/>
    <x v="0"/>
    <n v="2"/>
    <n v="50"/>
    <n v="100"/>
    <x v="10"/>
    <x v="3"/>
    <x v="3"/>
    <x v="2"/>
    <x v="2"/>
    <n v="399260"/>
    <n v="24400"/>
    <m/>
    <m/>
  </r>
  <r>
    <n v="417"/>
    <d v="2023-11-21T00:00:00"/>
    <s v="CUST417"/>
    <x v="0"/>
    <n v="43"/>
    <x v="2"/>
    <n v="3"/>
    <n v="300"/>
    <n v="900"/>
    <x v="10"/>
    <x v="0"/>
    <x v="3"/>
    <x v="2"/>
    <x v="0"/>
    <n v="400160"/>
    <n v="25300"/>
    <m/>
    <m/>
  </r>
  <r>
    <n v="581"/>
    <d v="2023-11-21T00:00:00"/>
    <s v="CUST581"/>
    <x v="1"/>
    <n v="48"/>
    <x v="1"/>
    <n v="2"/>
    <n v="30"/>
    <n v="60"/>
    <x v="10"/>
    <x v="0"/>
    <x v="3"/>
    <x v="2"/>
    <x v="2"/>
    <n v="400220"/>
    <n v="25360"/>
    <m/>
    <m/>
  </r>
  <r>
    <n v="74"/>
    <d v="2023-11-22T00:00:00"/>
    <s v="CUST074"/>
    <x v="1"/>
    <n v="18"/>
    <x v="1"/>
    <n v="4"/>
    <n v="500"/>
    <n v="2000"/>
    <x v="10"/>
    <x v="3"/>
    <x v="3"/>
    <x v="3"/>
    <x v="1"/>
    <n v="402220"/>
    <n v="27360"/>
    <m/>
    <m/>
  </r>
  <r>
    <n v="87"/>
    <d v="2023-11-22T00:00:00"/>
    <s v="CUST087"/>
    <x v="1"/>
    <n v="28"/>
    <x v="1"/>
    <n v="2"/>
    <n v="50"/>
    <n v="100"/>
    <x v="10"/>
    <x v="3"/>
    <x v="3"/>
    <x v="3"/>
    <x v="2"/>
    <n v="402320"/>
    <n v="27460"/>
    <m/>
    <m/>
  </r>
  <r>
    <n v="803"/>
    <d v="2023-11-22T00:00:00"/>
    <s v="CUST803"/>
    <x v="0"/>
    <n v="39"/>
    <x v="0"/>
    <n v="4"/>
    <n v="25"/>
    <n v="100"/>
    <x v="10"/>
    <x v="1"/>
    <x v="3"/>
    <x v="3"/>
    <x v="2"/>
    <n v="402420"/>
    <n v="27560"/>
    <m/>
    <m/>
  </r>
  <r>
    <n v="424"/>
    <d v="2023-11-23T00:00:00"/>
    <s v="CUST424"/>
    <x v="0"/>
    <n v="57"/>
    <x v="1"/>
    <n v="4"/>
    <n v="300"/>
    <n v="1200"/>
    <x v="10"/>
    <x v="2"/>
    <x v="3"/>
    <x v="4"/>
    <x v="1"/>
    <n v="403620"/>
    <n v="28760"/>
    <m/>
    <m/>
  </r>
  <r>
    <n v="641"/>
    <d v="2023-11-23T00:00:00"/>
    <s v="CUST641"/>
    <x v="1"/>
    <n v="40"/>
    <x v="2"/>
    <n v="1"/>
    <n v="300"/>
    <n v="300"/>
    <x v="10"/>
    <x v="1"/>
    <x v="3"/>
    <x v="4"/>
    <x v="2"/>
    <n v="403920"/>
    <n v="29060"/>
    <m/>
    <m/>
  </r>
  <r>
    <n v="918"/>
    <d v="2023-11-23T00:00:00"/>
    <s v="CUST918"/>
    <x v="1"/>
    <n v="42"/>
    <x v="2"/>
    <n v="3"/>
    <n v="30"/>
    <n v="90"/>
    <x v="10"/>
    <x v="0"/>
    <x v="3"/>
    <x v="4"/>
    <x v="2"/>
    <n v="404010"/>
    <n v="29150"/>
    <m/>
    <m/>
  </r>
  <r>
    <n v="1"/>
    <d v="2023-11-24T00:00:00"/>
    <s v="CUST001"/>
    <x v="0"/>
    <n v="34"/>
    <x v="1"/>
    <n v="3"/>
    <n v="50"/>
    <n v="150"/>
    <x v="10"/>
    <x v="1"/>
    <x v="3"/>
    <x v="5"/>
    <x v="2"/>
    <n v="404160"/>
    <n v="29300"/>
    <m/>
    <m/>
  </r>
  <r>
    <n v="95"/>
    <d v="2023-11-24T00:00:00"/>
    <s v="CUST095"/>
    <x v="1"/>
    <n v="32"/>
    <x v="0"/>
    <n v="2"/>
    <n v="30"/>
    <n v="60"/>
    <x v="10"/>
    <x v="1"/>
    <x v="3"/>
    <x v="5"/>
    <x v="2"/>
    <n v="404220"/>
    <n v="29360"/>
    <m/>
    <m/>
  </r>
  <r>
    <n v="171"/>
    <d v="2023-11-24T00:00:00"/>
    <s v="CUST171"/>
    <x v="1"/>
    <n v="52"/>
    <x v="0"/>
    <n v="3"/>
    <n v="300"/>
    <n v="900"/>
    <x v="10"/>
    <x v="2"/>
    <x v="3"/>
    <x v="5"/>
    <x v="0"/>
    <n v="405120"/>
    <n v="30260"/>
    <m/>
    <m/>
  </r>
  <r>
    <n v="156"/>
    <d v="2023-11-25T00:00:00"/>
    <s v="CUST156"/>
    <x v="1"/>
    <n v="43"/>
    <x v="0"/>
    <n v="4"/>
    <n v="25"/>
    <n v="100"/>
    <x v="10"/>
    <x v="0"/>
    <x v="3"/>
    <x v="6"/>
    <x v="2"/>
    <n v="405220"/>
    <n v="30360"/>
    <m/>
    <m/>
  </r>
  <r>
    <n v="493"/>
    <d v="2023-11-25T00:00:00"/>
    <s v="CUST493"/>
    <x v="0"/>
    <n v="41"/>
    <x v="1"/>
    <n v="2"/>
    <n v="25"/>
    <n v="50"/>
    <x v="10"/>
    <x v="0"/>
    <x v="3"/>
    <x v="6"/>
    <x v="2"/>
    <n v="405270"/>
    <n v="30410"/>
    <m/>
    <m/>
  </r>
  <r>
    <n v="115"/>
    <d v="2023-11-26T00:00:00"/>
    <s v="CUST115"/>
    <x v="0"/>
    <n v="51"/>
    <x v="0"/>
    <n v="3"/>
    <n v="500"/>
    <n v="1500"/>
    <x v="10"/>
    <x v="2"/>
    <x v="3"/>
    <x v="0"/>
    <x v="1"/>
    <n v="406770"/>
    <n v="31910"/>
    <m/>
    <m/>
  </r>
  <r>
    <n v="715"/>
    <d v="2023-11-26T00:00:00"/>
    <s v="CUST715"/>
    <x v="1"/>
    <n v="42"/>
    <x v="1"/>
    <n v="4"/>
    <n v="25"/>
    <n v="100"/>
    <x v="10"/>
    <x v="0"/>
    <x v="3"/>
    <x v="0"/>
    <x v="2"/>
    <n v="406870"/>
    <n v="32010"/>
    <m/>
    <m/>
  </r>
  <r>
    <n v="267"/>
    <d v="2023-11-27T00:00:00"/>
    <s v="CUST267"/>
    <x v="1"/>
    <n v="32"/>
    <x v="1"/>
    <n v="3"/>
    <n v="30"/>
    <n v="90"/>
    <x v="10"/>
    <x v="1"/>
    <x v="3"/>
    <x v="1"/>
    <x v="2"/>
    <n v="406960"/>
    <n v="32100"/>
    <m/>
    <m/>
  </r>
  <r>
    <n v="362"/>
    <d v="2023-11-27T00:00:00"/>
    <s v="CUST362"/>
    <x v="0"/>
    <n v="50"/>
    <x v="0"/>
    <n v="1"/>
    <n v="25"/>
    <n v="25"/>
    <x v="10"/>
    <x v="0"/>
    <x v="3"/>
    <x v="1"/>
    <x v="2"/>
    <n v="406985"/>
    <n v="32125"/>
    <m/>
    <m/>
  </r>
  <r>
    <n v="856"/>
    <d v="2023-11-27T00:00:00"/>
    <s v="CUST856"/>
    <x v="0"/>
    <n v="54"/>
    <x v="2"/>
    <n v="4"/>
    <n v="30"/>
    <n v="120"/>
    <x v="10"/>
    <x v="2"/>
    <x v="3"/>
    <x v="1"/>
    <x v="2"/>
    <n v="407105"/>
    <n v="32245"/>
    <m/>
    <m/>
  </r>
  <r>
    <n v="84"/>
    <d v="2023-11-28T00:00:00"/>
    <s v="CUST084"/>
    <x v="1"/>
    <n v="38"/>
    <x v="2"/>
    <n v="3"/>
    <n v="30"/>
    <n v="90"/>
    <x v="10"/>
    <x v="1"/>
    <x v="3"/>
    <x v="2"/>
    <x v="2"/>
    <n v="407195"/>
    <n v="32335"/>
    <m/>
    <m/>
  </r>
  <r>
    <n v="795"/>
    <d v="2023-11-28T00:00:00"/>
    <s v="CUST795"/>
    <x v="0"/>
    <n v="57"/>
    <x v="2"/>
    <n v="1"/>
    <n v="300"/>
    <n v="300"/>
    <x v="10"/>
    <x v="2"/>
    <x v="3"/>
    <x v="2"/>
    <x v="2"/>
    <n v="407495"/>
    <n v="32635"/>
    <m/>
    <m/>
  </r>
  <r>
    <n v="24"/>
    <d v="2023-11-29T00:00:00"/>
    <s v="CUST024"/>
    <x v="1"/>
    <n v="49"/>
    <x v="0"/>
    <n v="1"/>
    <n v="300"/>
    <n v="300"/>
    <x v="10"/>
    <x v="0"/>
    <x v="3"/>
    <x v="3"/>
    <x v="2"/>
    <n v="407795"/>
    <n v="32935"/>
    <m/>
    <m/>
  </r>
  <r>
    <n v="215"/>
    <d v="2023-11-29T00:00:00"/>
    <s v="CUST215"/>
    <x v="0"/>
    <n v="58"/>
    <x v="0"/>
    <n v="3"/>
    <n v="500"/>
    <n v="1500"/>
    <x v="10"/>
    <x v="2"/>
    <x v="3"/>
    <x v="3"/>
    <x v="1"/>
    <n v="409295"/>
    <n v="34435"/>
    <m/>
    <m/>
  </r>
  <r>
    <n v="739"/>
    <d v="2023-11-29T00:00:00"/>
    <s v="CUST739"/>
    <x v="0"/>
    <n v="36"/>
    <x v="1"/>
    <n v="1"/>
    <n v="25"/>
    <n v="25"/>
    <x v="10"/>
    <x v="1"/>
    <x v="3"/>
    <x v="3"/>
    <x v="2"/>
    <n v="409320"/>
    <n v="34460"/>
    <m/>
    <m/>
  </r>
  <r>
    <n v="289"/>
    <d v="2023-11-30T00:00:00"/>
    <s v="CUST289"/>
    <x v="0"/>
    <n v="53"/>
    <x v="2"/>
    <n v="2"/>
    <n v="30"/>
    <n v="60"/>
    <x v="10"/>
    <x v="2"/>
    <x v="3"/>
    <x v="4"/>
    <x v="2"/>
    <n v="409380"/>
    <n v="34520"/>
    <m/>
    <m/>
  </r>
  <r>
    <n v="741"/>
    <d v="2023-11-30T00:00:00"/>
    <s v="CUST741"/>
    <x v="0"/>
    <n v="48"/>
    <x v="0"/>
    <n v="1"/>
    <n v="300"/>
    <n v="300"/>
    <x v="10"/>
    <x v="0"/>
    <x v="3"/>
    <x v="4"/>
    <x v="2"/>
    <n v="409680"/>
    <n v="34820"/>
    <m/>
    <m/>
  </r>
  <r>
    <n v="810"/>
    <d v="2023-11-30T00:00:00"/>
    <s v="CUST810"/>
    <x v="0"/>
    <n v="59"/>
    <x v="2"/>
    <n v="4"/>
    <n v="25"/>
    <n v="100"/>
    <x v="10"/>
    <x v="2"/>
    <x v="3"/>
    <x v="4"/>
    <x v="2"/>
    <n v="409780"/>
    <n v="34920"/>
    <m/>
    <m/>
  </r>
  <r>
    <n v="266"/>
    <d v="2023-12-01T00:00:00"/>
    <s v="CUST266"/>
    <x v="1"/>
    <n v="19"/>
    <x v="2"/>
    <n v="2"/>
    <n v="30"/>
    <n v="60"/>
    <x v="11"/>
    <x v="3"/>
    <x v="3"/>
    <x v="5"/>
    <x v="2"/>
    <n v="409840"/>
    <n v="60"/>
    <m/>
    <m/>
  </r>
  <r>
    <n v="389"/>
    <d v="2023-12-01T00:00:00"/>
    <s v="CUST389"/>
    <x v="0"/>
    <n v="21"/>
    <x v="0"/>
    <n v="2"/>
    <n v="25"/>
    <n v="50"/>
    <x v="11"/>
    <x v="3"/>
    <x v="3"/>
    <x v="5"/>
    <x v="2"/>
    <n v="409890"/>
    <n v="110"/>
    <m/>
    <m/>
  </r>
  <r>
    <n v="112"/>
    <d v="2023-12-02T00:00:00"/>
    <s v="CUST112"/>
    <x v="0"/>
    <n v="37"/>
    <x v="0"/>
    <n v="3"/>
    <n v="500"/>
    <n v="1500"/>
    <x v="11"/>
    <x v="1"/>
    <x v="3"/>
    <x v="6"/>
    <x v="1"/>
    <n v="411390"/>
    <n v="1610"/>
    <m/>
    <m/>
  </r>
  <r>
    <n v="566"/>
    <d v="2023-12-02T00:00:00"/>
    <s v="CUST566"/>
    <x v="1"/>
    <n v="64"/>
    <x v="0"/>
    <n v="1"/>
    <n v="30"/>
    <n v="30"/>
    <x v="11"/>
    <x v="2"/>
    <x v="3"/>
    <x v="6"/>
    <x v="2"/>
    <n v="411420"/>
    <n v="1640"/>
    <m/>
    <m/>
  </r>
  <r>
    <n v="608"/>
    <d v="2023-12-02T00:00:00"/>
    <s v="CUST608"/>
    <x v="1"/>
    <n v="55"/>
    <x v="2"/>
    <n v="3"/>
    <n v="500"/>
    <n v="1500"/>
    <x v="11"/>
    <x v="2"/>
    <x v="3"/>
    <x v="6"/>
    <x v="1"/>
    <n v="412920"/>
    <n v="3140"/>
    <m/>
    <m/>
  </r>
  <r>
    <n v="348"/>
    <d v="2023-12-03T00:00:00"/>
    <s v="CUST348"/>
    <x v="1"/>
    <n v="35"/>
    <x v="2"/>
    <n v="2"/>
    <n v="300"/>
    <n v="600"/>
    <x v="11"/>
    <x v="1"/>
    <x v="3"/>
    <x v="0"/>
    <x v="0"/>
    <n v="413520"/>
    <n v="3740"/>
    <m/>
    <m/>
  </r>
  <r>
    <n v="199"/>
    <d v="2023-12-04T00:00:00"/>
    <s v="CUST199"/>
    <x v="0"/>
    <n v="45"/>
    <x v="1"/>
    <n v="3"/>
    <n v="500"/>
    <n v="1500"/>
    <x v="11"/>
    <x v="0"/>
    <x v="3"/>
    <x v="1"/>
    <x v="1"/>
    <n v="415020"/>
    <n v="5240"/>
    <m/>
    <m/>
  </r>
  <r>
    <n v="258"/>
    <d v="2023-12-04T00:00:00"/>
    <s v="CUST258"/>
    <x v="1"/>
    <n v="37"/>
    <x v="0"/>
    <n v="1"/>
    <n v="50"/>
    <n v="50"/>
    <x v="11"/>
    <x v="1"/>
    <x v="3"/>
    <x v="1"/>
    <x v="2"/>
    <n v="415070"/>
    <n v="5290"/>
    <m/>
    <m/>
  </r>
  <r>
    <n v="485"/>
    <d v="2023-12-04T00:00:00"/>
    <s v="CUST485"/>
    <x v="0"/>
    <n v="24"/>
    <x v="2"/>
    <n v="1"/>
    <n v="30"/>
    <n v="30"/>
    <x v="11"/>
    <x v="3"/>
    <x v="3"/>
    <x v="1"/>
    <x v="2"/>
    <n v="415100"/>
    <n v="5320"/>
    <m/>
    <m/>
  </r>
  <r>
    <n v="576"/>
    <d v="2023-12-04T00:00:00"/>
    <s v="CUST576"/>
    <x v="1"/>
    <n v="33"/>
    <x v="1"/>
    <n v="3"/>
    <n v="50"/>
    <n v="150"/>
    <x v="11"/>
    <x v="1"/>
    <x v="3"/>
    <x v="1"/>
    <x v="2"/>
    <n v="415250"/>
    <n v="5470"/>
    <m/>
    <m/>
  </r>
  <r>
    <n v="65"/>
    <d v="2023-12-05T00:00:00"/>
    <s v="CUST065"/>
    <x v="0"/>
    <n v="51"/>
    <x v="2"/>
    <n v="4"/>
    <n v="500"/>
    <n v="2000"/>
    <x v="11"/>
    <x v="2"/>
    <x v="3"/>
    <x v="2"/>
    <x v="1"/>
    <n v="417250"/>
    <n v="7470"/>
    <m/>
    <m/>
  </r>
  <r>
    <n v="311"/>
    <d v="2023-12-05T00:00:00"/>
    <s v="CUST311"/>
    <x v="1"/>
    <n v="32"/>
    <x v="1"/>
    <n v="4"/>
    <n v="25"/>
    <n v="100"/>
    <x v="11"/>
    <x v="1"/>
    <x v="3"/>
    <x v="2"/>
    <x v="2"/>
    <n v="417350"/>
    <n v="7570"/>
    <m/>
    <m/>
  </r>
  <r>
    <n v="791"/>
    <d v="2023-12-05T00:00:00"/>
    <s v="CUST791"/>
    <x v="1"/>
    <n v="51"/>
    <x v="1"/>
    <n v="1"/>
    <n v="25"/>
    <n v="25"/>
    <x v="11"/>
    <x v="2"/>
    <x v="3"/>
    <x v="2"/>
    <x v="2"/>
    <n v="417375"/>
    <n v="7595"/>
    <m/>
    <m/>
  </r>
  <r>
    <n v="971"/>
    <d v="2023-12-05T00:00:00"/>
    <s v="CUST971"/>
    <x v="1"/>
    <n v="27"/>
    <x v="2"/>
    <n v="4"/>
    <n v="50"/>
    <n v="200"/>
    <x v="11"/>
    <x v="3"/>
    <x v="3"/>
    <x v="2"/>
    <x v="2"/>
    <n v="417575"/>
    <n v="7795"/>
    <m/>
    <m/>
  </r>
  <r>
    <n v="999"/>
    <d v="2023-12-05T00:00:00"/>
    <s v="CUST999"/>
    <x v="1"/>
    <n v="36"/>
    <x v="2"/>
    <n v="3"/>
    <n v="50"/>
    <n v="150"/>
    <x v="11"/>
    <x v="1"/>
    <x v="3"/>
    <x v="2"/>
    <x v="2"/>
    <n v="417725"/>
    <n v="7945"/>
    <m/>
    <m/>
  </r>
  <r>
    <n v="395"/>
    <d v="2023-12-06T00:00:00"/>
    <s v="CUST395"/>
    <x v="0"/>
    <n v="50"/>
    <x v="2"/>
    <n v="2"/>
    <n v="500"/>
    <n v="1000"/>
    <x v="11"/>
    <x v="0"/>
    <x v="3"/>
    <x v="3"/>
    <x v="0"/>
    <n v="418725"/>
    <n v="8945"/>
    <m/>
    <m/>
  </r>
  <r>
    <n v="535"/>
    <d v="2023-12-06T00:00:00"/>
    <s v="CUST535"/>
    <x v="0"/>
    <n v="47"/>
    <x v="1"/>
    <n v="3"/>
    <n v="30"/>
    <n v="90"/>
    <x v="11"/>
    <x v="0"/>
    <x v="3"/>
    <x v="3"/>
    <x v="2"/>
    <n v="418815"/>
    <n v="9035"/>
    <m/>
    <m/>
  </r>
  <r>
    <n v="580"/>
    <d v="2023-12-06T00:00:00"/>
    <s v="CUST580"/>
    <x v="1"/>
    <n v="31"/>
    <x v="0"/>
    <n v="3"/>
    <n v="500"/>
    <n v="1500"/>
    <x v="11"/>
    <x v="1"/>
    <x v="3"/>
    <x v="3"/>
    <x v="1"/>
    <n v="420315"/>
    <n v="10535"/>
    <m/>
    <m/>
  </r>
  <r>
    <n v="712"/>
    <d v="2023-12-06T00:00:00"/>
    <s v="CUST712"/>
    <x v="1"/>
    <n v="57"/>
    <x v="1"/>
    <n v="2"/>
    <n v="25"/>
    <n v="50"/>
    <x v="11"/>
    <x v="2"/>
    <x v="3"/>
    <x v="3"/>
    <x v="2"/>
    <n v="420365"/>
    <n v="10585"/>
    <m/>
    <m/>
  </r>
  <r>
    <n v="868"/>
    <d v="2023-12-06T00:00:00"/>
    <s v="CUST868"/>
    <x v="1"/>
    <n v="25"/>
    <x v="2"/>
    <n v="1"/>
    <n v="300"/>
    <n v="300"/>
    <x v="11"/>
    <x v="3"/>
    <x v="3"/>
    <x v="3"/>
    <x v="2"/>
    <n v="420665"/>
    <n v="10885"/>
    <m/>
    <m/>
  </r>
  <r>
    <n v="531"/>
    <d v="2023-12-07T00:00:00"/>
    <s v="CUST531"/>
    <x v="0"/>
    <n v="31"/>
    <x v="2"/>
    <n v="1"/>
    <n v="500"/>
    <n v="500"/>
    <x v="11"/>
    <x v="1"/>
    <x v="3"/>
    <x v="4"/>
    <x v="2"/>
    <n v="421165"/>
    <n v="11385"/>
    <m/>
    <m/>
  </r>
  <r>
    <n v="550"/>
    <d v="2023-12-07T00:00:00"/>
    <s v="CUST550"/>
    <x v="0"/>
    <n v="40"/>
    <x v="0"/>
    <n v="3"/>
    <n v="300"/>
    <n v="900"/>
    <x v="11"/>
    <x v="1"/>
    <x v="3"/>
    <x v="4"/>
    <x v="0"/>
    <n v="422065"/>
    <n v="12285"/>
    <m/>
    <m/>
  </r>
  <r>
    <n v="392"/>
    <d v="2023-12-08T00:00:00"/>
    <s v="CUST392"/>
    <x v="0"/>
    <n v="27"/>
    <x v="0"/>
    <n v="2"/>
    <n v="300"/>
    <n v="600"/>
    <x v="11"/>
    <x v="3"/>
    <x v="3"/>
    <x v="5"/>
    <x v="0"/>
    <n v="422665"/>
    <n v="12885"/>
    <m/>
    <m/>
  </r>
  <r>
    <n v="453"/>
    <d v="2023-12-08T00:00:00"/>
    <s v="CUST453"/>
    <x v="1"/>
    <n v="26"/>
    <x v="0"/>
    <n v="2"/>
    <n v="500"/>
    <n v="1000"/>
    <x v="11"/>
    <x v="3"/>
    <x v="3"/>
    <x v="5"/>
    <x v="0"/>
    <n v="423665"/>
    <n v="13885"/>
    <m/>
    <m/>
  </r>
  <r>
    <n v="540"/>
    <d v="2023-12-08T00:00:00"/>
    <s v="CUST540"/>
    <x v="1"/>
    <n v="46"/>
    <x v="2"/>
    <n v="3"/>
    <n v="300"/>
    <n v="900"/>
    <x v="11"/>
    <x v="0"/>
    <x v="3"/>
    <x v="5"/>
    <x v="0"/>
    <n v="424565"/>
    <n v="14785"/>
    <m/>
    <m/>
  </r>
  <r>
    <n v="625"/>
    <d v="2023-12-08T00:00:00"/>
    <s v="CUST625"/>
    <x v="0"/>
    <n v="31"/>
    <x v="0"/>
    <n v="1"/>
    <n v="300"/>
    <n v="300"/>
    <x v="11"/>
    <x v="1"/>
    <x v="3"/>
    <x v="5"/>
    <x v="2"/>
    <n v="424865"/>
    <n v="15085"/>
    <m/>
    <m/>
  </r>
  <r>
    <n v="244"/>
    <d v="2023-12-09T00:00:00"/>
    <s v="CUST244"/>
    <x v="0"/>
    <n v="28"/>
    <x v="1"/>
    <n v="2"/>
    <n v="50"/>
    <n v="100"/>
    <x v="11"/>
    <x v="3"/>
    <x v="3"/>
    <x v="6"/>
    <x v="2"/>
    <n v="424965"/>
    <n v="15185"/>
    <m/>
    <m/>
  </r>
  <r>
    <n v="355"/>
    <d v="2023-12-09T00:00:00"/>
    <s v="CUST355"/>
    <x v="1"/>
    <n v="55"/>
    <x v="2"/>
    <n v="1"/>
    <n v="500"/>
    <n v="500"/>
    <x v="11"/>
    <x v="2"/>
    <x v="3"/>
    <x v="6"/>
    <x v="2"/>
    <n v="425465"/>
    <n v="15685"/>
    <m/>
    <m/>
  </r>
  <r>
    <n v="468"/>
    <d v="2023-12-09T00:00:00"/>
    <s v="CUST468"/>
    <x v="0"/>
    <n v="40"/>
    <x v="2"/>
    <n v="1"/>
    <n v="25"/>
    <n v="25"/>
    <x v="11"/>
    <x v="1"/>
    <x v="3"/>
    <x v="6"/>
    <x v="2"/>
    <n v="425490"/>
    <n v="15710"/>
    <m/>
    <m/>
  </r>
  <r>
    <n v="700"/>
    <d v="2023-12-09T00:00:00"/>
    <s v="CUST700"/>
    <x v="0"/>
    <n v="36"/>
    <x v="2"/>
    <n v="4"/>
    <n v="500"/>
    <n v="2000"/>
    <x v="11"/>
    <x v="1"/>
    <x v="3"/>
    <x v="6"/>
    <x v="1"/>
    <n v="427490"/>
    <n v="17710"/>
    <m/>
    <m/>
  </r>
  <r>
    <n v="752"/>
    <d v="2023-12-09T00:00:00"/>
    <s v="CUST752"/>
    <x v="0"/>
    <n v="29"/>
    <x v="0"/>
    <n v="2"/>
    <n v="50"/>
    <n v="100"/>
    <x v="11"/>
    <x v="3"/>
    <x v="3"/>
    <x v="6"/>
    <x v="2"/>
    <n v="427590"/>
    <n v="17810"/>
    <m/>
    <m/>
  </r>
  <r>
    <n v="828"/>
    <d v="2023-12-09T00:00:00"/>
    <s v="CUST828"/>
    <x v="1"/>
    <n v="33"/>
    <x v="2"/>
    <n v="4"/>
    <n v="300"/>
    <n v="1200"/>
    <x v="11"/>
    <x v="1"/>
    <x v="3"/>
    <x v="6"/>
    <x v="1"/>
    <n v="428790"/>
    <n v="19010"/>
    <m/>
    <m/>
  </r>
  <r>
    <n v="80"/>
    <d v="2023-12-10T00:00:00"/>
    <s v="CUST080"/>
    <x v="1"/>
    <n v="64"/>
    <x v="0"/>
    <n v="2"/>
    <n v="30"/>
    <n v="60"/>
    <x v="11"/>
    <x v="2"/>
    <x v="3"/>
    <x v="0"/>
    <x v="2"/>
    <n v="428850"/>
    <n v="19070"/>
    <m/>
    <m/>
  </r>
  <r>
    <n v="214"/>
    <d v="2023-12-10T00:00:00"/>
    <s v="CUST214"/>
    <x v="0"/>
    <n v="20"/>
    <x v="1"/>
    <n v="2"/>
    <n v="30"/>
    <n v="60"/>
    <x v="11"/>
    <x v="3"/>
    <x v="3"/>
    <x v="0"/>
    <x v="2"/>
    <n v="428910"/>
    <n v="19130"/>
    <m/>
    <m/>
  </r>
  <r>
    <n v="361"/>
    <d v="2023-12-10T00:00:00"/>
    <s v="CUST361"/>
    <x v="1"/>
    <n v="34"/>
    <x v="2"/>
    <n v="4"/>
    <n v="300"/>
    <n v="1200"/>
    <x v="11"/>
    <x v="1"/>
    <x v="3"/>
    <x v="0"/>
    <x v="1"/>
    <n v="430110"/>
    <n v="20330"/>
    <m/>
    <m/>
  </r>
  <r>
    <n v="526"/>
    <d v="2023-12-10T00:00:00"/>
    <s v="CUST526"/>
    <x v="0"/>
    <n v="33"/>
    <x v="0"/>
    <n v="2"/>
    <n v="50"/>
    <n v="100"/>
    <x v="11"/>
    <x v="1"/>
    <x v="3"/>
    <x v="0"/>
    <x v="2"/>
    <n v="430210"/>
    <n v="20430"/>
    <m/>
    <m/>
  </r>
  <r>
    <n v="265"/>
    <d v="2023-12-11T00:00:00"/>
    <s v="CUST265"/>
    <x v="0"/>
    <n v="55"/>
    <x v="0"/>
    <n v="3"/>
    <n v="300"/>
    <n v="900"/>
    <x v="11"/>
    <x v="2"/>
    <x v="3"/>
    <x v="1"/>
    <x v="0"/>
    <n v="431110"/>
    <n v="21330"/>
    <m/>
    <m/>
  </r>
  <r>
    <n v="586"/>
    <d v="2023-12-11T00:00:00"/>
    <s v="CUST586"/>
    <x v="0"/>
    <n v="50"/>
    <x v="2"/>
    <n v="1"/>
    <n v="50"/>
    <n v="50"/>
    <x v="11"/>
    <x v="0"/>
    <x v="3"/>
    <x v="1"/>
    <x v="2"/>
    <n v="431160"/>
    <n v="21380"/>
    <m/>
    <m/>
  </r>
  <r>
    <n v="336"/>
    <d v="2023-12-12T00:00:00"/>
    <s v="CUST336"/>
    <x v="1"/>
    <n v="52"/>
    <x v="1"/>
    <n v="3"/>
    <n v="50"/>
    <n v="150"/>
    <x v="11"/>
    <x v="2"/>
    <x v="3"/>
    <x v="2"/>
    <x v="2"/>
    <n v="431310"/>
    <n v="21530"/>
    <m/>
    <m/>
  </r>
  <r>
    <n v="571"/>
    <d v="2023-12-12T00:00:00"/>
    <s v="CUST571"/>
    <x v="1"/>
    <n v="41"/>
    <x v="2"/>
    <n v="1"/>
    <n v="50"/>
    <n v="50"/>
    <x v="11"/>
    <x v="0"/>
    <x v="3"/>
    <x v="2"/>
    <x v="2"/>
    <n v="431360"/>
    <n v="21580"/>
    <m/>
    <m/>
  </r>
  <r>
    <n v="9"/>
    <d v="2023-12-13T00:00:00"/>
    <s v="CUST009"/>
    <x v="0"/>
    <n v="63"/>
    <x v="2"/>
    <n v="2"/>
    <n v="300"/>
    <n v="600"/>
    <x v="11"/>
    <x v="2"/>
    <x v="3"/>
    <x v="3"/>
    <x v="0"/>
    <n v="431960"/>
    <n v="22180"/>
    <m/>
    <m/>
  </r>
  <r>
    <n v="552"/>
    <d v="2023-12-13T00:00:00"/>
    <s v="CUST552"/>
    <x v="1"/>
    <n v="49"/>
    <x v="2"/>
    <n v="3"/>
    <n v="25"/>
    <n v="75"/>
    <x v="11"/>
    <x v="0"/>
    <x v="3"/>
    <x v="3"/>
    <x v="2"/>
    <n v="432035"/>
    <n v="22255"/>
    <m/>
    <m/>
  </r>
  <r>
    <n v="771"/>
    <d v="2023-12-13T00:00:00"/>
    <s v="CUST771"/>
    <x v="0"/>
    <n v="24"/>
    <x v="2"/>
    <n v="2"/>
    <n v="25"/>
    <n v="50"/>
    <x v="11"/>
    <x v="3"/>
    <x v="3"/>
    <x v="3"/>
    <x v="2"/>
    <n v="432085"/>
    <n v="22305"/>
    <m/>
    <m/>
  </r>
  <r>
    <n v="496"/>
    <d v="2023-12-14T00:00:00"/>
    <s v="CUST496"/>
    <x v="0"/>
    <n v="23"/>
    <x v="0"/>
    <n v="2"/>
    <n v="300"/>
    <n v="600"/>
    <x v="11"/>
    <x v="3"/>
    <x v="3"/>
    <x v="4"/>
    <x v="0"/>
    <n v="432685"/>
    <n v="22905"/>
    <m/>
    <m/>
  </r>
  <r>
    <n v="701"/>
    <d v="2023-12-14T00:00:00"/>
    <s v="CUST701"/>
    <x v="1"/>
    <n v="52"/>
    <x v="1"/>
    <n v="2"/>
    <n v="30"/>
    <n v="60"/>
    <x v="11"/>
    <x v="2"/>
    <x v="3"/>
    <x v="4"/>
    <x v="2"/>
    <n v="432745"/>
    <n v="22965"/>
    <m/>
    <m/>
  </r>
  <r>
    <n v="139"/>
    <d v="2023-12-15T00:00:00"/>
    <s v="CUST139"/>
    <x v="0"/>
    <n v="36"/>
    <x v="1"/>
    <n v="4"/>
    <n v="500"/>
    <n v="2000"/>
    <x v="11"/>
    <x v="1"/>
    <x v="3"/>
    <x v="5"/>
    <x v="1"/>
    <n v="434745"/>
    <n v="24965"/>
    <m/>
    <m/>
  </r>
  <r>
    <n v="151"/>
    <d v="2023-12-15T00:00:00"/>
    <s v="CUST151"/>
    <x v="0"/>
    <n v="29"/>
    <x v="0"/>
    <n v="1"/>
    <n v="50"/>
    <n v="50"/>
    <x v="11"/>
    <x v="3"/>
    <x v="3"/>
    <x v="5"/>
    <x v="2"/>
    <n v="434795"/>
    <n v="25015"/>
    <m/>
    <m/>
  </r>
  <r>
    <n v="83"/>
    <d v="2023-12-16T00:00:00"/>
    <s v="CUST083"/>
    <x v="0"/>
    <n v="54"/>
    <x v="2"/>
    <n v="2"/>
    <n v="50"/>
    <n v="100"/>
    <x v="11"/>
    <x v="2"/>
    <x v="3"/>
    <x v="6"/>
    <x v="2"/>
    <n v="434895"/>
    <n v="25115"/>
    <m/>
    <m/>
  </r>
  <r>
    <n v="153"/>
    <d v="2023-12-16T00:00:00"/>
    <s v="CUST153"/>
    <x v="0"/>
    <n v="63"/>
    <x v="2"/>
    <n v="2"/>
    <n v="500"/>
    <n v="1000"/>
    <x v="11"/>
    <x v="2"/>
    <x v="3"/>
    <x v="6"/>
    <x v="0"/>
    <n v="435895"/>
    <n v="26115"/>
    <m/>
    <m/>
  </r>
  <r>
    <n v="451"/>
    <d v="2023-12-16T00:00:00"/>
    <s v="CUST451"/>
    <x v="1"/>
    <n v="45"/>
    <x v="2"/>
    <n v="1"/>
    <n v="30"/>
    <n v="30"/>
    <x v="11"/>
    <x v="0"/>
    <x v="3"/>
    <x v="6"/>
    <x v="2"/>
    <n v="435925"/>
    <n v="26145"/>
    <m/>
    <m/>
  </r>
  <r>
    <n v="99"/>
    <d v="2023-12-17T00:00:00"/>
    <s v="CUST099"/>
    <x v="1"/>
    <n v="50"/>
    <x v="2"/>
    <n v="4"/>
    <n v="300"/>
    <n v="1200"/>
    <x v="11"/>
    <x v="0"/>
    <x v="3"/>
    <x v="0"/>
    <x v="1"/>
    <n v="437125"/>
    <n v="27345"/>
    <m/>
    <m/>
  </r>
  <r>
    <n v="783"/>
    <d v="2023-12-17T00:00:00"/>
    <s v="CUST783"/>
    <x v="1"/>
    <n v="56"/>
    <x v="0"/>
    <n v="1"/>
    <n v="300"/>
    <n v="300"/>
    <x v="11"/>
    <x v="2"/>
    <x v="3"/>
    <x v="0"/>
    <x v="2"/>
    <n v="437425"/>
    <n v="27645"/>
    <m/>
    <m/>
  </r>
  <r>
    <n v="409"/>
    <d v="2023-12-18T00:00:00"/>
    <s v="CUST409"/>
    <x v="1"/>
    <n v="21"/>
    <x v="2"/>
    <n v="3"/>
    <n v="300"/>
    <n v="900"/>
    <x v="11"/>
    <x v="3"/>
    <x v="3"/>
    <x v="1"/>
    <x v="0"/>
    <n v="438325"/>
    <n v="28545"/>
    <m/>
    <m/>
  </r>
  <r>
    <n v="525"/>
    <d v="2023-12-18T00:00:00"/>
    <s v="CUST525"/>
    <x v="1"/>
    <n v="47"/>
    <x v="1"/>
    <n v="2"/>
    <n v="25"/>
    <n v="50"/>
    <x v="11"/>
    <x v="0"/>
    <x v="3"/>
    <x v="1"/>
    <x v="2"/>
    <n v="438375"/>
    <n v="28595"/>
    <m/>
    <m/>
  </r>
  <r>
    <n v="939"/>
    <d v="2023-12-18T00:00:00"/>
    <s v="CUST939"/>
    <x v="1"/>
    <n v="46"/>
    <x v="2"/>
    <n v="1"/>
    <n v="300"/>
    <n v="300"/>
    <x v="11"/>
    <x v="0"/>
    <x v="3"/>
    <x v="1"/>
    <x v="2"/>
    <n v="438675"/>
    <n v="28895"/>
    <m/>
    <m/>
  </r>
  <r>
    <n v="994"/>
    <d v="2023-12-18T00:00:00"/>
    <s v="CUST994"/>
    <x v="1"/>
    <n v="51"/>
    <x v="1"/>
    <n v="2"/>
    <n v="500"/>
    <n v="1000"/>
    <x v="11"/>
    <x v="2"/>
    <x v="3"/>
    <x v="1"/>
    <x v="0"/>
    <n v="439675"/>
    <n v="29895"/>
    <m/>
    <m/>
  </r>
  <r>
    <n v="96"/>
    <d v="2023-12-19T00:00:00"/>
    <s v="CUST096"/>
    <x v="1"/>
    <n v="44"/>
    <x v="0"/>
    <n v="2"/>
    <n v="300"/>
    <n v="600"/>
    <x v="11"/>
    <x v="0"/>
    <x v="3"/>
    <x v="2"/>
    <x v="0"/>
    <n v="440275"/>
    <n v="30495"/>
    <m/>
    <m/>
  </r>
  <r>
    <n v="609"/>
    <d v="2023-12-19T00:00:00"/>
    <s v="CUST609"/>
    <x v="1"/>
    <n v="47"/>
    <x v="0"/>
    <n v="2"/>
    <n v="50"/>
    <n v="100"/>
    <x v="11"/>
    <x v="0"/>
    <x v="3"/>
    <x v="2"/>
    <x v="2"/>
    <n v="440375"/>
    <n v="30595"/>
    <m/>
    <m/>
  </r>
  <r>
    <n v="982"/>
    <d v="2023-12-19T00:00:00"/>
    <s v="CUST982"/>
    <x v="1"/>
    <n v="46"/>
    <x v="1"/>
    <n v="3"/>
    <n v="30"/>
    <n v="90"/>
    <x v="11"/>
    <x v="0"/>
    <x v="3"/>
    <x v="2"/>
    <x v="2"/>
    <n v="440465"/>
    <n v="30685"/>
    <m/>
    <m/>
  </r>
  <r>
    <n v="209"/>
    <d v="2023-12-20T00:00:00"/>
    <s v="CUST209"/>
    <x v="1"/>
    <n v="30"/>
    <x v="2"/>
    <n v="4"/>
    <n v="50"/>
    <n v="200"/>
    <x v="11"/>
    <x v="3"/>
    <x v="3"/>
    <x v="3"/>
    <x v="2"/>
    <n v="440665"/>
    <n v="30885"/>
    <m/>
    <m/>
  </r>
  <r>
    <n v="435"/>
    <d v="2023-12-20T00:00:00"/>
    <s v="CUST435"/>
    <x v="1"/>
    <n v="30"/>
    <x v="1"/>
    <n v="3"/>
    <n v="300"/>
    <n v="900"/>
    <x v="11"/>
    <x v="3"/>
    <x v="3"/>
    <x v="3"/>
    <x v="0"/>
    <n v="441565"/>
    <n v="31785"/>
    <m/>
    <m/>
  </r>
  <r>
    <n v="777"/>
    <d v="2023-12-20T00:00:00"/>
    <s v="CUST777"/>
    <x v="0"/>
    <n v="48"/>
    <x v="2"/>
    <n v="3"/>
    <n v="50"/>
    <n v="150"/>
    <x v="11"/>
    <x v="0"/>
    <x v="3"/>
    <x v="3"/>
    <x v="2"/>
    <n v="441715"/>
    <n v="31935"/>
    <m/>
    <m/>
  </r>
  <r>
    <n v="854"/>
    <d v="2023-12-20T00:00:00"/>
    <s v="CUST854"/>
    <x v="0"/>
    <n v="29"/>
    <x v="0"/>
    <n v="1"/>
    <n v="50"/>
    <n v="50"/>
    <x v="11"/>
    <x v="3"/>
    <x v="3"/>
    <x v="3"/>
    <x v="2"/>
    <n v="441765"/>
    <n v="31985"/>
    <m/>
    <m/>
  </r>
  <r>
    <n v="890"/>
    <d v="2023-12-20T00:00:00"/>
    <s v="CUST890"/>
    <x v="0"/>
    <n v="34"/>
    <x v="2"/>
    <n v="2"/>
    <n v="25"/>
    <n v="50"/>
    <x v="11"/>
    <x v="1"/>
    <x v="3"/>
    <x v="3"/>
    <x v="2"/>
    <n v="441815"/>
    <n v="32035"/>
    <m/>
    <m/>
  </r>
  <r>
    <n v="865"/>
    <d v="2023-12-21T00:00:00"/>
    <s v="CUST865"/>
    <x v="1"/>
    <n v="42"/>
    <x v="0"/>
    <n v="1"/>
    <n v="300"/>
    <n v="300"/>
    <x v="11"/>
    <x v="0"/>
    <x v="3"/>
    <x v="4"/>
    <x v="2"/>
    <n v="442115"/>
    <n v="32335"/>
    <m/>
    <m/>
  </r>
  <r>
    <n v="662"/>
    <d v="2023-12-22T00:00:00"/>
    <s v="CUST662"/>
    <x v="0"/>
    <n v="48"/>
    <x v="1"/>
    <n v="2"/>
    <n v="500"/>
    <n v="1000"/>
    <x v="11"/>
    <x v="0"/>
    <x v="3"/>
    <x v="5"/>
    <x v="0"/>
    <n v="443115"/>
    <n v="33335"/>
    <m/>
    <m/>
  </r>
  <r>
    <n v="309"/>
    <d v="2023-12-23T00:00:00"/>
    <s v="CUST309"/>
    <x v="1"/>
    <n v="26"/>
    <x v="1"/>
    <n v="1"/>
    <n v="25"/>
    <n v="25"/>
    <x v="11"/>
    <x v="3"/>
    <x v="3"/>
    <x v="6"/>
    <x v="2"/>
    <n v="443140"/>
    <n v="33360"/>
    <m/>
    <m/>
  </r>
  <r>
    <n v="544"/>
    <d v="2023-12-23T00:00:00"/>
    <s v="CUST544"/>
    <x v="1"/>
    <n v="27"/>
    <x v="2"/>
    <n v="1"/>
    <n v="25"/>
    <n v="25"/>
    <x v="11"/>
    <x v="3"/>
    <x v="3"/>
    <x v="6"/>
    <x v="2"/>
    <n v="443165"/>
    <n v="33385"/>
    <m/>
    <m/>
  </r>
  <r>
    <n v="602"/>
    <d v="2023-12-23T00:00:00"/>
    <s v="CUST602"/>
    <x v="1"/>
    <n v="20"/>
    <x v="2"/>
    <n v="1"/>
    <n v="300"/>
    <n v="300"/>
    <x v="11"/>
    <x v="3"/>
    <x v="3"/>
    <x v="6"/>
    <x v="2"/>
    <n v="443465"/>
    <n v="33685"/>
    <m/>
    <m/>
  </r>
  <r>
    <n v="615"/>
    <d v="2023-12-23T00:00:00"/>
    <s v="CUST615"/>
    <x v="1"/>
    <n v="61"/>
    <x v="0"/>
    <n v="4"/>
    <n v="25"/>
    <n v="100"/>
    <x v="11"/>
    <x v="2"/>
    <x v="3"/>
    <x v="6"/>
    <x v="2"/>
    <n v="443565"/>
    <n v="33785"/>
    <m/>
    <m/>
  </r>
  <r>
    <n v="678"/>
    <d v="2023-12-23T00:00:00"/>
    <s v="CUST678"/>
    <x v="1"/>
    <n v="60"/>
    <x v="2"/>
    <n v="3"/>
    <n v="300"/>
    <n v="900"/>
    <x v="11"/>
    <x v="2"/>
    <x v="3"/>
    <x v="6"/>
    <x v="0"/>
    <n v="444465"/>
    <n v="34685"/>
    <m/>
    <m/>
  </r>
  <r>
    <n v="781"/>
    <d v="2023-12-23T00:00:00"/>
    <s v="CUST781"/>
    <x v="0"/>
    <n v="35"/>
    <x v="1"/>
    <n v="1"/>
    <n v="500"/>
    <n v="500"/>
    <x v="11"/>
    <x v="1"/>
    <x v="3"/>
    <x v="6"/>
    <x v="2"/>
    <n v="444965"/>
    <n v="35185"/>
    <m/>
    <m/>
  </r>
  <r>
    <n v="34"/>
    <d v="2023-12-24T00:00:00"/>
    <s v="CUST034"/>
    <x v="1"/>
    <n v="51"/>
    <x v="0"/>
    <n v="3"/>
    <n v="50"/>
    <n v="150"/>
    <x v="11"/>
    <x v="2"/>
    <x v="3"/>
    <x v="0"/>
    <x v="2"/>
    <n v="445115"/>
    <n v="35335"/>
    <m/>
    <m/>
  </r>
  <r>
    <n v="916"/>
    <d v="2023-12-24T00:00:00"/>
    <s v="CUST916"/>
    <x v="1"/>
    <n v="32"/>
    <x v="2"/>
    <n v="1"/>
    <n v="50"/>
    <n v="50"/>
    <x v="11"/>
    <x v="1"/>
    <x v="3"/>
    <x v="0"/>
    <x v="2"/>
    <n v="445165"/>
    <n v="35385"/>
    <m/>
    <m/>
  </r>
  <r>
    <n v="757"/>
    <d v="2023-12-25T00:00:00"/>
    <s v="CUST757"/>
    <x v="1"/>
    <n v="43"/>
    <x v="2"/>
    <n v="4"/>
    <n v="300"/>
    <n v="1200"/>
    <x v="11"/>
    <x v="0"/>
    <x v="3"/>
    <x v="1"/>
    <x v="1"/>
    <n v="446365"/>
    <n v="36585"/>
    <m/>
    <m/>
  </r>
  <r>
    <n v="25"/>
    <d v="2023-12-26T00:00:00"/>
    <s v="CUST025"/>
    <x v="1"/>
    <n v="64"/>
    <x v="1"/>
    <n v="1"/>
    <n v="50"/>
    <n v="50"/>
    <x v="11"/>
    <x v="2"/>
    <x v="3"/>
    <x v="2"/>
    <x v="2"/>
    <n v="446415"/>
    <n v="36635"/>
    <m/>
    <m/>
  </r>
  <r>
    <n v="82"/>
    <d v="2023-12-26T00:00:00"/>
    <s v="CUST082"/>
    <x v="1"/>
    <n v="32"/>
    <x v="1"/>
    <n v="4"/>
    <n v="50"/>
    <n v="200"/>
    <x v="11"/>
    <x v="1"/>
    <x v="3"/>
    <x v="2"/>
    <x v="2"/>
    <n v="446615"/>
    <n v="36835"/>
    <m/>
    <m/>
  </r>
  <r>
    <n v="472"/>
    <d v="2023-12-26T00:00:00"/>
    <s v="CUST472"/>
    <x v="1"/>
    <n v="38"/>
    <x v="1"/>
    <n v="3"/>
    <n v="300"/>
    <n v="900"/>
    <x v="11"/>
    <x v="1"/>
    <x v="3"/>
    <x v="2"/>
    <x v="0"/>
    <n v="447515"/>
    <n v="37735"/>
    <m/>
    <m/>
  </r>
  <r>
    <n v="842"/>
    <d v="2023-12-26T00:00:00"/>
    <s v="CUST842"/>
    <x v="1"/>
    <n v="47"/>
    <x v="0"/>
    <n v="2"/>
    <n v="300"/>
    <n v="600"/>
    <x v="11"/>
    <x v="0"/>
    <x v="3"/>
    <x v="2"/>
    <x v="0"/>
    <n v="448115"/>
    <n v="38335"/>
    <m/>
    <m/>
  </r>
  <r>
    <n v="879"/>
    <d v="2023-12-26T00:00:00"/>
    <s v="CUST879"/>
    <x v="0"/>
    <n v="23"/>
    <x v="0"/>
    <n v="1"/>
    <n v="30"/>
    <n v="30"/>
    <x v="11"/>
    <x v="3"/>
    <x v="3"/>
    <x v="2"/>
    <x v="2"/>
    <n v="448145"/>
    <n v="38365"/>
    <m/>
    <m/>
  </r>
  <r>
    <n v="991"/>
    <d v="2023-12-26T00:00:00"/>
    <s v="CUST991"/>
    <x v="1"/>
    <n v="34"/>
    <x v="0"/>
    <n v="2"/>
    <n v="50"/>
    <n v="100"/>
    <x v="11"/>
    <x v="1"/>
    <x v="3"/>
    <x v="2"/>
    <x v="2"/>
    <n v="448245"/>
    <n v="38465"/>
    <m/>
    <m/>
  </r>
  <r>
    <n v="62"/>
    <d v="2023-12-27T00:00:00"/>
    <s v="CUST062"/>
    <x v="0"/>
    <n v="18"/>
    <x v="1"/>
    <n v="2"/>
    <n v="50"/>
    <n v="100"/>
    <x v="11"/>
    <x v="3"/>
    <x v="3"/>
    <x v="3"/>
    <x v="2"/>
    <n v="448345"/>
    <n v="38565"/>
    <m/>
    <m/>
  </r>
  <r>
    <n v="386"/>
    <d v="2023-12-27T00:00:00"/>
    <s v="CUST386"/>
    <x v="1"/>
    <n v="54"/>
    <x v="2"/>
    <n v="2"/>
    <n v="300"/>
    <n v="600"/>
    <x v="11"/>
    <x v="2"/>
    <x v="3"/>
    <x v="3"/>
    <x v="0"/>
    <n v="448945"/>
    <n v="39165"/>
    <m/>
    <m/>
  </r>
  <r>
    <n v="429"/>
    <d v="2023-12-28T00:00:00"/>
    <s v="CUST429"/>
    <x v="0"/>
    <n v="64"/>
    <x v="2"/>
    <n v="2"/>
    <n v="25"/>
    <n v="50"/>
    <x v="11"/>
    <x v="2"/>
    <x v="3"/>
    <x v="4"/>
    <x v="2"/>
    <n v="448995"/>
    <n v="39215"/>
    <m/>
    <m/>
  </r>
  <r>
    <n v="664"/>
    <d v="2023-12-28T00:00:00"/>
    <s v="CUST664"/>
    <x v="1"/>
    <n v="44"/>
    <x v="0"/>
    <n v="4"/>
    <n v="500"/>
    <n v="2000"/>
    <x v="11"/>
    <x v="0"/>
    <x v="3"/>
    <x v="4"/>
    <x v="1"/>
    <n v="450995"/>
    <n v="41215"/>
    <m/>
    <m/>
  </r>
  <r>
    <n v="989"/>
    <d v="2023-12-28T00:00:00"/>
    <s v="CUST989"/>
    <x v="1"/>
    <n v="44"/>
    <x v="2"/>
    <n v="1"/>
    <n v="25"/>
    <n v="25"/>
    <x v="11"/>
    <x v="0"/>
    <x v="3"/>
    <x v="4"/>
    <x v="2"/>
    <n v="451020"/>
    <n v="41240"/>
    <m/>
    <m/>
  </r>
  <r>
    <n v="233"/>
    <d v="2023-12-29T00:00:00"/>
    <s v="CUST233"/>
    <x v="1"/>
    <n v="51"/>
    <x v="1"/>
    <n v="2"/>
    <n v="300"/>
    <n v="600"/>
    <x v="11"/>
    <x v="2"/>
    <x v="3"/>
    <x v="5"/>
    <x v="0"/>
    <n v="451620"/>
    <n v="41840"/>
    <m/>
    <m/>
  </r>
  <r>
    <n v="520"/>
    <d v="2023-12-29T00:00:00"/>
    <s v="CUST520"/>
    <x v="1"/>
    <n v="49"/>
    <x v="2"/>
    <n v="4"/>
    <n v="25"/>
    <n v="100"/>
    <x v="11"/>
    <x v="0"/>
    <x v="3"/>
    <x v="5"/>
    <x v="2"/>
    <n v="451720"/>
    <n v="41940"/>
    <m/>
    <m/>
  </r>
  <r>
    <n v="805"/>
    <d v="2023-12-29T00:00:00"/>
    <s v="CUST805"/>
    <x v="1"/>
    <n v="30"/>
    <x v="1"/>
    <n v="3"/>
    <n v="500"/>
    <n v="1500"/>
    <x v="11"/>
    <x v="3"/>
    <x v="3"/>
    <x v="5"/>
    <x v="1"/>
    <n v="453220"/>
    <n v="43440"/>
    <m/>
    <m/>
  </r>
  <r>
    <n v="908"/>
    <d v="2023-12-29T00:00:00"/>
    <s v="CUST908"/>
    <x v="0"/>
    <n v="46"/>
    <x v="1"/>
    <n v="4"/>
    <n v="300"/>
    <n v="1200"/>
    <x v="11"/>
    <x v="0"/>
    <x v="3"/>
    <x v="5"/>
    <x v="1"/>
    <n v="454420"/>
    <n v="44640"/>
    <m/>
    <m/>
  </r>
  <r>
    <n v="857"/>
    <d v="2023-12-31T00:00:00"/>
    <s v="CUST857"/>
    <x v="0"/>
    <n v="60"/>
    <x v="2"/>
    <n v="2"/>
    <n v="25"/>
    <n v="50"/>
    <x v="11"/>
    <x v="2"/>
    <x v="3"/>
    <x v="0"/>
    <x v="2"/>
    <n v="454470"/>
    <n v="4469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703764-0955-4720-8280-8A8E699CE07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8">
    <pivotField showAll="0"/>
    <pivotField numFmtId="14" showAll="0"/>
    <pivotField showAll="0"/>
    <pivotField showAll="0">
      <items count="3">
        <item x="1"/>
        <item x="0"/>
        <item t="default"/>
      </items>
    </pivotField>
    <pivotField numFmtId="1" showAll="0"/>
    <pivotField showAll="0">
      <items count="4">
        <item x="1"/>
        <item x="0"/>
        <item x="2"/>
        <item t="default"/>
      </items>
    </pivotField>
    <pivotField dataField="1" numFmtId="1" showAll="0"/>
    <pivotField numFmtId="164" showAll="0"/>
    <pivotField numFmtId="164" showAll="0"/>
    <pivotField showAll="0">
      <items count="13">
        <item x="0"/>
        <item x="1"/>
        <item x="2"/>
        <item x="3"/>
        <item x="4"/>
        <item x="5"/>
        <item x="6"/>
        <item x="7"/>
        <item x="8"/>
        <item x="9"/>
        <item x="10"/>
        <item x="11"/>
        <item t="default"/>
      </items>
    </pivotField>
    <pivotField showAll="0">
      <items count="5">
        <item x="3"/>
        <item x="1"/>
        <item x="0"/>
        <item x="2"/>
        <item t="default"/>
      </items>
    </pivotField>
    <pivotField showAll="0">
      <items count="5">
        <item x="0"/>
        <item x="1"/>
        <item x="2"/>
        <item x="3"/>
        <item t="default"/>
      </items>
    </pivotField>
    <pivotField showAll="0"/>
    <pivotField showAll="0">
      <items count="4">
        <item x="2"/>
        <item x="0"/>
        <item x="1"/>
        <item t="default"/>
      </items>
    </pivotField>
    <pivotField numFmtId="164" showAll="0"/>
    <pivotField numFmtId="164" showAll="0"/>
    <pivotField showAll="0"/>
    <pivotField showAll="0"/>
  </pivotFields>
  <rowItems count="1">
    <i/>
  </rowItems>
  <colItems count="1">
    <i/>
  </colItems>
  <dataFields count="1">
    <dataField name="Sum of Quantity" fld="6" baseField="0" baseItem="0" numFmtId="1"/>
  </dataFields>
  <formats count="1">
    <format dxfId="5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D7500DD-F675-45B7-B4F0-6E0AA1DCB49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7" firstHeaderRow="1" firstDataRow="1" firstDataCol="1"/>
  <pivotFields count="18">
    <pivotField showAll="0"/>
    <pivotField numFmtId="14" showAll="0"/>
    <pivotField showAll="0"/>
    <pivotField showAll="0">
      <items count="3">
        <item x="1"/>
        <item x="0"/>
        <item t="default"/>
      </items>
    </pivotField>
    <pivotField numFmtId="1"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numFmtId="1" showAll="0"/>
    <pivotField numFmtId="164" showAll="0"/>
    <pivotField dataField="1" numFmtId="164" showAll="0"/>
    <pivotField showAll="0">
      <items count="13">
        <item x="0"/>
        <item x="1"/>
        <item x="2"/>
        <item x="3"/>
        <item x="4"/>
        <item x="5"/>
        <item x="6"/>
        <item x="7"/>
        <item x="8"/>
        <item x="9"/>
        <item x="10"/>
        <item x="11"/>
        <item t="default"/>
      </items>
    </pivotField>
    <pivotField showAll="0">
      <items count="5">
        <item x="3"/>
        <item x="1"/>
        <item x="0"/>
        <item x="2"/>
        <item t="default"/>
      </items>
    </pivotField>
    <pivotField showAll="0">
      <items count="5">
        <item x="0"/>
        <item x="1"/>
        <item x="2"/>
        <item x="3"/>
        <item t="default"/>
      </items>
    </pivotField>
    <pivotField showAll="0"/>
    <pivotField showAll="0">
      <items count="4">
        <item x="2"/>
        <item x="0"/>
        <item x="1"/>
        <item t="default"/>
      </items>
    </pivotField>
    <pivotField numFmtId="164" showAll="0"/>
    <pivotField numFmtId="164" showAll="0"/>
    <pivotField showAll="0"/>
    <pivotField showAll="0"/>
  </pivotFields>
  <rowFields count="1">
    <field x="5"/>
  </rowFields>
  <rowItems count="4">
    <i>
      <x v="2"/>
    </i>
    <i>
      <x v="1"/>
    </i>
    <i>
      <x/>
    </i>
    <i t="grand">
      <x/>
    </i>
  </rowItems>
  <colItems count="1">
    <i/>
  </colItems>
  <dataFields count="1">
    <dataField name="Sum of Total Amount" fld="8" baseField="0" baseItem="0" numFmtId="164"/>
  </dataFields>
  <formats count="3">
    <format dxfId="544">
      <pivotArea outline="0" collapsedLevelsAreSubtotals="1" fieldPosition="0"/>
    </format>
    <format dxfId="545">
      <pivotArea dataOnly="0" labelOnly="1" outline="0" axis="axisValues" fieldPosition="0"/>
    </format>
    <format dxfId="546">
      <pivotArea collapsedLevelsAreSubtotals="1" fieldPosition="0">
        <references count="1">
          <reference field="5"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9559568-BADB-480D-8F81-4C9229E2CD3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V9:W13" firstHeaderRow="1" firstDataRow="1" firstDataCol="1"/>
  <pivotFields count="18">
    <pivotField showAll="0"/>
    <pivotField numFmtId="14" showAll="0"/>
    <pivotField showAll="0"/>
    <pivotField showAll="0">
      <items count="3">
        <item h="1" x="1"/>
        <item x="0"/>
        <item t="default"/>
      </items>
    </pivotField>
    <pivotField numFmtId="1" showAll="0"/>
    <pivotField showAll="0">
      <items count="4">
        <item x="1"/>
        <item x="0"/>
        <item x="2"/>
        <item t="default"/>
      </items>
    </pivotField>
    <pivotField numFmtId="1" showAll="0"/>
    <pivotField numFmtId="164" showAll="0"/>
    <pivotField dataField="1" numFmtId="164" showAll="0"/>
    <pivotField showAll="0">
      <items count="13">
        <item x="0"/>
        <item x="1"/>
        <item x="2"/>
        <item x="3"/>
        <item x="4"/>
        <item x="5"/>
        <item x="6"/>
        <item x="7"/>
        <item x="8"/>
        <item x="9"/>
        <item x="10"/>
        <item x="11"/>
        <item t="default"/>
      </items>
    </pivotField>
    <pivotField showAll="0">
      <items count="5">
        <item x="3"/>
        <item h="1" x="1"/>
        <item h="1" x="0"/>
        <item h="1" x="2"/>
        <item t="default"/>
      </items>
    </pivotField>
    <pivotField showAll="0">
      <items count="5">
        <item x="0"/>
        <item x="1"/>
        <item x="2"/>
        <item x="3"/>
        <item t="default"/>
      </items>
    </pivotField>
    <pivotField showAll="0"/>
    <pivotField axis="axisRow" showAll="0">
      <items count="4">
        <item x="2"/>
        <item x="0"/>
        <item x="1"/>
        <item t="default"/>
      </items>
    </pivotField>
    <pivotField numFmtId="164" showAll="0"/>
    <pivotField numFmtId="164" showAll="0"/>
    <pivotField showAll="0"/>
    <pivotField showAll="0"/>
  </pivotFields>
  <rowFields count="1">
    <field x="13"/>
  </rowFields>
  <rowItems count="4">
    <i>
      <x/>
    </i>
    <i>
      <x v="1"/>
    </i>
    <i>
      <x v="2"/>
    </i>
    <i t="grand">
      <x/>
    </i>
  </rowItems>
  <colItems count="1">
    <i/>
  </colItems>
  <dataFields count="1">
    <dataField name="Sum of Total Amount" fld="8" baseField="0" baseItem="0" numFmtId="164"/>
  </dataFields>
  <formats count="1">
    <format dxfId="785">
      <pivotArea outline="0" collapsedLevelsAreSubtotals="1" fieldPosition="0"/>
    </format>
  </formats>
  <chartFormats count="6">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13" count="1" selected="0">
            <x v="0"/>
          </reference>
        </references>
      </pivotArea>
    </chartFormat>
    <chartFormat chart="15" format="4">
      <pivotArea type="data" outline="0" fieldPosition="0">
        <references count="2">
          <reference field="4294967294" count="1" selected="0">
            <x v="0"/>
          </reference>
          <reference field="13" count="1" selected="0">
            <x v="1"/>
          </reference>
        </references>
      </pivotArea>
    </chartFormat>
    <chartFormat chart="15" format="5">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4BD4A2B-41DF-46EA-B347-F0C6904455A0}"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AI9:AK22" firstHeaderRow="0" firstDataRow="1" firstDataCol="1"/>
  <pivotFields count="18">
    <pivotField showAll="0"/>
    <pivotField numFmtId="14" showAll="0"/>
    <pivotField showAll="0"/>
    <pivotField showAll="0">
      <items count="3">
        <item x="1"/>
        <item x="0"/>
        <item t="default"/>
      </items>
    </pivotField>
    <pivotField numFmtId="1" showAll="0"/>
    <pivotField showAll="0">
      <items count="4">
        <item x="1"/>
        <item x="0"/>
        <item x="2"/>
        <item t="default"/>
      </items>
    </pivotField>
    <pivotField numFmtId="1" showAll="0"/>
    <pivotField numFmtId="164" showAll="0"/>
    <pivotField dataField="1" numFmtId="164" showAll="0"/>
    <pivotField axis="axisRow" showAll="0">
      <items count="13">
        <item x="0"/>
        <item x="1"/>
        <item x="2"/>
        <item x="3"/>
        <item x="4"/>
        <item x="5"/>
        <item x="6"/>
        <item x="7"/>
        <item x="8"/>
        <item x="9"/>
        <item x="10"/>
        <item x="11"/>
        <item t="default"/>
      </items>
    </pivotField>
    <pivotField showAll="0">
      <items count="5">
        <item x="3"/>
        <item x="1"/>
        <item x="0"/>
        <item x="2"/>
        <item t="default"/>
      </items>
    </pivotField>
    <pivotField showAll="0">
      <items count="5">
        <item x="0"/>
        <item x="1"/>
        <item x="2"/>
        <item x="3"/>
        <item t="default"/>
      </items>
    </pivotField>
    <pivotField showAll="0">
      <items count="8">
        <item x="1"/>
        <item x="2"/>
        <item x="3"/>
        <item x="4"/>
        <item x="5"/>
        <item x="6"/>
        <item x="0"/>
        <item t="default"/>
      </items>
    </pivotField>
    <pivotField showAll="0">
      <items count="4">
        <item x="2"/>
        <item x="0"/>
        <item x="1"/>
        <item t="default"/>
      </items>
    </pivotField>
    <pivotField numFmtId="164" showAll="0"/>
    <pivotField numFmtId="164" showAll="0"/>
    <pivotField showAll="0"/>
    <pivotField showAll="0"/>
  </pivotFields>
  <rowFields count="1">
    <field x="9"/>
  </rowFields>
  <rowItems count="13">
    <i>
      <x/>
    </i>
    <i>
      <x v="1"/>
    </i>
    <i>
      <x v="2"/>
    </i>
    <i>
      <x v="3"/>
    </i>
    <i>
      <x v="4"/>
    </i>
    <i>
      <x v="5"/>
    </i>
    <i>
      <x v="6"/>
    </i>
    <i>
      <x v="7"/>
    </i>
    <i>
      <x v="8"/>
    </i>
    <i>
      <x v="9"/>
    </i>
    <i>
      <x v="10"/>
    </i>
    <i>
      <x v="11"/>
    </i>
    <i t="grand">
      <x/>
    </i>
  </rowItems>
  <colFields count="1">
    <field x="-2"/>
  </colFields>
  <colItems count="2">
    <i>
      <x/>
    </i>
    <i i="1">
      <x v="1"/>
    </i>
  </colItems>
  <dataFields count="2">
    <dataField name="Sum of Total Amount2" fld="8" baseField="9" baseItem="0" numFmtId="168"/>
    <dataField name="Sum of Total Amount" fld="8" showDataAs="percentDiff" baseField="9" baseItem="1048828" numFmtId="10"/>
  </dataFields>
  <formats count="5">
    <format dxfId="790">
      <pivotArea outline="0" collapsedLevelsAreSubtotals="1" fieldPosition="0"/>
    </format>
    <format dxfId="789">
      <pivotArea outline="0" fieldPosition="0">
        <references count="1">
          <reference field="4294967294" count="1">
            <x v="1"/>
          </reference>
        </references>
      </pivotArea>
    </format>
    <format dxfId="788">
      <pivotArea outline="0" fieldPosition="0">
        <references count="1">
          <reference field="4294967294" count="1">
            <x v="1"/>
          </reference>
        </references>
      </pivotArea>
    </format>
    <format dxfId="787">
      <pivotArea outline="0" fieldPosition="0">
        <references count="1">
          <reference field="4294967294" count="1">
            <x v="0"/>
          </reference>
        </references>
      </pivotArea>
    </format>
    <format dxfId="786">
      <pivotArea collapsedLevelsAreSubtotals="1" fieldPosition="0">
        <references count="2">
          <reference field="4294967294" count="1" selected="0">
            <x v="1"/>
          </reference>
          <reference field="9" count="11">
            <x v="1"/>
            <x v="2"/>
            <x v="3"/>
            <x v="4"/>
            <x v="5"/>
            <x v="6"/>
            <x v="7"/>
            <x v="8"/>
            <x v="9"/>
            <x v="10"/>
            <x v="11"/>
          </reference>
        </references>
      </pivotArea>
    </format>
  </formats>
  <chartFormats count="13">
    <chartFormat chart="51" format="4" series="1">
      <pivotArea type="data" outline="0" fieldPosition="0">
        <references count="1">
          <reference field="4294967294" count="1" selected="0">
            <x v="0"/>
          </reference>
        </references>
      </pivotArea>
    </chartFormat>
    <chartFormat chart="51" format="5" series="1">
      <pivotArea type="data" outline="0" fieldPosition="0">
        <references count="1">
          <reference field="4294967294" count="1" selected="0">
            <x v="1"/>
          </reference>
        </references>
      </pivotArea>
    </chartFormat>
    <chartFormat chart="51" format="6">
      <pivotArea type="data" outline="0" fieldPosition="0">
        <references count="2">
          <reference field="4294967294" count="1" selected="0">
            <x v="1"/>
          </reference>
          <reference field="9" count="1" selected="0">
            <x v="4"/>
          </reference>
        </references>
      </pivotArea>
    </chartFormat>
    <chartFormat chart="51" format="7">
      <pivotArea type="data" outline="0" fieldPosition="0">
        <references count="2">
          <reference field="4294967294" count="1" selected="0">
            <x v="1"/>
          </reference>
          <reference field="9" count="1" selected="0">
            <x v="2"/>
          </reference>
        </references>
      </pivotArea>
    </chartFormat>
    <chartFormat chart="51" format="8">
      <pivotArea type="data" outline="0" fieldPosition="0">
        <references count="2">
          <reference field="4294967294" count="1" selected="0">
            <x v="1"/>
          </reference>
          <reference field="9" count="1" selected="0">
            <x v="1"/>
          </reference>
        </references>
      </pivotArea>
    </chartFormat>
    <chartFormat chart="51" format="9">
      <pivotArea type="data" outline="0" fieldPosition="0">
        <references count="2">
          <reference field="4294967294" count="1" selected="0">
            <x v="1"/>
          </reference>
          <reference field="9" count="1" selected="0">
            <x v="3"/>
          </reference>
        </references>
      </pivotArea>
    </chartFormat>
    <chartFormat chart="51" format="10">
      <pivotArea type="data" outline="0" fieldPosition="0">
        <references count="2">
          <reference field="4294967294" count="1" selected="0">
            <x v="1"/>
          </reference>
          <reference field="9" count="1" selected="0">
            <x v="5"/>
          </reference>
        </references>
      </pivotArea>
    </chartFormat>
    <chartFormat chart="51" format="11">
      <pivotArea type="data" outline="0" fieldPosition="0">
        <references count="2">
          <reference field="4294967294" count="1" selected="0">
            <x v="1"/>
          </reference>
          <reference field="9" count="1" selected="0">
            <x v="6"/>
          </reference>
        </references>
      </pivotArea>
    </chartFormat>
    <chartFormat chart="51" format="12">
      <pivotArea type="data" outline="0" fieldPosition="0">
        <references count="2">
          <reference field="4294967294" count="1" selected="0">
            <x v="1"/>
          </reference>
          <reference field="9" count="1" selected="0">
            <x v="7"/>
          </reference>
        </references>
      </pivotArea>
    </chartFormat>
    <chartFormat chart="51" format="13">
      <pivotArea type="data" outline="0" fieldPosition="0">
        <references count="2">
          <reference field="4294967294" count="1" selected="0">
            <x v="1"/>
          </reference>
          <reference field="9" count="1" selected="0">
            <x v="8"/>
          </reference>
        </references>
      </pivotArea>
    </chartFormat>
    <chartFormat chart="51" format="14">
      <pivotArea type="data" outline="0" fieldPosition="0">
        <references count="2">
          <reference field="4294967294" count="1" selected="0">
            <x v="1"/>
          </reference>
          <reference field="9" count="1" selected="0">
            <x v="9"/>
          </reference>
        </references>
      </pivotArea>
    </chartFormat>
    <chartFormat chart="51" format="15">
      <pivotArea type="data" outline="0" fieldPosition="0">
        <references count="2">
          <reference field="4294967294" count="1" selected="0">
            <x v="1"/>
          </reference>
          <reference field="9" count="1" selected="0">
            <x v="11"/>
          </reference>
        </references>
      </pivotArea>
    </chartFormat>
    <chartFormat chart="51" format="16">
      <pivotArea type="data" outline="0" fieldPosition="0">
        <references count="2">
          <reference field="4294967294" count="1" selected="0">
            <x v="1"/>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6A7042C-11D2-4352-88CC-A3BBAFDEF27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J4" firstHeaderRow="1" firstDataRow="1" firstDataCol="0"/>
  <pivotFields count="18">
    <pivotField dataField="1" showAll="0"/>
    <pivotField numFmtId="14" showAll="0"/>
    <pivotField showAll="0"/>
    <pivotField showAll="0">
      <items count="3">
        <item x="1"/>
        <item x="0"/>
        <item t="default"/>
      </items>
    </pivotField>
    <pivotField numFmtId="1" showAll="0"/>
    <pivotField showAll="0">
      <items count="4">
        <item x="1"/>
        <item x="0"/>
        <item x="2"/>
        <item t="default"/>
      </items>
    </pivotField>
    <pivotField numFmtId="1" showAll="0"/>
    <pivotField numFmtId="164" showAll="0"/>
    <pivotField numFmtId="164" showAll="0"/>
    <pivotField showAll="0">
      <items count="13">
        <item x="0"/>
        <item x="1"/>
        <item x="2"/>
        <item x="3"/>
        <item x="4"/>
        <item x="5"/>
        <item x="6"/>
        <item x="7"/>
        <item x="8"/>
        <item x="9"/>
        <item x="10"/>
        <item x="11"/>
        <item t="default"/>
      </items>
    </pivotField>
    <pivotField showAll="0">
      <items count="5">
        <item x="3"/>
        <item x="1"/>
        <item x="0"/>
        <item x="2"/>
        <item t="default"/>
      </items>
    </pivotField>
    <pivotField showAll="0">
      <items count="5">
        <item x="0"/>
        <item x="1"/>
        <item x="2"/>
        <item x="3"/>
        <item t="default"/>
      </items>
    </pivotField>
    <pivotField showAll="0"/>
    <pivotField showAll="0">
      <items count="4">
        <item x="2"/>
        <item x="0"/>
        <item x="1"/>
        <item t="default"/>
      </items>
    </pivotField>
    <pivotField numFmtId="164" showAll="0"/>
    <pivotField numFmtId="164" showAll="0"/>
    <pivotField showAll="0"/>
    <pivotField showAll="0"/>
  </pivotFields>
  <rowItems count="1">
    <i/>
  </rowItems>
  <colItems count="1">
    <i/>
  </colItems>
  <dataFields count="1">
    <dataField name="Count of Transaction ID" fld="0" subtotal="count" baseField="0" baseItem="0" numFmtId="1"/>
  </dataFields>
  <formats count="1">
    <format dxfId="5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712D5B7-E2DF-448C-BABB-0E01BD192F0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Y9:AD18" firstHeaderRow="1" firstDataRow="2" firstDataCol="1"/>
  <pivotFields count="18">
    <pivotField showAll="0"/>
    <pivotField numFmtId="14" showAll="0"/>
    <pivotField showAll="0"/>
    <pivotField showAll="0">
      <items count="3">
        <item x="1"/>
        <item x="0"/>
        <item t="default"/>
      </items>
    </pivotField>
    <pivotField numFmtId="1" showAll="0"/>
    <pivotField showAll="0">
      <items count="4">
        <item x="1"/>
        <item x="0"/>
        <item x="2"/>
        <item t="default"/>
      </items>
    </pivotField>
    <pivotField numFmtId="1" showAll="0"/>
    <pivotField numFmtId="164" showAll="0"/>
    <pivotField dataField="1" numFmtId="164" showAll="0"/>
    <pivotField showAll="0">
      <items count="13">
        <item x="0"/>
        <item x="1"/>
        <item x="2"/>
        <item x="3"/>
        <item x="4"/>
        <item x="5"/>
        <item x="6"/>
        <item x="7"/>
        <item x="8"/>
        <item x="9"/>
        <item x="10"/>
        <item x="11"/>
        <item t="default"/>
      </items>
    </pivotField>
    <pivotField axis="axisCol" showAll="0">
      <items count="5">
        <item x="3"/>
        <item x="1"/>
        <item x="0"/>
        <item x="2"/>
        <item t="default"/>
      </items>
    </pivotField>
    <pivotField showAll="0"/>
    <pivotField axis="axisRow" showAll="0">
      <items count="8">
        <item x="1"/>
        <item x="2"/>
        <item x="3"/>
        <item x="4"/>
        <item x="5"/>
        <item x="6"/>
        <item x="0"/>
        <item t="default"/>
      </items>
    </pivotField>
    <pivotField showAll="0">
      <items count="4">
        <item x="2"/>
        <item x="0"/>
        <item x="1"/>
        <item t="default"/>
      </items>
    </pivotField>
    <pivotField numFmtId="164" showAll="0"/>
    <pivotField numFmtId="164" showAll="0"/>
    <pivotField showAll="0"/>
    <pivotField showAll="0"/>
  </pivotFields>
  <rowFields count="1">
    <field x="12"/>
  </rowFields>
  <rowItems count="8">
    <i>
      <x/>
    </i>
    <i>
      <x v="1"/>
    </i>
    <i>
      <x v="2"/>
    </i>
    <i>
      <x v="3"/>
    </i>
    <i>
      <x v="4"/>
    </i>
    <i>
      <x v="5"/>
    </i>
    <i>
      <x v="6"/>
    </i>
    <i t="grand">
      <x/>
    </i>
  </rowItems>
  <colFields count="1">
    <field x="10"/>
  </colFields>
  <colItems count="5">
    <i>
      <x/>
    </i>
    <i>
      <x v="1"/>
    </i>
    <i>
      <x v="2"/>
    </i>
    <i>
      <x v="3"/>
    </i>
    <i t="grand">
      <x/>
    </i>
  </colItems>
  <dataFields count="1">
    <dataField name="Sum of Total Amount" fld="8" baseField="0" baseItem="0" numFmtId="164"/>
  </dataFields>
  <formats count="1">
    <format dxfId="791">
      <pivotArea outline="0" collapsedLevelsAreSubtotals="1" fieldPosition="0"/>
    </format>
  </formats>
  <chartFormats count="8">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36" series="1">
      <pivotArea type="data" outline="0" fieldPosition="0">
        <references count="2">
          <reference field="4294967294" count="1" selected="0">
            <x v="0"/>
          </reference>
          <reference field="10" count="1" selected="0">
            <x v="0"/>
          </reference>
        </references>
      </pivotArea>
    </chartFormat>
    <chartFormat chart="18" format="37" series="1">
      <pivotArea type="data" outline="0" fieldPosition="0">
        <references count="2">
          <reference field="4294967294" count="1" selected="0">
            <x v="0"/>
          </reference>
          <reference field="10" count="1" selected="0">
            <x v="1"/>
          </reference>
        </references>
      </pivotArea>
    </chartFormat>
    <chartFormat chart="18" format="38" series="1">
      <pivotArea type="data" outline="0" fieldPosition="0">
        <references count="2">
          <reference field="4294967294" count="1" selected="0">
            <x v="0"/>
          </reference>
          <reference field="10" count="1" selected="0">
            <x v="2"/>
          </reference>
        </references>
      </pivotArea>
    </chartFormat>
    <chartFormat chart="18" format="39"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0C8A29-0E6B-41CE-8C4A-8A1A0622EC9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H4" firstHeaderRow="1" firstDataRow="1" firstDataCol="0"/>
  <pivotFields count="18">
    <pivotField showAll="0"/>
    <pivotField numFmtId="14" showAll="0"/>
    <pivotField showAll="0"/>
    <pivotField showAll="0">
      <items count="3">
        <item x="1"/>
        <item x="0"/>
        <item t="default"/>
      </items>
    </pivotField>
    <pivotField numFmtId="1" showAll="0"/>
    <pivotField showAll="0">
      <items count="4">
        <item x="1"/>
        <item x="0"/>
        <item x="2"/>
        <item t="default"/>
      </items>
    </pivotField>
    <pivotField dataField="1" numFmtId="1" showAll="0"/>
    <pivotField numFmtId="164" showAll="0"/>
    <pivotField numFmtId="164" showAll="0"/>
    <pivotField showAll="0">
      <items count="13">
        <item x="0"/>
        <item x="1"/>
        <item x="2"/>
        <item x="3"/>
        <item x="4"/>
        <item x="5"/>
        <item x="6"/>
        <item x="7"/>
        <item x="8"/>
        <item x="9"/>
        <item x="10"/>
        <item x="11"/>
        <item t="default"/>
      </items>
    </pivotField>
    <pivotField showAll="0">
      <items count="5">
        <item x="3"/>
        <item x="1"/>
        <item x="0"/>
        <item x="2"/>
        <item t="default"/>
      </items>
    </pivotField>
    <pivotField showAll="0">
      <items count="5">
        <item x="0"/>
        <item x="1"/>
        <item x="2"/>
        <item x="3"/>
        <item t="default"/>
      </items>
    </pivotField>
    <pivotField showAll="0"/>
    <pivotField showAll="0">
      <items count="4">
        <item x="2"/>
        <item x="0"/>
        <item x="1"/>
        <item t="default"/>
      </items>
    </pivotField>
    <pivotField numFmtId="164" showAll="0"/>
    <pivotField numFmtId="164" showAll="0"/>
    <pivotField showAll="0"/>
    <pivotField showAll="0"/>
  </pivotFields>
  <rowItems count="1">
    <i/>
  </rowItems>
  <colItems count="1">
    <i/>
  </colItems>
  <dataFields count="1">
    <dataField name="Average of Quantity" fld="6" subtotal="average" baseField="0" baseItem="0" numFmtId="1"/>
  </dataFields>
  <formats count="1">
    <format dxfId="54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C43F91-2D00-4181-9A12-BA07C007CA8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E23" firstHeaderRow="1" firstDataRow="2" firstDataCol="1"/>
  <pivotFields count="18">
    <pivotField showAll="0"/>
    <pivotField numFmtId="14" showAll="0"/>
    <pivotField showAll="0"/>
    <pivotField showAll="0">
      <items count="3">
        <item x="1"/>
        <item x="0"/>
        <item t="default"/>
      </items>
    </pivotField>
    <pivotField numFmtId="1" showAll="0"/>
    <pivotField axis="axisCol" showAll="0">
      <items count="4">
        <item x="1"/>
        <item x="0"/>
        <item x="2"/>
        <item t="default"/>
      </items>
    </pivotField>
    <pivotField numFmtId="1" showAll="0"/>
    <pivotField numFmtId="164" showAll="0"/>
    <pivotField dataField="1" numFmtId="164" showAll="0"/>
    <pivotField axis="axisRow" showAll="0">
      <items count="13">
        <item x="0"/>
        <item x="1"/>
        <item x="2"/>
        <item x="3"/>
        <item x="4"/>
        <item x="5"/>
        <item x="6"/>
        <item x="7"/>
        <item x="8"/>
        <item x="9"/>
        <item x="10"/>
        <item x="11"/>
        <item t="default"/>
      </items>
    </pivotField>
    <pivotField showAll="0">
      <items count="5">
        <item x="3"/>
        <item x="1"/>
        <item x="0"/>
        <item x="2"/>
        <item t="default"/>
      </items>
    </pivotField>
    <pivotField showAll="0">
      <items count="5">
        <item x="0"/>
        <item x="1"/>
        <item x="2"/>
        <item x="3"/>
        <item t="default"/>
      </items>
    </pivotField>
    <pivotField showAll="0"/>
    <pivotField showAll="0">
      <items count="4">
        <item x="2"/>
        <item x="0"/>
        <item x="1"/>
        <item t="default"/>
      </items>
    </pivotField>
    <pivotField numFmtId="164" showAll="0"/>
    <pivotField numFmtId="164" showAll="0"/>
    <pivotField showAll="0"/>
    <pivotField showAll="0"/>
  </pivotFields>
  <rowFields count="1">
    <field x="9"/>
  </rowFields>
  <rowItems count="13">
    <i>
      <x/>
    </i>
    <i>
      <x v="1"/>
    </i>
    <i>
      <x v="2"/>
    </i>
    <i>
      <x v="3"/>
    </i>
    <i>
      <x v="4"/>
    </i>
    <i>
      <x v="5"/>
    </i>
    <i>
      <x v="6"/>
    </i>
    <i>
      <x v="7"/>
    </i>
    <i>
      <x v="8"/>
    </i>
    <i>
      <x v="9"/>
    </i>
    <i>
      <x v="10"/>
    </i>
    <i>
      <x v="11"/>
    </i>
    <i t="grand">
      <x/>
    </i>
  </rowItems>
  <colFields count="1">
    <field x="5"/>
  </colFields>
  <colItems count="4">
    <i>
      <x/>
    </i>
    <i>
      <x v="1"/>
    </i>
    <i>
      <x v="2"/>
    </i>
    <i t="grand">
      <x/>
    </i>
  </colItems>
  <dataFields count="1">
    <dataField name="Sum of Total Amount" fld="8" baseField="0" baseItem="0" numFmtId="164"/>
  </dataFields>
  <formats count="1">
    <format dxfId="549">
      <pivotArea outline="0" collapsedLevelsAreSubtotals="1" fieldPosition="0"/>
    </format>
  </formats>
  <chartFormats count="4">
    <chartFormat chart="3" format="6" series="1">
      <pivotArea type="data" outline="0" fieldPosition="0">
        <references count="2">
          <reference field="4294967294" count="1" selected="0">
            <x v="0"/>
          </reference>
          <reference field="5" count="1" selected="0">
            <x v="0"/>
          </reference>
        </references>
      </pivotArea>
    </chartFormat>
    <chartFormat chart="3" format="7" series="1">
      <pivotArea type="data" outline="0" fieldPosition="0">
        <references count="2">
          <reference field="4294967294" count="1" selected="0">
            <x v="0"/>
          </reference>
          <reference field="5" count="1" selected="0">
            <x v="1"/>
          </reference>
        </references>
      </pivotArea>
    </chartFormat>
    <chartFormat chart="3" format="8" series="1">
      <pivotArea type="data" outline="0" fieldPosition="0">
        <references count="2">
          <reference field="4294967294" count="1" selected="0">
            <x v="0"/>
          </reference>
          <reference field="5" count="1" selected="0">
            <x v="2"/>
          </reference>
        </references>
      </pivotArea>
    </chartFormat>
    <chartFormat chart="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D0B415-05F8-485B-80BE-44AC5ADC1E4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M9:N22" firstHeaderRow="1" firstDataRow="1" firstDataCol="1"/>
  <pivotFields count="18">
    <pivotField showAll="0"/>
    <pivotField numFmtId="14" showAll="0"/>
    <pivotField showAll="0"/>
    <pivotField showAll="0"/>
    <pivotField numFmtId="1" showAll="0"/>
    <pivotField showAll="0">
      <items count="4">
        <item x="1"/>
        <item x="0"/>
        <item x="2"/>
        <item t="default"/>
      </items>
    </pivotField>
    <pivotField numFmtId="1" showAll="0"/>
    <pivotField numFmtId="164" showAll="0"/>
    <pivotField dataField="1" numFmtId="164" showAll="0"/>
    <pivotField axis="axisRow" showAll="0">
      <items count="13">
        <item x="0"/>
        <item x="1"/>
        <item x="2"/>
        <item x="3"/>
        <item x="4"/>
        <item x="5"/>
        <item x="6"/>
        <item x="7"/>
        <item x="8"/>
        <item x="9"/>
        <item x="10"/>
        <item x="11"/>
        <item t="default"/>
      </items>
    </pivotField>
    <pivotField showAll="0"/>
    <pivotField showAll="0">
      <items count="5">
        <item x="0"/>
        <item x="1"/>
        <item x="2"/>
        <item x="3"/>
        <item t="default"/>
      </items>
    </pivotField>
    <pivotField showAll="0"/>
    <pivotField showAll="0"/>
    <pivotField numFmtId="164" showAll="0"/>
    <pivotField numFmtId="164" showAll="0"/>
    <pivotField showAll="0"/>
    <pivotField showAll="0"/>
  </pivotFields>
  <rowFields count="1">
    <field x="9"/>
  </rowFields>
  <rowItems count="13">
    <i>
      <x/>
    </i>
    <i>
      <x v="1"/>
    </i>
    <i>
      <x v="2"/>
    </i>
    <i>
      <x v="3"/>
    </i>
    <i>
      <x v="4"/>
    </i>
    <i>
      <x v="5"/>
    </i>
    <i>
      <x v="6"/>
    </i>
    <i>
      <x v="7"/>
    </i>
    <i>
      <x v="8"/>
    </i>
    <i>
      <x v="9"/>
    </i>
    <i>
      <x v="10"/>
    </i>
    <i>
      <x v="11"/>
    </i>
    <i t="grand">
      <x/>
    </i>
  </rowItems>
  <colItems count="1">
    <i/>
  </colItems>
  <dataFields count="1">
    <dataField name="Sum of Total Amount" fld="8" baseField="0" baseItem="0" numFmtId="164"/>
  </dataFields>
  <formats count="1">
    <format dxfId="777">
      <pivotArea outline="0" collapsedLevelsAreSubtotals="1" fieldPosition="0"/>
    </format>
  </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740D22-58D3-4691-9401-3EAC26032B18}"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F9:AG22" firstHeaderRow="1" firstDataRow="1" firstDataCol="1"/>
  <pivotFields count="18">
    <pivotField showAll="0"/>
    <pivotField numFmtId="14" showAll="0"/>
    <pivotField showAll="0"/>
    <pivotField showAll="0">
      <items count="3">
        <item x="1"/>
        <item x="0"/>
        <item t="default"/>
      </items>
    </pivotField>
    <pivotField numFmtId="1" showAll="0"/>
    <pivotField showAll="0">
      <items count="4">
        <item x="1"/>
        <item x="0"/>
        <item x="2"/>
        <item t="default"/>
      </items>
    </pivotField>
    <pivotField numFmtId="1" showAll="0"/>
    <pivotField numFmtId="164" showAll="0"/>
    <pivotField dataField="1" numFmtId="164" showAll="0"/>
    <pivotField axis="axisRow" showAll="0">
      <items count="13">
        <item x="0"/>
        <item x="1"/>
        <item x="2"/>
        <item x="3"/>
        <item x="4"/>
        <item x="5"/>
        <item x="6"/>
        <item x="7"/>
        <item x="8"/>
        <item x="9"/>
        <item x="10"/>
        <item x="11"/>
        <item t="default"/>
      </items>
    </pivotField>
    <pivotField showAll="0">
      <items count="5">
        <item x="3"/>
        <item x="1"/>
        <item x="0"/>
        <item x="2"/>
        <item t="default"/>
      </items>
    </pivotField>
    <pivotField showAll="0">
      <items count="5">
        <item x="0"/>
        <item x="1"/>
        <item x="2"/>
        <item x="3"/>
        <item t="default"/>
      </items>
    </pivotField>
    <pivotField showAll="0">
      <items count="8">
        <item x="1"/>
        <item x="2"/>
        <item x="3"/>
        <item x="4"/>
        <item x="5"/>
        <item x="6"/>
        <item x="0"/>
        <item t="default"/>
      </items>
    </pivotField>
    <pivotField showAll="0">
      <items count="4">
        <item x="2"/>
        <item x="0"/>
        <item x="1"/>
        <item t="default"/>
      </items>
    </pivotField>
    <pivotField numFmtId="164" showAll="0"/>
    <pivotField numFmtId="164" showAll="0"/>
    <pivotField showAll="0"/>
    <pivotField showAll="0"/>
  </pivotFields>
  <rowFields count="1">
    <field x="9"/>
  </rowFields>
  <rowItems count="13">
    <i>
      <x/>
    </i>
    <i>
      <x v="1"/>
    </i>
    <i>
      <x v="2"/>
    </i>
    <i>
      <x v="3"/>
    </i>
    <i>
      <x v="4"/>
    </i>
    <i>
      <x v="5"/>
    </i>
    <i>
      <x v="6"/>
    </i>
    <i>
      <x v="7"/>
    </i>
    <i>
      <x v="8"/>
    </i>
    <i>
      <x v="9"/>
    </i>
    <i>
      <x v="10"/>
    </i>
    <i>
      <x v="11"/>
    </i>
    <i t="grand">
      <x/>
    </i>
  </rowItems>
  <colItems count="1">
    <i/>
  </colItems>
  <dataFields count="1">
    <dataField name="Sum of Total Amount" fld="8" showDataAs="percentOfTotal" baseField="9" baseItem="0" numFmtId="167"/>
  </dataFields>
  <formats count="2">
    <format dxfId="779">
      <pivotArea outline="0" fieldPosition="0">
        <references count="1">
          <reference field="4294967294" count="1">
            <x v="0"/>
          </reference>
        </references>
      </pivotArea>
    </format>
    <format dxfId="778">
      <pivotArea outline="0" collapsedLevelsAreSubtotals="1" fieldPosition="0"/>
    </format>
  </formats>
  <chartFormats count="13">
    <chartFormat chart="33" format="2" series="1">
      <pivotArea type="data" outline="0" fieldPosition="0">
        <references count="1">
          <reference field="4294967294" count="1" selected="0">
            <x v="0"/>
          </reference>
        </references>
      </pivotArea>
    </chartFormat>
    <chartFormat chart="33" format="3">
      <pivotArea type="data" outline="0" fieldPosition="0">
        <references count="2">
          <reference field="4294967294" count="1" selected="0">
            <x v="0"/>
          </reference>
          <reference field="9" count="1" selected="0">
            <x v="11"/>
          </reference>
        </references>
      </pivotArea>
    </chartFormat>
    <chartFormat chart="33" format="4">
      <pivotArea type="data" outline="0" fieldPosition="0">
        <references count="2">
          <reference field="4294967294" count="1" selected="0">
            <x v="0"/>
          </reference>
          <reference field="9" count="1" selected="0">
            <x v="10"/>
          </reference>
        </references>
      </pivotArea>
    </chartFormat>
    <chartFormat chart="33" format="5">
      <pivotArea type="data" outline="0" fieldPosition="0">
        <references count="2">
          <reference field="4294967294" count="1" selected="0">
            <x v="0"/>
          </reference>
          <reference field="9" count="1" selected="0">
            <x v="9"/>
          </reference>
        </references>
      </pivotArea>
    </chartFormat>
    <chartFormat chart="33" format="6">
      <pivotArea type="data" outline="0" fieldPosition="0">
        <references count="2">
          <reference field="4294967294" count="1" selected="0">
            <x v="0"/>
          </reference>
          <reference field="9" count="1" selected="0">
            <x v="8"/>
          </reference>
        </references>
      </pivotArea>
    </chartFormat>
    <chartFormat chart="33" format="7">
      <pivotArea type="data" outline="0" fieldPosition="0">
        <references count="2">
          <reference field="4294967294" count="1" selected="0">
            <x v="0"/>
          </reference>
          <reference field="9" count="1" selected="0">
            <x v="7"/>
          </reference>
        </references>
      </pivotArea>
    </chartFormat>
    <chartFormat chart="33" format="8">
      <pivotArea type="data" outline="0" fieldPosition="0">
        <references count="2">
          <reference field="4294967294" count="1" selected="0">
            <x v="0"/>
          </reference>
          <reference field="9" count="1" selected="0">
            <x v="6"/>
          </reference>
        </references>
      </pivotArea>
    </chartFormat>
    <chartFormat chart="33" format="9">
      <pivotArea type="data" outline="0" fieldPosition="0">
        <references count="2">
          <reference field="4294967294" count="1" selected="0">
            <x v="0"/>
          </reference>
          <reference field="9" count="1" selected="0">
            <x v="5"/>
          </reference>
        </references>
      </pivotArea>
    </chartFormat>
    <chartFormat chart="33" format="10">
      <pivotArea type="data" outline="0" fieldPosition="0">
        <references count="2">
          <reference field="4294967294" count="1" selected="0">
            <x v="0"/>
          </reference>
          <reference field="9" count="1" selected="0">
            <x v="4"/>
          </reference>
        </references>
      </pivotArea>
    </chartFormat>
    <chartFormat chart="33" format="11">
      <pivotArea type="data" outline="0" fieldPosition="0">
        <references count="2">
          <reference field="4294967294" count="1" selected="0">
            <x v="0"/>
          </reference>
          <reference field="9" count="1" selected="0">
            <x v="3"/>
          </reference>
        </references>
      </pivotArea>
    </chartFormat>
    <chartFormat chart="33" format="12">
      <pivotArea type="data" outline="0" fieldPosition="0">
        <references count="2">
          <reference field="4294967294" count="1" selected="0">
            <x v="0"/>
          </reference>
          <reference field="9" count="1" selected="0">
            <x v="2"/>
          </reference>
        </references>
      </pivotArea>
    </chartFormat>
    <chartFormat chart="33" format="13">
      <pivotArea type="data" outline="0" fieldPosition="0">
        <references count="2">
          <reference field="4294967294" count="1" selected="0">
            <x v="0"/>
          </reference>
          <reference field="9" count="1" selected="0">
            <x v="1"/>
          </reference>
        </references>
      </pivotArea>
    </chartFormat>
    <chartFormat chart="33" format="14">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30FC2F-06A6-45EB-A59E-C78F92DBCC1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8">
    <pivotField showAll="0"/>
    <pivotField numFmtId="14" showAll="0"/>
    <pivotField showAll="0"/>
    <pivotField showAll="0">
      <items count="3">
        <item x="1"/>
        <item x="0"/>
        <item t="default"/>
      </items>
    </pivotField>
    <pivotField numFmtId="1" showAll="0"/>
    <pivotField showAll="0">
      <items count="4">
        <item x="1"/>
        <item x="0"/>
        <item x="2"/>
        <item t="default"/>
      </items>
    </pivotField>
    <pivotField numFmtId="1" showAll="0"/>
    <pivotField numFmtId="164" showAll="0"/>
    <pivotField dataField="1" numFmtId="164" showAll="0"/>
    <pivotField showAll="0">
      <items count="13">
        <item x="0"/>
        <item x="1"/>
        <item x="2"/>
        <item x="3"/>
        <item x="4"/>
        <item x="5"/>
        <item x="6"/>
        <item x="7"/>
        <item x="8"/>
        <item x="9"/>
        <item x="10"/>
        <item x="11"/>
        <item t="default"/>
      </items>
    </pivotField>
    <pivotField showAll="0">
      <items count="5">
        <item x="3"/>
        <item x="1"/>
        <item x="0"/>
        <item x="2"/>
        <item t="default"/>
      </items>
    </pivotField>
    <pivotField showAll="0">
      <items count="5">
        <item x="0"/>
        <item x="1"/>
        <item x="2"/>
        <item x="3"/>
        <item t="default"/>
      </items>
    </pivotField>
    <pivotField showAll="0"/>
    <pivotField showAll="0">
      <items count="4">
        <item x="2"/>
        <item x="0"/>
        <item x="1"/>
        <item t="default"/>
      </items>
    </pivotField>
    <pivotField numFmtId="164" showAll="0"/>
    <pivotField numFmtId="164" showAll="0"/>
    <pivotField showAll="0"/>
    <pivotField showAll="0"/>
  </pivotFields>
  <rowItems count="1">
    <i/>
  </rowItems>
  <colItems count="1">
    <i/>
  </colItems>
  <dataFields count="1">
    <dataField name="Sum of Total Amount" fld="8" baseField="0" baseItem="0" numFmtId="164"/>
  </dataFields>
  <formats count="1">
    <format dxfId="54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893C7E8-8BD0-43B6-8123-EB0606E2D27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P9:T13" firstHeaderRow="1" firstDataRow="2" firstDataCol="1"/>
  <pivotFields count="18">
    <pivotField showAll="0"/>
    <pivotField numFmtId="14" showAll="0"/>
    <pivotField showAll="0"/>
    <pivotField axis="axisRow" showAll="0">
      <items count="3">
        <item x="1"/>
        <item x="0"/>
        <item t="default"/>
      </items>
    </pivotField>
    <pivotField numFmtId="1" showAll="0"/>
    <pivotField axis="axisCol" showAll="0">
      <items count="4">
        <item x="1"/>
        <item x="0"/>
        <item x="2"/>
        <item t="default"/>
      </items>
    </pivotField>
    <pivotField numFmtId="1" showAll="0"/>
    <pivotField numFmtId="164" showAll="0"/>
    <pivotField dataField="1" numFmtId="164" showAll="0"/>
    <pivotField showAll="0">
      <items count="13">
        <item x="0"/>
        <item x="1"/>
        <item x="2"/>
        <item x="3"/>
        <item x="4"/>
        <item x="5"/>
        <item x="6"/>
        <item x="7"/>
        <item x="8"/>
        <item x="9"/>
        <item x="10"/>
        <item x="11"/>
        <item t="default"/>
      </items>
    </pivotField>
    <pivotField showAll="0"/>
    <pivotField showAll="0"/>
    <pivotField showAll="0"/>
    <pivotField showAll="0"/>
    <pivotField numFmtId="164" showAll="0"/>
    <pivotField numFmtId="164" showAll="0"/>
    <pivotField showAll="0"/>
    <pivotField showAll="0"/>
  </pivotFields>
  <rowFields count="1">
    <field x="3"/>
  </rowFields>
  <rowItems count="3">
    <i>
      <x/>
    </i>
    <i>
      <x v="1"/>
    </i>
    <i t="grand">
      <x/>
    </i>
  </rowItems>
  <colFields count="1">
    <field x="5"/>
  </colFields>
  <colItems count="4">
    <i>
      <x/>
    </i>
    <i>
      <x v="1"/>
    </i>
    <i>
      <x v="2"/>
    </i>
    <i t="grand">
      <x/>
    </i>
  </colItems>
  <dataFields count="1">
    <dataField name="Sum of Total Amount" fld="8" baseField="0" baseItem="0" numFmtId="164"/>
  </dataFields>
  <formats count="1">
    <format dxfId="780">
      <pivotArea outline="0" collapsedLevelsAreSubtotals="1" fieldPosition="0"/>
    </format>
  </formats>
  <chartFormats count="8">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2">
          <reference field="4294967294" count="1" selected="0">
            <x v="0"/>
          </reference>
          <reference field="5" count="1" selected="0">
            <x v="2"/>
          </reference>
        </references>
      </pivotArea>
    </chartFormat>
    <chartFormat chart="12" format="6" series="1">
      <pivotArea type="data" outline="0" fieldPosition="0">
        <references count="2">
          <reference field="4294967294" count="1" selected="0">
            <x v="0"/>
          </reference>
          <reference field="5" count="1" selected="0">
            <x v="0"/>
          </reference>
        </references>
      </pivotArea>
    </chartFormat>
    <chartFormat chart="12" format="7" series="1">
      <pivotArea type="data" outline="0" fieldPosition="0">
        <references count="2">
          <reference field="4294967294" count="1" selected="0">
            <x v="0"/>
          </reference>
          <reference field="5" count="1" selected="0">
            <x v="1"/>
          </reference>
        </references>
      </pivotArea>
    </chartFormat>
    <chartFormat chart="12"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7C16A00-6432-41E4-BE16-537C9D9F45C1}"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AM9:AQ13" firstHeaderRow="1" firstDataRow="2" firstDataCol="1"/>
  <pivotFields count="18">
    <pivotField showAll="0"/>
    <pivotField numFmtId="14" showAll="0"/>
    <pivotField showAll="0"/>
    <pivotField axis="axisRow" showAll="0">
      <items count="3">
        <item x="1"/>
        <item x="0"/>
        <item t="default"/>
      </items>
    </pivotField>
    <pivotField numFmtId="1" showAll="0"/>
    <pivotField axis="axisCol" showAll="0">
      <items count="4">
        <item x="1"/>
        <item x="0"/>
        <item x="2"/>
        <item t="default"/>
      </items>
    </pivotField>
    <pivotField dataField="1" numFmtId="1" showAll="0"/>
    <pivotField numFmtId="164" showAll="0"/>
    <pivotField numFmtId="164" showAll="0"/>
    <pivotField showAll="0">
      <items count="13">
        <item x="0"/>
        <item x="1"/>
        <item x="2"/>
        <item x="3"/>
        <item x="4"/>
        <item x="5"/>
        <item x="6"/>
        <item x="7"/>
        <item x="8"/>
        <item x="9"/>
        <item x="10"/>
        <item x="11"/>
        <item t="default"/>
      </items>
    </pivotField>
    <pivotField showAll="0">
      <items count="5">
        <item x="3"/>
        <item x="1"/>
        <item x="0"/>
        <item x="2"/>
        <item t="default"/>
      </items>
    </pivotField>
    <pivotField showAll="0"/>
    <pivotField showAll="0">
      <items count="8">
        <item x="1"/>
        <item x="2"/>
        <item x="3"/>
        <item x="4"/>
        <item x="5"/>
        <item x="6"/>
        <item x="0"/>
        <item t="default"/>
      </items>
    </pivotField>
    <pivotField showAll="0">
      <items count="4">
        <item x="2"/>
        <item x="0"/>
        <item x="1"/>
        <item t="default"/>
      </items>
    </pivotField>
    <pivotField numFmtId="164" showAll="0"/>
    <pivotField numFmtId="164" showAll="0"/>
    <pivotField showAll="0"/>
    <pivotField showAll="0"/>
  </pivotFields>
  <rowFields count="1">
    <field x="3"/>
  </rowFields>
  <rowItems count="3">
    <i>
      <x/>
    </i>
    <i>
      <x v="1"/>
    </i>
    <i t="grand">
      <x/>
    </i>
  </rowItems>
  <colFields count="1">
    <field x="5"/>
  </colFields>
  <colItems count="4">
    <i>
      <x/>
    </i>
    <i>
      <x v="1"/>
    </i>
    <i>
      <x v="2"/>
    </i>
    <i t="grand">
      <x/>
    </i>
  </colItems>
  <dataFields count="1">
    <dataField name="Count of Quantity" fld="6" subtotal="count" baseField="3" baseItem="0" numFmtId="1"/>
  </dataFields>
  <formats count="2">
    <format dxfId="782">
      <pivotArea collapsedLevelsAreSubtotals="1" fieldPosition="0">
        <references count="2">
          <reference field="3" count="1">
            <x v="0"/>
          </reference>
          <reference field="5" count="1" selected="0">
            <x v="0"/>
          </reference>
        </references>
      </pivotArea>
    </format>
    <format dxfId="781">
      <pivotArea outline="0" collapsedLevelsAreSubtotals="1" fieldPosition="0"/>
    </format>
  </formats>
  <chartFormats count="3">
    <chartFormat chart="54" format="6" series="1">
      <pivotArea type="data" outline="0" fieldPosition="0">
        <references count="2">
          <reference field="4294967294" count="1" selected="0">
            <x v="0"/>
          </reference>
          <reference field="5" count="1" selected="0">
            <x v="0"/>
          </reference>
        </references>
      </pivotArea>
    </chartFormat>
    <chartFormat chart="54" format="7" series="1">
      <pivotArea type="data" outline="0" fieldPosition="0">
        <references count="2">
          <reference field="4294967294" count="1" selected="0">
            <x v="0"/>
          </reference>
          <reference field="5" count="1" selected="0">
            <x v="1"/>
          </reference>
        </references>
      </pivotArea>
    </chartFormat>
    <chartFormat chart="54"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3D96345-9680-497D-97E6-2B3A266162F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9:K23" firstHeaderRow="1" firstDataRow="2" firstDataCol="1"/>
  <pivotFields count="18">
    <pivotField showAll="0"/>
    <pivotField numFmtId="14" showAll="0"/>
    <pivotField showAll="0"/>
    <pivotField showAll="0"/>
    <pivotField numFmtId="1" showAll="0"/>
    <pivotField axis="axisCol" showAll="0">
      <items count="4">
        <item x="1"/>
        <item x="0"/>
        <item x="2"/>
        <item t="default"/>
      </items>
    </pivotField>
    <pivotField dataField="1" numFmtId="1" showAll="0"/>
    <pivotField numFmtId="164" showAll="0"/>
    <pivotField numFmtId="164" showAll="0"/>
    <pivotField axis="axisRow" showAll="0">
      <items count="13">
        <item x="0"/>
        <item x="1"/>
        <item x="2"/>
        <item x="3"/>
        <item x="4"/>
        <item x="5"/>
        <item x="6"/>
        <item x="7"/>
        <item x="8"/>
        <item x="9"/>
        <item x="10"/>
        <item x="11"/>
        <item t="default"/>
      </items>
    </pivotField>
    <pivotField showAll="0"/>
    <pivotField showAll="0"/>
    <pivotField showAll="0"/>
    <pivotField showAll="0"/>
    <pivotField numFmtId="164" showAll="0"/>
    <pivotField numFmtId="164" showAll="0"/>
    <pivotField showAll="0"/>
    <pivotField showAll="0"/>
  </pivotFields>
  <rowFields count="1">
    <field x="9"/>
  </rowFields>
  <rowItems count="13">
    <i>
      <x/>
    </i>
    <i>
      <x v="1"/>
    </i>
    <i>
      <x v="2"/>
    </i>
    <i>
      <x v="3"/>
    </i>
    <i>
      <x v="4"/>
    </i>
    <i>
      <x v="5"/>
    </i>
    <i>
      <x v="6"/>
    </i>
    <i>
      <x v="7"/>
    </i>
    <i>
      <x v="8"/>
    </i>
    <i>
      <x v="9"/>
    </i>
    <i>
      <x v="10"/>
    </i>
    <i>
      <x v="11"/>
    </i>
    <i t="grand">
      <x/>
    </i>
  </rowItems>
  <colFields count="1">
    <field x="5"/>
  </colFields>
  <colItems count="4">
    <i>
      <x/>
    </i>
    <i>
      <x v="1"/>
    </i>
    <i>
      <x v="2"/>
    </i>
    <i t="grand">
      <x/>
    </i>
  </colItems>
  <dataFields count="1">
    <dataField name="Sum of Quantity" fld="6" baseField="9" baseItem="0" numFmtId="1"/>
  </dataFields>
  <formats count="2">
    <format dxfId="784">
      <pivotArea outline="0" collapsedLevelsAreSubtotals="1" fieldPosition="0"/>
    </format>
    <format dxfId="783">
      <pivotArea outline="0" fieldPosition="0">
        <references count="1">
          <reference field="4294967294" count="1">
            <x v="0"/>
          </reference>
        </references>
      </pivotArea>
    </format>
  </formats>
  <chartFormats count="3">
    <chartFormat chart="6" format="6" series="1">
      <pivotArea type="data" outline="0" fieldPosition="0">
        <references count="2">
          <reference field="4294967294" count="1" selected="0">
            <x v="0"/>
          </reference>
          <reference field="5" count="1" selected="0">
            <x v="0"/>
          </reference>
        </references>
      </pivotArea>
    </chartFormat>
    <chartFormat chart="6" format="7" series="1">
      <pivotArea type="data" outline="0" fieldPosition="0">
        <references count="2">
          <reference field="4294967294" count="1" selected="0">
            <x v="0"/>
          </reference>
          <reference field="5" count="1" selected="0">
            <x v="1"/>
          </reference>
        </references>
      </pivotArea>
    </chartFormat>
    <chartFormat chart="6"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FB5942C4-5579-4BE2-A07C-85A15713925D}" sourceName="Gender">
  <pivotTables>
    <pivotTable tabId="10" name="PivotTable1"/>
    <pivotTable tabId="10" name="PivotTable2"/>
    <pivotTable tabId="10" name="PivotTable3"/>
    <pivotTable tabId="10" name="PivotTable6"/>
    <pivotTable tabId="10" name="PivotTable5"/>
    <pivotTable tabId="10" name="PivotTable10"/>
    <pivotTable tabId="10" name="PivotTable15"/>
  </pivotTables>
  <data>
    <tabular pivotCacheId="157310979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1" xr10:uid="{BA57DC95-2461-40C8-8959-6DB469792CDE}" sourceName="Age Group">
  <pivotTables>
    <pivotTable tabId="10" name="PivotTable1"/>
    <pivotTable tabId="10" name="PivotTable2"/>
    <pivotTable tabId="10" name="PivotTable3"/>
    <pivotTable tabId="10" name="PivotTable6"/>
    <pivotTable tabId="10" name="PivotTable5"/>
    <pivotTable tabId="10" name="PivotTable11"/>
  </pivotTables>
  <data>
    <tabular pivotCacheId="1573109793">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1" xr10:uid="{343F76D7-DF2E-4BCD-B407-4CC6C8543768}" sourceName="Quarter">
  <pivotTables>
    <pivotTable tabId="10" name="PivotTable1"/>
    <pivotTable tabId="10" name="PivotTable2"/>
    <pivotTable tabId="10" name="PivotTable3"/>
    <pivotTable tabId="10" name="PivotTable6"/>
    <pivotTable tabId="10" name="PivotTable5"/>
    <pivotTable tabId="10" name="PivotTable13"/>
    <pivotTable tabId="10" name="PivotTable14"/>
    <pivotTable tabId="10" name="PivotTable9"/>
  </pivotTables>
  <data>
    <tabular pivotCacheId="1573109793">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1" xr10:uid="{31CE8774-E832-4F01-A25F-4A2B4FC96714}" sourceName="Customer Segment">
  <pivotTables>
    <pivotTable tabId="10" name="PivotTable7"/>
    <pivotTable tabId="10" name="PivotTable1"/>
    <pivotTable tabId="10" name="PivotTable2"/>
    <pivotTable tabId="10" name="PivotTable3"/>
    <pivotTable tabId="10" name="PivotTable5"/>
    <pivotTable tabId="10" name="PivotTable6"/>
    <pivotTable tabId="10" name="PivotTable4"/>
  </pivotTables>
  <data>
    <tabular pivotCacheId="1573109793">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1" xr10:uid="{A9206098-85C9-4758-9D61-09CFCE4B5510}" sourceName="Month Name">
  <pivotTables>
    <pivotTable tabId="10" name="PivotTable1"/>
    <pivotTable tabId="10" name="PivotTable2"/>
    <pivotTable tabId="10" name="PivotTable3"/>
    <pivotTable tabId="10" name="PivotTable6"/>
    <pivotTable tabId="10" name="PivotTable5"/>
    <pivotTable tabId="10" name="PivotTable13"/>
    <pivotTable tabId="10" name="PivotTable14"/>
    <pivotTable tabId="10" name="PivotTable9"/>
  </pivotTables>
  <data>
    <tabular pivotCacheId="1573109793">
      <items count="12">
        <i x="0" s="1"/>
        <i x="1" s="1"/>
        <i x="2" s="1"/>
        <i x="3" s="1"/>
        <i x="4" s="1"/>
        <i x="5" s="1"/>
        <i x="6" s="1"/>
        <i x="7" s="1"/>
        <i x="8" s="1"/>
        <i x="9" s="1"/>
        <i x="10" s="1"/>
        <i x="1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74E67613-8285-4CBB-94B4-B00EF07905F6}" sourceName="Product Category">
  <pivotTables>
    <pivotTable tabId="10" name="PivotTable1"/>
    <pivotTable tabId="10" name="PivotTable2"/>
    <pivotTable tabId="10" name="PivotTable3"/>
    <pivotTable tabId="10" name="PivotTable6"/>
    <pivotTable tabId="10" name="PivotTable5"/>
    <pivotTable tabId="10" name="PivotTable10"/>
    <pivotTable tabId="10" name="PivotTable15"/>
    <pivotTable tabId="10" name="PivotTable7"/>
    <pivotTable tabId="10" name="PivotTable8"/>
  </pivotTables>
  <data>
    <tabular pivotCacheId="1573109793">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0B3B1B6-97E2-4E83-A184-C8B609877BA9}" cache="Slicer_Gender1" caption="Gender" style="SlicerStyleLight1" rowHeight="230716"/>
  <slicer name="Age Group 2" xr10:uid="{1B34B16C-2D87-4C3A-B287-72F11F5A7FBE}" cache="Slicer_Age_Group1" caption="Age Group" style="SlicerStyleLight1" rowHeight="230716"/>
  <slicer name="Quarter 1" xr10:uid="{17643CD9-EE10-4585-A2C1-C710E7AAB6D1}" cache="Slicer_Quarter1" caption="Quarter" style="SlicerStyleLight1" rowHeight="230716"/>
  <slicer name="Customer Segment" xr10:uid="{804E1794-5A49-4784-93C6-D210079932BF}" cache="Slicer_Customer_Segment1" caption="Customer Segment" style="SlicerStyleLight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EBFB3584-8880-4DCA-B701-D2D23EE8E53D}" cache="Slicer_Gender1" caption="Gender" rowHeight="230716"/>
  <slicer name="Age Group 3" xr10:uid="{C9A3563B-E75E-4A1C-A84C-8E8FF1EDCBE3}" cache="Slicer_Age_Group1" caption="Age Group" rowHeight="230716"/>
  <slicer name="Quarter 2" xr10:uid="{B45A6E21-D1F6-4F9A-A5D6-5F1516AB97C6}" cache="Slicer_Quarter1" caption=" " columnCount="4" rowHeight="230716"/>
  <slicer name="Customer Segment 2" xr10:uid="{89A5ADA9-587E-4ABC-997A-0931499EC255}" cache="Slicer_Customer_Segment1" caption="Customer Segment" rowHeight="230716"/>
  <slicer name="Month Name 2" xr10:uid="{43D477CC-7991-42F8-986C-B854854029BB}" cache="Slicer_Month_Name1" rowHeight="230716"/>
  <slicer name="Product Category" xr10:uid="{45C7ABDB-B894-447D-8F92-87F9C17A1198}" cache="Slicer_Product_Category1" caption="Product Category"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B4639-6196-4599-981A-11C9B4FFB8D7}">
  <sheetPr>
    <tabColor rgb="FF061A40"/>
  </sheetPr>
  <dimension ref="A1:I1001"/>
  <sheetViews>
    <sheetView workbookViewId="0">
      <selection activeCell="K5" sqref="K5"/>
    </sheetView>
  </sheetViews>
  <sheetFormatPr defaultRowHeight="14" x14ac:dyDescent="0.3"/>
  <cols>
    <col min="1" max="1" width="12.5" bestFit="1" customWidth="1"/>
    <col min="2" max="2" width="9.75" bestFit="1" customWidth="1"/>
    <col min="3" max="3" width="10.9140625" bestFit="1" customWidth="1"/>
    <col min="4" max="4" width="6.6640625" bestFit="1" customWidth="1"/>
    <col min="5" max="5" width="4" bestFit="1" customWidth="1"/>
    <col min="6" max="6" width="15" bestFit="1" customWidth="1"/>
    <col min="7" max="7" width="7.33203125" bestFit="1" customWidth="1"/>
    <col min="8" max="8" width="11.6640625" bestFit="1" customWidth="1"/>
    <col min="9" max="9" width="11.5" bestFit="1" customWidth="1"/>
  </cols>
  <sheetData>
    <row r="1" spans="1:9" x14ac:dyDescent="0.3">
      <c r="A1" t="s">
        <v>0</v>
      </c>
      <c r="B1" t="s">
        <v>1</v>
      </c>
      <c r="C1" t="s">
        <v>2</v>
      </c>
      <c r="D1" t="s">
        <v>3</v>
      </c>
      <c r="E1" t="s">
        <v>4</v>
      </c>
      <c r="F1" t="s">
        <v>5</v>
      </c>
      <c r="G1" t="s">
        <v>6</v>
      </c>
      <c r="H1" t="s">
        <v>7</v>
      </c>
      <c r="I1" t="s">
        <v>8</v>
      </c>
    </row>
    <row r="2" spans="1:9" x14ac:dyDescent="0.3">
      <c r="A2">
        <v>1</v>
      </c>
      <c r="B2" s="1">
        <v>45254</v>
      </c>
      <c r="C2" t="s">
        <v>9</v>
      </c>
      <c r="D2" t="s">
        <v>10</v>
      </c>
      <c r="E2">
        <v>34</v>
      </c>
      <c r="F2" t="s">
        <v>11</v>
      </c>
      <c r="G2">
        <v>3</v>
      </c>
      <c r="H2">
        <v>50</v>
      </c>
      <c r="I2">
        <v>150</v>
      </c>
    </row>
    <row r="3" spans="1:9" x14ac:dyDescent="0.3">
      <c r="A3">
        <v>2</v>
      </c>
      <c r="B3" s="1">
        <v>44984</v>
      </c>
      <c r="C3" t="s">
        <v>12</v>
      </c>
      <c r="D3" t="s">
        <v>13</v>
      </c>
      <c r="E3">
        <v>26</v>
      </c>
      <c r="F3" t="s">
        <v>14</v>
      </c>
      <c r="G3">
        <v>2</v>
      </c>
      <c r="H3">
        <v>500</v>
      </c>
      <c r="I3">
        <v>1000</v>
      </c>
    </row>
    <row r="4" spans="1:9" x14ac:dyDescent="0.3">
      <c r="A4">
        <v>3</v>
      </c>
      <c r="B4" s="1">
        <v>44939</v>
      </c>
      <c r="C4" t="s">
        <v>15</v>
      </c>
      <c r="D4" t="s">
        <v>10</v>
      </c>
      <c r="E4">
        <v>50</v>
      </c>
      <c r="F4" t="s">
        <v>16</v>
      </c>
      <c r="G4">
        <v>1</v>
      </c>
      <c r="H4">
        <v>30</v>
      </c>
      <c r="I4">
        <v>30</v>
      </c>
    </row>
    <row r="5" spans="1:9" x14ac:dyDescent="0.3">
      <c r="A5">
        <v>4</v>
      </c>
      <c r="B5" s="1">
        <v>45067</v>
      </c>
      <c r="C5" t="s">
        <v>17</v>
      </c>
      <c r="D5" t="s">
        <v>10</v>
      </c>
      <c r="E5">
        <v>37</v>
      </c>
      <c r="F5" t="s">
        <v>14</v>
      </c>
      <c r="G5">
        <v>1</v>
      </c>
      <c r="H5">
        <v>500</v>
      </c>
      <c r="I5">
        <v>500</v>
      </c>
    </row>
    <row r="6" spans="1:9" x14ac:dyDescent="0.3">
      <c r="A6">
        <v>5</v>
      </c>
      <c r="B6" s="1">
        <v>45052</v>
      </c>
      <c r="C6" t="s">
        <v>18</v>
      </c>
      <c r="D6" t="s">
        <v>10</v>
      </c>
      <c r="E6">
        <v>30</v>
      </c>
      <c r="F6" t="s">
        <v>11</v>
      </c>
      <c r="G6">
        <v>2</v>
      </c>
      <c r="H6">
        <v>50</v>
      </c>
      <c r="I6">
        <v>100</v>
      </c>
    </row>
    <row r="7" spans="1:9" x14ac:dyDescent="0.3">
      <c r="A7">
        <v>6</v>
      </c>
      <c r="B7" s="1">
        <v>45041</v>
      </c>
      <c r="C7" t="s">
        <v>19</v>
      </c>
      <c r="D7" t="s">
        <v>13</v>
      </c>
      <c r="E7">
        <v>45</v>
      </c>
      <c r="F7" t="s">
        <v>11</v>
      </c>
      <c r="G7">
        <v>1</v>
      </c>
      <c r="H7">
        <v>30</v>
      </c>
      <c r="I7">
        <v>30</v>
      </c>
    </row>
    <row r="8" spans="1:9" x14ac:dyDescent="0.3">
      <c r="A8">
        <v>7</v>
      </c>
      <c r="B8" s="1">
        <v>44998</v>
      </c>
      <c r="C8" t="s">
        <v>20</v>
      </c>
      <c r="D8" t="s">
        <v>10</v>
      </c>
      <c r="E8">
        <v>46</v>
      </c>
      <c r="F8" t="s">
        <v>14</v>
      </c>
      <c r="G8">
        <v>2</v>
      </c>
      <c r="H8">
        <v>25</v>
      </c>
      <c r="I8">
        <v>50</v>
      </c>
    </row>
    <row r="9" spans="1:9" x14ac:dyDescent="0.3">
      <c r="A9">
        <v>8</v>
      </c>
      <c r="B9" s="1">
        <v>44979</v>
      </c>
      <c r="C9" t="s">
        <v>21</v>
      </c>
      <c r="D9" t="s">
        <v>10</v>
      </c>
      <c r="E9">
        <v>30</v>
      </c>
      <c r="F9" t="s">
        <v>16</v>
      </c>
      <c r="G9">
        <v>4</v>
      </c>
      <c r="H9">
        <v>25</v>
      </c>
      <c r="I9">
        <v>100</v>
      </c>
    </row>
    <row r="10" spans="1:9" x14ac:dyDescent="0.3">
      <c r="A10">
        <v>9</v>
      </c>
      <c r="B10" s="1">
        <v>45273</v>
      </c>
      <c r="C10" t="s">
        <v>22</v>
      </c>
      <c r="D10" t="s">
        <v>10</v>
      </c>
      <c r="E10">
        <v>63</v>
      </c>
      <c r="F10" t="s">
        <v>16</v>
      </c>
      <c r="G10">
        <v>2</v>
      </c>
      <c r="H10">
        <v>300</v>
      </c>
      <c r="I10">
        <v>600</v>
      </c>
    </row>
    <row r="11" spans="1:9" x14ac:dyDescent="0.3">
      <c r="A11">
        <v>10</v>
      </c>
      <c r="B11" s="1">
        <v>45206</v>
      </c>
      <c r="C11" t="s">
        <v>23</v>
      </c>
      <c r="D11" t="s">
        <v>13</v>
      </c>
      <c r="E11">
        <v>52</v>
      </c>
      <c r="F11" t="s">
        <v>14</v>
      </c>
      <c r="G11">
        <v>4</v>
      </c>
      <c r="H11">
        <v>50</v>
      </c>
      <c r="I11">
        <v>200</v>
      </c>
    </row>
    <row r="12" spans="1:9" x14ac:dyDescent="0.3">
      <c r="A12">
        <v>11</v>
      </c>
      <c r="B12" s="1">
        <v>44971</v>
      </c>
      <c r="C12" t="s">
        <v>24</v>
      </c>
      <c r="D12" t="s">
        <v>10</v>
      </c>
      <c r="E12">
        <v>23</v>
      </c>
      <c r="F12" t="s">
        <v>14</v>
      </c>
      <c r="G12">
        <v>2</v>
      </c>
      <c r="H12">
        <v>50</v>
      </c>
      <c r="I12">
        <v>100</v>
      </c>
    </row>
    <row r="13" spans="1:9" x14ac:dyDescent="0.3">
      <c r="A13">
        <v>12</v>
      </c>
      <c r="B13" s="1">
        <v>45229</v>
      </c>
      <c r="C13" t="s">
        <v>25</v>
      </c>
      <c r="D13" t="s">
        <v>10</v>
      </c>
      <c r="E13">
        <v>35</v>
      </c>
      <c r="F13" t="s">
        <v>11</v>
      </c>
      <c r="G13">
        <v>3</v>
      </c>
      <c r="H13">
        <v>25</v>
      </c>
      <c r="I13">
        <v>75</v>
      </c>
    </row>
    <row r="14" spans="1:9" x14ac:dyDescent="0.3">
      <c r="A14">
        <v>13</v>
      </c>
      <c r="B14" s="1">
        <v>45143</v>
      </c>
      <c r="C14" t="s">
        <v>26</v>
      </c>
      <c r="D14" t="s">
        <v>10</v>
      </c>
      <c r="E14">
        <v>22</v>
      </c>
      <c r="F14" t="s">
        <v>16</v>
      </c>
      <c r="G14">
        <v>3</v>
      </c>
      <c r="H14">
        <v>500</v>
      </c>
      <c r="I14">
        <v>1500</v>
      </c>
    </row>
    <row r="15" spans="1:9" x14ac:dyDescent="0.3">
      <c r="A15">
        <v>14</v>
      </c>
      <c r="B15" s="1">
        <v>44943</v>
      </c>
      <c r="C15" t="s">
        <v>27</v>
      </c>
      <c r="D15" t="s">
        <v>10</v>
      </c>
      <c r="E15">
        <v>64</v>
      </c>
      <c r="F15" t="s">
        <v>14</v>
      </c>
      <c r="G15">
        <v>4</v>
      </c>
      <c r="H15">
        <v>30</v>
      </c>
      <c r="I15">
        <v>120</v>
      </c>
    </row>
    <row r="16" spans="1:9" x14ac:dyDescent="0.3">
      <c r="A16">
        <v>15</v>
      </c>
      <c r="B16" s="1">
        <v>44942</v>
      </c>
      <c r="C16" t="s">
        <v>28</v>
      </c>
      <c r="D16" t="s">
        <v>13</v>
      </c>
      <c r="E16">
        <v>42</v>
      </c>
      <c r="F16" t="s">
        <v>16</v>
      </c>
      <c r="G16">
        <v>4</v>
      </c>
      <c r="H16">
        <v>500</v>
      </c>
      <c r="I16">
        <v>2000</v>
      </c>
    </row>
    <row r="17" spans="1:9" x14ac:dyDescent="0.3">
      <c r="A17">
        <v>16</v>
      </c>
      <c r="B17" s="1">
        <v>44974</v>
      </c>
      <c r="C17" t="s">
        <v>29</v>
      </c>
      <c r="D17" t="s">
        <v>10</v>
      </c>
      <c r="E17">
        <v>19</v>
      </c>
      <c r="F17" t="s">
        <v>14</v>
      </c>
      <c r="G17">
        <v>3</v>
      </c>
      <c r="H17">
        <v>500</v>
      </c>
      <c r="I17">
        <v>1500</v>
      </c>
    </row>
    <row r="18" spans="1:9" x14ac:dyDescent="0.3">
      <c r="A18">
        <v>17</v>
      </c>
      <c r="B18" s="1">
        <v>45038</v>
      </c>
      <c r="C18" t="s">
        <v>30</v>
      </c>
      <c r="D18" t="s">
        <v>13</v>
      </c>
      <c r="E18">
        <v>27</v>
      </c>
      <c r="F18" t="s">
        <v>14</v>
      </c>
      <c r="G18">
        <v>4</v>
      </c>
      <c r="H18">
        <v>25</v>
      </c>
      <c r="I18">
        <v>100</v>
      </c>
    </row>
    <row r="19" spans="1:9" x14ac:dyDescent="0.3">
      <c r="A19">
        <v>18</v>
      </c>
      <c r="B19" s="1">
        <v>45046</v>
      </c>
      <c r="C19" t="s">
        <v>31</v>
      </c>
      <c r="D19" t="s">
        <v>13</v>
      </c>
      <c r="E19">
        <v>47</v>
      </c>
      <c r="F19" t="s">
        <v>16</v>
      </c>
      <c r="G19">
        <v>2</v>
      </c>
      <c r="H19">
        <v>25</v>
      </c>
      <c r="I19">
        <v>50</v>
      </c>
    </row>
    <row r="20" spans="1:9" x14ac:dyDescent="0.3">
      <c r="A20">
        <v>19</v>
      </c>
      <c r="B20" s="1">
        <v>45185</v>
      </c>
      <c r="C20" t="s">
        <v>32</v>
      </c>
      <c r="D20" t="s">
        <v>13</v>
      </c>
      <c r="E20">
        <v>62</v>
      </c>
      <c r="F20" t="s">
        <v>14</v>
      </c>
      <c r="G20">
        <v>2</v>
      </c>
      <c r="H20">
        <v>25</v>
      </c>
      <c r="I20">
        <v>50</v>
      </c>
    </row>
    <row r="21" spans="1:9" x14ac:dyDescent="0.3">
      <c r="A21">
        <v>20</v>
      </c>
      <c r="B21" s="1">
        <v>45235</v>
      </c>
      <c r="C21" t="s">
        <v>33</v>
      </c>
      <c r="D21" t="s">
        <v>10</v>
      </c>
      <c r="E21">
        <v>22</v>
      </c>
      <c r="F21" t="s">
        <v>14</v>
      </c>
      <c r="G21">
        <v>3</v>
      </c>
      <c r="H21">
        <v>300</v>
      </c>
      <c r="I21">
        <v>900</v>
      </c>
    </row>
    <row r="22" spans="1:9" x14ac:dyDescent="0.3">
      <c r="A22">
        <v>21</v>
      </c>
      <c r="B22" s="1">
        <v>44940</v>
      </c>
      <c r="C22" t="s">
        <v>34</v>
      </c>
      <c r="D22" t="s">
        <v>13</v>
      </c>
      <c r="E22">
        <v>50</v>
      </c>
      <c r="F22" t="s">
        <v>11</v>
      </c>
      <c r="G22">
        <v>1</v>
      </c>
      <c r="H22">
        <v>500</v>
      </c>
      <c r="I22">
        <v>500</v>
      </c>
    </row>
    <row r="23" spans="1:9" x14ac:dyDescent="0.3">
      <c r="A23">
        <v>22</v>
      </c>
      <c r="B23" s="1">
        <v>45214</v>
      </c>
      <c r="C23" t="s">
        <v>35</v>
      </c>
      <c r="D23" t="s">
        <v>10</v>
      </c>
      <c r="E23">
        <v>18</v>
      </c>
      <c r="F23" t="s">
        <v>14</v>
      </c>
      <c r="G23">
        <v>2</v>
      </c>
      <c r="H23">
        <v>50</v>
      </c>
      <c r="I23">
        <v>100</v>
      </c>
    </row>
    <row r="24" spans="1:9" x14ac:dyDescent="0.3">
      <c r="A24">
        <v>23</v>
      </c>
      <c r="B24" s="1">
        <v>45028</v>
      </c>
      <c r="C24" t="s">
        <v>36</v>
      </c>
      <c r="D24" t="s">
        <v>13</v>
      </c>
      <c r="E24">
        <v>35</v>
      </c>
      <c r="F24" t="s">
        <v>14</v>
      </c>
      <c r="G24">
        <v>4</v>
      </c>
      <c r="H24">
        <v>30</v>
      </c>
      <c r="I24">
        <v>120</v>
      </c>
    </row>
    <row r="25" spans="1:9" x14ac:dyDescent="0.3">
      <c r="A25">
        <v>24</v>
      </c>
      <c r="B25" s="1">
        <v>45259</v>
      </c>
      <c r="C25" t="s">
        <v>37</v>
      </c>
      <c r="D25" t="s">
        <v>13</v>
      </c>
      <c r="E25">
        <v>49</v>
      </c>
      <c r="F25" t="s">
        <v>14</v>
      </c>
      <c r="G25">
        <v>1</v>
      </c>
      <c r="H25">
        <v>300</v>
      </c>
      <c r="I25">
        <v>300</v>
      </c>
    </row>
    <row r="26" spans="1:9" x14ac:dyDescent="0.3">
      <c r="A26">
        <v>25</v>
      </c>
      <c r="B26" s="1">
        <v>45286</v>
      </c>
      <c r="C26" t="s">
        <v>38</v>
      </c>
      <c r="D26" t="s">
        <v>13</v>
      </c>
      <c r="E26">
        <v>64</v>
      </c>
      <c r="F26" t="s">
        <v>11</v>
      </c>
      <c r="G26">
        <v>1</v>
      </c>
      <c r="H26">
        <v>50</v>
      </c>
      <c r="I26">
        <v>50</v>
      </c>
    </row>
    <row r="27" spans="1:9" x14ac:dyDescent="0.3">
      <c r="A27">
        <v>26</v>
      </c>
      <c r="B27" s="1">
        <v>45206</v>
      </c>
      <c r="C27" t="s">
        <v>39</v>
      </c>
      <c r="D27" t="s">
        <v>13</v>
      </c>
      <c r="E27">
        <v>28</v>
      </c>
      <c r="F27" t="s">
        <v>16</v>
      </c>
      <c r="G27">
        <v>2</v>
      </c>
      <c r="H27">
        <v>500</v>
      </c>
      <c r="I27">
        <v>1000</v>
      </c>
    </row>
    <row r="28" spans="1:9" x14ac:dyDescent="0.3">
      <c r="A28">
        <v>27</v>
      </c>
      <c r="B28" s="1">
        <v>45141</v>
      </c>
      <c r="C28" t="s">
        <v>40</v>
      </c>
      <c r="D28" t="s">
        <v>13</v>
      </c>
      <c r="E28">
        <v>38</v>
      </c>
      <c r="F28" t="s">
        <v>11</v>
      </c>
      <c r="G28">
        <v>2</v>
      </c>
      <c r="H28">
        <v>25</v>
      </c>
      <c r="I28">
        <v>50</v>
      </c>
    </row>
    <row r="29" spans="1:9" x14ac:dyDescent="0.3">
      <c r="A29">
        <v>28</v>
      </c>
      <c r="B29" s="1">
        <v>45039</v>
      </c>
      <c r="C29" t="s">
        <v>41</v>
      </c>
      <c r="D29" t="s">
        <v>13</v>
      </c>
      <c r="E29">
        <v>43</v>
      </c>
      <c r="F29" t="s">
        <v>11</v>
      </c>
      <c r="G29">
        <v>1</v>
      </c>
      <c r="H29">
        <v>500</v>
      </c>
      <c r="I29">
        <v>500</v>
      </c>
    </row>
    <row r="30" spans="1:9" x14ac:dyDescent="0.3">
      <c r="A30">
        <v>29</v>
      </c>
      <c r="B30" s="1">
        <v>45156</v>
      </c>
      <c r="C30" t="s">
        <v>42</v>
      </c>
      <c r="D30" t="s">
        <v>13</v>
      </c>
      <c r="E30">
        <v>42</v>
      </c>
      <c r="F30" t="s">
        <v>16</v>
      </c>
      <c r="G30">
        <v>1</v>
      </c>
      <c r="H30">
        <v>30</v>
      </c>
      <c r="I30">
        <v>30</v>
      </c>
    </row>
    <row r="31" spans="1:9" x14ac:dyDescent="0.3">
      <c r="A31">
        <v>30</v>
      </c>
      <c r="B31" s="1">
        <v>45228</v>
      </c>
      <c r="C31" t="s">
        <v>43</v>
      </c>
      <c r="D31" t="s">
        <v>13</v>
      </c>
      <c r="E31">
        <v>39</v>
      </c>
      <c r="F31" t="s">
        <v>11</v>
      </c>
      <c r="G31">
        <v>3</v>
      </c>
      <c r="H31">
        <v>300</v>
      </c>
      <c r="I31">
        <v>900</v>
      </c>
    </row>
    <row r="32" spans="1:9" x14ac:dyDescent="0.3">
      <c r="A32">
        <v>31</v>
      </c>
      <c r="B32" s="1">
        <v>45069</v>
      </c>
      <c r="C32" t="s">
        <v>44</v>
      </c>
      <c r="D32" t="s">
        <v>10</v>
      </c>
      <c r="E32">
        <v>44</v>
      </c>
      <c r="F32" t="s">
        <v>16</v>
      </c>
      <c r="G32">
        <v>4</v>
      </c>
      <c r="H32">
        <v>300</v>
      </c>
      <c r="I32">
        <v>1200</v>
      </c>
    </row>
    <row r="33" spans="1:9" x14ac:dyDescent="0.3">
      <c r="A33">
        <v>32</v>
      </c>
      <c r="B33" s="1">
        <v>44930</v>
      </c>
      <c r="C33" t="s">
        <v>45</v>
      </c>
      <c r="D33" t="s">
        <v>10</v>
      </c>
      <c r="E33">
        <v>30</v>
      </c>
      <c r="F33" t="s">
        <v>11</v>
      </c>
      <c r="G33">
        <v>3</v>
      </c>
      <c r="H33">
        <v>30</v>
      </c>
      <c r="I33">
        <v>90</v>
      </c>
    </row>
    <row r="34" spans="1:9" x14ac:dyDescent="0.3">
      <c r="A34">
        <v>33</v>
      </c>
      <c r="B34" s="1">
        <v>45008</v>
      </c>
      <c r="C34" t="s">
        <v>46</v>
      </c>
      <c r="D34" t="s">
        <v>13</v>
      </c>
      <c r="E34">
        <v>50</v>
      </c>
      <c r="F34" t="s">
        <v>16</v>
      </c>
      <c r="G34">
        <v>2</v>
      </c>
      <c r="H34">
        <v>50</v>
      </c>
      <c r="I34">
        <v>100</v>
      </c>
    </row>
    <row r="35" spans="1:9" x14ac:dyDescent="0.3">
      <c r="A35">
        <v>34</v>
      </c>
      <c r="B35" s="1">
        <v>45284</v>
      </c>
      <c r="C35" t="s">
        <v>47</v>
      </c>
      <c r="D35" t="s">
        <v>13</v>
      </c>
      <c r="E35">
        <v>51</v>
      </c>
      <c r="F35" t="s">
        <v>14</v>
      </c>
      <c r="G35">
        <v>3</v>
      </c>
      <c r="H35">
        <v>50</v>
      </c>
      <c r="I35">
        <v>150</v>
      </c>
    </row>
    <row r="36" spans="1:9" x14ac:dyDescent="0.3">
      <c r="A36">
        <v>35</v>
      </c>
      <c r="B36" s="1">
        <v>45143</v>
      </c>
      <c r="C36" t="s">
        <v>48</v>
      </c>
      <c r="D36" t="s">
        <v>13</v>
      </c>
      <c r="E36">
        <v>58</v>
      </c>
      <c r="F36" t="s">
        <v>11</v>
      </c>
      <c r="G36">
        <v>3</v>
      </c>
      <c r="H36">
        <v>300</v>
      </c>
      <c r="I36">
        <v>900</v>
      </c>
    </row>
    <row r="37" spans="1:9" x14ac:dyDescent="0.3">
      <c r="A37">
        <v>36</v>
      </c>
      <c r="B37" s="1">
        <v>45101</v>
      </c>
      <c r="C37" t="s">
        <v>49</v>
      </c>
      <c r="D37" t="s">
        <v>10</v>
      </c>
      <c r="E37">
        <v>52</v>
      </c>
      <c r="F37" t="s">
        <v>11</v>
      </c>
      <c r="G37">
        <v>3</v>
      </c>
      <c r="H37">
        <v>300</v>
      </c>
      <c r="I37">
        <v>900</v>
      </c>
    </row>
    <row r="38" spans="1:9" x14ac:dyDescent="0.3">
      <c r="A38">
        <v>37</v>
      </c>
      <c r="B38" s="1">
        <v>45069</v>
      </c>
      <c r="C38" t="s">
        <v>50</v>
      </c>
      <c r="D38" t="s">
        <v>13</v>
      </c>
      <c r="E38">
        <v>18</v>
      </c>
      <c r="F38" t="s">
        <v>11</v>
      </c>
      <c r="G38">
        <v>3</v>
      </c>
      <c r="H38">
        <v>25</v>
      </c>
      <c r="I38">
        <v>75</v>
      </c>
    </row>
    <row r="39" spans="1:9" x14ac:dyDescent="0.3">
      <c r="A39">
        <v>38</v>
      </c>
      <c r="B39" s="1">
        <v>45006</v>
      </c>
      <c r="C39" t="s">
        <v>51</v>
      </c>
      <c r="D39" t="s">
        <v>10</v>
      </c>
      <c r="E39">
        <v>38</v>
      </c>
      <c r="F39" t="s">
        <v>11</v>
      </c>
      <c r="G39">
        <v>4</v>
      </c>
      <c r="H39">
        <v>50</v>
      </c>
      <c r="I39">
        <v>200</v>
      </c>
    </row>
    <row r="40" spans="1:9" x14ac:dyDescent="0.3">
      <c r="A40">
        <v>39</v>
      </c>
      <c r="B40" s="1">
        <v>45037</v>
      </c>
      <c r="C40" t="s">
        <v>52</v>
      </c>
      <c r="D40" t="s">
        <v>10</v>
      </c>
      <c r="E40">
        <v>23</v>
      </c>
      <c r="F40" t="s">
        <v>14</v>
      </c>
      <c r="G40">
        <v>4</v>
      </c>
      <c r="H40">
        <v>30</v>
      </c>
      <c r="I40">
        <v>120</v>
      </c>
    </row>
    <row r="41" spans="1:9" x14ac:dyDescent="0.3">
      <c r="A41">
        <v>40</v>
      </c>
      <c r="B41" s="1">
        <v>45099</v>
      </c>
      <c r="C41" t="s">
        <v>53</v>
      </c>
      <c r="D41" t="s">
        <v>10</v>
      </c>
      <c r="E41">
        <v>45</v>
      </c>
      <c r="F41" t="s">
        <v>11</v>
      </c>
      <c r="G41">
        <v>1</v>
      </c>
      <c r="H41">
        <v>50</v>
      </c>
      <c r="I41">
        <v>50</v>
      </c>
    </row>
    <row r="42" spans="1:9" x14ac:dyDescent="0.3">
      <c r="A42">
        <v>41</v>
      </c>
      <c r="B42" s="1">
        <v>44979</v>
      </c>
      <c r="C42" t="s">
        <v>54</v>
      </c>
      <c r="D42" t="s">
        <v>10</v>
      </c>
      <c r="E42">
        <v>34</v>
      </c>
      <c r="F42" t="s">
        <v>14</v>
      </c>
      <c r="G42">
        <v>2</v>
      </c>
      <c r="H42">
        <v>25</v>
      </c>
      <c r="I42">
        <v>50</v>
      </c>
    </row>
    <row r="43" spans="1:9" x14ac:dyDescent="0.3">
      <c r="A43">
        <v>42</v>
      </c>
      <c r="B43" s="1">
        <v>44974</v>
      </c>
      <c r="C43" t="s">
        <v>55</v>
      </c>
      <c r="D43" t="s">
        <v>10</v>
      </c>
      <c r="E43">
        <v>22</v>
      </c>
      <c r="F43" t="s">
        <v>14</v>
      </c>
      <c r="G43">
        <v>3</v>
      </c>
      <c r="H43">
        <v>300</v>
      </c>
      <c r="I43">
        <v>900</v>
      </c>
    </row>
    <row r="44" spans="1:9" x14ac:dyDescent="0.3">
      <c r="A44">
        <v>43</v>
      </c>
      <c r="B44" s="1">
        <v>45121</v>
      </c>
      <c r="C44" t="s">
        <v>56</v>
      </c>
      <c r="D44" t="s">
        <v>13</v>
      </c>
      <c r="E44">
        <v>48</v>
      </c>
      <c r="F44" t="s">
        <v>14</v>
      </c>
      <c r="G44">
        <v>1</v>
      </c>
      <c r="H44">
        <v>300</v>
      </c>
      <c r="I44">
        <v>300</v>
      </c>
    </row>
    <row r="45" spans="1:9" x14ac:dyDescent="0.3">
      <c r="A45">
        <v>44</v>
      </c>
      <c r="B45" s="1">
        <v>44976</v>
      </c>
      <c r="C45" t="s">
        <v>57</v>
      </c>
      <c r="D45" t="s">
        <v>13</v>
      </c>
      <c r="E45">
        <v>22</v>
      </c>
      <c r="F45" t="s">
        <v>14</v>
      </c>
      <c r="G45">
        <v>1</v>
      </c>
      <c r="H45">
        <v>25</v>
      </c>
      <c r="I45">
        <v>25</v>
      </c>
    </row>
    <row r="46" spans="1:9" x14ac:dyDescent="0.3">
      <c r="A46">
        <v>45</v>
      </c>
      <c r="B46" s="1">
        <v>45110</v>
      </c>
      <c r="C46" t="s">
        <v>58</v>
      </c>
      <c r="D46" t="s">
        <v>13</v>
      </c>
      <c r="E46">
        <v>55</v>
      </c>
      <c r="F46" t="s">
        <v>16</v>
      </c>
      <c r="G46">
        <v>1</v>
      </c>
      <c r="H46">
        <v>30</v>
      </c>
      <c r="I46">
        <v>30</v>
      </c>
    </row>
    <row r="47" spans="1:9" x14ac:dyDescent="0.3">
      <c r="A47">
        <v>46</v>
      </c>
      <c r="B47" s="1">
        <v>45103</v>
      </c>
      <c r="C47" t="s">
        <v>59</v>
      </c>
      <c r="D47" t="s">
        <v>13</v>
      </c>
      <c r="E47">
        <v>20</v>
      </c>
      <c r="F47" t="s">
        <v>16</v>
      </c>
      <c r="G47">
        <v>4</v>
      </c>
      <c r="H47">
        <v>300</v>
      </c>
      <c r="I47">
        <v>1200</v>
      </c>
    </row>
    <row r="48" spans="1:9" x14ac:dyDescent="0.3">
      <c r="A48">
        <v>47</v>
      </c>
      <c r="B48" s="1">
        <v>45236</v>
      </c>
      <c r="C48" t="s">
        <v>60</v>
      </c>
      <c r="D48" t="s">
        <v>13</v>
      </c>
      <c r="E48">
        <v>40</v>
      </c>
      <c r="F48" t="s">
        <v>11</v>
      </c>
      <c r="G48">
        <v>3</v>
      </c>
      <c r="H48">
        <v>500</v>
      </c>
      <c r="I48">
        <v>1500</v>
      </c>
    </row>
    <row r="49" spans="1:9" x14ac:dyDescent="0.3">
      <c r="A49">
        <v>48</v>
      </c>
      <c r="B49" s="1">
        <v>45062</v>
      </c>
      <c r="C49" t="s">
        <v>61</v>
      </c>
      <c r="D49" t="s">
        <v>10</v>
      </c>
      <c r="E49">
        <v>54</v>
      </c>
      <c r="F49" t="s">
        <v>16</v>
      </c>
      <c r="G49">
        <v>3</v>
      </c>
      <c r="H49">
        <v>300</v>
      </c>
      <c r="I49">
        <v>900</v>
      </c>
    </row>
    <row r="50" spans="1:9" x14ac:dyDescent="0.3">
      <c r="A50">
        <v>49</v>
      </c>
      <c r="B50" s="1">
        <v>44949</v>
      </c>
      <c r="C50" t="s">
        <v>62</v>
      </c>
      <c r="D50" t="s">
        <v>13</v>
      </c>
      <c r="E50">
        <v>54</v>
      </c>
      <c r="F50" t="s">
        <v>16</v>
      </c>
      <c r="G50">
        <v>2</v>
      </c>
      <c r="H50">
        <v>500</v>
      </c>
      <c r="I50">
        <v>1000</v>
      </c>
    </row>
    <row r="51" spans="1:9" x14ac:dyDescent="0.3">
      <c r="A51">
        <v>50</v>
      </c>
      <c r="B51" s="1">
        <v>45162</v>
      </c>
      <c r="C51" t="s">
        <v>63</v>
      </c>
      <c r="D51" t="s">
        <v>13</v>
      </c>
      <c r="E51">
        <v>27</v>
      </c>
      <c r="F51" t="s">
        <v>11</v>
      </c>
      <c r="G51">
        <v>3</v>
      </c>
      <c r="H51">
        <v>25</v>
      </c>
      <c r="I51">
        <v>75</v>
      </c>
    </row>
    <row r="52" spans="1:9" x14ac:dyDescent="0.3">
      <c r="A52">
        <v>51</v>
      </c>
      <c r="B52" s="1">
        <v>45201</v>
      </c>
      <c r="C52" t="s">
        <v>64</v>
      </c>
      <c r="D52" t="s">
        <v>10</v>
      </c>
      <c r="E52">
        <v>27</v>
      </c>
      <c r="F52" t="s">
        <v>11</v>
      </c>
      <c r="G52">
        <v>3</v>
      </c>
      <c r="H52">
        <v>25</v>
      </c>
      <c r="I52">
        <v>75</v>
      </c>
    </row>
    <row r="53" spans="1:9" x14ac:dyDescent="0.3">
      <c r="A53">
        <v>52</v>
      </c>
      <c r="B53" s="1">
        <v>44990</v>
      </c>
      <c r="C53" t="s">
        <v>65</v>
      </c>
      <c r="D53" t="s">
        <v>13</v>
      </c>
      <c r="E53">
        <v>36</v>
      </c>
      <c r="F53" t="s">
        <v>11</v>
      </c>
      <c r="G53">
        <v>1</v>
      </c>
      <c r="H53">
        <v>300</v>
      </c>
      <c r="I53">
        <v>300</v>
      </c>
    </row>
    <row r="54" spans="1:9" x14ac:dyDescent="0.3">
      <c r="A54">
        <v>53</v>
      </c>
      <c r="B54" s="1">
        <v>45120</v>
      </c>
      <c r="C54" t="s">
        <v>66</v>
      </c>
      <c r="D54" t="s">
        <v>10</v>
      </c>
      <c r="E54">
        <v>34</v>
      </c>
      <c r="F54" t="s">
        <v>16</v>
      </c>
      <c r="G54">
        <v>2</v>
      </c>
      <c r="H54">
        <v>50</v>
      </c>
      <c r="I54">
        <v>100</v>
      </c>
    </row>
    <row r="55" spans="1:9" x14ac:dyDescent="0.3">
      <c r="A55">
        <v>54</v>
      </c>
      <c r="B55" s="1">
        <v>44967</v>
      </c>
      <c r="C55" t="s">
        <v>67</v>
      </c>
      <c r="D55" t="s">
        <v>13</v>
      </c>
      <c r="E55">
        <v>38</v>
      </c>
      <c r="F55" t="s">
        <v>16</v>
      </c>
      <c r="G55">
        <v>3</v>
      </c>
      <c r="H55">
        <v>500</v>
      </c>
      <c r="I55">
        <v>1500</v>
      </c>
    </row>
    <row r="56" spans="1:9" x14ac:dyDescent="0.3">
      <c r="A56">
        <v>55</v>
      </c>
      <c r="B56" s="1">
        <v>45209</v>
      </c>
      <c r="C56" t="s">
        <v>68</v>
      </c>
      <c r="D56" t="s">
        <v>10</v>
      </c>
      <c r="E56">
        <v>31</v>
      </c>
      <c r="F56" t="s">
        <v>11</v>
      </c>
      <c r="G56">
        <v>4</v>
      </c>
      <c r="H56">
        <v>30</v>
      </c>
      <c r="I56">
        <v>120</v>
      </c>
    </row>
    <row r="57" spans="1:9" x14ac:dyDescent="0.3">
      <c r="A57">
        <v>56</v>
      </c>
      <c r="B57" s="1">
        <v>45077</v>
      </c>
      <c r="C57" t="s">
        <v>69</v>
      </c>
      <c r="D57" t="s">
        <v>13</v>
      </c>
      <c r="E57">
        <v>26</v>
      </c>
      <c r="F57" t="s">
        <v>14</v>
      </c>
      <c r="G57">
        <v>3</v>
      </c>
      <c r="H57">
        <v>300</v>
      </c>
      <c r="I57">
        <v>900</v>
      </c>
    </row>
    <row r="58" spans="1:9" x14ac:dyDescent="0.3">
      <c r="A58">
        <v>57</v>
      </c>
      <c r="B58" s="1">
        <v>45248</v>
      </c>
      <c r="C58" t="s">
        <v>70</v>
      </c>
      <c r="D58" t="s">
        <v>13</v>
      </c>
      <c r="E58">
        <v>63</v>
      </c>
      <c r="F58" t="s">
        <v>11</v>
      </c>
      <c r="G58">
        <v>1</v>
      </c>
      <c r="H58">
        <v>30</v>
      </c>
      <c r="I58">
        <v>30</v>
      </c>
    </row>
    <row r="59" spans="1:9" x14ac:dyDescent="0.3">
      <c r="A59">
        <v>58</v>
      </c>
      <c r="B59" s="1">
        <v>45243</v>
      </c>
      <c r="C59" t="s">
        <v>71</v>
      </c>
      <c r="D59" t="s">
        <v>10</v>
      </c>
      <c r="E59">
        <v>18</v>
      </c>
      <c r="F59" t="s">
        <v>14</v>
      </c>
      <c r="G59">
        <v>4</v>
      </c>
      <c r="H59">
        <v>300</v>
      </c>
      <c r="I59">
        <v>1200</v>
      </c>
    </row>
    <row r="60" spans="1:9" x14ac:dyDescent="0.3">
      <c r="A60">
        <v>59</v>
      </c>
      <c r="B60" s="1">
        <v>45112</v>
      </c>
      <c r="C60" t="s">
        <v>72</v>
      </c>
      <c r="D60" t="s">
        <v>10</v>
      </c>
      <c r="E60">
        <v>62</v>
      </c>
      <c r="F60" t="s">
        <v>14</v>
      </c>
      <c r="G60">
        <v>1</v>
      </c>
      <c r="H60">
        <v>50</v>
      </c>
      <c r="I60">
        <v>50</v>
      </c>
    </row>
    <row r="61" spans="1:9" x14ac:dyDescent="0.3">
      <c r="A61">
        <v>60</v>
      </c>
      <c r="B61" s="1">
        <v>45222</v>
      </c>
      <c r="C61" t="s">
        <v>73</v>
      </c>
      <c r="D61" t="s">
        <v>10</v>
      </c>
      <c r="E61">
        <v>30</v>
      </c>
      <c r="F61" t="s">
        <v>11</v>
      </c>
      <c r="G61">
        <v>3</v>
      </c>
      <c r="H61">
        <v>50</v>
      </c>
      <c r="I61">
        <v>150</v>
      </c>
    </row>
    <row r="62" spans="1:9" x14ac:dyDescent="0.3">
      <c r="A62">
        <v>61</v>
      </c>
      <c r="B62" s="1">
        <v>45025</v>
      </c>
      <c r="C62" t="s">
        <v>74</v>
      </c>
      <c r="D62" t="s">
        <v>10</v>
      </c>
      <c r="E62">
        <v>21</v>
      </c>
      <c r="F62" t="s">
        <v>11</v>
      </c>
      <c r="G62">
        <v>4</v>
      </c>
      <c r="H62">
        <v>50</v>
      </c>
      <c r="I62">
        <v>200</v>
      </c>
    </row>
    <row r="63" spans="1:9" x14ac:dyDescent="0.3">
      <c r="A63">
        <v>62</v>
      </c>
      <c r="B63" s="1">
        <v>45287</v>
      </c>
      <c r="C63" t="s">
        <v>75</v>
      </c>
      <c r="D63" t="s">
        <v>10</v>
      </c>
      <c r="E63">
        <v>18</v>
      </c>
      <c r="F63" t="s">
        <v>11</v>
      </c>
      <c r="G63">
        <v>2</v>
      </c>
      <c r="H63">
        <v>50</v>
      </c>
      <c r="I63">
        <v>100</v>
      </c>
    </row>
    <row r="64" spans="1:9" x14ac:dyDescent="0.3">
      <c r="A64">
        <v>63</v>
      </c>
      <c r="B64" s="1">
        <v>44962</v>
      </c>
      <c r="C64" t="s">
        <v>76</v>
      </c>
      <c r="D64" t="s">
        <v>10</v>
      </c>
      <c r="E64">
        <v>57</v>
      </c>
      <c r="F64" t="s">
        <v>16</v>
      </c>
      <c r="G64">
        <v>2</v>
      </c>
      <c r="H64">
        <v>25</v>
      </c>
      <c r="I64">
        <v>50</v>
      </c>
    </row>
    <row r="65" spans="1:9" x14ac:dyDescent="0.3">
      <c r="A65">
        <v>64</v>
      </c>
      <c r="B65" s="1">
        <v>44950</v>
      </c>
      <c r="C65" t="s">
        <v>77</v>
      </c>
      <c r="D65" t="s">
        <v>10</v>
      </c>
      <c r="E65">
        <v>49</v>
      </c>
      <c r="F65" t="s">
        <v>14</v>
      </c>
      <c r="G65">
        <v>4</v>
      </c>
      <c r="H65">
        <v>25</v>
      </c>
      <c r="I65">
        <v>100</v>
      </c>
    </row>
    <row r="66" spans="1:9" x14ac:dyDescent="0.3">
      <c r="A66">
        <v>65</v>
      </c>
      <c r="B66" s="1">
        <v>45265</v>
      </c>
      <c r="C66" t="s">
        <v>78</v>
      </c>
      <c r="D66" t="s">
        <v>10</v>
      </c>
      <c r="E66">
        <v>51</v>
      </c>
      <c r="F66" t="s">
        <v>16</v>
      </c>
      <c r="G66">
        <v>4</v>
      </c>
      <c r="H66">
        <v>500</v>
      </c>
      <c r="I66">
        <v>2000</v>
      </c>
    </row>
    <row r="67" spans="1:9" x14ac:dyDescent="0.3">
      <c r="A67">
        <v>66</v>
      </c>
      <c r="B67" s="1">
        <v>45043</v>
      </c>
      <c r="C67" t="s">
        <v>79</v>
      </c>
      <c r="D67" t="s">
        <v>13</v>
      </c>
      <c r="E67">
        <v>45</v>
      </c>
      <c r="F67" t="s">
        <v>16</v>
      </c>
      <c r="G67">
        <v>1</v>
      </c>
      <c r="H67">
        <v>30</v>
      </c>
      <c r="I67">
        <v>30</v>
      </c>
    </row>
    <row r="68" spans="1:9" x14ac:dyDescent="0.3">
      <c r="A68">
        <v>67</v>
      </c>
      <c r="B68" s="1">
        <v>45075</v>
      </c>
      <c r="C68" t="s">
        <v>80</v>
      </c>
      <c r="D68" t="s">
        <v>13</v>
      </c>
      <c r="E68">
        <v>48</v>
      </c>
      <c r="F68" t="s">
        <v>11</v>
      </c>
      <c r="G68">
        <v>4</v>
      </c>
      <c r="H68">
        <v>300</v>
      </c>
      <c r="I68">
        <v>1200</v>
      </c>
    </row>
    <row r="69" spans="1:9" x14ac:dyDescent="0.3">
      <c r="A69">
        <v>68</v>
      </c>
      <c r="B69" s="1">
        <v>44967</v>
      </c>
      <c r="C69" t="s">
        <v>81</v>
      </c>
      <c r="D69" t="s">
        <v>10</v>
      </c>
      <c r="E69">
        <v>25</v>
      </c>
      <c r="F69" t="s">
        <v>16</v>
      </c>
      <c r="G69">
        <v>1</v>
      </c>
      <c r="H69">
        <v>300</v>
      </c>
      <c r="I69">
        <v>300</v>
      </c>
    </row>
    <row r="70" spans="1:9" x14ac:dyDescent="0.3">
      <c r="A70">
        <v>69</v>
      </c>
      <c r="B70" s="1">
        <v>45046</v>
      </c>
      <c r="C70" t="s">
        <v>82</v>
      </c>
      <c r="D70" t="s">
        <v>13</v>
      </c>
      <c r="E70">
        <v>56</v>
      </c>
      <c r="F70" t="s">
        <v>11</v>
      </c>
      <c r="G70">
        <v>3</v>
      </c>
      <c r="H70">
        <v>25</v>
      </c>
      <c r="I70">
        <v>75</v>
      </c>
    </row>
    <row r="71" spans="1:9" x14ac:dyDescent="0.3">
      <c r="A71">
        <v>70</v>
      </c>
      <c r="B71" s="1">
        <v>44978</v>
      </c>
      <c r="C71" t="s">
        <v>83</v>
      </c>
      <c r="D71" t="s">
        <v>13</v>
      </c>
      <c r="E71">
        <v>43</v>
      </c>
      <c r="F71" t="s">
        <v>14</v>
      </c>
      <c r="G71">
        <v>1</v>
      </c>
      <c r="H71">
        <v>300</v>
      </c>
      <c r="I71">
        <v>300</v>
      </c>
    </row>
    <row r="72" spans="1:9" x14ac:dyDescent="0.3">
      <c r="A72">
        <v>71</v>
      </c>
      <c r="B72" s="1">
        <v>45121</v>
      </c>
      <c r="C72" t="s">
        <v>84</v>
      </c>
      <c r="D72" t="s">
        <v>13</v>
      </c>
      <c r="E72">
        <v>51</v>
      </c>
      <c r="F72" t="s">
        <v>11</v>
      </c>
      <c r="G72">
        <v>4</v>
      </c>
      <c r="H72">
        <v>25</v>
      </c>
      <c r="I72">
        <v>100</v>
      </c>
    </row>
    <row r="73" spans="1:9" x14ac:dyDescent="0.3">
      <c r="A73">
        <v>72</v>
      </c>
      <c r="B73" s="1">
        <v>45069</v>
      </c>
      <c r="C73" t="s">
        <v>85</v>
      </c>
      <c r="D73" t="s">
        <v>13</v>
      </c>
      <c r="E73">
        <v>20</v>
      </c>
      <c r="F73" t="s">
        <v>16</v>
      </c>
      <c r="G73">
        <v>4</v>
      </c>
      <c r="H73">
        <v>500</v>
      </c>
      <c r="I73">
        <v>2000</v>
      </c>
    </row>
    <row r="74" spans="1:9" x14ac:dyDescent="0.3">
      <c r="A74">
        <v>73</v>
      </c>
      <c r="B74" s="1">
        <v>45159</v>
      </c>
      <c r="C74" t="s">
        <v>86</v>
      </c>
      <c r="D74" t="s">
        <v>10</v>
      </c>
      <c r="E74">
        <v>29</v>
      </c>
      <c r="F74" t="s">
        <v>16</v>
      </c>
      <c r="G74">
        <v>3</v>
      </c>
      <c r="H74">
        <v>30</v>
      </c>
      <c r="I74">
        <v>90</v>
      </c>
    </row>
    <row r="75" spans="1:9" x14ac:dyDescent="0.3">
      <c r="A75">
        <v>74</v>
      </c>
      <c r="B75" s="1">
        <v>45252</v>
      </c>
      <c r="C75" t="s">
        <v>87</v>
      </c>
      <c r="D75" t="s">
        <v>13</v>
      </c>
      <c r="E75">
        <v>18</v>
      </c>
      <c r="F75" t="s">
        <v>11</v>
      </c>
      <c r="G75">
        <v>4</v>
      </c>
      <c r="H75">
        <v>500</v>
      </c>
      <c r="I75">
        <v>2000</v>
      </c>
    </row>
    <row r="76" spans="1:9" x14ac:dyDescent="0.3">
      <c r="A76">
        <v>75</v>
      </c>
      <c r="B76" s="1">
        <v>45113</v>
      </c>
      <c r="C76" t="s">
        <v>88</v>
      </c>
      <c r="D76" t="s">
        <v>10</v>
      </c>
      <c r="E76">
        <v>61</v>
      </c>
      <c r="F76" t="s">
        <v>11</v>
      </c>
      <c r="G76">
        <v>4</v>
      </c>
      <c r="H76">
        <v>50</v>
      </c>
      <c r="I76">
        <v>200</v>
      </c>
    </row>
    <row r="77" spans="1:9" x14ac:dyDescent="0.3">
      <c r="A77">
        <v>76</v>
      </c>
      <c r="B77" s="1">
        <v>45010</v>
      </c>
      <c r="C77" t="s">
        <v>89</v>
      </c>
      <c r="D77" t="s">
        <v>13</v>
      </c>
      <c r="E77">
        <v>22</v>
      </c>
      <c r="F77" t="s">
        <v>16</v>
      </c>
      <c r="G77">
        <v>2</v>
      </c>
      <c r="H77">
        <v>50</v>
      </c>
      <c r="I77">
        <v>100</v>
      </c>
    </row>
    <row r="78" spans="1:9" x14ac:dyDescent="0.3">
      <c r="A78">
        <v>77</v>
      </c>
      <c r="B78" s="1">
        <v>45116</v>
      </c>
      <c r="C78" t="s">
        <v>90</v>
      </c>
      <c r="D78" t="s">
        <v>13</v>
      </c>
      <c r="E78">
        <v>47</v>
      </c>
      <c r="F78" t="s">
        <v>14</v>
      </c>
      <c r="G78">
        <v>2</v>
      </c>
      <c r="H78">
        <v>50</v>
      </c>
      <c r="I78">
        <v>100</v>
      </c>
    </row>
    <row r="79" spans="1:9" x14ac:dyDescent="0.3">
      <c r="A79">
        <v>78</v>
      </c>
      <c r="B79" s="1">
        <v>45108</v>
      </c>
      <c r="C79" t="s">
        <v>91</v>
      </c>
      <c r="D79" t="s">
        <v>13</v>
      </c>
      <c r="E79">
        <v>47</v>
      </c>
      <c r="F79" t="s">
        <v>14</v>
      </c>
      <c r="G79">
        <v>3</v>
      </c>
      <c r="H79">
        <v>500</v>
      </c>
      <c r="I79">
        <v>1500</v>
      </c>
    </row>
    <row r="80" spans="1:9" x14ac:dyDescent="0.3">
      <c r="A80">
        <v>79</v>
      </c>
      <c r="B80" s="1">
        <v>45034</v>
      </c>
      <c r="C80" t="s">
        <v>92</v>
      </c>
      <c r="D80" t="s">
        <v>10</v>
      </c>
      <c r="E80">
        <v>34</v>
      </c>
      <c r="F80" t="s">
        <v>11</v>
      </c>
      <c r="G80">
        <v>1</v>
      </c>
      <c r="H80">
        <v>300</v>
      </c>
      <c r="I80">
        <v>300</v>
      </c>
    </row>
    <row r="81" spans="1:9" x14ac:dyDescent="0.3">
      <c r="A81">
        <v>80</v>
      </c>
      <c r="B81" s="1">
        <v>45270</v>
      </c>
      <c r="C81" t="s">
        <v>93</v>
      </c>
      <c r="D81" t="s">
        <v>13</v>
      </c>
      <c r="E81">
        <v>64</v>
      </c>
      <c r="F81" t="s">
        <v>14</v>
      </c>
      <c r="G81">
        <v>2</v>
      </c>
      <c r="H81">
        <v>30</v>
      </c>
      <c r="I81">
        <v>60</v>
      </c>
    </row>
    <row r="82" spans="1:9" x14ac:dyDescent="0.3">
      <c r="A82">
        <v>81</v>
      </c>
      <c r="B82" s="1">
        <v>45063</v>
      </c>
      <c r="C82" t="s">
        <v>94</v>
      </c>
      <c r="D82" t="s">
        <v>10</v>
      </c>
      <c r="E82">
        <v>40</v>
      </c>
      <c r="F82" t="s">
        <v>16</v>
      </c>
      <c r="G82">
        <v>1</v>
      </c>
      <c r="H82">
        <v>50</v>
      </c>
      <c r="I82">
        <v>50</v>
      </c>
    </row>
    <row r="83" spans="1:9" x14ac:dyDescent="0.3">
      <c r="A83">
        <v>82</v>
      </c>
      <c r="B83" s="1">
        <v>45286</v>
      </c>
      <c r="C83" t="s">
        <v>95</v>
      </c>
      <c r="D83" t="s">
        <v>13</v>
      </c>
      <c r="E83">
        <v>32</v>
      </c>
      <c r="F83" t="s">
        <v>11</v>
      </c>
      <c r="G83">
        <v>4</v>
      </c>
      <c r="H83">
        <v>50</v>
      </c>
      <c r="I83">
        <v>200</v>
      </c>
    </row>
    <row r="84" spans="1:9" x14ac:dyDescent="0.3">
      <c r="A84">
        <v>83</v>
      </c>
      <c r="B84" s="1">
        <v>45276</v>
      </c>
      <c r="C84" t="s">
        <v>96</v>
      </c>
      <c r="D84" t="s">
        <v>10</v>
      </c>
      <c r="E84">
        <v>54</v>
      </c>
      <c r="F84" t="s">
        <v>16</v>
      </c>
      <c r="G84">
        <v>2</v>
      </c>
      <c r="H84">
        <v>50</v>
      </c>
      <c r="I84">
        <v>100</v>
      </c>
    </row>
    <row r="85" spans="1:9" x14ac:dyDescent="0.3">
      <c r="A85">
        <v>84</v>
      </c>
      <c r="B85" s="1">
        <v>45258</v>
      </c>
      <c r="C85" t="s">
        <v>97</v>
      </c>
      <c r="D85" t="s">
        <v>13</v>
      </c>
      <c r="E85">
        <v>38</v>
      </c>
      <c r="F85" t="s">
        <v>16</v>
      </c>
      <c r="G85">
        <v>3</v>
      </c>
      <c r="H85">
        <v>30</v>
      </c>
      <c r="I85">
        <v>90</v>
      </c>
    </row>
    <row r="86" spans="1:9" x14ac:dyDescent="0.3">
      <c r="A86">
        <v>85</v>
      </c>
      <c r="B86" s="1">
        <v>44963</v>
      </c>
      <c r="C86" t="s">
        <v>98</v>
      </c>
      <c r="D86" t="s">
        <v>10</v>
      </c>
      <c r="E86">
        <v>31</v>
      </c>
      <c r="F86" t="s">
        <v>14</v>
      </c>
      <c r="G86">
        <v>3</v>
      </c>
      <c r="H86">
        <v>50</v>
      </c>
      <c r="I86">
        <v>150</v>
      </c>
    </row>
    <row r="87" spans="1:9" x14ac:dyDescent="0.3">
      <c r="A87">
        <v>86</v>
      </c>
      <c r="B87" s="1">
        <v>45238</v>
      </c>
      <c r="C87" t="s">
        <v>99</v>
      </c>
      <c r="D87" t="s">
        <v>10</v>
      </c>
      <c r="E87">
        <v>19</v>
      </c>
      <c r="F87" t="s">
        <v>11</v>
      </c>
      <c r="G87">
        <v>3</v>
      </c>
      <c r="H87">
        <v>30</v>
      </c>
      <c r="I87">
        <v>90</v>
      </c>
    </row>
    <row r="88" spans="1:9" x14ac:dyDescent="0.3">
      <c r="A88">
        <v>87</v>
      </c>
      <c r="B88" s="1">
        <v>45252</v>
      </c>
      <c r="C88" t="s">
        <v>100</v>
      </c>
      <c r="D88" t="s">
        <v>13</v>
      </c>
      <c r="E88">
        <v>28</v>
      </c>
      <c r="F88" t="s">
        <v>11</v>
      </c>
      <c r="G88">
        <v>2</v>
      </c>
      <c r="H88">
        <v>50</v>
      </c>
      <c r="I88">
        <v>100</v>
      </c>
    </row>
    <row r="89" spans="1:9" x14ac:dyDescent="0.3">
      <c r="A89">
        <v>88</v>
      </c>
      <c r="B89" s="1">
        <v>45014</v>
      </c>
      <c r="C89" t="s">
        <v>101</v>
      </c>
      <c r="D89" t="s">
        <v>10</v>
      </c>
      <c r="E89">
        <v>56</v>
      </c>
      <c r="F89" t="s">
        <v>14</v>
      </c>
      <c r="G89">
        <v>1</v>
      </c>
      <c r="H89">
        <v>500</v>
      </c>
      <c r="I89">
        <v>500</v>
      </c>
    </row>
    <row r="90" spans="1:9" x14ac:dyDescent="0.3">
      <c r="A90">
        <v>89</v>
      </c>
      <c r="B90" s="1">
        <v>45200</v>
      </c>
      <c r="C90" t="s">
        <v>102</v>
      </c>
      <c r="D90" t="s">
        <v>13</v>
      </c>
      <c r="E90">
        <v>55</v>
      </c>
      <c r="F90" t="s">
        <v>16</v>
      </c>
      <c r="G90">
        <v>4</v>
      </c>
      <c r="H90">
        <v>500</v>
      </c>
      <c r="I90">
        <v>2000</v>
      </c>
    </row>
    <row r="91" spans="1:9" x14ac:dyDescent="0.3">
      <c r="A91">
        <v>90</v>
      </c>
      <c r="B91" s="1">
        <v>45052</v>
      </c>
      <c r="C91" t="s">
        <v>103</v>
      </c>
      <c r="D91" t="s">
        <v>13</v>
      </c>
      <c r="E91">
        <v>51</v>
      </c>
      <c r="F91" t="s">
        <v>16</v>
      </c>
      <c r="G91">
        <v>1</v>
      </c>
      <c r="H91">
        <v>30</v>
      </c>
      <c r="I91">
        <v>30</v>
      </c>
    </row>
    <row r="92" spans="1:9" x14ac:dyDescent="0.3">
      <c r="A92">
        <v>91</v>
      </c>
      <c r="B92" s="1">
        <v>45010</v>
      </c>
      <c r="C92" t="s">
        <v>104</v>
      </c>
      <c r="D92" t="s">
        <v>13</v>
      </c>
      <c r="E92">
        <v>55</v>
      </c>
      <c r="F92" t="s">
        <v>16</v>
      </c>
      <c r="G92">
        <v>1</v>
      </c>
      <c r="H92">
        <v>500</v>
      </c>
      <c r="I92">
        <v>500</v>
      </c>
    </row>
    <row r="93" spans="1:9" x14ac:dyDescent="0.3">
      <c r="A93">
        <v>92</v>
      </c>
      <c r="B93" s="1">
        <v>45163</v>
      </c>
      <c r="C93" t="s">
        <v>105</v>
      </c>
      <c r="D93" t="s">
        <v>13</v>
      </c>
      <c r="E93">
        <v>51</v>
      </c>
      <c r="F93" t="s">
        <v>16</v>
      </c>
      <c r="G93">
        <v>4</v>
      </c>
      <c r="H93">
        <v>30</v>
      </c>
      <c r="I93">
        <v>120</v>
      </c>
    </row>
    <row r="94" spans="1:9" x14ac:dyDescent="0.3">
      <c r="A94">
        <v>93</v>
      </c>
      <c r="B94" s="1">
        <v>45121</v>
      </c>
      <c r="C94" t="s">
        <v>106</v>
      </c>
      <c r="D94" t="s">
        <v>13</v>
      </c>
      <c r="E94">
        <v>35</v>
      </c>
      <c r="F94" t="s">
        <v>11</v>
      </c>
      <c r="G94">
        <v>4</v>
      </c>
      <c r="H94">
        <v>500</v>
      </c>
      <c r="I94">
        <v>2000</v>
      </c>
    </row>
    <row r="95" spans="1:9" x14ac:dyDescent="0.3">
      <c r="A95">
        <v>94</v>
      </c>
      <c r="B95" s="1">
        <v>45065</v>
      </c>
      <c r="C95" t="s">
        <v>107</v>
      </c>
      <c r="D95" t="s">
        <v>13</v>
      </c>
      <c r="E95">
        <v>47</v>
      </c>
      <c r="F95" t="s">
        <v>11</v>
      </c>
      <c r="G95">
        <v>2</v>
      </c>
      <c r="H95">
        <v>500</v>
      </c>
      <c r="I95">
        <v>1000</v>
      </c>
    </row>
    <row r="96" spans="1:9" x14ac:dyDescent="0.3">
      <c r="A96">
        <v>95</v>
      </c>
      <c r="B96" s="1">
        <v>45254</v>
      </c>
      <c r="C96" t="s">
        <v>108</v>
      </c>
      <c r="D96" t="s">
        <v>13</v>
      </c>
      <c r="E96">
        <v>32</v>
      </c>
      <c r="F96" t="s">
        <v>14</v>
      </c>
      <c r="G96">
        <v>2</v>
      </c>
      <c r="H96">
        <v>30</v>
      </c>
      <c r="I96">
        <v>60</v>
      </c>
    </row>
    <row r="97" spans="1:9" x14ac:dyDescent="0.3">
      <c r="A97">
        <v>96</v>
      </c>
      <c r="B97" s="1">
        <v>45279</v>
      </c>
      <c r="C97" t="s">
        <v>109</v>
      </c>
      <c r="D97" t="s">
        <v>13</v>
      </c>
      <c r="E97">
        <v>44</v>
      </c>
      <c r="F97" t="s">
        <v>14</v>
      </c>
      <c r="G97">
        <v>2</v>
      </c>
      <c r="H97">
        <v>300</v>
      </c>
      <c r="I97">
        <v>600</v>
      </c>
    </row>
    <row r="98" spans="1:9" x14ac:dyDescent="0.3">
      <c r="A98">
        <v>97</v>
      </c>
      <c r="B98" s="1">
        <v>45212</v>
      </c>
      <c r="C98" t="s">
        <v>110</v>
      </c>
      <c r="D98" t="s">
        <v>13</v>
      </c>
      <c r="E98">
        <v>51</v>
      </c>
      <c r="F98" t="s">
        <v>11</v>
      </c>
      <c r="G98">
        <v>2</v>
      </c>
      <c r="H98">
        <v>500</v>
      </c>
      <c r="I98">
        <v>1000</v>
      </c>
    </row>
    <row r="99" spans="1:9" x14ac:dyDescent="0.3">
      <c r="A99">
        <v>98</v>
      </c>
      <c r="B99" s="1">
        <v>45039</v>
      </c>
      <c r="C99" t="s">
        <v>111</v>
      </c>
      <c r="D99" t="s">
        <v>13</v>
      </c>
      <c r="E99">
        <v>55</v>
      </c>
      <c r="F99" t="s">
        <v>11</v>
      </c>
      <c r="G99">
        <v>2</v>
      </c>
      <c r="H99">
        <v>50</v>
      </c>
      <c r="I99">
        <v>100</v>
      </c>
    </row>
    <row r="100" spans="1:9" x14ac:dyDescent="0.3">
      <c r="A100">
        <v>99</v>
      </c>
      <c r="B100" s="1">
        <v>45277</v>
      </c>
      <c r="C100" t="s">
        <v>112</v>
      </c>
      <c r="D100" t="s">
        <v>13</v>
      </c>
      <c r="E100">
        <v>50</v>
      </c>
      <c r="F100" t="s">
        <v>16</v>
      </c>
      <c r="G100">
        <v>4</v>
      </c>
      <c r="H100">
        <v>300</v>
      </c>
      <c r="I100">
        <v>1200</v>
      </c>
    </row>
    <row r="101" spans="1:9" x14ac:dyDescent="0.3">
      <c r="A101">
        <v>100</v>
      </c>
      <c r="B101" s="1">
        <v>45093</v>
      </c>
      <c r="C101" t="s">
        <v>113</v>
      </c>
      <c r="D101" t="s">
        <v>10</v>
      </c>
      <c r="E101">
        <v>41</v>
      </c>
      <c r="F101" t="s">
        <v>16</v>
      </c>
      <c r="G101">
        <v>1</v>
      </c>
      <c r="H101">
        <v>30</v>
      </c>
      <c r="I101">
        <v>30</v>
      </c>
    </row>
    <row r="102" spans="1:9" x14ac:dyDescent="0.3">
      <c r="A102">
        <v>101</v>
      </c>
      <c r="B102" s="1">
        <v>44955</v>
      </c>
      <c r="C102" t="s">
        <v>114</v>
      </c>
      <c r="D102" t="s">
        <v>10</v>
      </c>
      <c r="E102">
        <v>32</v>
      </c>
      <c r="F102" t="s">
        <v>14</v>
      </c>
      <c r="G102">
        <v>2</v>
      </c>
      <c r="H102">
        <v>300</v>
      </c>
      <c r="I102">
        <v>600</v>
      </c>
    </row>
    <row r="103" spans="1:9" x14ac:dyDescent="0.3">
      <c r="A103">
        <v>102</v>
      </c>
      <c r="B103" s="1">
        <v>45044</v>
      </c>
      <c r="C103" t="s">
        <v>115</v>
      </c>
      <c r="D103" t="s">
        <v>13</v>
      </c>
      <c r="E103">
        <v>47</v>
      </c>
      <c r="F103" t="s">
        <v>11</v>
      </c>
      <c r="G103">
        <v>2</v>
      </c>
      <c r="H103">
        <v>25</v>
      </c>
      <c r="I103">
        <v>50</v>
      </c>
    </row>
    <row r="104" spans="1:9" x14ac:dyDescent="0.3">
      <c r="A104">
        <v>103</v>
      </c>
      <c r="B104" s="1">
        <v>44943</v>
      </c>
      <c r="C104" t="s">
        <v>116</v>
      </c>
      <c r="D104" t="s">
        <v>13</v>
      </c>
      <c r="E104">
        <v>59</v>
      </c>
      <c r="F104" t="s">
        <v>14</v>
      </c>
      <c r="G104">
        <v>1</v>
      </c>
      <c r="H104">
        <v>25</v>
      </c>
      <c r="I104">
        <v>25</v>
      </c>
    </row>
    <row r="105" spans="1:9" x14ac:dyDescent="0.3">
      <c r="A105">
        <v>104</v>
      </c>
      <c r="B105" s="1">
        <v>45088</v>
      </c>
      <c r="C105" t="s">
        <v>117</v>
      </c>
      <c r="D105" t="s">
        <v>13</v>
      </c>
      <c r="E105">
        <v>34</v>
      </c>
      <c r="F105" t="s">
        <v>11</v>
      </c>
      <c r="G105">
        <v>2</v>
      </c>
      <c r="H105">
        <v>500</v>
      </c>
      <c r="I105">
        <v>1000</v>
      </c>
    </row>
    <row r="106" spans="1:9" x14ac:dyDescent="0.3">
      <c r="A106">
        <v>105</v>
      </c>
      <c r="B106" s="1">
        <v>45132</v>
      </c>
      <c r="C106" t="s">
        <v>118</v>
      </c>
      <c r="D106" t="s">
        <v>13</v>
      </c>
      <c r="E106">
        <v>22</v>
      </c>
      <c r="F106" t="s">
        <v>16</v>
      </c>
      <c r="G106">
        <v>1</v>
      </c>
      <c r="H106">
        <v>500</v>
      </c>
      <c r="I106">
        <v>500</v>
      </c>
    </row>
    <row r="107" spans="1:9" x14ac:dyDescent="0.3">
      <c r="A107">
        <v>106</v>
      </c>
      <c r="B107" s="1">
        <v>45064</v>
      </c>
      <c r="C107" t="s">
        <v>119</v>
      </c>
      <c r="D107" t="s">
        <v>13</v>
      </c>
      <c r="E107">
        <v>46</v>
      </c>
      <c r="F107" t="s">
        <v>14</v>
      </c>
      <c r="G107">
        <v>1</v>
      </c>
      <c r="H107">
        <v>50</v>
      </c>
      <c r="I107">
        <v>50</v>
      </c>
    </row>
    <row r="108" spans="1:9" x14ac:dyDescent="0.3">
      <c r="A108">
        <v>107</v>
      </c>
      <c r="B108" s="1">
        <v>44960</v>
      </c>
      <c r="C108" t="s">
        <v>120</v>
      </c>
      <c r="D108" t="s">
        <v>13</v>
      </c>
      <c r="E108">
        <v>21</v>
      </c>
      <c r="F108" t="s">
        <v>14</v>
      </c>
      <c r="G108">
        <v>4</v>
      </c>
      <c r="H108">
        <v>300</v>
      </c>
      <c r="I108">
        <v>1200</v>
      </c>
    </row>
    <row r="109" spans="1:9" x14ac:dyDescent="0.3">
      <c r="A109">
        <v>108</v>
      </c>
      <c r="B109" s="1">
        <v>45035</v>
      </c>
      <c r="C109" t="s">
        <v>121</v>
      </c>
      <c r="D109" t="s">
        <v>13</v>
      </c>
      <c r="E109">
        <v>27</v>
      </c>
      <c r="F109" t="s">
        <v>11</v>
      </c>
      <c r="G109">
        <v>3</v>
      </c>
      <c r="H109">
        <v>25</v>
      </c>
      <c r="I109">
        <v>75</v>
      </c>
    </row>
    <row r="110" spans="1:9" x14ac:dyDescent="0.3">
      <c r="A110">
        <v>109</v>
      </c>
      <c r="B110" s="1">
        <v>45217</v>
      </c>
      <c r="C110" t="s">
        <v>122</v>
      </c>
      <c r="D110" t="s">
        <v>13</v>
      </c>
      <c r="E110">
        <v>34</v>
      </c>
      <c r="F110" t="s">
        <v>16</v>
      </c>
      <c r="G110">
        <v>4</v>
      </c>
      <c r="H110">
        <v>500</v>
      </c>
      <c r="I110">
        <v>2000</v>
      </c>
    </row>
    <row r="111" spans="1:9" x14ac:dyDescent="0.3">
      <c r="A111">
        <v>110</v>
      </c>
      <c r="B111" s="1">
        <v>45088</v>
      </c>
      <c r="C111" t="s">
        <v>123</v>
      </c>
      <c r="D111" t="s">
        <v>10</v>
      </c>
      <c r="E111">
        <v>27</v>
      </c>
      <c r="F111" t="s">
        <v>14</v>
      </c>
      <c r="G111">
        <v>3</v>
      </c>
      <c r="H111">
        <v>300</v>
      </c>
      <c r="I111">
        <v>900</v>
      </c>
    </row>
    <row r="112" spans="1:9" x14ac:dyDescent="0.3">
      <c r="A112">
        <v>111</v>
      </c>
      <c r="B112" s="1">
        <v>45035</v>
      </c>
      <c r="C112" t="s">
        <v>124</v>
      </c>
      <c r="D112" t="s">
        <v>13</v>
      </c>
      <c r="E112">
        <v>34</v>
      </c>
      <c r="F112" t="s">
        <v>16</v>
      </c>
      <c r="G112">
        <v>3</v>
      </c>
      <c r="H112">
        <v>500</v>
      </c>
      <c r="I112">
        <v>1500</v>
      </c>
    </row>
    <row r="113" spans="1:9" x14ac:dyDescent="0.3">
      <c r="A113">
        <v>112</v>
      </c>
      <c r="B113" s="1">
        <v>45262</v>
      </c>
      <c r="C113" t="s">
        <v>125</v>
      </c>
      <c r="D113" t="s">
        <v>10</v>
      </c>
      <c r="E113">
        <v>37</v>
      </c>
      <c r="F113" t="s">
        <v>14</v>
      </c>
      <c r="G113">
        <v>3</v>
      </c>
      <c r="H113">
        <v>500</v>
      </c>
      <c r="I113">
        <v>1500</v>
      </c>
    </row>
    <row r="114" spans="1:9" x14ac:dyDescent="0.3">
      <c r="A114">
        <v>113</v>
      </c>
      <c r="B114" s="1">
        <v>45182</v>
      </c>
      <c r="C114" t="s">
        <v>126</v>
      </c>
      <c r="D114" t="s">
        <v>13</v>
      </c>
      <c r="E114">
        <v>41</v>
      </c>
      <c r="F114" t="s">
        <v>16</v>
      </c>
      <c r="G114">
        <v>2</v>
      </c>
      <c r="H114">
        <v>25</v>
      </c>
      <c r="I114">
        <v>50</v>
      </c>
    </row>
    <row r="115" spans="1:9" x14ac:dyDescent="0.3">
      <c r="A115">
        <v>114</v>
      </c>
      <c r="B115" s="1">
        <v>45129</v>
      </c>
      <c r="C115" t="s">
        <v>127</v>
      </c>
      <c r="D115" t="s">
        <v>13</v>
      </c>
      <c r="E115">
        <v>22</v>
      </c>
      <c r="F115" t="s">
        <v>11</v>
      </c>
      <c r="G115">
        <v>4</v>
      </c>
      <c r="H115">
        <v>25</v>
      </c>
      <c r="I115">
        <v>100</v>
      </c>
    </row>
    <row r="116" spans="1:9" x14ac:dyDescent="0.3">
      <c r="A116">
        <v>115</v>
      </c>
      <c r="B116" s="1">
        <v>45256</v>
      </c>
      <c r="C116" t="s">
        <v>128</v>
      </c>
      <c r="D116" t="s">
        <v>10</v>
      </c>
      <c r="E116">
        <v>51</v>
      </c>
      <c r="F116" t="s">
        <v>14</v>
      </c>
      <c r="G116">
        <v>3</v>
      </c>
      <c r="H116">
        <v>500</v>
      </c>
      <c r="I116">
        <v>1500</v>
      </c>
    </row>
    <row r="117" spans="1:9" x14ac:dyDescent="0.3">
      <c r="A117">
        <v>116</v>
      </c>
      <c r="B117" s="1">
        <v>45161</v>
      </c>
      <c r="C117" t="s">
        <v>129</v>
      </c>
      <c r="D117" t="s">
        <v>13</v>
      </c>
      <c r="E117">
        <v>23</v>
      </c>
      <c r="F117" t="s">
        <v>14</v>
      </c>
      <c r="G117">
        <v>1</v>
      </c>
      <c r="H117">
        <v>30</v>
      </c>
      <c r="I117">
        <v>30</v>
      </c>
    </row>
    <row r="118" spans="1:9" x14ac:dyDescent="0.3">
      <c r="A118">
        <v>117</v>
      </c>
      <c r="B118" s="1">
        <v>45000</v>
      </c>
      <c r="C118" t="s">
        <v>130</v>
      </c>
      <c r="D118" t="s">
        <v>10</v>
      </c>
      <c r="E118">
        <v>19</v>
      </c>
      <c r="F118" t="s">
        <v>16</v>
      </c>
      <c r="G118">
        <v>2</v>
      </c>
      <c r="H118">
        <v>500</v>
      </c>
      <c r="I118">
        <v>1000</v>
      </c>
    </row>
    <row r="119" spans="1:9" x14ac:dyDescent="0.3">
      <c r="A119">
        <v>118</v>
      </c>
      <c r="B119" s="1">
        <v>45062</v>
      </c>
      <c r="C119" t="s">
        <v>131</v>
      </c>
      <c r="D119" t="s">
        <v>13</v>
      </c>
      <c r="E119">
        <v>30</v>
      </c>
      <c r="F119" t="s">
        <v>16</v>
      </c>
      <c r="G119">
        <v>4</v>
      </c>
      <c r="H119">
        <v>500</v>
      </c>
      <c r="I119">
        <v>2000</v>
      </c>
    </row>
    <row r="120" spans="1:9" x14ac:dyDescent="0.3">
      <c r="A120">
        <v>119</v>
      </c>
      <c r="B120" s="1">
        <v>44998</v>
      </c>
      <c r="C120" t="s">
        <v>132</v>
      </c>
      <c r="D120" t="s">
        <v>13</v>
      </c>
      <c r="E120">
        <v>60</v>
      </c>
      <c r="F120" t="s">
        <v>14</v>
      </c>
      <c r="G120">
        <v>3</v>
      </c>
      <c r="H120">
        <v>50</v>
      </c>
      <c r="I120">
        <v>150</v>
      </c>
    </row>
    <row r="121" spans="1:9" x14ac:dyDescent="0.3">
      <c r="A121">
        <v>120</v>
      </c>
      <c r="B121" s="1">
        <v>45053</v>
      </c>
      <c r="C121" t="s">
        <v>133</v>
      </c>
      <c r="D121" t="s">
        <v>10</v>
      </c>
      <c r="E121">
        <v>60</v>
      </c>
      <c r="F121" t="s">
        <v>11</v>
      </c>
      <c r="G121">
        <v>1</v>
      </c>
      <c r="H121">
        <v>50</v>
      </c>
      <c r="I121">
        <v>50</v>
      </c>
    </row>
    <row r="122" spans="1:9" x14ac:dyDescent="0.3">
      <c r="A122">
        <v>121</v>
      </c>
      <c r="B122" s="1">
        <v>45214</v>
      </c>
      <c r="C122" t="s">
        <v>134</v>
      </c>
      <c r="D122" t="s">
        <v>13</v>
      </c>
      <c r="E122">
        <v>28</v>
      </c>
      <c r="F122" t="s">
        <v>16</v>
      </c>
      <c r="G122">
        <v>4</v>
      </c>
      <c r="H122">
        <v>50</v>
      </c>
      <c r="I122">
        <v>200</v>
      </c>
    </row>
    <row r="123" spans="1:9" x14ac:dyDescent="0.3">
      <c r="A123">
        <v>122</v>
      </c>
      <c r="B123" s="1">
        <v>45202</v>
      </c>
      <c r="C123" t="s">
        <v>135</v>
      </c>
      <c r="D123" t="s">
        <v>10</v>
      </c>
      <c r="E123">
        <v>64</v>
      </c>
      <c r="F123" t="s">
        <v>16</v>
      </c>
      <c r="G123">
        <v>4</v>
      </c>
      <c r="H123">
        <v>30</v>
      </c>
      <c r="I123">
        <v>120</v>
      </c>
    </row>
    <row r="124" spans="1:9" x14ac:dyDescent="0.3">
      <c r="A124">
        <v>123</v>
      </c>
      <c r="B124" s="1">
        <v>45061</v>
      </c>
      <c r="C124" t="s">
        <v>136</v>
      </c>
      <c r="D124" t="s">
        <v>13</v>
      </c>
      <c r="E124">
        <v>40</v>
      </c>
      <c r="F124" t="s">
        <v>16</v>
      </c>
      <c r="G124">
        <v>2</v>
      </c>
      <c r="H124">
        <v>30</v>
      </c>
      <c r="I124">
        <v>60</v>
      </c>
    </row>
    <row r="125" spans="1:9" x14ac:dyDescent="0.3">
      <c r="A125">
        <v>124</v>
      </c>
      <c r="B125" s="1">
        <v>45226</v>
      </c>
      <c r="C125" t="s">
        <v>137</v>
      </c>
      <c r="D125" t="s">
        <v>10</v>
      </c>
      <c r="E125">
        <v>33</v>
      </c>
      <c r="F125" t="s">
        <v>14</v>
      </c>
      <c r="G125">
        <v>4</v>
      </c>
      <c r="H125">
        <v>500</v>
      </c>
      <c r="I125">
        <v>2000</v>
      </c>
    </row>
    <row r="126" spans="1:9" x14ac:dyDescent="0.3">
      <c r="A126">
        <v>125</v>
      </c>
      <c r="B126" s="1">
        <v>45146</v>
      </c>
      <c r="C126" t="s">
        <v>138</v>
      </c>
      <c r="D126" t="s">
        <v>10</v>
      </c>
      <c r="E126">
        <v>48</v>
      </c>
      <c r="F126" t="s">
        <v>14</v>
      </c>
      <c r="G126">
        <v>2</v>
      </c>
      <c r="H126">
        <v>50</v>
      </c>
      <c r="I126">
        <v>100</v>
      </c>
    </row>
    <row r="127" spans="1:9" x14ac:dyDescent="0.3">
      <c r="A127">
        <v>126</v>
      </c>
      <c r="B127" s="1">
        <v>45225</v>
      </c>
      <c r="C127" t="s">
        <v>139</v>
      </c>
      <c r="D127" t="s">
        <v>13</v>
      </c>
      <c r="E127">
        <v>28</v>
      </c>
      <c r="F127" t="s">
        <v>14</v>
      </c>
      <c r="G127">
        <v>3</v>
      </c>
      <c r="H127">
        <v>30</v>
      </c>
      <c r="I127">
        <v>90</v>
      </c>
    </row>
    <row r="128" spans="1:9" x14ac:dyDescent="0.3">
      <c r="A128">
        <v>127</v>
      </c>
      <c r="B128" s="1">
        <v>45131</v>
      </c>
      <c r="C128" t="s">
        <v>140</v>
      </c>
      <c r="D128" t="s">
        <v>13</v>
      </c>
      <c r="E128">
        <v>33</v>
      </c>
      <c r="F128" t="s">
        <v>14</v>
      </c>
      <c r="G128">
        <v>2</v>
      </c>
      <c r="H128">
        <v>25</v>
      </c>
      <c r="I128">
        <v>50</v>
      </c>
    </row>
    <row r="129" spans="1:9" x14ac:dyDescent="0.3">
      <c r="A129">
        <v>128</v>
      </c>
      <c r="B129" s="1">
        <v>45112</v>
      </c>
      <c r="C129" t="s">
        <v>141</v>
      </c>
      <c r="D129" t="s">
        <v>10</v>
      </c>
      <c r="E129">
        <v>25</v>
      </c>
      <c r="F129" t="s">
        <v>11</v>
      </c>
      <c r="G129">
        <v>1</v>
      </c>
      <c r="H129">
        <v>500</v>
      </c>
      <c r="I129">
        <v>500</v>
      </c>
    </row>
    <row r="130" spans="1:9" x14ac:dyDescent="0.3">
      <c r="A130">
        <v>129</v>
      </c>
      <c r="B130" s="1">
        <v>45039</v>
      </c>
      <c r="C130" t="s">
        <v>142</v>
      </c>
      <c r="D130" t="s">
        <v>13</v>
      </c>
      <c r="E130">
        <v>21</v>
      </c>
      <c r="F130" t="s">
        <v>11</v>
      </c>
      <c r="G130">
        <v>2</v>
      </c>
      <c r="H130">
        <v>300</v>
      </c>
      <c r="I130">
        <v>600</v>
      </c>
    </row>
    <row r="131" spans="1:9" x14ac:dyDescent="0.3">
      <c r="A131">
        <v>130</v>
      </c>
      <c r="B131" s="1">
        <v>44997</v>
      </c>
      <c r="C131" t="s">
        <v>143</v>
      </c>
      <c r="D131" t="s">
        <v>13</v>
      </c>
      <c r="E131">
        <v>57</v>
      </c>
      <c r="F131" t="s">
        <v>14</v>
      </c>
      <c r="G131">
        <v>1</v>
      </c>
      <c r="H131">
        <v>500</v>
      </c>
      <c r="I131">
        <v>500</v>
      </c>
    </row>
    <row r="132" spans="1:9" x14ac:dyDescent="0.3">
      <c r="A132">
        <v>131</v>
      </c>
      <c r="B132" s="1">
        <v>45187</v>
      </c>
      <c r="C132" t="s">
        <v>144</v>
      </c>
      <c r="D132" t="s">
        <v>13</v>
      </c>
      <c r="E132">
        <v>21</v>
      </c>
      <c r="F132" t="s">
        <v>11</v>
      </c>
      <c r="G132">
        <v>2</v>
      </c>
      <c r="H132">
        <v>300</v>
      </c>
      <c r="I132">
        <v>600</v>
      </c>
    </row>
    <row r="133" spans="1:9" x14ac:dyDescent="0.3">
      <c r="A133">
        <v>132</v>
      </c>
      <c r="B133" s="1">
        <v>45179</v>
      </c>
      <c r="C133" t="s">
        <v>145</v>
      </c>
      <c r="D133" t="s">
        <v>10</v>
      </c>
      <c r="E133">
        <v>42</v>
      </c>
      <c r="F133" t="s">
        <v>16</v>
      </c>
      <c r="G133">
        <v>4</v>
      </c>
      <c r="H133">
        <v>50</v>
      </c>
      <c r="I133">
        <v>200</v>
      </c>
    </row>
    <row r="134" spans="1:9" x14ac:dyDescent="0.3">
      <c r="A134">
        <v>133</v>
      </c>
      <c r="B134" s="1">
        <v>44973</v>
      </c>
      <c r="C134" t="s">
        <v>146</v>
      </c>
      <c r="D134" t="s">
        <v>10</v>
      </c>
      <c r="E134">
        <v>20</v>
      </c>
      <c r="F134" t="s">
        <v>16</v>
      </c>
      <c r="G134">
        <v>3</v>
      </c>
      <c r="H134">
        <v>300</v>
      </c>
      <c r="I134">
        <v>900</v>
      </c>
    </row>
    <row r="135" spans="1:9" x14ac:dyDescent="0.3">
      <c r="A135">
        <v>134</v>
      </c>
      <c r="B135" s="1">
        <v>44951</v>
      </c>
      <c r="C135" t="s">
        <v>147</v>
      </c>
      <c r="D135" t="s">
        <v>10</v>
      </c>
      <c r="E135">
        <v>49</v>
      </c>
      <c r="F135" t="s">
        <v>16</v>
      </c>
      <c r="G135">
        <v>1</v>
      </c>
      <c r="H135">
        <v>50</v>
      </c>
      <c r="I135">
        <v>50</v>
      </c>
    </row>
    <row r="136" spans="1:9" x14ac:dyDescent="0.3">
      <c r="A136">
        <v>135</v>
      </c>
      <c r="B136" s="1">
        <v>44983</v>
      </c>
      <c r="C136" t="s">
        <v>148</v>
      </c>
      <c r="D136" t="s">
        <v>10</v>
      </c>
      <c r="E136">
        <v>20</v>
      </c>
      <c r="F136" t="s">
        <v>14</v>
      </c>
      <c r="G136">
        <v>2</v>
      </c>
      <c r="H136">
        <v>25</v>
      </c>
      <c r="I136">
        <v>50</v>
      </c>
    </row>
    <row r="137" spans="1:9" x14ac:dyDescent="0.3">
      <c r="A137">
        <v>136</v>
      </c>
      <c r="B137" s="1">
        <v>45005</v>
      </c>
      <c r="C137" t="s">
        <v>149</v>
      </c>
      <c r="D137" t="s">
        <v>10</v>
      </c>
      <c r="E137">
        <v>44</v>
      </c>
      <c r="F137" t="s">
        <v>16</v>
      </c>
      <c r="G137">
        <v>2</v>
      </c>
      <c r="H137">
        <v>300</v>
      </c>
      <c r="I137">
        <v>600</v>
      </c>
    </row>
    <row r="138" spans="1:9" x14ac:dyDescent="0.3">
      <c r="A138">
        <v>137</v>
      </c>
      <c r="B138" s="1">
        <v>45248</v>
      </c>
      <c r="C138" t="s">
        <v>150</v>
      </c>
      <c r="D138" t="s">
        <v>10</v>
      </c>
      <c r="E138">
        <v>46</v>
      </c>
      <c r="F138" t="s">
        <v>11</v>
      </c>
      <c r="G138">
        <v>2</v>
      </c>
      <c r="H138">
        <v>500</v>
      </c>
      <c r="I138">
        <v>1000</v>
      </c>
    </row>
    <row r="139" spans="1:9" x14ac:dyDescent="0.3">
      <c r="A139">
        <v>138</v>
      </c>
      <c r="B139" s="1">
        <v>45008</v>
      </c>
      <c r="C139" t="s">
        <v>151</v>
      </c>
      <c r="D139" t="s">
        <v>10</v>
      </c>
      <c r="E139">
        <v>49</v>
      </c>
      <c r="F139" t="s">
        <v>14</v>
      </c>
      <c r="G139">
        <v>4</v>
      </c>
      <c r="H139">
        <v>50</v>
      </c>
      <c r="I139">
        <v>200</v>
      </c>
    </row>
    <row r="140" spans="1:9" x14ac:dyDescent="0.3">
      <c r="A140">
        <v>139</v>
      </c>
      <c r="B140" s="1">
        <v>45275</v>
      </c>
      <c r="C140" t="s">
        <v>152</v>
      </c>
      <c r="D140" t="s">
        <v>10</v>
      </c>
      <c r="E140">
        <v>36</v>
      </c>
      <c r="F140" t="s">
        <v>11</v>
      </c>
      <c r="G140">
        <v>4</v>
      </c>
      <c r="H140">
        <v>500</v>
      </c>
      <c r="I140">
        <v>2000</v>
      </c>
    </row>
    <row r="141" spans="1:9" x14ac:dyDescent="0.3">
      <c r="A141">
        <v>140</v>
      </c>
      <c r="B141" s="1">
        <v>45143</v>
      </c>
      <c r="C141" t="s">
        <v>153</v>
      </c>
      <c r="D141" t="s">
        <v>10</v>
      </c>
      <c r="E141">
        <v>38</v>
      </c>
      <c r="F141" t="s">
        <v>16</v>
      </c>
      <c r="G141">
        <v>1</v>
      </c>
      <c r="H141">
        <v>30</v>
      </c>
      <c r="I141">
        <v>30</v>
      </c>
    </row>
    <row r="142" spans="1:9" x14ac:dyDescent="0.3">
      <c r="A142">
        <v>141</v>
      </c>
      <c r="B142" s="1">
        <v>45232</v>
      </c>
      <c r="C142" t="s">
        <v>154</v>
      </c>
      <c r="D142" t="s">
        <v>13</v>
      </c>
      <c r="E142">
        <v>22</v>
      </c>
      <c r="F142" t="s">
        <v>16</v>
      </c>
      <c r="G142">
        <v>1</v>
      </c>
      <c r="H142">
        <v>50</v>
      </c>
      <c r="I142">
        <v>50</v>
      </c>
    </row>
    <row r="143" spans="1:9" x14ac:dyDescent="0.3">
      <c r="A143">
        <v>142</v>
      </c>
      <c r="B143" s="1">
        <v>44959</v>
      </c>
      <c r="C143" t="s">
        <v>155</v>
      </c>
      <c r="D143" t="s">
        <v>10</v>
      </c>
      <c r="E143">
        <v>35</v>
      </c>
      <c r="F143" t="s">
        <v>16</v>
      </c>
      <c r="G143">
        <v>4</v>
      </c>
      <c r="H143">
        <v>300</v>
      </c>
      <c r="I143">
        <v>1200</v>
      </c>
    </row>
    <row r="144" spans="1:9" x14ac:dyDescent="0.3">
      <c r="A144">
        <v>143</v>
      </c>
      <c r="B144" s="1">
        <v>45124</v>
      </c>
      <c r="C144" t="s">
        <v>156</v>
      </c>
      <c r="D144" t="s">
        <v>13</v>
      </c>
      <c r="E144">
        <v>45</v>
      </c>
      <c r="F144" t="s">
        <v>14</v>
      </c>
      <c r="G144">
        <v>1</v>
      </c>
      <c r="H144">
        <v>50</v>
      </c>
      <c r="I144">
        <v>50</v>
      </c>
    </row>
    <row r="145" spans="1:9" x14ac:dyDescent="0.3">
      <c r="A145">
        <v>144</v>
      </c>
      <c r="B145" s="1">
        <v>45122</v>
      </c>
      <c r="C145" t="s">
        <v>157</v>
      </c>
      <c r="D145" t="s">
        <v>13</v>
      </c>
      <c r="E145">
        <v>59</v>
      </c>
      <c r="F145" t="s">
        <v>11</v>
      </c>
      <c r="G145">
        <v>3</v>
      </c>
      <c r="H145">
        <v>500</v>
      </c>
      <c r="I145">
        <v>1500</v>
      </c>
    </row>
    <row r="146" spans="1:9" x14ac:dyDescent="0.3">
      <c r="A146">
        <v>145</v>
      </c>
      <c r="B146" s="1">
        <v>45232</v>
      </c>
      <c r="C146" t="s">
        <v>158</v>
      </c>
      <c r="D146" t="s">
        <v>13</v>
      </c>
      <c r="E146">
        <v>39</v>
      </c>
      <c r="F146" t="s">
        <v>14</v>
      </c>
      <c r="G146">
        <v>3</v>
      </c>
      <c r="H146">
        <v>25</v>
      </c>
      <c r="I146">
        <v>75</v>
      </c>
    </row>
    <row r="147" spans="1:9" x14ac:dyDescent="0.3">
      <c r="A147">
        <v>146</v>
      </c>
      <c r="B147" s="1">
        <v>45166</v>
      </c>
      <c r="C147" t="s">
        <v>159</v>
      </c>
      <c r="D147" t="s">
        <v>10</v>
      </c>
      <c r="E147">
        <v>38</v>
      </c>
      <c r="F147" t="s">
        <v>14</v>
      </c>
      <c r="G147">
        <v>4</v>
      </c>
      <c r="H147">
        <v>50</v>
      </c>
      <c r="I147">
        <v>200</v>
      </c>
    </row>
    <row r="148" spans="1:9" x14ac:dyDescent="0.3">
      <c r="A148">
        <v>147</v>
      </c>
      <c r="B148" s="1">
        <v>45197</v>
      </c>
      <c r="C148" t="s">
        <v>160</v>
      </c>
      <c r="D148" t="s">
        <v>10</v>
      </c>
      <c r="E148">
        <v>23</v>
      </c>
      <c r="F148" t="s">
        <v>16</v>
      </c>
      <c r="G148">
        <v>1</v>
      </c>
      <c r="H148">
        <v>300</v>
      </c>
      <c r="I148">
        <v>300</v>
      </c>
    </row>
    <row r="149" spans="1:9" x14ac:dyDescent="0.3">
      <c r="A149">
        <v>148</v>
      </c>
      <c r="B149" s="1">
        <v>45055</v>
      </c>
      <c r="C149" t="s">
        <v>161</v>
      </c>
      <c r="D149" t="s">
        <v>10</v>
      </c>
      <c r="E149">
        <v>18</v>
      </c>
      <c r="F149" t="s">
        <v>14</v>
      </c>
      <c r="G149">
        <v>2</v>
      </c>
      <c r="H149">
        <v>30</v>
      </c>
      <c r="I149">
        <v>60</v>
      </c>
    </row>
    <row r="150" spans="1:9" x14ac:dyDescent="0.3">
      <c r="A150">
        <v>149</v>
      </c>
      <c r="B150" s="1">
        <v>45210</v>
      </c>
      <c r="C150" t="s">
        <v>162</v>
      </c>
      <c r="D150" t="s">
        <v>10</v>
      </c>
      <c r="E150">
        <v>22</v>
      </c>
      <c r="F150" t="s">
        <v>14</v>
      </c>
      <c r="G150">
        <v>3</v>
      </c>
      <c r="H150">
        <v>25</v>
      </c>
      <c r="I150">
        <v>75</v>
      </c>
    </row>
    <row r="151" spans="1:9" x14ac:dyDescent="0.3">
      <c r="A151">
        <v>150</v>
      </c>
      <c r="B151" s="1">
        <v>44932</v>
      </c>
      <c r="C151" t="s">
        <v>163</v>
      </c>
      <c r="D151" t="s">
        <v>13</v>
      </c>
      <c r="E151">
        <v>58</v>
      </c>
      <c r="F151" t="s">
        <v>16</v>
      </c>
      <c r="G151">
        <v>4</v>
      </c>
      <c r="H151">
        <v>30</v>
      </c>
      <c r="I151">
        <v>120</v>
      </c>
    </row>
    <row r="152" spans="1:9" x14ac:dyDescent="0.3">
      <c r="A152">
        <v>151</v>
      </c>
      <c r="B152" s="1">
        <v>45275</v>
      </c>
      <c r="C152" t="s">
        <v>164</v>
      </c>
      <c r="D152" t="s">
        <v>10</v>
      </c>
      <c r="E152">
        <v>29</v>
      </c>
      <c r="F152" t="s">
        <v>14</v>
      </c>
      <c r="G152">
        <v>1</v>
      </c>
      <c r="H152">
        <v>50</v>
      </c>
      <c r="I152">
        <v>50</v>
      </c>
    </row>
    <row r="153" spans="1:9" x14ac:dyDescent="0.3">
      <c r="A153">
        <v>152</v>
      </c>
      <c r="B153" s="1">
        <v>44985</v>
      </c>
      <c r="C153" t="s">
        <v>165</v>
      </c>
      <c r="D153" t="s">
        <v>10</v>
      </c>
      <c r="E153">
        <v>43</v>
      </c>
      <c r="F153" t="s">
        <v>16</v>
      </c>
      <c r="G153">
        <v>4</v>
      </c>
      <c r="H153">
        <v>500</v>
      </c>
      <c r="I153">
        <v>2000</v>
      </c>
    </row>
    <row r="154" spans="1:9" x14ac:dyDescent="0.3">
      <c r="A154">
        <v>153</v>
      </c>
      <c r="B154" s="1">
        <v>45276</v>
      </c>
      <c r="C154" t="s">
        <v>166</v>
      </c>
      <c r="D154" t="s">
        <v>10</v>
      </c>
      <c r="E154">
        <v>63</v>
      </c>
      <c r="F154" t="s">
        <v>16</v>
      </c>
      <c r="G154">
        <v>2</v>
      </c>
      <c r="H154">
        <v>500</v>
      </c>
      <c r="I154">
        <v>1000</v>
      </c>
    </row>
    <row r="155" spans="1:9" x14ac:dyDescent="0.3">
      <c r="A155">
        <v>154</v>
      </c>
      <c r="B155" s="1">
        <v>45201</v>
      </c>
      <c r="C155" t="s">
        <v>167</v>
      </c>
      <c r="D155" t="s">
        <v>10</v>
      </c>
      <c r="E155">
        <v>51</v>
      </c>
      <c r="F155" t="s">
        <v>16</v>
      </c>
      <c r="G155">
        <v>3</v>
      </c>
      <c r="H155">
        <v>300</v>
      </c>
      <c r="I155">
        <v>900</v>
      </c>
    </row>
    <row r="156" spans="1:9" x14ac:dyDescent="0.3">
      <c r="A156">
        <v>155</v>
      </c>
      <c r="B156" s="1">
        <v>45063</v>
      </c>
      <c r="C156" t="s">
        <v>168</v>
      </c>
      <c r="D156" t="s">
        <v>10</v>
      </c>
      <c r="E156">
        <v>31</v>
      </c>
      <c r="F156" t="s">
        <v>16</v>
      </c>
      <c r="G156">
        <v>4</v>
      </c>
      <c r="H156">
        <v>500</v>
      </c>
      <c r="I156">
        <v>2000</v>
      </c>
    </row>
    <row r="157" spans="1:9" x14ac:dyDescent="0.3">
      <c r="A157">
        <v>156</v>
      </c>
      <c r="B157" s="1">
        <v>45255</v>
      </c>
      <c r="C157" t="s">
        <v>169</v>
      </c>
      <c r="D157" t="s">
        <v>13</v>
      </c>
      <c r="E157">
        <v>43</v>
      </c>
      <c r="F157" t="s">
        <v>14</v>
      </c>
      <c r="G157">
        <v>4</v>
      </c>
      <c r="H157">
        <v>25</v>
      </c>
      <c r="I157">
        <v>100</v>
      </c>
    </row>
    <row r="158" spans="1:9" x14ac:dyDescent="0.3">
      <c r="A158">
        <v>157</v>
      </c>
      <c r="B158" s="1">
        <v>45101</v>
      </c>
      <c r="C158" t="s">
        <v>170</v>
      </c>
      <c r="D158" t="s">
        <v>10</v>
      </c>
      <c r="E158">
        <v>62</v>
      </c>
      <c r="F158" t="s">
        <v>16</v>
      </c>
      <c r="G158">
        <v>4</v>
      </c>
      <c r="H158">
        <v>500</v>
      </c>
      <c r="I158">
        <v>2000</v>
      </c>
    </row>
    <row r="159" spans="1:9" x14ac:dyDescent="0.3">
      <c r="A159">
        <v>158</v>
      </c>
      <c r="B159" s="1">
        <v>44984</v>
      </c>
      <c r="C159" t="s">
        <v>171</v>
      </c>
      <c r="D159" t="s">
        <v>13</v>
      </c>
      <c r="E159">
        <v>44</v>
      </c>
      <c r="F159" t="s">
        <v>16</v>
      </c>
      <c r="G159">
        <v>2</v>
      </c>
      <c r="H159">
        <v>300</v>
      </c>
      <c r="I159">
        <v>600</v>
      </c>
    </row>
    <row r="160" spans="1:9" x14ac:dyDescent="0.3">
      <c r="A160">
        <v>159</v>
      </c>
      <c r="B160" s="1">
        <v>45077</v>
      </c>
      <c r="C160" t="s">
        <v>172</v>
      </c>
      <c r="D160" t="s">
        <v>10</v>
      </c>
      <c r="E160">
        <v>26</v>
      </c>
      <c r="F160" t="s">
        <v>14</v>
      </c>
      <c r="G160">
        <v>4</v>
      </c>
      <c r="H160">
        <v>50</v>
      </c>
      <c r="I160">
        <v>200</v>
      </c>
    </row>
    <row r="161" spans="1:9" x14ac:dyDescent="0.3">
      <c r="A161">
        <v>160</v>
      </c>
      <c r="B161" s="1">
        <v>45149</v>
      </c>
      <c r="C161" t="s">
        <v>173</v>
      </c>
      <c r="D161" t="s">
        <v>13</v>
      </c>
      <c r="E161">
        <v>43</v>
      </c>
      <c r="F161" t="s">
        <v>14</v>
      </c>
      <c r="G161">
        <v>2</v>
      </c>
      <c r="H161">
        <v>50</v>
      </c>
      <c r="I161">
        <v>100</v>
      </c>
    </row>
    <row r="162" spans="1:9" x14ac:dyDescent="0.3">
      <c r="A162">
        <v>161</v>
      </c>
      <c r="B162" s="1">
        <v>45007</v>
      </c>
      <c r="C162" t="s">
        <v>174</v>
      </c>
      <c r="D162" t="s">
        <v>10</v>
      </c>
      <c r="E162">
        <v>64</v>
      </c>
      <c r="F162" t="s">
        <v>11</v>
      </c>
      <c r="G162">
        <v>2</v>
      </c>
      <c r="H162">
        <v>500</v>
      </c>
      <c r="I162">
        <v>1000</v>
      </c>
    </row>
    <row r="163" spans="1:9" x14ac:dyDescent="0.3">
      <c r="A163">
        <v>162</v>
      </c>
      <c r="B163" s="1">
        <v>45159</v>
      </c>
      <c r="C163" t="s">
        <v>175</v>
      </c>
      <c r="D163" t="s">
        <v>10</v>
      </c>
      <c r="E163">
        <v>39</v>
      </c>
      <c r="F163" t="s">
        <v>14</v>
      </c>
      <c r="G163">
        <v>2</v>
      </c>
      <c r="H163">
        <v>30</v>
      </c>
      <c r="I163">
        <v>60</v>
      </c>
    </row>
    <row r="164" spans="1:9" x14ac:dyDescent="0.3">
      <c r="A164">
        <v>163</v>
      </c>
      <c r="B164" s="1">
        <v>44928</v>
      </c>
      <c r="C164" t="s">
        <v>176</v>
      </c>
      <c r="D164" t="s">
        <v>13</v>
      </c>
      <c r="E164">
        <v>64</v>
      </c>
      <c r="F164" t="s">
        <v>14</v>
      </c>
      <c r="G164">
        <v>3</v>
      </c>
      <c r="H164">
        <v>50</v>
      </c>
      <c r="I164">
        <v>150</v>
      </c>
    </row>
    <row r="165" spans="1:9" x14ac:dyDescent="0.3">
      <c r="A165">
        <v>164</v>
      </c>
      <c r="B165" s="1">
        <v>45061</v>
      </c>
      <c r="C165" t="s">
        <v>177</v>
      </c>
      <c r="D165" t="s">
        <v>13</v>
      </c>
      <c r="E165">
        <v>47</v>
      </c>
      <c r="F165" t="s">
        <v>11</v>
      </c>
      <c r="G165">
        <v>3</v>
      </c>
      <c r="H165">
        <v>500</v>
      </c>
      <c r="I165">
        <v>1500</v>
      </c>
    </row>
    <row r="166" spans="1:9" x14ac:dyDescent="0.3">
      <c r="A166">
        <v>165</v>
      </c>
      <c r="B166" s="1">
        <v>45183</v>
      </c>
      <c r="C166" t="s">
        <v>178</v>
      </c>
      <c r="D166" t="s">
        <v>13</v>
      </c>
      <c r="E166">
        <v>60</v>
      </c>
      <c r="F166" t="s">
        <v>14</v>
      </c>
      <c r="G166">
        <v>4</v>
      </c>
      <c r="H166">
        <v>300</v>
      </c>
      <c r="I166">
        <v>1200</v>
      </c>
    </row>
    <row r="167" spans="1:9" x14ac:dyDescent="0.3">
      <c r="A167">
        <v>166</v>
      </c>
      <c r="B167" s="1">
        <v>45018</v>
      </c>
      <c r="C167" t="s">
        <v>179</v>
      </c>
      <c r="D167" t="s">
        <v>10</v>
      </c>
      <c r="E167">
        <v>34</v>
      </c>
      <c r="F167" t="s">
        <v>14</v>
      </c>
      <c r="G167">
        <v>4</v>
      </c>
      <c r="H167">
        <v>500</v>
      </c>
      <c r="I167">
        <v>2000</v>
      </c>
    </row>
    <row r="168" spans="1:9" x14ac:dyDescent="0.3">
      <c r="A168">
        <v>167</v>
      </c>
      <c r="B168" s="1">
        <v>45186</v>
      </c>
      <c r="C168" t="s">
        <v>180</v>
      </c>
      <c r="D168" t="s">
        <v>13</v>
      </c>
      <c r="E168">
        <v>43</v>
      </c>
      <c r="F168" t="s">
        <v>14</v>
      </c>
      <c r="G168">
        <v>3</v>
      </c>
      <c r="H168">
        <v>50</v>
      </c>
      <c r="I168">
        <v>150</v>
      </c>
    </row>
    <row r="169" spans="1:9" x14ac:dyDescent="0.3">
      <c r="A169">
        <v>168</v>
      </c>
      <c r="B169" s="1">
        <v>44981</v>
      </c>
      <c r="C169" t="s">
        <v>181</v>
      </c>
      <c r="D169" t="s">
        <v>10</v>
      </c>
      <c r="E169">
        <v>53</v>
      </c>
      <c r="F169" t="s">
        <v>14</v>
      </c>
      <c r="G169">
        <v>1</v>
      </c>
      <c r="H169">
        <v>300</v>
      </c>
      <c r="I169">
        <v>300</v>
      </c>
    </row>
    <row r="170" spans="1:9" x14ac:dyDescent="0.3">
      <c r="A170">
        <v>169</v>
      </c>
      <c r="B170" s="1">
        <v>45247</v>
      </c>
      <c r="C170" t="s">
        <v>182</v>
      </c>
      <c r="D170" t="s">
        <v>10</v>
      </c>
      <c r="E170">
        <v>18</v>
      </c>
      <c r="F170" t="s">
        <v>11</v>
      </c>
      <c r="G170">
        <v>3</v>
      </c>
      <c r="H170">
        <v>500</v>
      </c>
      <c r="I170">
        <v>1500</v>
      </c>
    </row>
    <row r="171" spans="1:9" x14ac:dyDescent="0.3">
      <c r="A171">
        <v>170</v>
      </c>
      <c r="B171" s="1">
        <v>45079</v>
      </c>
      <c r="C171" t="s">
        <v>183</v>
      </c>
      <c r="D171" t="s">
        <v>13</v>
      </c>
      <c r="E171">
        <v>25</v>
      </c>
      <c r="F171" t="s">
        <v>14</v>
      </c>
      <c r="G171">
        <v>2</v>
      </c>
      <c r="H171">
        <v>25</v>
      </c>
      <c r="I171">
        <v>50</v>
      </c>
    </row>
    <row r="172" spans="1:9" x14ac:dyDescent="0.3">
      <c r="A172">
        <v>171</v>
      </c>
      <c r="B172" s="1">
        <v>45254</v>
      </c>
      <c r="C172" t="s">
        <v>184</v>
      </c>
      <c r="D172" t="s">
        <v>13</v>
      </c>
      <c r="E172">
        <v>52</v>
      </c>
      <c r="F172" t="s">
        <v>14</v>
      </c>
      <c r="G172">
        <v>3</v>
      </c>
      <c r="H172">
        <v>300</v>
      </c>
      <c r="I172">
        <v>900</v>
      </c>
    </row>
    <row r="173" spans="1:9" x14ac:dyDescent="0.3">
      <c r="A173">
        <v>172</v>
      </c>
      <c r="B173" s="1">
        <v>45186</v>
      </c>
      <c r="C173" t="s">
        <v>185</v>
      </c>
      <c r="D173" t="s">
        <v>10</v>
      </c>
      <c r="E173">
        <v>32</v>
      </c>
      <c r="F173" t="s">
        <v>11</v>
      </c>
      <c r="G173">
        <v>2</v>
      </c>
      <c r="H173">
        <v>25</v>
      </c>
      <c r="I173">
        <v>50</v>
      </c>
    </row>
    <row r="174" spans="1:9" x14ac:dyDescent="0.3">
      <c r="A174">
        <v>173</v>
      </c>
      <c r="B174" s="1">
        <v>45238</v>
      </c>
      <c r="C174" t="s">
        <v>186</v>
      </c>
      <c r="D174" t="s">
        <v>10</v>
      </c>
      <c r="E174">
        <v>64</v>
      </c>
      <c r="F174" t="s">
        <v>16</v>
      </c>
      <c r="G174">
        <v>4</v>
      </c>
      <c r="H174">
        <v>30</v>
      </c>
      <c r="I174">
        <v>120</v>
      </c>
    </row>
    <row r="175" spans="1:9" x14ac:dyDescent="0.3">
      <c r="A175">
        <v>174</v>
      </c>
      <c r="B175" s="1">
        <v>45028</v>
      </c>
      <c r="C175" t="s">
        <v>187</v>
      </c>
      <c r="D175" t="s">
        <v>13</v>
      </c>
      <c r="E175">
        <v>39</v>
      </c>
      <c r="F175" t="s">
        <v>11</v>
      </c>
      <c r="G175">
        <v>1</v>
      </c>
      <c r="H175">
        <v>300</v>
      </c>
      <c r="I175">
        <v>300</v>
      </c>
    </row>
    <row r="176" spans="1:9" x14ac:dyDescent="0.3">
      <c r="A176">
        <v>175</v>
      </c>
      <c r="B176" s="1">
        <v>45005</v>
      </c>
      <c r="C176" t="s">
        <v>188</v>
      </c>
      <c r="D176" t="s">
        <v>13</v>
      </c>
      <c r="E176">
        <v>31</v>
      </c>
      <c r="F176" t="s">
        <v>16</v>
      </c>
      <c r="G176">
        <v>4</v>
      </c>
      <c r="H176">
        <v>25</v>
      </c>
      <c r="I176">
        <v>100</v>
      </c>
    </row>
    <row r="177" spans="1:9" x14ac:dyDescent="0.3">
      <c r="A177">
        <v>176</v>
      </c>
      <c r="B177" s="1">
        <v>45118</v>
      </c>
      <c r="C177" t="s">
        <v>189</v>
      </c>
      <c r="D177" t="s">
        <v>13</v>
      </c>
      <c r="E177">
        <v>43</v>
      </c>
      <c r="F177" t="s">
        <v>11</v>
      </c>
      <c r="G177">
        <v>2</v>
      </c>
      <c r="H177">
        <v>50</v>
      </c>
      <c r="I177">
        <v>100</v>
      </c>
    </row>
    <row r="178" spans="1:9" x14ac:dyDescent="0.3">
      <c r="A178">
        <v>177</v>
      </c>
      <c r="B178" s="1">
        <v>45009</v>
      </c>
      <c r="C178" t="s">
        <v>190</v>
      </c>
      <c r="D178" t="s">
        <v>10</v>
      </c>
      <c r="E178">
        <v>45</v>
      </c>
      <c r="F178" t="s">
        <v>11</v>
      </c>
      <c r="G178">
        <v>2</v>
      </c>
      <c r="H178">
        <v>50</v>
      </c>
      <c r="I178">
        <v>100</v>
      </c>
    </row>
    <row r="179" spans="1:9" x14ac:dyDescent="0.3">
      <c r="A179">
        <v>178</v>
      </c>
      <c r="B179" s="1">
        <v>45203</v>
      </c>
      <c r="C179" t="s">
        <v>191</v>
      </c>
      <c r="D179" t="s">
        <v>10</v>
      </c>
      <c r="E179">
        <v>40</v>
      </c>
      <c r="F179" t="s">
        <v>14</v>
      </c>
      <c r="G179">
        <v>2</v>
      </c>
      <c r="H179">
        <v>30</v>
      </c>
      <c r="I179">
        <v>60</v>
      </c>
    </row>
    <row r="180" spans="1:9" x14ac:dyDescent="0.3">
      <c r="A180">
        <v>179</v>
      </c>
      <c r="B180" s="1">
        <v>45198</v>
      </c>
      <c r="C180" t="s">
        <v>192</v>
      </c>
      <c r="D180" t="s">
        <v>10</v>
      </c>
      <c r="E180">
        <v>31</v>
      </c>
      <c r="F180" t="s">
        <v>16</v>
      </c>
      <c r="G180">
        <v>1</v>
      </c>
      <c r="H180">
        <v>300</v>
      </c>
      <c r="I180">
        <v>300</v>
      </c>
    </row>
    <row r="181" spans="1:9" x14ac:dyDescent="0.3">
      <c r="A181">
        <v>180</v>
      </c>
      <c r="B181" s="1">
        <v>44927</v>
      </c>
      <c r="C181" t="s">
        <v>193</v>
      </c>
      <c r="D181" t="s">
        <v>10</v>
      </c>
      <c r="E181">
        <v>41</v>
      </c>
      <c r="F181" t="s">
        <v>14</v>
      </c>
      <c r="G181">
        <v>3</v>
      </c>
      <c r="H181">
        <v>300</v>
      </c>
      <c r="I181">
        <v>900</v>
      </c>
    </row>
    <row r="182" spans="1:9" x14ac:dyDescent="0.3">
      <c r="A182">
        <v>181</v>
      </c>
      <c r="B182" s="1">
        <v>45233</v>
      </c>
      <c r="C182" t="s">
        <v>194</v>
      </c>
      <c r="D182" t="s">
        <v>10</v>
      </c>
      <c r="E182">
        <v>19</v>
      </c>
      <c r="F182" t="s">
        <v>16</v>
      </c>
      <c r="G182">
        <v>4</v>
      </c>
      <c r="H182">
        <v>300</v>
      </c>
      <c r="I182">
        <v>1200</v>
      </c>
    </row>
    <row r="183" spans="1:9" x14ac:dyDescent="0.3">
      <c r="A183">
        <v>182</v>
      </c>
      <c r="B183" s="1">
        <v>45092</v>
      </c>
      <c r="C183" t="s">
        <v>195</v>
      </c>
      <c r="D183" t="s">
        <v>10</v>
      </c>
      <c r="E183">
        <v>62</v>
      </c>
      <c r="F183" t="s">
        <v>11</v>
      </c>
      <c r="G183">
        <v>4</v>
      </c>
      <c r="H183">
        <v>30</v>
      </c>
      <c r="I183">
        <v>120</v>
      </c>
    </row>
    <row r="184" spans="1:9" x14ac:dyDescent="0.3">
      <c r="A184">
        <v>183</v>
      </c>
      <c r="B184" s="1">
        <v>45177</v>
      </c>
      <c r="C184" t="s">
        <v>196</v>
      </c>
      <c r="D184" t="s">
        <v>13</v>
      </c>
      <c r="E184">
        <v>43</v>
      </c>
      <c r="F184" t="s">
        <v>11</v>
      </c>
      <c r="G184">
        <v>3</v>
      </c>
      <c r="H184">
        <v>300</v>
      </c>
      <c r="I184">
        <v>900</v>
      </c>
    </row>
    <row r="185" spans="1:9" x14ac:dyDescent="0.3">
      <c r="A185">
        <v>184</v>
      </c>
      <c r="B185" s="1">
        <v>44936</v>
      </c>
      <c r="C185" t="s">
        <v>197</v>
      </c>
      <c r="D185" t="s">
        <v>10</v>
      </c>
      <c r="E185">
        <v>31</v>
      </c>
      <c r="F185" t="s">
        <v>16</v>
      </c>
      <c r="G185">
        <v>4</v>
      </c>
      <c r="H185">
        <v>50</v>
      </c>
      <c r="I185">
        <v>200</v>
      </c>
    </row>
    <row r="186" spans="1:9" x14ac:dyDescent="0.3">
      <c r="A186">
        <v>185</v>
      </c>
      <c r="B186" s="1">
        <v>44984</v>
      </c>
      <c r="C186" t="s">
        <v>198</v>
      </c>
      <c r="D186" t="s">
        <v>10</v>
      </c>
      <c r="E186">
        <v>24</v>
      </c>
      <c r="F186" t="s">
        <v>14</v>
      </c>
      <c r="G186">
        <v>1</v>
      </c>
      <c r="H186">
        <v>25</v>
      </c>
      <c r="I186">
        <v>25</v>
      </c>
    </row>
    <row r="187" spans="1:9" x14ac:dyDescent="0.3">
      <c r="A187">
        <v>186</v>
      </c>
      <c r="B187" s="1">
        <v>45112</v>
      </c>
      <c r="C187" t="s">
        <v>199</v>
      </c>
      <c r="D187" t="s">
        <v>10</v>
      </c>
      <c r="E187">
        <v>20</v>
      </c>
      <c r="F187" t="s">
        <v>14</v>
      </c>
      <c r="G187">
        <v>4</v>
      </c>
      <c r="H187">
        <v>50</v>
      </c>
      <c r="I187">
        <v>200</v>
      </c>
    </row>
    <row r="188" spans="1:9" x14ac:dyDescent="0.3">
      <c r="A188">
        <v>187</v>
      </c>
      <c r="B188" s="1">
        <v>45084</v>
      </c>
      <c r="C188" t="s">
        <v>200</v>
      </c>
      <c r="D188" t="s">
        <v>13</v>
      </c>
      <c r="E188">
        <v>64</v>
      </c>
      <c r="F188" t="s">
        <v>14</v>
      </c>
      <c r="G188">
        <v>2</v>
      </c>
      <c r="H188">
        <v>50</v>
      </c>
      <c r="I188">
        <v>100</v>
      </c>
    </row>
    <row r="189" spans="1:9" x14ac:dyDescent="0.3">
      <c r="A189">
        <v>188</v>
      </c>
      <c r="B189" s="1">
        <v>45049</v>
      </c>
      <c r="C189" t="s">
        <v>201</v>
      </c>
      <c r="D189" t="s">
        <v>10</v>
      </c>
      <c r="E189">
        <v>40</v>
      </c>
      <c r="F189" t="s">
        <v>14</v>
      </c>
      <c r="G189">
        <v>3</v>
      </c>
      <c r="H189">
        <v>25</v>
      </c>
      <c r="I189">
        <v>75</v>
      </c>
    </row>
    <row r="190" spans="1:9" x14ac:dyDescent="0.3">
      <c r="A190">
        <v>189</v>
      </c>
      <c r="B190" s="1">
        <v>44956</v>
      </c>
      <c r="C190" t="s">
        <v>202</v>
      </c>
      <c r="D190" t="s">
        <v>10</v>
      </c>
      <c r="E190">
        <v>63</v>
      </c>
      <c r="F190" t="s">
        <v>11</v>
      </c>
      <c r="G190">
        <v>1</v>
      </c>
      <c r="H190">
        <v>50</v>
      </c>
      <c r="I190">
        <v>50</v>
      </c>
    </row>
    <row r="191" spans="1:9" x14ac:dyDescent="0.3">
      <c r="A191">
        <v>190</v>
      </c>
      <c r="B191" s="1">
        <v>45050</v>
      </c>
      <c r="C191" t="s">
        <v>203</v>
      </c>
      <c r="D191" t="s">
        <v>13</v>
      </c>
      <c r="E191">
        <v>60</v>
      </c>
      <c r="F191" t="s">
        <v>11</v>
      </c>
      <c r="G191">
        <v>3</v>
      </c>
      <c r="H191">
        <v>30</v>
      </c>
      <c r="I191">
        <v>90</v>
      </c>
    </row>
    <row r="192" spans="1:9" x14ac:dyDescent="0.3">
      <c r="A192">
        <v>191</v>
      </c>
      <c r="B192" s="1">
        <v>45217</v>
      </c>
      <c r="C192" t="s">
        <v>204</v>
      </c>
      <c r="D192" t="s">
        <v>10</v>
      </c>
      <c r="E192">
        <v>64</v>
      </c>
      <c r="F192" t="s">
        <v>11</v>
      </c>
      <c r="G192">
        <v>1</v>
      </c>
      <c r="H192">
        <v>25</v>
      </c>
      <c r="I192">
        <v>25</v>
      </c>
    </row>
    <row r="193" spans="1:9" x14ac:dyDescent="0.3">
      <c r="A193">
        <v>192</v>
      </c>
      <c r="B193" s="1">
        <v>44967</v>
      </c>
      <c r="C193" t="s">
        <v>205</v>
      </c>
      <c r="D193" t="s">
        <v>10</v>
      </c>
      <c r="E193">
        <v>62</v>
      </c>
      <c r="F193" t="s">
        <v>11</v>
      </c>
      <c r="G193">
        <v>2</v>
      </c>
      <c r="H193">
        <v>50</v>
      </c>
      <c r="I193">
        <v>100</v>
      </c>
    </row>
    <row r="194" spans="1:9" x14ac:dyDescent="0.3">
      <c r="A194">
        <v>193</v>
      </c>
      <c r="B194" s="1">
        <v>44970</v>
      </c>
      <c r="C194" t="s">
        <v>206</v>
      </c>
      <c r="D194" t="s">
        <v>10</v>
      </c>
      <c r="E194">
        <v>35</v>
      </c>
      <c r="F194" t="s">
        <v>11</v>
      </c>
      <c r="G194">
        <v>3</v>
      </c>
      <c r="H194">
        <v>500</v>
      </c>
      <c r="I194">
        <v>1500</v>
      </c>
    </row>
    <row r="195" spans="1:9" x14ac:dyDescent="0.3">
      <c r="A195">
        <v>194</v>
      </c>
      <c r="B195" s="1">
        <v>45175</v>
      </c>
      <c r="C195" t="s">
        <v>207</v>
      </c>
      <c r="D195" t="s">
        <v>10</v>
      </c>
      <c r="E195">
        <v>55</v>
      </c>
      <c r="F195" t="s">
        <v>14</v>
      </c>
      <c r="G195">
        <v>4</v>
      </c>
      <c r="H195">
        <v>50</v>
      </c>
      <c r="I195">
        <v>200</v>
      </c>
    </row>
    <row r="196" spans="1:9" x14ac:dyDescent="0.3">
      <c r="A196">
        <v>195</v>
      </c>
      <c r="B196" s="1">
        <v>44962</v>
      </c>
      <c r="C196" t="s">
        <v>208</v>
      </c>
      <c r="D196" t="s">
        <v>10</v>
      </c>
      <c r="E196">
        <v>52</v>
      </c>
      <c r="F196" t="s">
        <v>14</v>
      </c>
      <c r="G196">
        <v>1</v>
      </c>
      <c r="H196">
        <v>30</v>
      </c>
      <c r="I196">
        <v>30</v>
      </c>
    </row>
    <row r="197" spans="1:9" x14ac:dyDescent="0.3">
      <c r="A197">
        <v>196</v>
      </c>
      <c r="B197" s="1">
        <v>45199</v>
      </c>
      <c r="C197" t="s">
        <v>209</v>
      </c>
      <c r="D197" t="s">
        <v>13</v>
      </c>
      <c r="E197">
        <v>32</v>
      </c>
      <c r="F197" t="s">
        <v>14</v>
      </c>
      <c r="G197">
        <v>3</v>
      </c>
      <c r="H197">
        <v>300</v>
      </c>
      <c r="I197">
        <v>900</v>
      </c>
    </row>
    <row r="198" spans="1:9" x14ac:dyDescent="0.3">
      <c r="A198">
        <v>197</v>
      </c>
      <c r="B198" s="1">
        <v>44991</v>
      </c>
      <c r="C198" t="s">
        <v>210</v>
      </c>
      <c r="D198" t="s">
        <v>13</v>
      </c>
      <c r="E198">
        <v>42</v>
      </c>
      <c r="F198" t="s">
        <v>14</v>
      </c>
      <c r="G198">
        <v>4</v>
      </c>
      <c r="H198">
        <v>50</v>
      </c>
      <c r="I198">
        <v>200</v>
      </c>
    </row>
    <row r="199" spans="1:9" x14ac:dyDescent="0.3">
      <c r="A199">
        <v>198</v>
      </c>
      <c r="B199" s="1">
        <v>44992</v>
      </c>
      <c r="C199" t="s">
        <v>211</v>
      </c>
      <c r="D199" t="s">
        <v>13</v>
      </c>
      <c r="E199">
        <v>54</v>
      </c>
      <c r="F199" t="s">
        <v>11</v>
      </c>
      <c r="G199">
        <v>3</v>
      </c>
      <c r="H199">
        <v>300</v>
      </c>
      <c r="I199">
        <v>900</v>
      </c>
    </row>
    <row r="200" spans="1:9" x14ac:dyDescent="0.3">
      <c r="A200">
        <v>199</v>
      </c>
      <c r="B200" s="1">
        <v>45264</v>
      </c>
      <c r="C200" t="s">
        <v>212</v>
      </c>
      <c r="D200" t="s">
        <v>10</v>
      </c>
      <c r="E200">
        <v>45</v>
      </c>
      <c r="F200" t="s">
        <v>11</v>
      </c>
      <c r="G200">
        <v>3</v>
      </c>
      <c r="H200">
        <v>500</v>
      </c>
      <c r="I200">
        <v>1500</v>
      </c>
    </row>
    <row r="201" spans="1:9" x14ac:dyDescent="0.3">
      <c r="A201">
        <v>200</v>
      </c>
      <c r="B201" s="1">
        <v>45170</v>
      </c>
      <c r="C201" t="s">
        <v>213</v>
      </c>
      <c r="D201" t="s">
        <v>10</v>
      </c>
      <c r="E201">
        <v>27</v>
      </c>
      <c r="F201" t="s">
        <v>11</v>
      </c>
      <c r="G201">
        <v>3</v>
      </c>
      <c r="H201">
        <v>50</v>
      </c>
      <c r="I201">
        <v>150</v>
      </c>
    </row>
    <row r="202" spans="1:9" x14ac:dyDescent="0.3">
      <c r="A202">
        <v>201</v>
      </c>
      <c r="B202" s="1">
        <v>45208</v>
      </c>
      <c r="C202" t="s">
        <v>214</v>
      </c>
      <c r="D202" t="s">
        <v>10</v>
      </c>
      <c r="E202">
        <v>56</v>
      </c>
      <c r="F202" t="s">
        <v>16</v>
      </c>
      <c r="G202">
        <v>1</v>
      </c>
      <c r="H202">
        <v>25</v>
      </c>
      <c r="I202">
        <v>25</v>
      </c>
    </row>
    <row r="203" spans="1:9" x14ac:dyDescent="0.3">
      <c r="A203">
        <v>202</v>
      </c>
      <c r="B203" s="1">
        <v>45011</v>
      </c>
      <c r="C203" t="s">
        <v>215</v>
      </c>
      <c r="D203" t="s">
        <v>13</v>
      </c>
      <c r="E203">
        <v>34</v>
      </c>
      <c r="F203" t="s">
        <v>14</v>
      </c>
      <c r="G203">
        <v>4</v>
      </c>
      <c r="H203">
        <v>300</v>
      </c>
      <c r="I203">
        <v>1200</v>
      </c>
    </row>
    <row r="204" spans="1:9" x14ac:dyDescent="0.3">
      <c r="A204">
        <v>203</v>
      </c>
      <c r="B204" s="1">
        <v>45062</v>
      </c>
      <c r="C204" t="s">
        <v>216</v>
      </c>
      <c r="D204" t="s">
        <v>10</v>
      </c>
      <c r="E204">
        <v>56</v>
      </c>
      <c r="F204" t="s">
        <v>14</v>
      </c>
      <c r="G204">
        <v>2</v>
      </c>
      <c r="H204">
        <v>500</v>
      </c>
      <c r="I204">
        <v>1000</v>
      </c>
    </row>
    <row r="205" spans="1:9" x14ac:dyDescent="0.3">
      <c r="A205">
        <v>204</v>
      </c>
      <c r="B205" s="1">
        <v>45197</v>
      </c>
      <c r="C205" t="s">
        <v>217</v>
      </c>
      <c r="D205" t="s">
        <v>10</v>
      </c>
      <c r="E205">
        <v>39</v>
      </c>
      <c r="F205" t="s">
        <v>11</v>
      </c>
      <c r="G205">
        <v>1</v>
      </c>
      <c r="H205">
        <v>25</v>
      </c>
      <c r="I205">
        <v>25</v>
      </c>
    </row>
    <row r="206" spans="1:9" x14ac:dyDescent="0.3">
      <c r="A206">
        <v>205</v>
      </c>
      <c r="B206" s="1">
        <v>45237</v>
      </c>
      <c r="C206" t="s">
        <v>218</v>
      </c>
      <c r="D206" t="s">
        <v>13</v>
      </c>
      <c r="E206">
        <v>43</v>
      </c>
      <c r="F206" t="s">
        <v>14</v>
      </c>
      <c r="G206">
        <v>1</v>
      </c>
      <c r="H206">
        <v>25</v>
      </c>
      <c r="I206">
        <v>25</v>
      </c>
    </row>
    <row r="207" spans="1:9" x14ac:dyDescent="0.3">
      <c r="A207">
        <v>206</v>
      </c>
      <c r="B207" s="1">
        <v>45143</v>
      </c>
      <c r="C207" t="s">
        <v>219</v>
      </c>
      <c r="D207" t="s">
        <v>10</v>
      </c>
      <c r="E207">
        <v>61</v>
      </c>
      <c r="F207" t="s">
        <v>14</v>
      </c>
      <c r="G207">
        <v>1</v>
      </c>
      <c r="H207">
        <v>25</v>
      </c>
      <c r="I207">
        <v>25</v>
      </c>
    </row>
    <row r="208" spans="1:9" x14ac:dyDescent="0.3">
      <c r="A208">
        <v>207</v>
      </c>
      <c r="B208" s="1">
        <v>45035</v>
      </c>
      <c r="C208" t="s">
        <v>220</v>
      </c>
      <c r="D208" t="s">
        <v>13</v>
      </c>
      <c r="E208">
        <v>42</v>
      </c>
      <c r="F208" t="s">
        <v>11</v>
      </c>
      <c r="G208">
        <v>2</v>
      </c>
      <c r="H208">
        <v>25</v>
      </c>
      <c r="I208">
        <v>50</v>
      </c>
    </row>
    <row r="209" spans="1:9" x14ac:dyDescent="0.3">
      <c r="A209">
        <v>208</v>
      </c>
      <c r="B209" s="1">
        <v>45203</v>
      </c>
      <c r="C209" t="s">
        <v>221</v>
      </c>
      <c r="D209" t="s">
        <v>13</v>
      </c>
      <c r="E209">
        <v>34</v>
      </c>
      <c r="F209" t="s">
        <v>16</v>
      </c>
      <c r="G209">
        <v>4</v>
      </c>
      <c r="H209">
        <v>50</v>
      </c>
      <c r="I209">
        <v>200</v>
      </c>
    </row>
    <row r="210" spans="1:9" x14ac:dyDescent="0.3">
      <c r="A210">
        <v>209</v>
      </c>
      <c r="B210" s="1">
        <v>45280</v>
      </c>
      <c r="C210" t="s">
        <v>222</v>
      </c>
      <c r="D210" t="s">
        <v>13</v>
      </c>
      <c r="E210">
        <v>30</v>
      </c>
      <c r="F210" t="s">
        <v>16</v>
      </c>
      <c r="G210">
        <v>4</v>
      </c>
      <c r="H210">
        <v>50</v>
      </c>
      <c r="I210">
        <v>200</v>
      </c>
    </row>
    <row r="211" spans="1:9" x14ac:dyDescent="0.3">
      <c r="A211">
        <v>210</v>
      </c>
      <c r="B211" s="1">
        <v>45029</v>
      </c>
      <c r="C211" t="s">
        <v>223</v>
      </c>
      <c r="D211" t="s">
        <v>10</v>
      </c>
      <c r="E211">
        <v>37</v>
      </c>
      <c r="F211" t="s">
        <v>16</v>
      </c>
      <c r="G211">
        <v>4</v>
      </c>
      <c r="H211">
        <v>50</v>
      </c>
      <c r="I211">
        <v>200</v>
      </c>
    </row>
    <row r="212" spans="1:9" x14ac:dyDescent="0.3">
      <c r="A212">
        <v>211</v>
      </c>
      <c r="B212" s="1">
        <v>45292</v>
      </c>
      <c r="C212" t="s">
        <v>224</v>
      </c>
      <c r="D212" t="s">
        <v>10</v>
      </c>
      <c r="E212">
        <v>42</v>
      </c>
      <c r="F212" t="s">
        <v>11</v>
      </c>
      <c r="G212">
        <v>3</v>
      </c>
      <c r="H212">
        <v>500</v>
      </c>
      <c r="I212">
        <v>1500</v>
      </c>
    </row>
    <row r="213" spans="1:9" x14ac:dyDescent="0.3">
      <c r="A213">
        <v>212</v>
      </c>
      <c r="B213" s="1">
        <v>45086</v>
      </c>
      <c r="C213" t="s">
        <v>225</v>
      </c>
      <c r="D213" t="s">
        <v>10</v>
      </c>
      <c r="E213">
        <v>21</v>
      </c>
      <c r="F213" t="s">
        <v>14</v>
      </c>
      <c r="G213">
        <v>3</v>
      </c>
      <c r="H213">
        <v>500</v>
      </c>
      <c r="I213">
        <v>1500</v>
      </c>
    </row>
    <row r="214" spans="1:9" x14ac:dyDescent="0.3">
      <c r="A214">
        <v>213</v>
      </c>
      <c r="B214" s="1">
        <v>45131</v>
      </c>
      <c r="C214" t="s">
        <v>226</v>
      </c>
      <c r="D214" t="s">
        <v>10</v>
      </c>
      <c r="E214">
        <v>27</v>
      </c>
      <c r="F214" t="s">
        <v>11</v>
      </c>
      <c r="G214">
        <v>3</v>
      </c>
      <c r="H214">
        <v>500</v>
      </c>
      <c r="I214">
        <v>1500</v>
      </c>
    </row>
    <row r="215" spans="1:9" x14ac:dyDescent="0.3">
      <c r="A215">
        <v>214</v>
      </c>
      <c r="B215" s="1">
        <v>45270</v>
      </c>
      <c r="C215" t="s">
        <v>227</v>
      </c>
      <c r="D215" t="s">
        <v>10</v>
      </c>
      <c r="E215">
        <v>20</v>
      </c>
      <c r="F215" t="s">
        <v>11</v>
      </c>
      <c r="G215">
        <v>2</v>
      </c>
      <c r="H215">
        <v>30</v>
      </c>
      <c r="I215">
        <v>60</v>
      </c>
    </row>
    <row r="216" spans="1:9" x14ac:dyDescent="0.3">
      <c r="A216">
        <v>215</v>
      </c>
      <c r="B216" s="1">
        <v>45259</v>
      </c>
      <c r="C216" t="s">
        <v>228</v>
      </c>
      <c r="D216" t="s">
        <v>10</v>
      </c>
      <c r="E216">
        <v>58</v>
      </c>
      <c r="F216" t="s">
        <v>14</v>
      </c>
      <c r="G216">
        <v>3</v>
      </c>
      <c r="H216">
        <v>500</v>
      </c>
      <c r="I216">
        <v>1500</v>
      </c>
    </row>
    <row r="217" spans="1:9" x14ac:dyDescent="0.3">
      <c r="A217">
        <v>216</v>
      </c>
      <c r="B217" s="1">
        <v>45118</v>
      </c>
      <c r="C217" t="s">
        <v>229</v>
      </c>
      <c r="D217" t="s">
        <v>10</v>
      </c>
      <c r="E217">
        <v>62</v>
      </c>
      <c r="F217" t="s">
        <v>16</v>
      </c>
      <c r="G217">
        <v>2</v>
      </c>
      <c r="H217">
        <v>50</v>
      </c>
      <c r="I217">
        <v>100</v>
      </c>
    </row>
    <row r="218" spans="1:9" x14ac:dyDescent="0.3">
      <c r="A218">
        <v>217</v>
      </c>
      <c r="B218" s="1">
        <v>45151</v>
      </c>
      <c r="C218" t="s">
        <v>230</v>
      </c>
      <c r="D218" t="s">
        <v>13</v>
      </c>
      <c r="E218">
        <v>35</v>
      </c>
      <c r="F218" t="s">
        <v>16</v>
      </c>
      <c r="G218">
        <v>4</v>
      </c>
      <c r="H218">
        <v>50</v>
      </c>
      <c r="I218">
        <v>200</v>
      </c>
    </row>
    <row r="219" spans="1:9" x14ac:dyDescent="0.3">
      <c r="A219">
        <v>218</v>
      </c>
      <c r="B219" s="1">
        <v>45191</v>
      </c>
      <c r="C219" t="s">
        <v>231</v>
      </c>
      <c r="D219" t="s">
        <v>10</v>
      </c>
      <c r="E219">
        <v>64</v>
      </c>
      <c r="F219" t="s">
        <v>11</v>
      </c>
      <c r="G219">
        <v>3</v>
      </c>
      <c r="H219">
        <v>30</v>
      </c>
      <c r="I219">
        <v>90</v>
      </c>
    </row>
    <row r="220" spans="1:9" x14ac:dyDescent="0.3">
      <c r="A220">
        <v>219</v>
      </c>
      <c r="B220" s="1">
        <v>45158</v>
      </c>
      <c r="C220" t="s">
        <v>232</v>
      </c>
      <c r="D220" t="s">
        <v>13</v>
      </c>
      <c r="E220">
        <v>53</v>
      </c>
      <c r="F220" t="s">
        <v>16</v>
      </c>
      <c r="G220">
        <v>3</v>
      </c>
      <c r="H220">
        <v>30</v>
      </c>
      <c r="I220">
        <v>90</v>
      </c>
    </row>
    <row r="221" spans="1:9" x14ac:dyDescent="0.3">
      <c r="A221">
        <v>220</v>
      </c>
      <c r="B221" s="1">
        <v>44988</v>
      </c>
      <c r="C221" t="s">
        <v>233</v>
      </c>
      <c r="D221" t="s">
        <v>10</v>
      </c>
      <c r="E221">
        <v>64</v>
      </c>
      <c r="F221" t="s">
        <v>11</v>
      </c>
      <c r="G221">
        <v>1</v>
      </c>
      <c r="H221">
        <v>500</v>
      </c>
      <c r="I221">
        <v>500</v>
      </c>
    </row>
    <row r="222" spans="1:9" x14ac:dyDescent="0.3">
      <c r="A222">
        <v>221</v>
      </c>
      <c r="B222" s="1">
        <v>45053</v>
      </c>
      <c r="C222" t="s">
        <v>234</v>
      </c>
      <c r="D222" t="s">
        <v>10</v>
      </c>
      <c r="E222">
        <v>39</v>
      </c>
      <c r="F222" t="s">
        <v>11</v>
      </c>
      <c r="G222">
        <v>2</v>
      </c>
      <c r="H222">
        <v>300</v>
      </c>
      <c r="I222">
        <v>600</v>
      </c>
    </row>
    <row r="223" spans="1:9" x14ac:dyDescent="0.3">
      <c r="A223">
        <v>222</v>
      </c>
      <c r="B223" s="1">
        <v>45042</v>
      </c>
      <c r="C223" t="s">
        <v>235</v>
      </c>
      <c r="D223" t="s">
        <v>10</v>
      </c>
      <c r="E223">
        <v>51</v>
      </c>
      <c r="F223" t="s">
        <v>14</v>
      </c>
      <c r="G223">
        <v>4</v>
      </c>
      <c r="H223">
        <v>30</v>
      </c>
      <c r="I223">
        <v>120</v>
      </c>
    </row>
    <row r="224" spans="1:9" x14ac:dyDescent="0.3">
      <c r="A224">
        <v>223</v>
      </c>
      <c r="B224" s="1">
        <v>44959</v>
      </c>
      <c r="C224" t="s">
        <v>236</v>
      </c>
      <c r="D224" t="s">
        <v>13</v>
      </c>
      <c r="E224">
        <v>64</v>
      </c>
      <c r="F224" t="s">
        <v>14</v>
      </c>
      <c r="G224">
        <v>1</v>
      </c>
      <c r="H224">
        <v>25</v>
      </c>
      <c r="I224">
        <v>25</v>
      </c>
    </row>
    <row r="225" spans="1:9" x14ac:dyDescent="0.3">
      <c r="A225">
        <v>224</v>
      </c>
      <c r="B225" s="1">
        <v>45100</v>
      </c>
      <c r="C225" t="s">
        <v>237</v>
      </c>
      <c r="D225" t="s">
        <v>13</v>
      </c>
      <c r="E225">
        <v>25</v>
      </c>
      <c r="F225" t="s">
        <v>14</v>
      </c>
      <c r="G225">
        <v>1</v>
      </c>
      <c r="H225">
        <v>50</v>
      </c>
      <c r="I225">
        <v>50</v>
      </c>
    </row>
    <row r="226" spans="1:9" x14ac:dyDescent="0.3">
      <c r="A226">
        <v>225</v>
      </c>
      <c r="B226" s="1">
        <v>44937</v>
      </c>
      <c r="C226" t="s">
        <v>238</v>
      </c>
      <c r="D226" t="s">
        <v>13</v>
      </c>
      <c r="E226">
        <v>57</v>
      </c>
      <c r="F226" t="s">
        <v>11</v>
      </c>
      <c r="G226">
        <v>4</v>
      </c>
      <c r="H226">
        <v>25</v>
      </c>
      <c r="I226">
        <v>100</v>
      </c>
    </row>
    <row r="227" spans="1:9" x14ac:dyDescent="0.3">
      <c r="A227">
        <v>226</v>
      </c>
      <c r="B227" s="1">
        <v>45228</v>
      </c>
      <c r="C227" t="s">
        <v>239</v>
      </c>
      <c r="D227" t="s">
        <v>13</v>
      </c>
      <c r="E227">
        <v>61</v>
      </c>
      <c r="F227" t="s">
        <v>14</v>
      </c>
      <c r="G227">
        <v>1</v>
      </c>
      <c r="H227">
        <v>50</v>
      </c>
      <c r="I227">
        <v>50</v>
      </c>
    </row>
    <row r="228" spans="1:9" x14ac:dyDescent="0.3">
      <c r="A228">
        <v>227</v>
      </c>
      <c r="B228" s="1">
        <v>45210</v>
      </c>
      <c r="C228" t="s">
        <v>240</v>
      </c>
      <c r="D228" t="s">
        <v>10</v>
      </c>
      <c r="E228">
        <v>36</v>
      </c>
      <c r="F228" t="s">
        <v>16</v>
      </c>
      <c r="G228">
        <v>2</v>
      </c>
      <c r="H228">
        <v>50</v>
      </c>
      <c r="I228">
        <v>100</v>
      </c>
    </row>
    <row r="229" spans="1:9" x14ac:dyDescent="0.3">
      <c r="A229">
        <v>228</v>
      </c>
      <c r="B229" s="1">
        <v>45044</v>
      </c>
      <c r="C229" t="s">
        <v>241</v>
      </c>
      <c r="D229" t="s">
        <v>13</v>
      </c>
      <c r="E229">
        <v>59</v>
      </c>
      <c r="F229" t="s">
        <v>16</v>
      </c>
      <c r="G229">
        <v>2</v>
      </c>
      <c r="H229">
        <v>30</v>
      </c>
      <c r="I229">
        <v>60</v>
      </c>
    </row>
    <row r="230" spans="1:9" x14ac:dyDescent="0.3">
      <c r="A230">
        <v>229</v>
      </c>
      <c r="B230" s="1">
        <v>45228</v>
      </c>
      <c r="C230" t="s">
        <v>242</v>
      </c>
      <c r="D230" t="s">
        <v>10</v>
      </c>
      <c r="E230">
        <v>58</v>
      </c>
      <c r="F230" t="s">
        <v>11</v>
      </c>
      <c r="G230">
        <v>3</v>
      </c>
      <c r="H230">
        <v>30</v>
      </c>
      <c r="I230">
        <v>90</v>
      </c>
    </row>
    <row r="231" spans="1:9" x14ac:dyDescent="0.3">
      <c r="A231">
        <v>230</v>
      </c>
      <c r="B231" s="1">
        <v>45039</v>
      </c>
      <c r="C231" t="s">
        <v>243</v>
      </c>
      <c r="D231" t="s">
        <v>10</v>
      </c>
      <c r="E231">
        <v>54</v>
      </c>
      <c r="F231" t="s">
        <v>11</v>
      </c>
      <c r="G231">
        <v>1</v>
      </c>
      <c r="H231">
        <v>25</v>
      </c>
      <c r="I231">
        <v>25</v>
      </c>
    </row>
    <row r="232" spans="1:9" x14ac:dyDescent="0.3">
      <c r="A232">
        <v>231</v>
      </c>
      <c r="B232" s="1">
        <v>44930</v>
      </c>
      <c r="C232" t="s">
        <v>244</v>
      </c>
      <c r="D232" t="s">
        <v>13</v>
      </c>
      <c r="E232">
        <v>23</v>
      </c>
      <c r="F232" t="s">
        <v>14</v>
      </c>
      <c r="G232">
        <v>3</v>
      </c>
      <c r="H232">
        <v>50</v>
      </c>
      <c r="I232">
        <v>150</v>
      </c>
    </row>
    <row r="233" spans="1:9" x14ac:dyDescent="0.3">
      <c r="A233">
        <v>232</v>
      </c>
      <c r="B233" s="1">
        <v>44963</v>
      </c>
      <c r="C233" t="s">
        <v>245</v>
      </c>
      <c r="D233" t="s">
        <v>13</v>
      </c>
      <c r="E233">
        <v>43</v>
      </c>
      <c r="F233" t="s">
        <v>11</v>
      </c>
      <c r="G233">
        <v>1</v>
      </c>
      <c r="H233">
        <v>25</v>
      </c>
      <c r="I233">
        <v>25</v>
      </c>
    </row>
    <row r="234" spans="1:9" x14ac:dyDescent="0.3">
      <c r="A234">
        <v>233</v>
      </c>
      <c r="B234" s="1">
        <v>45289</v>
      </c>
      <c r="C234" t="s">
        <v>246</v>
      </c>
      <c r="D234" t="s">
        <v>13</v>
      </c>
      <c r="E234">
        <v>51</v>
      </c>
      <c r="F234" t="s">
        <v>11</v>
      </c>
      <c r="G234">
        <v>2</v>
      </c>
      <c r="H234">
        <v>300</v>
      </c>
      <c r="I234">
        <v>600</v>
      </c>
    </row>
    <row r="235" spans="1:9" x14ac:dyDescent="0.3">
      <c r="A235">
        <v>234</v>
      </c>
      <c r="B235" s="1">
        <v>45250</v>
      </c>
      <c r="C235" t="s">
        <v>247</v>
      </c>
      <c r="D235" t="s">
        <v>13</v>
      </c>
      <c r="E235">
        <v>62</v>
      </c>
      <c r="F235" t="s">
        <v>16</v>
      </c>
      <c r="G235">
        <v>2</v>
      </c>
      <c r="H235">
        <v>25</v>
      </c>
      <c r="I235">
        <v>50</v>
      </c>
    </row>
    <row r="236" spans="1:9" x14ac:dyDescent="0.3">
      <c r="A236">
        <v>235</v>
      </c>
      <c r="B236" s="1">
        <v>44957</v>
      </c>
      <c r="C236" t="s">
        <v>248</v>
      </c>
      <c r="D236" t="s">
        <v>13</v>
      </c>
      <c r="E236">
        <v>23</v>
      </c>
      <c r="F236" t="s">
        <v>16</v>
      </c>
      <c r="G236">
        <v>2</v>
      </c>
      <c r="H236">
        <v>500</v>
      </c>
      <c r="I236">
        <v>1000</v>
      </c>
    </row>
    <row r="237" spans="1:9" x14ac:dyDescent="0.3">
      <c r="A237">
        <v>236</v>
      </c>
      <c r="B237" s="1">
        <v>45044</v>
      </c>
      <c r="C237" t="s">
        <v>249</v>
      </c>
      <c r="D237" t="s">
        <v>13</v>
      </c>
      <c r="E237">
        <v>54</v>
      </c>
      <c r="F237" t="s">
        <v>14</v>
      </c>
      <c r="G237">
        <v>1</v>
      </c>
      <c r="H237">
        <v>25</v>
      </c>
      <c r="I237">
        <v>25</v>
      </c>
    </row>
    <row r="238" spans="1:9" x14ac:dyDescent="0.3">
      <c r="A238">
        <v>237</v>
      </c>
      <c r="B238" s="1">
        <v>44961</v>
      </c>
      <c r="C238" t="s">
        <v>250</v>
      </c>
      <c r="D238" t="s">
        <v>13</v>
      </c>
      <c r="E238">
        <v>50</v>
      </c>
      <c r="F238" t="s">
        <v>11</v>
      </c>
      <c r="G238">
        <v>2</v>
      </c>
      <c r="H238">
        <v>500</v>
      </c>
      <c r="I238">
        <v>1000</v>
      </c>
    </row>
    <row r="239" spans="1:9" x14ac:dyDescent="0.3">
      <c r="A239">
        <v>238</v>
      </c>
      <c r="B239" s="1">
        <v>44943</v>
      </c>
      <c r="C239" t="s">
        <v>251</v>
      </c>
      <c r="D239" t="s">
        <v>13</v>
      </c>
      <c r="E239">
        <v>39</v>
      </c>
      <c r="F239" t="s">
        <v>11</v>
      </c>
      <c r="G239">
        <v>1</v>
      </c>
      <c r="H239">
        <v>500</v>
      </c>
      <c r="I239">
        <v>500</v>
      </c>
    </row>
    <row r="240" spans="1:9" x14ac:dyDescent="0.3">
      <c r="A240">
        <v>239</v>
      </c>
      <c r="B240" s="1">
        <v>45096</v>
      </c>
      <c r="C240" t="s">
        <v>252</v>
      </c>
      <c r="D240" t="s">
        <v>10</v>
      </c>
      <c r="E240">
        <v>38</v>
      </c>
      <c r="F240" t="s">
        <v>16</v>
      </c>
      <c r="G240">
        <v>3</v>
      </c>
      <c r="H240">
        <v>500</v>
      </c>
      <c r="I240">
        <v>1500</v>
      </c>
    </row>
    <row r="241" spans="1:9" x14ac:dyDescent="0.3">
      <c r="A241">
        <v>240</v>
      </c>
      <c r="B241" s="1">
        <v>44963</v>
      </c>
      <c r="C241" t="s">
        <v>253</v>
      </c>
      <c r="D241" t="s">
        <v>13</v>
      </c>
      <c r="E241">
        <v>23</v>
      </c>
      <c r="F241" t="s">
        <v>11</v>
      </c>
      <c r="G241">
        <v>1</v>
      </c>
      <c r="H241">
        <v>300</v>
      </c>
      <c r="I241">
        <v>300</v>
      </c>
    </row>
    <row r="242" spans="1:9" x14ac:dyDescent="0.3">
      <c r="A242">
        <v>241</v>
      </c>
      <c r="B242" s="1">
        <v>45190</v>
      </c>
      <c r="C242" t="s">
        <v>254</v>
      </c>
      <c r="D242" t="s">
        <v>13</v>
      </c>
      <c r="E242">
        <v>23</v>
      </c>
      <c r="F242" t="s">
        <v>16</v>
      </c>
      <c r="G242">
        <v>3</v>
      </c>
      <c r="H242">
        <v>25</v>
      </c>
      <c r="I242">
        <v>75</v>
      </c>
    </row>
    <row r="243" spans="1:9" x14ac:dyDescent="0.3">
      <c r="A243">
        <v>242</v>
      </c>
      <c r="B243" s="1">
        <v>45048</v>
      </c>
      <c r="C243" t="s">
        <v>255</v>
      </c>
      <c r="D243" t="s">
        <v>10</v>
      </c>
      <c r="E243">
        <v>21</v>
      </c>
      <c r="F243" t="s">
        <v>14</v>
      </c>
      <c r="G243">
        <v>1</v>
      </c>
      <c r="H243">
        <v>25</v>
      </c>
      <c r="I243">
        <v>25</v>
      </c>
    </row>
    <row r="244" spans="1:9" x14ac:dyDescent="0.3">
      <c r="A244">
        <v>243</v>
      </c>
      <c r="B244" s="1">
        <v>45069</v>
      </c>
      <c r="C244" t="s">
        <v>256</v>
      </c>
      <c r="D244" t="s">
        <v>13</v>
      </c>
      <c r="E244">
        <v>47</v>
      </c>
      <c r="F244" t="s">
        <v>16</v>
      </c>
      <c r="G244">
        <v>3</v>
      </c>
      <c r="H244">
        <v>300</v>
      </c>
      <c r="I244">
        <v>900</v>
      </c>
    </row>
    <row r="245" spans="1:9" x14ac:dyDescent="0.3">
      <c r="A245">
        <v>244</v>
      </c>
      <c r="B245" s="1">
        <v>45269</v>
      </c>
      <c r="C245" t="s">
        <v>257</v>
      </c>
      <c r="D245" t="s">
        <v>10</v>
      </c>
      <c r="E245">
        <v>28</v>
      </c>
      <c r="F245" t="s">
        <v>11</v>
      </c>
      <c r="G245">
        <v>2</v>
      </c>
      <c r="H245">
        <v>50</v>
      </c>
      <c r="I245">
        <v>100</v>
      </c>
    </row>
    <row r="246" spans="1:9" x14ac:dyDescent="0.3">
      <c r="A246">
        <v>245</v>
      </c>
      <c r="B246" s="1">
        <v>45175</v>
      </c>
      <c r="C246" t="s">
        <v>258</v>
      </c>
      <c r="D246" t="s">
        <v>10</v>
      </c>
      <c r="E246">
        <v>47</v>
      </c>
      <c r="F246" t="s">
        <v>14</v>
      </c>
      <c r="G246">
        <v>3</v>
      </c>
      <c r="H246">
        <v>30</v>
      </c>
      <c r="I246">
        <v>90</v>
      </c>
    </row>
    <row r="247" spans="1:9" x14ac:dyDescent="0.3">
      <c r="A247">
        <v>246</v>
      </c>
      <c r="B247" s="1">
        <v>45036</v>
      </c>
      <c r="C247" t="s">
        <v>259</v>
      </c>
      <c r="D247" t="s">
        <v>13</v>
      </c>
      <c r="E247">
        <v>48</v>
      </c>
      <c r="F247" t="s">
        <v>16</v>
      </c>
      <c r="G247">
        <v>2</v>
      </c>
      <c r="H247">
        <v>25</v>
      </c>
      <c r="I247">
        <v>50</v>
      </c>
    </row>
    <row r="248" spans="1:9" x14ac:dyDescent="0.3">
      <c r="A248">
        <v>247</v>
      </c>
      <c r="B248" s="1">
        <v>45203</v>
      </c>
      <c r="C248" t="s">
        <v>260</v>
      </c>
      <c r="D248" t="s">
        <v>10</v>
      </c>
      <c r="E248">
        <v>41</v>
      </c>
      <c r="F248" t="s">
        <v>16</v>
      </c>
      <c r="G248">
        <v>2</v>
      </c>
      <c r="H248">
        <v>30</v>
      </c>
      <c r="I248">
        <v>60</v>
      </c>
    </row>
    <row r="249" spans="1:9" x14ac:dyDescent="0.3">
      <c r="A249">
        <v>248</v>
      </c>
      <c r="B249" s="1">
        <v>44994</v>
      </c>
      <c r="C249" t="s">
        <v>261</v>
      </c>
      <c r="D249" t="s">
        <v>10</v>
      </c>
      <c r="E249">
        <v>26</v>
      </c>
      <c r="F249" t="s">
        <v>14</v>
      </c>
      <c r="G249">
        <v>3</v>
      </c>
      <c r="H249">
        <v>300</v>
      </c>
      <c r="I249">
        <v>900</v>
      </c>
    </row>
    <row r="250" spans="1:9" x14ac:dyDescent="0.3">
      <c r="A250">
        <v>249</v>
      </c>
      <c r="B250" s="1">
        <v>45219</v>
      </c>
      <c r="C250" t="s">
        <v>262</v>
      </c>
      <c r="D250" t="s">
        <v>10</v>
      </c>
      <c r="E250">
        <v>20</v>
      </c>
      <c r="F250" t="s">
        <v>14</v>
      </c>
      <c r="G250">
        <v>1</v>
      </c>
      <c r="H250">
        <v>50</v>
      </c>
      <c r="I250">
        <v>50</v>
      </c>
    </row>
    <row r="251" spans="1:9" x14ac:dyDescent="0.3">
      <c r="A251">
        <v>250</v>
      </c>
      <c r="B251" s="1">
        <v>45222</v>
      </c>
      <c r="C251" t="s">
        <v>263</v>
      </c>
      <c r="D251" t="s">
        <v>10</v>
      </c>
      <c r="E251">
        <v>48</v>
      </c>
      <c r="F251" t="s">
        <v>16</v>
      </c>
      <c r="G251">
        <v>1</v>
      </c>
      <c r="H251">
        <v>50</v>
      </c>
      <c r="I251">
        <v>50</v>
      </c>
    </row>
    <row r="252" spans="1:9" x14ac:dyDescent="0.3">
      <c r="A252">
        <v>251</v>
      </c>
      <c r="B252" s="1">
        <v>45169</v>
      </c>
      <c r="C252" t="s">
        <v>264</v>
      </c>
      <c r="D252" t="s">
        <v>13</v>
      </c>
      <c r="E252">
        <v>57</v>
      </c>
      <c r="F252" t="s">
        <v>11</v>
      </c>
      <c r="G252">
        <v>4</v>
      </c>
      <c r="H252">
        <v>50</v>
      </c>
      <c r="I252">
        <v>200</v>
      </c>
    </row>
    <row r="253" spans="1:9" x14ac:dyDescent="0.3">
      <c r="A253">
        <v>252</v>
      </c>
      <c r="B253" s="1">
        <v>45051</v>
      </c>
      <c r="C253" t="s">
        <v>265</v>
      </c>
      <c r="D253" t="s">
        <v>10</v>
      </c>
      <c r="E253">
        <v>54</v>
      </c>
      <c r="F253" t="s">
        <v>16</v>
      </c>
      <c r="G253">
        <v>1</v>
      </c>
      <c r="H253">
        <v>300</v>
      </c>
      <c r="I253">
        <v>300</v>
      </c>
    </row>
    <row r="254" spans="1:9" x14ac:dyDescent="0.3">
      <c r="A254">
        <v>253</v>
      </c>
      <c r="B254" s="1">
        <v>45169</v>
      </c>
      <c r="C254" t="s">
        <v>266</v>
      </c>
      <c r="D254" t="s">
        <v>13</v>
      </c>
      <c r="E254">
        <v>53</v>
      </c>
      <c r="F254" t="s">
        <v>14</v>
      </c>
      <c r="G254">
        <v>4</v>
      </c>
      <c r="H254">
        <v>500</v>
      </c>
      <c r="I254">
        <v>2000</v>
      </c>
    </row>
    <row r="255" spans="1:9" x14ac:dyDescent="0.3">
      <c r="A255">
        <v>254</v>
      </c>
      <c r="B255" s="1">
        <v>45135</v>
      </c>
      <c r="C255" t="s">
        <v>267</v>
      </c>
      <c r="D255" t="s">
        <v>10</v>
      </c>
      <c r="E255">
        <v>41</v>
      </c>
      <c r="F255" t="s">
        <v>16</v>
      </c>
      <c r="G255">
        <v>1</v>
      </c>
      <c r="H255">
        <v>500</v>
      </c>
      <c r="I255">
        <v>500</v>
      </c>
    </row>
    <row r="256" spans="1:9" x14ac:dyDescent="0.3">
      <c r="A256">
        <v>255</v>
      </c>
      <c r="B256" s="1">
        <v>45024</v>
      </c>
      <c r="C256" t="s">
        <v>268</v>
      </c>
      <c r="D256" t="s">
        <v>10</v>
      </c>
      <c r="E256">
        <v>48</v>
      </c>
      <c r="F256" t="s">
        <v>14</v>
      </c>
      <c r="G256">
        <v>1</v>
      </c>
      <c r="H256">
        <v>30</v>
      </c>
      <c r="I256">
        <v>30</v>
      </c>
    </row>
    <row r="257" spans="1:9" x14ac:dyDescent="0.3">
      <c r="A257">
        <v>256</v>
      </c>
      <c r="B257" s="1">
        <v>44975</v>
      </c>
      <c r="C257" t="s">
        <v>269</v>
      </c>
      <c r="D257" t="s">
        <v>10</v>
      </c>
      <c r="E257">
        <v>23</v>
      </c>
      <c r="F257" t="s">
        <v>14</v>
      </c>
      <c r="G257">
        <v>2</v>
      </c>
      <c r="H257">
        <v>500</v>
      </c>
      <c r="I257">
        <v>1000</v>
      </c>
    </row>
    <row r="258" spans="1:9" x14ac:dyDescent="0.3">
      <c r="A258">
        <v>257</v>
      </c>
      <c r="B258" s="1">
        <v>44976</v>
      </c>
      <c r="C258" t="s">
        <v>270</v>
      </c>
      <c r="D258" t="s">
        <v>10</v>
      </c>
      <c r="E258">
        <v>19</v>
      </c>
      <c r="F258" t="s">
        <v>11</v>
      </c>
      <c r="G258">
        <v>4</v>
      </c>
      <c r="H258">
        <v>500</v>
      </c>
      <c r="I258">
        <v>2000</v>
      </c>
    </row>
    <row r="259" spans="1:9" x14ac:dyDescent="0.3">
      <c r="A259">
        <v>258</v>
      </c>
      <c r="B259" s="1">
        <v>45264</v>
      </c>
      <c r="C259" t="s">
        <v>271</v>
      </c>
      <c r="D259" t="s">
        <v>13</v>
      </c>
      <c r="E259">
        <v>37</v>
      </c>
      <c r="F259" t="s">
        <v>14</v>
      </c>
      <c r="G259">
        <v>1</v>
      </c>
      <c r="H259">
        <v>50</v>
      </c>
      <c r="I259">
        <v>50</v>
      </c>
    </row>
    <row r="260" spans="1:9" x14ac:dyDescent="0.3">
      <c r="A260">
        <v>259</v>
      </c>
      <c r="B260" s="1">
        <v>45147</v>
      </c>
      <c r="C260" t="s">
        <v>272</v>
      </c>
      <c r="D260" t="s">
        <v>13</v>
      </c>
      <c r="E260">
        <v>45</v>
      </c>
      <c r="F260" t="s">
        <v>14</v>
      </c>
      <c r="G260">
        <v>4</v>
      </c>
      <c r="H260">
        <v>50</v>
      </c>
      <c r="I260">
        <v>200</v>
      </c>
    </row>
    <row r="261" spans="1:9" x14ac:dyDescent="0.3">
      <c r="A261">
        <v>260</v>
      </c>
      <c r="B261" s="1">
        <v>45108</v>
      </c>
      <c r="C261" t="s">
        <v>273</v>
      </c>
      <c r="D261" t="s">
        <v>10</v>
      </c>
      <c r="E261">
        <v>28</v>
      </c>
      <c r="F261" t="s">
        <v>11</v>
      </c>
      <c r="G261">
        <v>2</v>
      </c>
      <c r="H261">
        <v>30</v>
      </c>
      <c r="I261">
        <v>60</v>
      </c>
    </row>
    <row r="262" spans="1:9" x14ac:dyDescent="0.3">
      <c r="A262">
        <v>261</v>
      </c>
      <c r="B262" s="1">
        <v>45143</v>
      </c>
      <c r="C262" t="s">
        <v>274</v>
      </c>
      <c r="D262" t="s">
        <v>10</v>
      </c>
      <c r="E262">
        <v>21</v>
      </c>
      <c r="F262" t="s">
        <v>14</v>
      </c>
      <c r="G262">
        <v>2</v>
      </c>
      <c r="H262">
        <v>25</v>
      </c>
      <c r="I262">
        <v>50</v>
      </c>
    </row>
    <row r="263" spans="1:9" x14ac:dyDescent="0.3">
      <c r="A263">
        <v>262</v>
      </c>
      <c r="B263" s="1">
        <v>45137</v>
      </c>
      <c r="C263" t="s">
        <v>275</v>
      </c>
      <c r="D263" t="s">
        <v>13</v>
      </c>
      <c r="E263">
        <v>32</v>
      </c>
      <c r="F263" t="s">
        <v>11</v>
      </c>
      <c r="G263">
        <v>4</v>
      </c>
      <c r="H263">
        <v>30</v>
      </c>
      <c r="I263">
        <v>120</v>
      </c>
    </row>
    <row r="264" spans="1:9" x14ac:dyDescent="0.3">
      <c r="A264">
        <v>263</v>
      </c>
      <c r="B264" s="1">
        <v>45166</v>
      </c>
      <c r="C264" t="s">
        <v>276</v>
      </c>
      <c r="D264" t="s">
        <v>10</v>
      </c>
      <c r="E264">
        <v>23</v>
      </c>
      <c r="F264" t="s">
        <v>11</v>
      </c>
      <c r="G264">
        <v>2</v>
      </c>
      <c r="H264">
        <v>30</v>
      </c>
      <c r="I264">
        <v>60</v>
      </c>
    </row>
    <row r="265" spans="1:9" x14ac:dyDescent="0.3">
      <c r="A265">
        <v>264</v>
      </c>
      <c r="B265" s="1">
        <v>44954</v>
      </c>
      <c r="C265" t="s">
        <v>277</v>
      </c>
      <c r="D265" t="s">
        <v>10</v>
      </c>
      <c r="E265">
        <v>47</v>
      </c>
      <c r="F265" t="s">
        <v>14</v>
      </c>
      <c r="G265">
        <v>3</v>
      </c>
      <c r="H265">
        <v>300</v>
      </c>
      <c r="I265">
        <v>900</v>
      </c>
    </row>
    <row r="266" spans="1:9" x14ac:dyDescent="0.3">
      <c r="A266">
        <v>265</v>
      </c>
      <c r="B266" s="1">
        <v>45271</v>
      </c>
      <c r="C266" t="s">
        <v>278</v>
      </c>
      <c r="D266" t="s">
        <v>10</v>
      </c>
      <c r="E266">
        <v>55</v>
      </c>
      <c r="F266" t="s">
        <v>14</v>
      </c>
      <c r="G266">
        <v>3</v>
      </c>
      <c r="H266">
        <v>300</v>
      </c>
      <c r="I266">
        <v>900</v>
      </c>
    </row>
    <row r="267" spans="1:9" x14ac:dyDescent="0.3">
      <c r="A267">
        <v>266</v>
      </c>
      <c r="B267" s="1">
        <v>45261</v>
      </c>
      <c r="C267" t="s">
        <v>279</v>
      </c>
      <c r="D267" t="s">
        <v>13</v>
      </c>
      <c r="E267">
        <v>19</v>
      </c>
      <c r="F267" t="s">
        <v>16</v>
      </c>
      <c r="G267">
        <v>2</v>
      </c>
      <c r="H267">
        <v>30</v>
      </c>
      <c r="I267">
        <v>60</v>
      </c>
    </row>
    <row r="268" spans="1:9" x14ac:dyDescent="0.3">
      <c r="A268">
        <v>267</v>
      </c>
      <c r="B268" s="1">
        <v>45257</v>
      </c>
      <c r="C268" t="s">
        <v>280</v>
      </c>
      <c r="D268" t="s">
        <v>13</v>
      </c>
      <c r="E268">
        <v>32</v>
      </c>
      <c r="F268" t="s">
        <v>11</v>
      </c>
      <c r="G268">
        <v>3</v>
      </c>
      <c r="H268">
        <v>30</v>
      </c>
      <c r="I268">
        <v>90</v>
      </c>
    </row>
    <row r="269" spans="1:9" x14ac:dyDescent="0.3">
      <c r="A269">
        <v>268</v>
      </c>
      <c r="B269" s="1">
        <v>44977</v>
      </c>
      <c r="C269" t="s">
        <v>281</v>
      </c>
      <c r="D269" t="s">
        <v>13</v>
      </c>
      <c r="E269">
        <v>28</v>
      </c>
      <c r="F269" t="s">
        <v>16</v>
      </c>
      <c r="G269">
        <v>1</v>
      </c>
      <c r="H269">
        <v>30</v>
      </c>
      <c r="I269">
        <v>30</v>
      </c>
    </row>
    <row r="270" spans="1:9" x14ac:dyDescent="0.3">
      <c r="A270">
        <v>269</v>
      </c>
      <c r="B270" s="1">
        <v>44958</v>
      </c>
      <c r="C270" t="s">
        <v>282</v>
      </c>
      <c r="D270" t="s">
        <v>10</v>
      </c>
      <c r="E270">
        <v>25</v>
      </c>
      <c r="F270" t="s">
        <v>14</v>
      </c>
      <c r="G270">
        <v>4</v>
      </c>
      <c r="H270">
        <v>500</v>
      </c>
      <c r="I270">
        <v>2000</v>
      </c>
    </row>
    <row r="271" spans="1:9" x14ac:dyDescent="0.3">
      <c r="A271">
        <v>270</v>
      </c>
      <c r="B271" s="1">
        <v>45133</v>
      </c>
      <c r="C271" t="s">
        <v>283</v>
      </c>
      <c r="D271" t="s">
        <v>10</v>
      </c>
      <c r="E271">
        <v>43</v>
      </c>
      <c r="F271" t="s">
        <v>16</v>
      </c>
      <c r="G271">
        <v>1</v>
      </c>
      <c r="H271">
        <v>300</v>
      </c>
      <c r="I271">
        <v>300</v>
      </c>
    </row>
    <row r="272" spans="1:9" x14ac:dyDescent="0.3">
      <c r="A272">
        <v>271</v>
      </c>
      <c r="B272" s="1">
        <v>45100</v>
      </c>
      <c r="C272" t="s">
        <v>284</v>
      </c>
      <c r="D272" t="s">
        <v>13</v>
      </c>
      <c r="E272">
        <v>62</v>
      </c>
      <c r="F272" t="s">
        <v>11</v>
      </c>
      <c r="G272">
        <v>4</v>
      </c>
      <c r="H272">
        <v>30</v>
      </c>
      <c r="I272">
        <v>120</v>
      </c>
    </row>
    <row r="273" spans="1:9" x14ac:dyDescent="0.3">
      <c r="A273">
        <v>272</v>
      </c>
      <c r="B273" s="1">
        <v>44982</v>
      </c>
      <c r="C273" t="s">
        <v>285</v>
      </c>
      <c r="D273" t="s">
        <v>13</v>
      </c>
      <c r="E273">
        <v>61</v>
      </c>
      <c r="F273" t="s">
        <v>16</v>
      </c>
      <c r="G273">
        <v>2</v>
      </c>
      <c r="H273">
        <v>50</v>
      </c>
      <c r="I273">
        <v>100</v>
      </c>
    </row>
    <row r="274" spans="1:9" x14ac:dyDescent="0.3">
      <c r="A274">
        <v>273</v>
      </c>
      <c r="B274" s="1">
        <v>45054</v>
      </c>
      <c r="C274" t="s">
        <v>286</v>
      </c>
      <c r="D274" t="s">
        <v>13</v>
      </c>
      <c r="E274">
        <v>22</v>
      </c>
      <c r="F274" t="s">
        <v>11</v>
      </c>
      <c r="G274">
        <v>1</v>
      </c>
      <c r="H274">
        <v>50</v>
      </c>
      <c r="I274">
        <v>50</v>
      </c>
    </row>
    <row r="275" spans="1:9" x14ac:dyDescent="0.3">
      <c r="A275">
        <v>274</v>
      </c>
      <c r="B275" s="1">
        <v>45025</v>
      </c>
      <c r="C275" t="s">
        <v>287</v>
      </c>
      <c r="D275" t="s">
        <v>13</v>
      </c>
      <c r="E275">
        <v>23</v>
      </c>
      <c r="F275" t="s">
        <v>14</v>
      </c>
      <c r="G275">
        <v>2</v>
      </c>
      <c r="H275">
        <v>500</v>
      </c>
      <c r="I275">
        <v>1000</v>
      </c>
    </row>
    <row r="276" spans="1:9" x14ac:dyDescent="0.3">
      <c r="A276">
        <v>275</v>
      </c>
      <c r="B276" s="1">
        <v>45024</v>
      </c>
      <c r="C276" t="s">
        <v>288</v>
      </c>
      <c r="D276" t="s">
        <v>10</v>
      </c>
      <c r="E276">
        <v>43</v>
      </c>
      <c r="F276" t="s">
        <v>14</v>
      </c>
      <c r="G276">
        <v>2</v>
      </c>
      <c r="H276">
        <v>500</v>
      </c>
      <c r="I276">
        <v>1000</v>
      </c>
    </row>
    <row r="277" spans="1:9" x14ac:dyDescent="0.3">
      <c r="A277">
        <v>276</v>
      </c>
      <c r="B277" s="1">
        <v>45201</v>
      </c>
      <c r="C277" t="s">
        <v>289</v>
      </c>
      <c r="D277" t="s">
        <v>13</v>
      </c>
      <c r="E277">
        <v>21</v>
      </c>
      <c r="F277" t="s">
        <v>11</v>
      </c>
      <c r="G277">
        <v>4</v>
      </c>
      <c r="H277">
        <v>25</v>
      </c>
      <c r="I277">
        <v>100</v>
      </c>
    </row>
    <row r="278" spans="1:9" x14ac:dyDescent="0.3">
      <c r="A278">
        <v>277</v>
      </c>
      <c r="B278" s="1">
        <v>45156</v>
      </c>
      <c r="C278" t="s">
        <v>290</v>
      </c>
      <c r="D278" t="s">
        <v>10</v>
      </c>
      <c r="E278">
        <v>36</v>
      </c>
      <c r="F278" t="s">
        <v>14</v>
      </c>
      <c r="G278">
        <v>4</v>
      </c>
      <c r="H278">
        <v>25</v>
      </c>
      <c r="I278">
        <v>100</v>
      </c>
    </row>
    <row r="279" spans="1:9" x14ac:dyDescent="0.3">
      <c r="A279">
        <v>278</v>
      </c>
      <c r="B279" s="1">
        <v>44998</v>
      </c>
      <c r="C279" t="s">
        <v>291</v>
      </c>
      <c r="D279" t="s">
        <v>13</v>
      </c>
      <c r="E279">
        <v>37</v>
      </c>
      <c r="F279" t="s">
        <v>14</v>
      </c>
      <c r="G279">
        <v>4</v>
      </c>
      <c r="H279">
        <v>25</v>
      </c>
      <c r="I279">
        <v>100</v>
      </c>
    </row>
    <row r="280" spans="1:9" x14ac:dyDescent="0.3">
      <c r="A280">
        <v>279</v>
      </c>
      <c r="B280" s="1">
        <v>45143</v>
      </c>
      <c r="C280" t="s">
        <v>292</v>
      </c>
      <c r="D280" t="s">
        <v>10</v>
      </c>
      <c r="E280">
        <v>50</v>
      </c>
      <c r="F280" t="s">
        <v>14</v>
      </c>
      <c r="G280">
        <v>1</v>
      </c>
      <c r="H280">
        <v>500</v>
      </c>
      <c r="I280">
        <v>500</v>
      </c>
    </row>
    <row r="281" spans="1:9" x14ac:dyDescent="0.3">
      <c r="A281">
        <v>280</v>
      </c>
      <c r="B281" s="1">
        <v>45020</v>
      </c>
      <c r="C281" t="s">
        <v>293</v>
      </c>
      <c r="D281" t="s">
        <v>13</v>
      </c>
      <c r="E281">
        <v>37</v>
      </c>
      <c r="F281" t="s">
        <v>14</v>
      </c>
      <c r="G281">
        <v>3</v>
      </c>
      <c r="H281">
        <v>500</v>
      </c>
      <c r="I281">
        <v>1500</v>
      </c>
    </row>
    <row r="282" spans="1:9" x14ac:dyDescent="0.3">
      <c r="A282">
        <v>281</v>
      </c>
      <c r="B282" s="1">
        <v>45069</v>
      </c>
      <c r="C282" t="s">
        <v>294</v>
      </c>
      <c r="D282" t="s">
        <v>13</v>
      </c>
      <c r="E282">
        <v>29</v>
      </c>
      <c r="F282" t="s">
        <v>11</v>
      </c>
      <c r="G282">
        <v>4</v>
      </c>
      <c r="H282">
        <v>500</v>
      </c>
      <c r="I282">
        <v>2000</v>
      </c>
    </row>
    <row r="283" spans="1:9" x14ac:dyDescent="0.3">
      <c r="A283">
        <v>282</v>
      </c>
      <c r="B283" s="1">
        <v>45163</v>
      </c>
      <c r="C283" t="s">
        <v>295</v>
      </c>
      <c r="D283" t="s">
        <v>13</v>
      </c>
      <c r="E283">
        <v>64</v>
      </c>
      <c r="F283" t="s">
        <v>16</v>
      </c>
      <c r="G283">
        <v>4</v>
      </c>
      <c r="H283">
        <v>50</v>
      </c>
      <c r="I283">
        <v>200</v>
      </c>
    </row>
    <row r="284" spans="1:9" x14ac:dyDescent="0.3">
      <c r="A284">
        <v>283</v>
      </c>
      <c r="B284" s="1">
        <v>45054</v>
      </c>
      <c r="C284" t="s">
        <v>296</v>
      </c>
      <c r="D284" t="s">
        <v>13</v>
      </c>
      <c r="E284">
        <v>18</v>
      </c>
      <c r="F284" t="s">
        <v>16</v>
      </c>
      <c r="G284">
        <v>1</v>
      </c>
      <c r="H284">
        <v>500</v>
      </c>
      <c r="I284">
        <v>500</v>
      </c>
    </row>
    <row r="285" spans="1:9" x14ac:dyDescent="0.3">
      <c r="A285">
        <v>284</v>
      </c>
      <c r="B285" s="1">
        <v>44965</v>
      </c>
      <c r="C285" t="s">
        <v>297</v>
      </c>
      <c r="D285" t="s">
        <v>10</v>
      </c>
      <c r="E285">
        <v>43</v>
      </c>
      <c r="F285" t="s">
        <v>14</v>
      </c>
      <c r="G285">
        <v>4</v>
      </c>
      <c r="H285">
        <v>50</v>
      </c>
      <c r="I285">
        <v>200</v>
      </c>
    </row>
    <row r="286" spans="1:9" x14ac:dyDescent="0.3">
      <c r="A286">
        <v>285</v>
      </c>
      <c r="B286" s="1">
        <v>45153</v>
      </c>
      <c r="C286" t="s">
        <v>298</v>
      </c>
      <c r="D286" t="s">
        <v>13</v>
      </c>
      <c r="E286">
        <v>31</v>
      </c>
      <c r="F286" t="s">
        <v>16</v>
      </c>
      <c r="G286">
        <v>1</v>
      </c>
      <c r="H286">
        <v>25</v>
      </c>
      <c r="I286">
        <v>25</v>
      </c>
    </row>
    <row r="287" spans="1:9" x14ac:dyDescent="0.3">
      <c r="A287">
        <v>286</v>
      </c>
      <c r="B287" s="1">
        <v>45208</v>
      </c>
      <c r="C287" t="s">
        <v>299</v>
      </c>
      <c r="D287" t="s">
        <v>10</v>
      </c>
      <c r="E287">
        <v>55</v>
      </c>
      <c r="F287" t="s">
        <v>16</v>
      </c>
      <c r="G287">
        <v>2</v>
      </c>
      <c r="H287">
        <v>25</v>
      </c>
      <c r="I287">
        <v>50</v>
      </c>
    </row>
    <row r="288" spans="1:9" x14ac:dyDescent="0.3">
      <c r="A288">
        <v>287</v>
      </c>
      <c r="B288" s="1">
        <v>44977</v>
      </c>
      <c r="C288" t="s">
        <v>300</v>
      </c>
      <c r="D288" t="s">
        <v>10</v>
      </c>
      <c r="E288">
        <v>54</v>
      </c>
      <c r="F288" t="s">
        <v>14</v>
      </c>
      <c r="G288">
        <v>4</v>
      </c>
      <c r="H288">
        <v>25</v>
      </c>
      <c r="I288">
        <v>100</v>
      </c>
    </row>
    <row r="289" spans="1:9" x14ac:dyDescent="0.3">
      <c r="A289">
        <v>288</v>
      </c>
      <c r="B289" s="1">
        <v>44952</v>
      </c>
      <c r="C289" t="s">
        <v>301</v>
      </c>
      <c r="D289" t="s">
        <v>10</v>
      </c>
      <c r="E289">
        <v>28</v>
      </c>
      <c r="F289" t="s">
        <v>14</v>
      </c>
      <c r="G289">
        <v>4</v>
      </c>
      <c r="H289">
        <v>30</v>
      </c>
      <c r="I289">
        <v>120</v>
      </c>
    </row>
    <row r="290" spans="1:9" x14ac:dyDescent="0.3">
      <c r="A290">
        <v>289</v>
      </c>
      <c r="B290" s="1">
        <v>45260</v>
      </c>
      <c r="C290" t="s">
        <v>302</v>
      </c>
      <c r="D290" t="s">
        <v>10</v>
      </c>
      <c r="E290">
        <v>53</v>
      </c>
      <c r="F290" t="s">
        <v>16</v>
      </c>
      <c r="G290">
        <v>2</v>
      </c>
      <c r="H290">
        <v>30</v>
      </c>
      <c r="I290">
        <v>60</v>
      </c>
    </row>
    <row r="291" spans="1:9" x14ac:dyDescent="0.3">
      <c r="A291">
        <v>290</v>
      </c>
      <c r="B291" s="1">
        <v>45203</v>
      </c>
      <c r="C291" t="s">
        <v>303</v>
      </c>
      <c r="D291" t="s">
        <v>13</v>
      </c>
      <c r="E291">
        <v>30</v>
      </c>
      <c r="F291" t="s">
        <v>11</v>
      </c>
      <c r="G291">
        <v>2</v>
      </c>
      <c r="H291">
        <v>300</v>
      </c>
      <c r="I291">
        <v>600</v>
      </c>
    </row>
    <row r="292" spans="1:9" x14ac:dyDescent="0.3">
      <c r="A292">
        <v>291</v>
      </c>
      <c r="B292" s="1">
        <v>44934</v>
      </c>
      <c r="C292" t="s">
        <v>304</v>
      </c>
      <c r="D292" t="s">
        <v>10</v>
      </c>
      <c r="E292">
        <v>60</v>
      </c>
      <c r="F292" t="s">
        <v>14</v>
      </c>
      <c r="G292">
        <v>2</v>
      </c>
      <c r="H292">
        <v>300</v>
      </c>
      <c r="I292">
        <v>600</v>
      </c>
    </row>
    <row r="293" spans="1:9" x14ac:dyDescent="0.3">
      <c r="A293">
        <v>292</v>
      </c>
      <c r="B293" s="1">
        <v>44974</v>
      </c>
      <c r="C293" t="s">
        <v>305</v>
      </c>
      <c r="D293" t="s">
        <v>10</v>
      </c>
      <c r="E293">
        <v>20</v>
      </c>
      <c r="F293" t="s">
        <v>11</v>
      </c>
      <c r="G293">
        <v>4</v>
      </c>
      <c r="H293">
        <v>300</v>
      </c>
      <c r="I293">
        <v>1200</v>
      </c>
    </row>
    <row r="294" spans="1:9" x14ac:dyDescent="0.3">
      <c r="A294">
        <v>293</v>
      </c>
      <c r="B294" s="1">
        <v>45048</v>
      </c>
      <c r="C294" t="s">
        <v>306</v>
      </c>
      <c r="D294" t="s">
        <v>10</v>
      </c>
      <c r="E294">
        <v>50</v>
      </c>
      <c r="F294" t="s">
        <v>16</v>
      </c>
      <c r="G294">
        <v>3</v>
      </c>
      <c r="H294">
        <v>30</v>
      </c>
      <c r="I294">
        <v>90</v>
      </c>
    </row>
    <row r="295" spans="1:9" x14ac:dyDescent="0.3">
      <c r="A295">
        <v>294</v>
      </c>
      <c r="B295" s="1">
        <v>45012</v>
      </c>
      <c r="C295" t="s">
        <v>307</v>
      </c>
      <c r="D295" t="s">
        <v>13</v>
      </c>
      <c r="E295">
        <v>23</v>
      </c>
      <c r="F295" t="s">
        <v>14</v>
      </c>
      <c r="G295">
        <v>3</v>
      </c>
      <c r="H295">
        <v>30</v>
      </c>
      <c r="I295">
        <v>90</v>
      </c>
    </row>
    <row r="296" spans="1:9" x14ac:dyDescent="0.3">
      <c r="A296">
        <v>295</v>
      </c>
      <c r="B296" s="1">
        <v>45135</v>
      </c>
      <c r="C296" t="s">
        <v>308</v>
      </c>
      <c r="D296" t="s">
        <v>13</v>
      </c>
      <c r="E296">
        <v>27</v>
      </c>
      <c r="F296" t="s">
        <v>11</v>
      </c>
      <c r="G296">
        <v>3</v>
      </c>
      <c r="H296">
        <v>300</v>
      </c>
      <c r="I296">
        <v>900</v>
      </c>
    </row>
    <row r="297" spans="1:9" x14ac:dyDescent="0.3">
      <c r="A297">
        <v>296</v>
      </c>
      <c r="B297" s="1">
        <v>45175</v>
      </c>
      <c r="C297" t="s">
        <v>309</v>
      </c>
      <c r="D297" t="s">
        <v>13</v>
      </c>
      <c r="E297">
        <v>22</v>
      </c>
      <c r="F297" t="s">
        <v>14</v>
      </c>
      <c r="G297">
        <v>4</v>
      </c>
      <c r="H297">
        <v>300</v>
      </c>
      <c r="I297">
        <v>1200</v>
      </c>
    </row>
    <row r="298" spans="1:9" x14ac:dyDescent="0.3">
      <c r="A298">
        <v>297</v>
      </c>
      <c r="B298" s="1">
        <v>45173</v>
      </c>
      <c r="C298" t="s">
        <v>310</v>
      </c>
      <c r="D298" t="s">
        <v>13</v>
      </c>
      <c r="E298">
        <v>40</v>
      </c>
      <c r="F298" t="s">
        <v>16</v>
      </c>
      <c r="G298">
        <v>2</v>
      </c>
      <c r="H298">
        <v>500</v>
      </c>
      <c r="I298">
        <v>1000</v>
      </c>
    </row>
    <row r="299" spans="1:9" x14ac:dyDescent="0.3">
      <c r="A299">
        <v>298</v>
      </c>
      <c r="B299" s="1">
        <v>45036</v>
      </c>
      <c r="C299" t="s">
        <v>311</v>
      </c>
      <c r="D299" t="s">
        <v>10</v>
      </c>
      <c r="E299">
        <v>27</v>
      </c>
      <c r="F299" t="s">
        <v>11</v>
      </c>
      <c r="G299">
        <v>4</v>
      </c>
      <c r="H299">
        <v>300</v>
      </c>
      <c r="I299">
        <v>1200</v>
      </c>
    </row>
    <row r="300" spans="1:9" x14ac:dyDescent="0.3">
      <c r="A300">
        <v>299</v>
      </c>
      <c r="B300" s="1">
        <v>45132</v>
      </c>
      <c r="C300" t="s">
        <v>312</v>
      </c>
      <c r="D300" t="s">
        <v>10</v>
      </c>
      <c r="E300">
        <v>61</v>
      </c>
      <c r="F300" t="s">
        <v>16</v>
      </c>
      <c r="G300">
        <v>2</v>
      </c>
      <c r="H300">
        <v>500</v>
      </c>
      <c r="I300">
        <v>1000</v>
      </c>
    </row>
    <row r="301" spans="1:9" x14ac:dyDescent="0.3">
      <c r="A301">
        <v>300</v>
      </c>
      <c r="B301" s="1">
        <v>44957</v>
      </c>
      <c r="C301" t="s">
        <v>313</v>
      </c>
      <c r="D301" t="s">
        <v>13</v>
      </c>
      <c r="E301">
        <v>19</v>
      </c>
      <c r="F301" t="s">
        <v>16</v>
      </c>
      <c r="G301">
        <v>4</v>
      </c>
      <c r="H301">
        <v>50</v>
      </c>
      <c r="I301">
        <v>200</v>
      </c>
    </row>
    <row r="302" spans="1:9" x14ac:dyDescent="0.3">
      <c r="A302">
        <v>301</v>
      </c>
      <c r="B302" s="1">
        <v>45011</v>
      </c>
      <c r="C302" t="s">
        <v>314</v>
      </c>
      <c r="D302" t="s">
        <v>10</v>
      </c>
      <c r="E302">
        <v>30</v>
      </c>
      <c r="F302" t="s">
        <v>14</v>
      </c>
      <c r="G302">
        <v>4</v>
      </c>
      <c r="H302">
        <v>30</v>
      </c>
      <c r="I302">
        <v>120</v>
      </c>
    </row>
    <row r="303" spans="1:9" x14ac:dyDescent="0.3">
      <c r="A303">
        <v>302</v>
      </c>
      <c r="B303" s="1">
        <v>45121</v>
      </c>
      <c r="C303" t="s">
        <v>315</v>
      </c>
      <c r="D303" t="s">
        <v>10</v>
      </c>
      <c r="E303">
        <v>57</v>
      </c>
      <c r="F303" t="s">
        <v>11</v>
      </c>
      <c r="G303">
        <v>2</v>
      </c>
      <c r="H303">
        <v>300</v>
      </c>
      <c r="I303">
        <v>600</v>
      </c>
    </row>
    <row r="304" spans="1:9" x14ac:dyDescent="0.3">
      <c r="A304">
        <v>303</v>
      </c>
      <c r="B304" s="1">
        <v>44928</v>
      </c>
      <c r="C304" t="s">
        <v>316</v>
      </c>
      <c r="D304" t="s">
        <v>10</v>
      </c>
      <c r="E304">
        <v>19</v>
      </c>
      <c r="F304" t="s">
        <v>16</v>
      </c>
      <c r="G304">
        <v>3</v>
      </c>
      <c r="H304">
        <v>30</v>
      </c>
      <c r="I304">
        <v>90</v>
      </c>
    </row>
    <row r="305" spans="1:9" x14ac:dyDescent="0.3">
      <c r="A305">
        <v>304</v>
      </c>
      <c r="B305" s="1">
        <v>45126</v>
      </c>
      <c r="C305" t="s">
        <v>317</v>
      </c>
      <c r="D305" t="s">
        <v>13</v>
      </c>
      <c r="E305">
        <v>37</v>
      </c>
      <c r="F305" t="s">
        <v>16</v>
      </c>
      <c r="G305">
        <v>2</v>
      </c>
      <c r="H305">
        <v>30</v>
      </c>
      <c r="I305">
        <v>60</v>
      </c>
    </row>
    <row r="306" spans="1:9" x14ac:dyDescent="0.3">
      <c r="A306">
        <v>305</v>
      </c>
      <c r="B306" s="1">
        <v>45062</v>
      </c>
      <c r="C306" t="s">
        <v>318</v>
      </c>
      <c r="D306" t="s">
        <v>13</v>
      </c>
      <c r="E306">
        <v>18</v>
      </c>
      <c r="F306" t="s">
        <v>11</v>
      </c>
      <c r="G306">
        <v>1</v>
      </c>
      <c r="H306">
        <v>30</v>
      </c>
      <c r="I306">
        <v>30</v>
      </c>
    </row>
    <row r="307" spans="1:9" x14ac:dyDescent="0.3">
      <c r="A307">
        <v>306</v>
      </c>
      <c r="B307" s="1">
        <v>45159</v>
      </c>
      <c r="C307" t="s">
        <v>319</v>
      </c>
      <c r="D307" t="s">
        <v>10</v>
      </c>
      <c r="E307">
        <v>54</v>
      </c>
      <c r="F307" t="s">
        <v>16</v>
      </c>
      <c r="G307">
        <v>1</v>
      </c>
      <c r="H307">
        <v>50</v>
      </c>
      <c r="I307">
        <v>50</v>
      </c>
    </row>
    <row r="308" spans="1:9" x14ac:dyDescent="0.3">
      <c r="A308">
        <v>307</v>
      </c>
      <c r="B308" s="1">
        <v>45073</v>
      </c>
      <c r="C308" t="s">
        <v>320</v>
      </c>
      <c r="D308" t="s">
        <v>13</v>
      </c>
      <c r="E308">
        <v>26</v>
      </c>
      <c r="F308" t="s">
        <v>16</v>
      </c>
      <c r="G308">
        <v>2</v>
      </c>
      <c r="H308">
        <v>25</v>
      </c>
      <c r="I308">
        <v>50</v>
      </c>
    </row>
    <row r="309" spans="1:9" x14ac:dyDescent="0.3">
      <c r="A309">
        <v>308</v>
      </c>
      <c r="B309" s="1">
        <v>45143</v>
      </c>
      <c r="C309" t="s">
        <v>321</v>
      </c>
      <c r="D309" t="s">
        <v>13</v>
      </c>
      <c r="E309">
        <v>34</v>
      </c>
      <c r="F309" t="s">
        <v>11</v>
      </c>
      <c r="G309">
        <v>4</v>
      </c>
      <c r="H309">
        <v>300</v>
      </c>
      <c r="I309">
        <v>1200</v>
      </c>
    </row>
    <row r="310" spans="1:9" x14ac:dyDescent="0.3">
      <c r="A310">
        <v>309</v>
      </c>
      <c r="B310" s="1">
        <v>45283</v>
      </c>
      <c r="C310" t="s">
        <v>322</v>
      </c>
      <c r="D310" t="s">
        <v>13</v>
      </c>
      <c r="E310">
        <v>26</v>
      </c>
      <c r="F310" t="s">
        <v>11</v>
      </c>
      <c r="G310">
        <v>1</v>
      </c>
      <c r="H310">
        <v>25</v>
      </c>
      <c r="I310">
        <v>25</v>
      </c>
    </row>
    <row r="311" spans="1:9" x14ac:dyDescent="0.3">
      <c r="A311">
        <v>310</v>
      </c>
      <c r="B311" s="1">
        <v>45211</v>
      </c>
      <c r="C311" t="s">
        <v>323</v>
      </c>
      <c r="D311" t="s">
        <v>13</v>
      </c>
      <c r="E311">
        <v>28</v>
      </c>
      <c r="F311" t="s">
        <v>11</v>
      </c>
      <c r="G311">
        <v>1</v>
      </c>
      <c r="H311">
        <v>25</v>
      </c>
      <c r="I311">
        <v>25</v>
      </c>
    </row>
    <row r="312" spans="1:9" x14ac:dyDescent="0.3">
      <c r="A312">
        <v>311</v>
      </c>
      <c r="B312" s="1">
        <v>45265</v>
      </c>
      <c r="C312" t="s">
        <v>324</v>
      </c>
      <c r="D312" t="s">
        <v>13</v>
      </c>
      <c r="E312">
        <v>32</v>
      </c>
      <c r="F312" t="s">
        <v>11</v>
      </c>
      <c r="G312">
        <v>4</v>
      </c>
      <c r="H312">
        <v>25</v>
      </c>
      <c r="I312">
        <v>100</v>
      </c>
    </row>
    <row r="313" spans="1:9" x14ac:dyDescent="0.3">
      <c r="A313">
        <v>312</v>
      </c>
      <c r="B313" s="1">
        <v>45176</v>
      </c>
      <c r="C313" t="s">
        <v>325</v>
      </c>
      <c r="D313" t="s">
        <v>10</v>
      </c>
      <c r="E313">
        <v>41</v>
      </c>
      <c r="F313" t="s">
        <v>14</v>
      </c>
      <c r="G313">
        <v>4</v>
      </c>
      <c r="H313">
        <v>30</v>
      </c>
      <c r="I313">
        <v>120</v>
      </c>
    </row>
    <row r="314" spans="1:9" x14ac:dyDescent="0.3">
      <c r="A314">
        <v>313</v>
      </c>
      <c r="B314" s="1">
        <v>45006</v>
      </c>
      <c r="C314" t="s">
        <v>326</v>
      </c>
      <c r="D314" t="s">
        <v>13</v>
      </c>
      <c r="E314">
        <v>55</v>
      </c>
      <c r="F314" t="s">
        <v>11</v>
      </c>
      <c r="G314">
        <v>3</v>
      </c>
      <c r="H314">
        <v>500</v>
      </c>
      <c r="I314">
        <v>1500</v>
      </c>
    </row>
    <row r="315" spans="1:9" x14ac:dyDescent="0.3">
      <c r="A315">
        <v>314</v>
      </c>
      <c r="B315" s="1">
        <v>45024</v>
      </c>
      <c r="C315" t="s">
        <v>327</v>
      </c>
      <c r="D315" t="s">
        <v>10</v>
      </c>
      <c r="E315">
        <v>52</v>
      </c>
      <c r="F315" t="s">
        <v>14</v>
      </c>
      <c r="G315">
        <v>4</v>
      </c>
      <c r="H315">
        <v>30</v>
      </c>
      <c r="I315">
        <v>120</v>
      </c>
    </row>
    <row r="316" spans="1:9" x14ac:dyDescent="0.3">
      <c r="A316">
        <v>315</v>
      </c>
      <c r="B316" s="1">
        <v>45078</v>
      </c>
      <c r="C316" t="s">
        <v>328</v>
      </c>
      <c r="D316" t="s">
        <v>10</v>
      </c>
      <c r="E316">
        <v>47</v>
      </c>
      <c r="F316" t="s">
        <v>14</v>
      </c>
      <c r="G316">
        <v>2</v>
      </c>
      <c r="H316">
        <v>30</v>
      </c>
      <c r="I316">
        <v>60</v>
      </c>
    </row>
    <row r="317" spans="1:9" x14ac:dyDescent="0.3">
      <c r="A317">
        <v>316</v>
      </c>
      <c r="B317" s="1">
        <v>45038</v>
      </c>
      <c r="C317" t="s">
        <v>329</v>
      </c>
      <c r="D317" t="s">
        <v>13</v>
      </c>
      <c r="E317">
        <v>48</v>
      </c>
      <c r="F317" t="s">
        <v>14</v>
      </c>
      <c r="G317">
        <v>2</v>
      </c>
      <c r="H317">
        <v>25</v>
      </c>
      <c r="I317">
        <v>50</v>
      </c>
    </row>
    <row r="318" spans="1:9" x14ac:dyDescent="0.3">
      <c r="A318">
        <v>317</v>
      </c>
      <c r="B318" s="1">
        <v>44956</v>
      </c>
      <c r="C318" t="s">
        <v>330</v>
      </c>
      <c r="D318" t="s">
        <v>10</v>
      </c>
      <c r="E318">
        <v>22</v>
      </c>
      <c r="F318" t="s">
        <v>16</v>
      </c>
      <c r="G318">
        <v>3</v>
      </c>
      <c r="H318">
        <v>30</v>
      </c>
      <c r="I318">
        <v>90</v>
      </c>
    </row>
    <row r="319" spans="1:9" x14ac:dyDescent="0.3">
      <c r="A319">
        <v>318</v>
      </c>
      <c r="B319" s="1">
        <v>45223</v>
      </c>
      <c r="C319" t="s">
        <v>331</v>
      </c>
      <c r="D319" t="s">
        <v>10</v>
      </c>
      <c r="E319">
        <v>61</v>
      </c>
      <c r="F319" t="s">
        <v>14</v>
      </c>
      <c r="G319">
        <v>1</v>
      </c>
      <c r="H319">
        <v>25</v>
      </c>
      <c r="I319">
        <v>25</v>
      </c>
    </row>
    <row r="320" spans="1:9" x14ac:dyDescent="0.3">
      <c r="A320">
        <v>319</v>
      </c>
      <c r="B320" s="1">
        <v>45204</v>
      </c>
      <c r="C320" t="s">
        <v>332</v>
      </c>
      <c r="D320" t="s">
        <v>10</v>
      </c>
      <c r="E320">
        <v>31</v>
      </c>
      <c r="F320" t="s">
        <v>14</v>
      </c>
      <c r="G320">
        <v>1</v>
      </c>
      <c r="H320">
        <v>500</v>
      </c>
      <c r="I320">
        <v>500</v>
      </c>
    </row>
    <row r="321" spans="1:9" x14ac:dyDescent="0.3">
      <c r="A321">
        <v>320</v>
      </c>
      <c r="B321" s="1">
        <v>44958</v>
      </c>
      <c r="C321" t="s">
        <v>333</v>
      </c>
      <c r="D321" t="s">
        <v>13</v>
      </c>
      <c r="E321">
        <v>28</v>
      </c>
      <c r="F321" t="s">
        <v>16</v>
      </c>
      <c r="G321">
        <v>4</v>
      </c>
      <c r="H321">
        <v>300</v>
      </c>
      <c r="I321">
        <v>1200</v>
      </c>
    </row>
    <row r="322" spans="1:9" x14ac:dyDescent="0.3">
      <c r="A322">
        <v>321</v>
      </c>
      <c r="B322" s="1">
        <v>45087</v>
      </c>
      <c r="C322" t="s">
        <v>334</v>
      </c>
      <c r="D322" t="s">
        <v>13</v>
      </c>
      <c r="E322">
        <v>26</v>
      </c>
      <c r="F322" t="s">
        <v>16</v>
      </c>
      <c r="G322">
        <v>2</v>
      </c>
      <c r="H322">
        <v>25</v>
      </c>
      <c r="I322">
        <v>50</v>
      </c>
    </row>
    <row r="323" spans="1:9" x14ac:dyDescent="0.3">
      <c r="A323">
        <v>322</v>
      </c>
      <c r="B323" s="1">
        <v>44956</v>
      </c>
      <c r="C323" t="s">
        <v>335</v>
      </c>
      <c r="D323" t="s">
        <v>10</v>
      </c>
      <c r="E323">
        <v>51</v>
      </c>
      <c r="F323" t="s">
        <v>16</v>
      </c>
      <c r="G323">
        <v>1</v>
      </c>
      <c r="H323">
        <v>500</v>
      </c>
      <c r="I323">
        <v>500</v>
      </c>
    </row>
    <row r="324" spans="1:9" x14ac:dyDescent="0.3">
      <c r="A324">
        <v>323</v>
      </c>
      <c r="B324" s="1">
        <v>44952</v>
      </c>
      <c r="C324" t="s">
        <v>336</v>
      </c>
      <c r="D324" t="s">
        <v>13</v>
      </c>
      <c r="E324">
        <v>29</v>
      </c>
      <c r="F324" t="s">
        <v>11</v>
      </c>
      <c r="G324">
        <v>3</v>
      </c>
      <c r="H324">
        <v>300</v>
      </c>
      <c r="I324">
        <v>900</v>
      </c>
    </row>
    <row r="325" spans="1:9" x14ac:dyDescent="0.3">
      <c r="A325">
        <v>324</v>
      </c>
      <c r="B325" s="1">
        <v>45226</v>
      </c>
      <c r="C325" t="s">
        <v>337</v>
      </c>
      <c r="D325" t="s">
        <v>13</v>
      </c>
      <c r="E325">
        <v>52</v>
      </c>
      <c r="F325" t="s">
        <v>16</v>
      </c>
      <c r="G325">
        <v>3</v>
      </c>
      <c r="H325">
        <v>50</v>
      </c>
      <c r="I325">
        <v>150</v>
      </c>
    </row>
    <row r="326" spans="1:9" x14ac:dyDescent="0.3">
      <c r="A326">
        <v>325</v>
      </c>
      <c r="B326" s="1">
        <v>45171</v>
      </c>
      <c r="C326" t="s">
        <v>338</v>
      </c>
      <c r="D326" t="s">
        <v>13</v>
      </c>
      <c r="E326">
        <v>52</v>
      </c>
      <c r="F326" t="s">
        <v>16</v>
      </c>
      <c r="G326">
        <v>2</v>
      </c>
      <c r="H326">
        <v>25</v>
      </c>
      <c r="I326">
        <v>50</v>
      </c>
    </row>
    <row r="327" spans="1:9" x14ac:dyDescent="0.3">
      <c r="A327">
        <v>326</v>
      </c>
      <c r="B327" s="1">
        <v>45184</v>
      </c>
      <c r="C327" t="s">
        <v>339</v>
      </c>
      <c r="D327" t="s">
        <v>13</v>
      </c>
      <c r="E327">
        <v>18</v>
      </c>
      <c r="F327" t="s">
        <v>14</v>
      </c>
      <c r="G327">
        <v>3</v>
      </c>
      <c r="H327">
        <v>25</v>
      </c>
      <c r="I327">
        <v>75</v>
      </c>
    </row>
    <row r="328" spans="1:9" x14ac:dyDescent="0.3">
      <c r="A328">
        <v>327</v>
      </c>
      <c r="B328" s="1">
        <v>45198</v>
      </c>
      <c r="C328" t="s">
        <v>340</v>
      </c>
      <c r="D328" t="s">
        <v>10</v>
      </c>
      <c r="E328">
        <v>57</v>
      </c>
      <c r="F328" t="s">
        <v>16</v>
      </c>
      <c r="G328">
        <v>3</v>
      </c>
      <c r="H328">
        <v>50</v>
      </c>
      <c r="I328">
        <v>150</v>
      </c>
    </row>
    <row r="329" spans="1:9" x14ac:dyDescent="0.3">
      <c r="A329">
        <v>328</v>
      </c>
      <c r="B329" s="1">
        <v>45007</v>
      </c>
      <c r="C329" t="s">
        <v>341</v>
      </c>
      <c r="D329" t="s">
        <v>10</v>
      </c>
      <c r="E329">
        <v>39</v>
      </c>
      <c r="F329" t="s">
        <v>11</v>
      </c>
      <c r="G329">
        <v>2</v>
      </c>
      <c r="H329">
        <v>50</v>
      </c>
      <c r="I329">
        <v>100</v>
      </c>
    </row>
    <row r="330" spans="1:9" x14ac:dyDescent="0.3">
      <c r="A330">
        <v>329</v>
      </c>
      <c r="B330" s="1">
        <v>44956</v>
      </c>
      <c r="C330" t="s">
        <v>342</v>
      </c>
      <c r="D330" t="s">
        <v>13</v>
      </c>
      <c r="E330">
        <v>46</v>
      </c>
      <c r="F330" t="s">
        <v>16</v>
      </c>
      <c r="G330">
        <v>4</v>
      </c>
      <c r="H330">
        <v>25</v>
      </c>
      <c r="I330">
        <v>100</v>
      </c>
    </row>
    <row r="331" spans="1:9" x14ac:dyDescent="0.3">
      <c r="A331">
        <v>330</v>
      </c>
      <c r="B331" s="1">
        <v>45187</v>
      </c>
      <c r="C331" t="s">
        <v>343</v>
      </c>
      <c r="D331" t="s">
        <v>13</v>
      </c>
      <c r="E331">
        <v>25</v>
      </c>
      <c r="F331" t="s">
        <v>11</v>
      </c>
      <c r="G331">
        <v>4</v>
      </c>
      <c r="H331">
        <v>50</v>
      </c>
      <c r="I331">
        <v>200</v>
      </c>
    </row>
    <row r="332" spans="1:9" x14ac:dyDescent="0.3">
      <c r="A332">
        <v>331</v>
      </c>
      <c r="B332" s="1">
        <v>44968</v>
      </c>
      <c r="C332" t="s">
        <v>344</v>
      </c>
      <c r="D332" t="s">
        <v>10</v>
      </c>
      <c r="E332">
        <v>28</v>
      </c>
      <c r="F332" t="s">
        <v>16</v>
      </c>
      <c r="G332">
        <v>3</v>
      </c>
      <c r="H332">
        <v>30</v>
      </c>
      <c r="I332">
        <v>90</v>
      </c>
    </row>
    <row r="333" spans="1:9" x14ac:dyDescent="0.3">
      <c r="A333">
        <v>332</v>
      </c>
      <c r="B333" s="1">
        <v>45022</v>
      </c>
      <c r="C333" t="s">
        <v>345</v>
      </c>
      <c r="D333" t="s">
        <v>10</v>
      </c>
      <c r="E333">
        <v>58</v>
      </c>
      <c r="F333" t="s">
        <v>16</v>
      </c>
      <c r="G333">
        <v>4</v>
      </c>
      <c r="H333">
        <v>300</v>
      </c>
      <c r="I333">
        <v>1200</v>
      </c>
    </row>
    <row r="334" spans="1:9" x14ac:dyDescent="0.3">
      <c r="A334">
        <v>333</v>
      </c>
      <c r="B334" s="1">
        <v>44962</v>
      </c>
      <c r="C334" t="s">
        <v>346</v>
      </c>
      <c r="D334" t="s">
        <v>13</v>
      </c>
      <c r="E334">
        <v>54</v>
      </c>
      <c r="F334" t="s">
        <v>16</v>
      </c>
      <c r="G334">
        <v>4</v>
      </c>
      <c r="H334">
        <v>300</v>
      </c>
      <c r="I334">
        <v>1200</v>
      </c>
    </row>
    <row r="335" spans="1:9" x14ac:dyDescent="0.3">
      <c r="A335">
        <v>334</v>
      </c>
      <c r="B335" s="1">
        <v>45231</v>
      </c>
      <c r="C335" t="s">
        <v>347</v>
      </c>
      <c r="D335" t="s">
        <v>10</v>
      </c>
      <c r="E335">
        <v>31</v>
      </c>
      <c r="F335" t="s">
        <v>16</v>
      </c>
      <c r="G335">
        <v>3</v>
      </c>
      <c r="H335">
        <v>300</v>
      </c>
      <c r="I335">
        <v>900</v>
      </c>
    </row>
    <row r="336" spans="1:9" x14ac:dyDescent="0.3">
      <c r="A336">
        <v>335</v>
      </c>
      <c r="B336" s="1">
        <v>44961</v>
      </c>
      <c r="C336" t="s">
        <v>348</v>
      </c>
      <c r="D336" t="s">
        <v>13</v>
      </c>
      <c r="E336">
        <v>47</v>
      </c>
      <c r="F336" t="s">
        <v>11</v>
      </c>
      <c r="G336">
        <v>4</v>
      </c>
      <c r="H336">
        <v>30</v>
      </c>
      <c r="I336">
        <v>120</v>
      </c>
    </row>
    <row r="337" spans="1:9" x14ac:dyDescent="0.3">
      <c r="A337">
        <v>336</v>
      </c>
      <c r="B337" s="1">
        <v>45272</v>
      </c>
      <c r="C337" t="s">
        <v>349</v>
      </c>
      <c r="D337" t="s">
        <v>13</v>
      </c>
      <c r="E337">
        <v>52</v>
      </c>
      <c r="F337" t="s">
        <v>11</v>
      </c>
      <c r="G337">
        <v>3</v>
      </c>
      <c r="H337">
        <v>50</v>
      </c>
      <c r="I337">
        <v>150</v>
      </c>
    </row>
    <row r="338" spans="1:9" x14ac:dyDescent="0.3">
      <c r="A338">
        <v>337</v>
      </c>
      <c r="B338" s="1">
        <v>45047</v>
      </c>
      <c r="C338" t="s">
        <v>350</v>
      </c>
      <c r="D338" t="s">
        <v>10</v>
      </c>
      <c r="E338">
        <v>38</v>
      </c>
      <c r="F338" t="s">
        <v>14</v>
      </c>
      <c r="G338">
        <v>1</v>
      </c>
      <c r="H338">
        <v>500</v>
      </c>
      <c r="I338">
        <v>500</v>
      </c>
    </row>
    <row r="339" spans="1:9" x14ac:dyDescent="0.3">
      <c r="A339">
        <v>338</v>
      </c>
      <c r="B339" s="1">
        <v>45133</v>
      </c>
      <c r="C339" t="s">
        <v>351</v>
      </c>
      <c r="D339" t="s">
        <v>10</v>
      </c>
      <c r="E339">
        <v>54</v>
      </c>
      <c r="F339" t="s">
        <v>11</v>
      </c>
      <c r="G339">
        <v>2</v>
      </c>
      <c r="H339">
        <v>50</v>
      </c>
      <c r="I339">
        <v>100</v>
      </c>
    </row>
    <row r="340" spans="1:9" x14ac:dyDescent="0.3">
      <c r="A340">
        <v>339</v>
      </c>
      <c r="B340" s="1">
        <v>44988</v>
      </c>
      <c r="C340" t="s">
        <v>352</v>
      </c>
      <c r="D340" t="s">
        <v>13</v>
      </c>
      <c r="E340">
        <v>22</v>
      </c>
      <c r="F340" t="s">
        <v>16</v>
      </c>
      <c r="G340">
        <v>2</v>
      </c>
      <c r="H340">
        <v>25</v>
      </c>
      <c r="I340">
        <v>50</v>
      </c>
    </row>
    <row r="341" spans="1:9" x14ac:dyDescent="0.3">
      <c r="A341">
        <v>340</v>
      </c>
      <c r="B341" s="1">
        <v>45218</v>
      </c>
      <c r="C341" t="s">
        <v>353</v>
      </c>
      <c r="D341" t="s">
        <v>13</v>
      </c>
      <c r="E341">
        <v>36</v>
      </c>
      <c r="F341" t="s">
        <v>14</v>
      </c>
      <c r="G341">
        <v>4</v>
      </c>
      <c r="H341">
        <v>300</v>
      </c>
      <c r="I341">
        <v>1200</v>
      </c>
    </row>
    <row r="342" spans="1:9" x14ac:dyDescent="0.3">
      <c r="A342">
        <v>341</v>
      </c>
      <c r="B342" s="1">
        <v>45053</v>
      </c>
      <c r="C342" t="s">
        <v>354</v>
      </c>
      <c r="D342" t="s">
        <v>10</v>
      </c>
      <c r="E342">
        <v>31</v>
      </c>
      <c r="F342" t="s">
        <v>14</v>
      </c>
      <c r="G342">
        <v>4</v>
      </c>
      <c r="H342">
        <v>50</v>
      </c>
      <c r="I342">
        <v>200</v>
      </c>
    </row>
    <row r="343" spans="1:9" x14ac:dyDescent="0.3">
      <c r="A343">
        <v>342</v>
      </c>
      <c r="B343" s="1">
        <v>45223</v>
      </c>
      <c r="C343" t="s">
        <v>355</v>
      </c>
      <c r="D343" t="s">
        <v>13</v>
      </c>
      <c r="E343">
        <v>43</v>
      </c>
      <c r="F343" t="s">
        <v>14</v>
      </c>
      <c r="G343">
        <v>4</v>
      </c>
      <c r="H343">
        <v>500</v>
      </c>
      <c r="I343">
        <v>2000</v>
      </c>
    </row>
    <row r="344" spans="1:9" x14ac:dyDescent="0.3">
      <c r="A344">
        <v>343</v>
      </c>
      <c r="B344" s="1">
        <v>45231</v>
      </c>
      <c r="C344" t="s">
        <v>356</v>
      </c>
      <c r="D344" t="s">
        <v>10</v>
      </c>
      <c r="E344">
        <v>21</v>
      </c>
      <c r="F344" t="s">
        <v>16</v>
      </c>
      <c r="G344">
        <v>2</v>
      </c>
      <c r="H344">
        <v>25</v>
      </c>
      <c r="I344">
        <v>50</v>
      </c>
    </row>
    <row r="345" spans="1:9" x14ac:dyDescent="0.3">
      <c r="A345">
        <v>344</v>
      </c>
      <c r="B345" s="1">
        <v>44947</v>
      </c>
      <c r="C345" t="s">
        <v>357</v>
      </c>
      <c r="D345" t="s">
        <v>13</v>
      </c>
      <c r="E345">
        <v>42</v>
      </c>
      <c r="F345" t="s">
        <v>11</v>
      </c>
      <c r="G345">
        <v>1</v>
      </c>
      <c r="H345">
        <v>30</v>
      </c>
      <c r="I345">
        <v>30</v>
      </c>
    </row>
    <row r="346" spans="1:9" x14ac:dyDescent="0.3">
      <c r="A346">
        <v>345</v>
      </c>
      <c r="B346" s="1">
        <v>45244</v>
      </c>
      <c r="C346" t="s">
        <v>358</v>
      </c>
      <c r="D346" t="s">
        <v>10</v>
      </c>
      <c r="E346">
        <v>62</v>
      </c>
      <c r="F346" t="s">
        <v>16</v>
      </c>
      <c r="G346">
        <v>1</v>
      </c>
      <c r="H346">
        <v>30</v>
      </c>
      <c r="I346">
        <v>30</v>
      </c>
    </row>
    <row r="347" spans="1:9" x14ac:dyDescent="0.3">
      <c r="A347">
        <v>346</v>
      </c>
      <c r="B347" s="1">
        <v>44968</v>
      </c>
      <c r="C347" t="s">
        <v>359</v>
      </c>
      <c r="D347" t="s">
        <v>10</v>
      </c>
      <c r="E347">
        <v>59</v>
      </c>
      <c r="F347" t="s">
        <v>14</v>
      </c>
      <c r="G347">
        <v>2</v>
      </c>
      <c r="H347">
        <v>500</v>
      </c>
      <c r="I347">
        <v>1000</v>
      </c>
    </row>
    <row r="348" spans="1:9" x14ac:dyDescent="0.3">
      <c r="A348">
        <v>347</v>
      </c>
      <c r="B348" s="1">
        <v>45141</v>
      </c>
      <c r="C348" t="s">
        <v>360</v>
      </c>
      <c r="D348" t="s">
        <v>10</v>
      </c>
      <c r="E348">
        <v>42</v>
      </c>
      <c r="F348" t="s">
        <v>16</v>
      </c>
      <c r="G348">
        <v>1</v>
      </c>
      <c r="H348">
        <v>25</v>
      </c>
      <c r="I348">
        <v>25</v>
      </c>
    </row>
    <row r="349" spans="1:9" x14ac:dyDescent="0.3">
      <c r="A349">
        <v>348</v>
      </c>
      <c r="B349" s="1">
        <v>45263</v>
      </c>
      <c r="C349" t="s">
        <v>361</v>
      </c>
      <c r="D349" t="s">
        <v>13</v>
      </c>
      <c r="E349">
        <v>35</v>
      </c>
      <c r="F349" t="s">
        <v>16</v>
      </c>
      <c r="G349">
        <v>2</v>
      </c>
      <c r="H349">
        <v>300</v>
      </c>
      <c r="I349">
        <v>600</v>
      </c>
    </row>
    <row r="350" spans="1:9" x14ac:dyDescent="0.3">
      <c r="A350">
        <v>349</v>
      </c>
      <c r="B350" s="1">
        <v>45225</v>
      </c>
      <c r="C350" t="s">
        <v>362</v>
      </c>
      <c r="D350" t="s">
        <v>13</v>
      </c>
      <c r="E350">
        <v>57</v>
      </c>
      <c r="F350" t="s">
        <v>11</v>
      </c>
      <c r="G350">
        <v>1</v>
      </c>
      <c r="H350">
        <v>50</v>
      </c>
      <c r="I350">
        <v>50</v>
      </c>
    </row>
    <row r="351" spans="1:9" x14ac:dyDescent="0.3">
      <c r="A351">
        <v>350</v>
      </c>
      <c r="B351" s="1">
        <v>45216</v>
      </c>
      <c r="C351" t="s">
        <v>363</v>
      </c>
      <c r="D351" t="s">
        <v>10</v>
      </c>
      <c r="E351">
        <v>25</v>
      </c>
      <c r="F351" t="s">
        <v>11</v>
      </c>
      <c r="G351">
        <v>3</v>
      </c>
      <c r="H351">
        <v>25</v>
      </c>
      <c r="I351">
        <v>75</v>
      </c>
    </row>
    <row r="352" spans="1:9" x14ac:dyDescent="0.3">
      <c r="A352">
        <v>351</v>
      </c>
      <c r="B352" s="1">
        <v>45194</v>
      </c>
      <c r="C352" t="s">
        <v>364</v>
      </c>
      <c r="D352" t="s">
        <v>13</v>
      </c>
      <c r="E352">
        <v>56</v>
      </c>
      <c r="F352" t="s">
        <v>14</v>
      </c>
      <c r="G352">
        <v>3</v>
      </c>
      <c r="H352">
        <v>30</v>
      </c>
      <c r="I352">
        <v>90</v>
      </c>
    </row>
    <row r="353" spans="1:9" x14ac:dyDescent="0.3">
      <c r="A353">
        <v>352</v>
      </c>
      <c r="B353" s="1">
        <v>45088</v>
      </c>
      <c r="C353" t="s">
        <v>365</v>
      </c>
      <c r="D353" t="s">
        <v>10</v>
      </c>
      <c r="E353">
        <v>57</v>
      </c>
      <c r="F353" t="s">
        <v>16</v>
      </c>
      <c r="G353">
        <v>2</v>
      </c>
      <c r="H353">
        <v>500</v>
      </c>
      <c r="I353">
        <v>1000</v>
      </c>
    </row>
    <row r="354" spans="1:9" x14ac:dyDescent="0.3">
      <c r="A354">
        <v>353</v>
      </c>
      <c r="B354" s="1">
        <v>45060</v>
      </c>
      <c r="C354" t="s">
        <v>366</v>
      </c>
      <c r="D354" t="s">
        <v>10</v>
      </c>
      <c r="E354">
        <v>31</v>
      </c>
      <c r="F354" t="s">
        <v>16</v>
      </c>
      <c r="G354">
        <v>1</v>
      </c>
      <c r="H354">
        <v>500</v>
      </c>
      <c r="I354">
        <v>500</v>
      </c>
    </row>
    <row r="355" spans="1:9" x14ac:dyDescent="0.3">
      <c r="A355">
        <v>354</v>
      </c>
      <c r="B355" s="1">
        <v>45031</v>
      </c>
      <c r="C355" t="s">
        <v>367</v>
      </c>
      <c r="D355" t="s">
        <v>13</v>
      </c>
      <c r="E355">
        <v>49</v>
      </c>
      <c r="F355" t="s">
        <v>11</v>
      </c>
      <c r="G355">
        <v>4</v>
      </c>
      <c r="H355">
        <v>50</v>
      </c>
      <c r="I355">
        <v>200</v>
      </c>
    </row>
    <row r="356" spans="1:9" x14ac:dyDescent="0.3">
      <c r="A356">
        <v>355</v>
      </c>
      <c r="B356" s="1">
        <v>45269</v>
      </c>
      <c r="C356" t="s">
        <v>368</v>
      </c>
      <c r="D356" t="s">
        <v>13</v>
      </c>
      <c r="E356">
        <v>55</v>
      </c>
      <c r="F356" t="s">
        <v>16</v>
      </c>
      <c r="G356">
        <v>1</v>
      </c>
      <c r="H356">
        <v>500</v>
      </c>
      <c r="I356">
        <v>500</v>
      </c>
    </row>
    <row r="357" spans="1:9" x14ac:dyDescent="0.3">
      <c r="A357">
        <v>356</v>
      </c>
      <c r="B357" s="1">
        <v>45087</v>
      </c>
      <c r="C357" t="s">
        <v>369</v>
      </c>
      <c r="D357" t="s">
        <v>10</v>
      </c>
      <c r="E357">
        <v>50</v>
      </c>
      <c r="F357" t="s">
        <v>16</v>
      </c>
      <c r="G357">
        <v>3</v>
      </c>
      <c r="H357">
        <v>500</v>
      </c>
      <c r="I357">
        <v>1500</v>
      </c>
    </row>
    <row r="358" spans="1:9" x14ac:dyDescent="0.3">
      <c r="A358">
        <v>357</v>
      </c>
      <c r="B358" s="1">
        <v>45049</v>
      </c>
      <c r="C358" t="s">
        <v>370</v>
      </c>
      <c r="D358" t="s">
        <v>13</v>
      </c>
      <c r="E358">
        <v>40</v>
      </c>
      <c r="F358" t="s">
        <v>16</v>
      </c>
      <c r="G358">
        <v>3</v>
      </c>
      <c r="H358">
        <v>25</v>
      </c>
      <c r="I358">
        <v>75</v>
      </c>
    </row>
    <row r="359" spans="1:9" x14ac:dyDescent="0.3">
      <c r="A359">
        <v>358</v>
      </c>
      <c r="B359" s="1">
        <v>45062</v>
      </c>
      <c r="C359" t="s">
        <v>371</v>
      </c>
      <c r="D359" t="s">
        <v>13</v>
      </c>
      <c r="E359">
        <v>32</v>
      </c>
      <c r="F359" t="s">
        <v>11</v>
      </c>
      <c r="G359">
        <v>1</v>
      </c>
      <c r="H359">
        <v>300</v>
      </c>
      <c r="I359">
        <v>300</v>
      </c>
    </row>
    <row r="360" spans="1:9" x14ac:dyDescent="0.3">
      <c r="A360">
        <v>359</v>
      </c>
      <c r="B360" s="1">
        <v>45129</v>
      </c>
      <c r="C360" t="s">
        <v>372</v>
      </c>
      <c r="D360" t="s">
        <v>10</v>
      </c>
      <c r="E360">
        <v>50</v>
      </c>
      <c r="F360" t="s">
        <v>14</v>
      </c>
      <c r="G360">
        <v>1</v>
      </c>
      <c r="H360">
        <v>50</v>
      </c>
      <c r="I360">
        <v>50</v>
      </c>
    </row>
    <row r="361" spans="1:9" x14ac:dyDescent="0.3">
      <c r="A361">
        <v>360</v>
      </c>
      <c r="B361" s="1">
        <v>44994</v>
      </c>
      <c r="C361" t="s">
        <v>373</v>
      </c>
      <c r="D361" t="s">
        <v>10</v>
      </c>
      <c r="E361">
        <v>42</v>
      </c>
      <c r="F361" t="s">
        <v>14</v>
      </c>
      <c r="G361">
        <v>4</v>
      </c>
      <c r="H361">
        <v>25</v>
      </c>
      <c r="I361">
        <v>100</v>
      </c>
    </row>
    <row r="362" spans="1:9" x14ac:dyDescent="0.3">
      <c r="A362">
        <v>361</v>
      </c>
      <c r="B362" s="1">
        <v>45270</v>
      </c>
      <c r="C362" t="s">
        <v>374</v>
      </c>
      <c r="D362" t="s">
        <v>13</v>
      </c>
      <c r="E362">
        <v>34</v>
      </c>
      <c r="F362" t="s">
        <v>16</v>
      </c>
      <c r="G362">
        <v>4</v>
      </c>
      <c r="H362">
        <v>300</v>
      </c>
      <c r="I362">
        <v>1200</v>
      </c>
    </row>
    <row r="363" spans="1:9" x14ac:dyDescent="0.3">
      <c r="A363">
        <v>362</v>
      </c>
      <c r="B363" s="1">
        <v>45257</v>
      </c>
      <c r="C363" t="s">
        <v>375</v>
      </c>
      <c r="D363" t="s">
        <v>10</v>
      </c>
      <c r="E363">
        <v>50</v>
      </c>
      <c r="F363" t="s">
        <v>14</v>
      </c>
      <c r="G363">
        <v>1</v>
      </c>
      <c r="H363">
        <v>25</v>
      </c>
      <c r="I363">
        <v>25</v>
      </c>
    </row>
    <row r="364" spans="1:9" x14ac:dyDescent="0.3">
      <c r="A364">
        <v>363</v>
      </c>
      <c r="B364" s="1">
        <v>45080</v>
      </c>
      <c r="C364" t="s">
        <v>376</v>
      </c>
      <c r="D364" t="s">
        <v>10</v>
      </c>
      <c r="E364">
        <v>64</v>
      </c>
      <c r="F364" t="s">
        <v>11</v>
      </c>
      <c r="G364">
        <v>1</v>
      </c>
      <c r="H364">
        <v>25</v>
      </c>
      <c r="I364">
        <v>25</v>
      </c>
    </row>
    <row r="365" spans="1:9" x14ac:dyDescent="0.3">
      <c r="A365">
        <v>364</v>
      </c>
      <c r="B365" s="1">
        <v>45161</v>
      </c>
      <c r="C365" t="s">
        <v>377</v>
      </c>
      <c r="D365" t="s">
        <v>13</v>
      </c>
      <c r="E365">
        <v>19</v>
      </c>
      <c r="F365" t="s">
        <v>11</v>
      </c>
      <c r="G365">
        <v>1</v>
      </c>
      <c r="H365">
        <v>500</v>
      </c>
      <c r="I365">
        <v>500</v>
      </c>
    </row>
    <row r="366" spans="1:9" x14ac:dyDescent="0.3">
      <c r="A366">
        <v>365</v>
      </c>
      <c r="B366" s="1">
        <v>45088</v>
      </c>
      <c r="C366" t="s">
        <v>378</v>
      </c>
      <c r="D366" t="s">
        <v>10</v>
      </c>
      <c r="E366">
        <v>31</v>
      </c>
      <c r="F366" t="s">
        <v>14</v>
      </c>
      <c r="G366">
        <v>1</v>
      </c>
      <c r="H366">
        <v>300</v>
      </c>
      <c r="I366">
        <v>300</v>
      </c>
    </row>
    <row r="367" spans="1:9" x14ac:dyDescent="0.3">
      <c r="A367">
        <v>366</v>
      </c>
      <c r="B367" s="1">
        <v>44964</v>
      </c>
      <c r="C367" t="s">
        <v>379</v>
      </c>
      <c r="D367" t="s">
        <v>10</v>
      </c>
      <c r="E367">
        <v>57</v>
      </c>
      <c r="F367" t="s">
        <v>14</v>
      </c>
      <c r="G367">
        <v>2</v>
      </c>
      <c r="H367">
        <v>50</v>
      </c>
      <c r="I367">
        <v>100</v>
      </c>
    </row>
    <row r="368" spans="1:9" x14ac:dyDescent="0.3">
      <c r="A368">
        <v>367</v>
      </c>
      <c r="B368" s="1">
        <v>44931</v>
      </c>
      <c r="C368" t="s">
        <v>380</v>
      </c>
      <c r="D368" t="s">
        <v>13</v>
      </c>
      <c r="E368">
        <v>57</v>
      </c>
      <c r="F368" t="s">
        <v>16</v>
      </c>
      <c r="G368">
        <v>1</v>
      </c>
      <c r="H368">
        <v>50</v>
      </c>
      <c r="I368">
        <v>50</v>
      </c>
    </row>
    <row r="369" spans="1:9" x14ac:dyDescent="0.3">
      <c r="A369">
        <v>368</v>
      </c>
      <c r="B369" s="1">
        <v>45161</v>
      </c>
      <c r="C369" t="s">
        <v>381</v>
      </c>
      <c r="D369" t="s">
        <v>13</v>
      </c>
      <c r="E369">
        <v>56</v>
      </c>
      <c r="F369" t="s">
        <v>14</v>
      </c>
      <c r="G369">
        <v>4</v>
      </c>
      <c r="H369">
        <v>300</v>
      </c>
      <c r="I369">
        <v>1200</v>
      </c>
    </row>
    <row r="370" spans="1:9" x14ac:dyDescent="0.3">
      <c r="A370">
        <v>369</v>
      </c>
      <c r="B370" s="1">
        <v>45245</v>
      </c>
      <c r="C370" t="s">
        <v>382</v>
      </c>
      <c r="D370" t="s">
        <v>10</v>
      </c>
      <c r="E370">
        <v>23</v>
      </c>
      <c r="F370" t="s">
        <v>16</v>
      </c>
      <c r="G370">
        <v>3</v>
      </c>
      <c r="H370">
        <v>500</v>
      </c>
      <c r="I370">
        <v>1500</v>
      </c>
    </row>
    <row r="371" spans="1:9" x14ac:dyDescent="0.3">
      <c r="A371">
        <v>370</v>
      </c>
      <c r="B371" s="1">
        <v>45215</v>
      </c>
      <c r="C371" t="s">
        <v>383</v>
      </c>
      <c r="D371" t="s">
        <v>10</v>
      </c>
      <c r="E371">
        <v>23</v>
      </c>
      <c r="F371" t="s">
        <v>16</v>
      </c>
      <c r="G371">
        <v>2</v>
      </c>
      <c r="H371">
        <v>30</v>
      </c>
      <c r="I371">
        <v>60</v>
      </c>
    </row>
    <row r="372" spans="1:9" x14ac:dyDescent="0.3">
      <c r="A372">
        <v>371</v>
      </c>
      <c r="B372" s="1">
        <v>44978</v>
      </c>
      <c r="C372" t="s">
        <v>384</v>
      </c>
      <c r="D372" t="s">
        <v>13</v>
      </c>
      <c r="E372">
        <v>20</v>
      </c>
      <c r="F372" t="s">
        <v>11</v>
      </c>
      <c r="G372">
        <v>1</v>
      </c>
      <c r="H372">
        <v>25</v>
      </c>
      <c r="I372">
        <v>25</v>
      </c>
    </row>
    <row r="373" spans="1:9" x14ac:dyDescent="0.3">
      <c r="A373">
        <v>372</v>
      </c>
      <c r="B373" s="1">
        <v>44964</v>
      </c>
      <c r="C373" t="s">
        <v>385</v>
      </c>
      <c r="D373" t="s">
        <v>13</v>
      </c>
      <c r="E373">
        <v>24</v>
      </c>
      <c r="F373" t="s">
        <v>11</v>
      </c>
      <c r="G373">
        <v>3</v>
      </c>
      <c r="H373">
        <v>500</v>
      </c>
      <c r="I373">
        <v>1500</v>
      </c>
    </row>
    <row r="374" spans="1:9" x14ac:dyDescent="0.3">
      <c r="A374">
        <v>373</v>
      </c>
      <c r="B374" s="1">
        <v>45202</v>
      </c>
      <c r="C374" t="s">
        <v>386</v>
      </c>
      <c r="D374" t="s">
        <v>13</v>
      </c>
      <c r="E374">
        <v>25</v>
      </c>
      <c r="F374" t="s">
        <v>11</v>
      </c>
      <c r="G374">
        <v>2</v>
      </c>
      <c r="H374">
        <v>300</v>
      </c>
      <c r="I374">
        <v>600</v>
      </c>
    </row>
    <row r="375" spans="1:9" x14ac:dyDescent="0.3">
      <c r="A375">
        <v>374</v>
      </c>
      <c r="B375" s="1">
        <v>45036</v>
      </c>
      <c r="C375" t="s">
        <v>387</v>
      </c>
      <c r="D375" t="s">
        <v>13</v>
      </c>
      <c r="E375">
        <v>59</v>
      </c>
      <c r="F375" t="s">
        <v>11</v>
      </c>
      <c r="G375">
        <v>3</v>
      </c>
      <c r="H375">
        <v>25</v>
      </c>
      <c r="I375">
        <v>75</v>
      </c>
    </row>
    <row r="376" spans="1:9" x14ac:dyDescent="0.3">
      <c r="A376">
        <v>375</v>
      </c>
      <c r="B376" s="1">
        <v>45186</v>
      </c>
      <c r="C376" t="s">
        <v>388</v>
      </c>
      <c r="D376" t="s">
        <v>10</v>
      </c>
      <c r="E376">
        <v>32</v>
      </c>
      <c r="F376" t="s">
        <v>14</v>
      </c>
      <c r="G376">
        <v>1</v>
      </c>
      <c r="H376">
        <v>50</v>
      </c>
      <c r="I376">
        <v>50</v>
      </c>
    </row>
    <row r="377" spans="1:9" x14ac:dyDescent="0.3">
      <c r="A377">
        <v>376</v>
      </c>
      <c r="B377" s="1">
        <v>45062</v>
      </c>
      <c r="C377" t="s">
        <v>389</v>
      </c>
      <c r="D377" t="s">
        <v>13</v>
      </c>
      <c r="E377">
        <v>64</v>
      </c>
      <c r="F377" t="s">
        <v>11</v>
      </c>
      <c r="G377">
        <v>1</v>
      </c>
      <c r="H377">
        <v>30</v>
      </c>
      <c r="I377">
        <v>30</v>
      </c>
    </row>
    <row r="378" spans="1:9" x14ac:dyDescent="0.3">
      <c r="A378">
        <v>377</v>
      </c>
      <c r="B378" s="1">
        <v>44994</v>
      </c>
      <c r="C378" t="s">
        <v>390</v>
      </c>
      <c r="D378" t="s">
        <v>13</v>
      </c>
      <c r="E378">
        <v>46</v>
      </c>
      <c r="F378" t="s">
        <v>14</v>
      </c>
      <c r="G378">
        <v>4</v>
      </c>
      <c r="H378">
        <v>50</v>
      </c>
      <c r="I378">
        <v>200</v>
      </c>
    </row>
    <row r="379" spans="1:9" x14ac:dyDescent="0.3">
      <c r="A379">
        <v>378</v>
      </c>
      <c r="B379" s="1">
        <v>45105</v>
      </c>
      <c r="C379" t="s">
        <v>391</v>
      </c>
      <c r="D379" t="s">
        <v>10</v>
      </c>
      <c r="E379">
        <v>50</v>
      </c>
      <c r="F379" t="s">
        <v>11</v>
      </c>
      <c r="G379">
        <v>1</v>
      </c>
      <c r="H379">
        <v>300</v>
      </c>
      <c r="I379">
        <v>300</v>
      </c>
    </row>
    <row r="380" spans="1:9" x14ac:dyDescent="0.3">
      <c r="A380">
        <v>379</v>
      </c>
      <c r="B380" s="1">
        <v>44962</v>
      </c>
      <c r="C380" t="s">
        <v>392</v>
      </c>
      <c r="D380" t="s">
        <v>13</v>
      </c>
      <c r="E380">
        <v>47</v>
      </c>
      <c r="F380" t="s">
        <v>14</v>
      </c>
      <c r="G380">
        <v>1</v>
      </c>
      <c r="H380">
        <v>25</v>
      </c>
      <c r="I380">
        <v>25</v>
      </c>
    </row>
    <row r="381" spans="1:9" x14ac:dyDescent="0.3">
      <c r="A381">
        <v>380</v>
      </c>
      <c r="B381" s="1">
        <v>45052</v>
      </c>
      <c r="C381" t="s">
        <v>393</v>
      </c>
      <c r="D381" t="s">
        <v>10</v>
      </c>
      <c r="E381">
        <v>56</v>
      </c>
      <c r="F381" t="s">
        <v>16</v>
      </c>
      <c r="G381">
        <v>2</v>
      </c>
      <c r="H381">
        <v>300</v>
      </c>
      <c r="I381">
        <v>600</v>
      </c>
    </row>
    <row r="382" spans="1:9" x14ac:dyDescent="0.3">
      <c r="A382">
        <v>381</v>
      </c>
      <c r="B382" s="1">
        <v>45116</v>
      </c>
      <c r="C382" t="s">
        <v>394</v>
      </c>
      <c r="D382" t="s">
        <v>13</v>
      </c>
      <c r="E382">
        <v>44</v>
      </c>
      <c r="F382" t="s">
        <v>14</v>
      </c>
      <c r="G382">
        <v>4</v>
      </c>
      <c r="H382">
        <v>25</v>
      </c>
      <c r="I382">
        <v>100</v>
      </c>
    </row>
    <row r="383" spans="1:9" x14ac:dyDescent="0.3">
      <c r="A383">
        <v>382</v>
      </c>
      <c r="B383" s="1">
        <v>45072</v>
      </c>
      <c r="C383" t="s">
        <v>395</v>
      </c>
      <c r="D383" t="s">
        <v>13</v>
      </c>
      <c r="E383">
        <v>53</v>
      </c>
      <c r="F383" t="s">
        <v>14</v>
      </c>
      <c r="G383">
        <v>2</v>
      </c>
      <c r="H383">
        <v>500</v>
      </c>
      <c r="I383">
        <v>1000</v>
      </c>
    </row>
    <row r="384" spans="1:9" x14ac:dyDescent="0.3">
      <c r="A384">
        <v>383</v>
      </c>
      <c r="B384" s="1">
        <v>45007</v>
      </c>
      <c r="C384" t="s">
        <v>396</v>
      </c>
      <c r="D384" t="s">
        <v>13</v>
      </c>
      <c r="E384">
        <v>46</v>
      </c>
      <c r="F384" t="s">
        <v>11</v>
      </c>
      <c r="G384">
        <v>3</v>
      </c>
      <c r="H384">
        <v>30</v>
      </c>
      <c r="I384">
        <v>90</v>
      </c>
    </row>
    <row r="385" spans="1:9" x14ac:dyDescent="0.3">
      <c r="A385">
        <v>384</v>
      </c>
      <c r="B385" s="1">
        <v>45151</v>
      </c>
      <c r="C385" t="s">
        <v>397</v>
      </c>
      <c r="D385" t="s">
        <v>10</v>
      </c>
      <c r="E385">
        <v>55</v>
      </c>
      <c r="F385" t="s">
        <v>14</v>
      </c>
      <c r="G385">
        <v>1</v>
      </c>
      <c r="H385">
        <v>500</v>
      </c>
      <c r="I385">
        <v>500</v>
      </c>
    </row>
    <row r="386" spans="1:9" x14ac:dyDescent="0.3">
      <c r="A386">
        <v>385</v>
      </c>
      <c r="B386" s="1">
        <v>45205</v>
      </c>
      <c r="C386" t="s">
        <v>398</v>
      </c>
      <c r="D386" t="s">
        <v>10</v>
      </c>
      <c r="E386">
        <v>50</v>
      </c>
      <c r="F386" t="s">
        <v>16</v>
      </c>
      <c r="G386">
        <v>3</v>
      </c>
      <c r="H386">
        <v>500</v>
      </c>
      <c r="I386">
        <v>1500</v>
      </c>
    </row>
    <row r="387" spans="1:9" x14ac:dyDescent="0.3">
      <c r="A387">
        <v>386</v>
      </c>
      <c r="B387" s="1">
        <v>45287</v>
      </c>
      <c r="C387" t="s">
        <v>399</v>
      </c>
      <c r="D387" t="s">
        <v>13</v>
      </c>
      <c r="E387">
        <v>54</v>
      </c>
      <c r="F387" t="s">
        <v>16</v>
      </c>
      <c r="G387">
        <v>2</v>
      </c>
      <c r="H387">
        <v>300</v>
      </c>
      <c r="I387">
        <v>600</v>
      </c>
    </row>
    <row r="388" spans="1:9" x14ac:dyDescent="0.3">
      <c r="A388">
        <v>387</v>
      </c>
      <c r="B388" s="1">
        <v>45081</v>
      </c>
      <c r="C388" t="s">
        <v>400</v>
      </c>
      <c r="D388" t="s">
        <v>10</v>
      </c>
      <c r="E388">
        <v>44</v>
      </c>
      <c r="F388" t="s">
        <v>11</v>
      </c>
      <c r="G388">
        <v>1</v>
      </c>
      <c r="H388">
        <v>30</v>
      </c>
      <c r="I388">
        <v>30</v>
      </c>
    </row>
    <row r="389" spans="1:9" x14ac:dyDescent="0.3">
      <c r="A389">
        <v>388</v>
      </c>
      <c r="B389" s="1">
        <v>45240</v>
      </c>
      <c r="C389" t="s">
        <v>401</v>
      </c>
      <c r="D389" t="s">
        <v>10</v>
      </c>
      <c r="E389">
        <v>50</v>
      </c>
      <c r="F389" t="s">
        <v>16</v>
      </c>
      <c r="G389">
        <v>1</v>
      </c>
      <c r="H389">
        <v>25</v>
      </c>
      <c r="I389">
        <v>25</v>
      </c>
    </row>
    <row r="390" spans="1:9" x14ac:dyDescent="0.3">
      <c r="A390">
        <v>389</v>
      </c>
      <c r="B390" s="1">
        <v>45261</v>
      </c>
      <c r="C390" t="s">
        <v>402</v>
      </c>
      <c r="D390" t="s">
        <v>10</v>
      </c>
      <c r="E390">
        <v>21</v>
      </c>
      <c r="F390" t="s">
        <v>14</v>
      </c>
      <c r="G390">
        <v>2</v>
      </c>
      <c r="H390">
        <v>25</v>
      </c>
      <c r="I390">
        <v>50</v>
      </c>
    </row>
    <row r="391" spans="1:9" x14ac:dyDescent="0.3">
      <c r="A391">
        <v>390</v>
      </c>
      <c r="B391" s="1">
        <v>45197</v>
      </c>
      <c r="C391" t="s">
        <v>403</v>
      </c>
      <c r="D391" t="s">
        <v>10</v>
      </c>
      <c r="E391">
        <v>39</v>
      </c>
      <c r="F391" t="s">
        <v>16</v>
      </c>
      <c r="G391">
        <v>2</v>
      </c>
      <c r="H391">
        <v>50</v>
      </c>
      <c r="I391">
        <v>100</v>
      </c>
    </row>
    <row r="392" spans="1:9" x14ac:dyDescent="0.3">
      <c r="A392">
        <v>391</v>
      </c>
      <c r="B392" s="1">
        <v>44931</v>
      </c>
      <c r="C392" t="s">
        <v>404</v>
      </c>
      <c r="D392" t="s">
        <v>10</v>
      </c>
      <c r="E392">
        <v>19</v>
      </c>
      <c r="F392" t="s">
        <v>11</v>
      </c>
      <c r="G392">
        <v>2</v>
      </c>
      <c r="H392">
        <v>25</v>
      </c>
      <c r="I392">
        <v>50</v>
      </c>
    </row>
    <row r="393" spans="1:9" x14ac:dyDescent="0.3">
      <c r="A393">
        <v>392</v>
      </c>
      <c r="B393" s="1">
        <v>45268</v>
      </c>
      <c r="C393" t="s">
        <v>405</v>
      </c>
      <c r="D393" t="s">
        <v>10</v>
      </c>
      <c r="E393">
        <v>27</v>
      </c>
      <c r="F393" t="s">
        <v>14</v>
      </c>
      <c r="G393">
        <v>2</v>
      </c>
      <c r="H393">
        <v>300</v>
      </c>
      <c r="I393">
        <v>600</v>
      </c>
    </row>
    <row r="394" spans="1:9" x14ac:dyDescent="0.3">
      <c r="A394">
        <v>393</v>
      </c>
      <c r="B394" s="1">
        <v>45210</v>
      </c>
      <c r="C394" t="s">
        <v>406</v>
      </c>
      <c r="D394" t="s">
        <v>13</v>
      </c>
      <c r="E394">
        <v>22</v>
      </c>
      <c r="F394" t="s">
        <v>11</v>
      </c>
      <c r="G394">
        <v>2</v>
      </c>
      <c r="H394">
        <v>500</v>
      </c>
      <c r="I394">
        <v>1000</v>
      </c>
    </row>
    <row r="395" spans="1:9" x14ac:dyDescent="0.3">
      <c r="A395">
        <v>394</v>
      </c>
      <c r="B395" s="1">
        <v>45080</v>
      </c>
      <c r="C395" t="s">
        <v>407</v>
      </c>
      <c r="D395" t="s">
        <v>13</v>
      </c>
      <c r="E395">
        <v>27</v>
      </c>
      <c r="F395" t="s">
        <v>14</v>
      </c>
      <c r="G395">
        <v>1</v>
      </c>
      <c r="H395">
        <v>500</v>
      </c>
      <c r="I395">
        <v>500</v>
      </c>
    </row>
    <row r="396" spans="1:9" x14ac:dyDescent="0.3">
      <c r="A396">
        <v>395</v>
      </c>
      <c r="B396" s="1">
        <v>45266</v>
      </c>
      <c r="C396" t="s">
        <v>408</v>
      </c>
      <c r="D396" t="s">
        <v>10</v>
      </c>
      <c r="E396">
        <v>50</v>
      </c>
      <c r="F396" t="s">
        <v>16</v>
      </c>
      <c r="G396">
        <v>2</v>
      </c>
      <c r="H396">
        <v>500</v>
      </c>
      <c r="I396">
        <v>1000</v>
      </c>
    </row>
    <row r="397" spans="1:9" x14ac:dyDescent="0.3">
      <c r="A397">
        <v>396</v>
      </c>
      <c r="B397" s="1">
        <v>44980</v>
      </c>
      <c r="C397" t="s">
        <v>409</v>
      </c>
      <c r="D397" t="s">
        <v>13</v>
      </c>
      <c r="E397">
        <v>55</v>
      </c>
      <c r="F397" t="s">
        <v>11</v>
      </c>
      <c r="G397">
        <v>1</v>
      </c>
      <c r="H397">
        <v>30</v>
      </c>
      <c r="I397">
        <v>30</v>
      </c>
    </row>
    <row r="398" spans="1:9" x14ac:dyDescent="0.3">
      <c r="A398">
        <v>397</v>
      </c>
      <c r="B398" s="1">
        <v>44995</v>
      </c>
      <c r="C398" t="s">
        <v>410</v>
      </c>
      <c r="D398" t="s">
        <v>13</v>
      </c>
      <c r="E398">
        <v>30</v>
      </c>
      <c r="F398" t="s">
        <v>11</v>
      </c>
      <c r="G398">
        <v>1</v>
      </c>
      <c r="H398">
        <v>25</v>
      </c>
      <c r="I398">
        <v>25</v>
      </c>
    </row>
    <row r="399" spans="1:9" x14ac:dyDescent="0.3">
      <c r="A399">
        <v>398</v>
      </c>
      <c r="B399" s="1">
        <v>45062</v>
      </c>
      <c r="C399" t="s">
        <v>411</v>
      </c>
      <c r="D399" t="s">
        <v>13</v>
      </c>
      <c r="E399">
        <v>48</v>
      </c>
      <c r="F399" t="s">
        <v>14</v>
      </c>
      <c r="G399">
        <v>2</v>
      </c>
      <c r="H399">
        <v>300</v>
      </c>
      <c r="I399">
        <v>600</v>
      </c>
    </row>
    <row r="400" spans="1:9" x14ac:dyDescent="0.3">
      <c r="A400">
        <v>399</v>
      </c>
      <c r="B400" s="1">
        <v>44986</v>
      </c>
      <c r="C400" t="s">
        <v>412</v>
      </c>
      <c r="D400" t="s">
        <v>13</v>
      </c>
      <c r="E400">
        <v>64</v>
      </c>
      <c r="F400" t="s">
        <v>11</v>
      </c>
      <c r="G400">
        <v>2</v>
      </c>
      <c r="H400">
        <v>30</v>
      </c>
      <c r="I400">
        <v>60</v>
      </c>
    </row>
    <row r="401" spans="1:9" x14ac:dyDescent="0.3">
      <c r="A401">
        <v>400</v>
      </c>
      <c r="B401" s="1">
        <v>44981</v>
      </c>
      <c r="C401" t="s">
        <v>413</v>
      </c>
      <c r="D401" t="s">
        <v>10</v>
      </c>
      <c r="E401">
        <v>53</v>
      </c>
      <c r="F401" t="s">
        <v>14</v>
      </c>
      <c r="G401">
        <v>4</v>
      </c>
      <c r="H401">
        <v>50</v>
      </c>
      <c r="I401">
        <v>200</v>
      </c>
    </row>
    <row r="402" spans="1:9" x14ac:dyDescent="0.3">
      <c r="A402">
        <v>401</v>
      </c>
      <c r="B402" s="1">
        <v>45210</v>
      </c>
      <c r="C402" t="s">
        <v>414</v>
      </c>
      <c r="D402" t="s">
        <v>13</v>
      </c>
      <c r="E402">
        <v>62</v>
      </c>
      <c r="F402" t="s">
        <v>14</v>
      </c>
      <c r="G402">
        <v>1</v>
      </c>
      <c r="H402">
        <v>300</v>
      </c>
      <c r="I402">
        <v>300</v>
      </c>
    </row>
    <row r="403" spans="1:9" x14ac:dyDescent="0.3">
      <c r="A403">
        <v>402</v>
      </c>
      <c r="B403" s="1">
        <v>45006</v>
      </c>
      <c r="C403" t="s">
        <v>415</v>
      </c>
      <c r="D403" t="s">
        <v>13</v>
      </c>
      <c r="E403">
        <v>41</v>
      </c>
      <c r="F403" t="s">
        <v>14</v>
      </c>
      <c r="G403">
        <v>2</v>
      </c>
      <c r="H403">
        <v>300</v>
      </c>
      <c r="I403">
        <v>600</v>
      </c>
    </row>
    <row r="404" spans="1:9" x14ac:dyDescent="0.3">
      <c r="A404">
        <v>403</v>
      </c>
      <c r="B404" s="1">
        <v>45066</v>
      </c>
      <c r="C404" t="s">
        <v>416</v>
      </c>
      <c r="D404" t="s">
        <v>10</v>
      </c>
      <c r="E404">
        <v>32</v>
      </c>
      <c r="F404" t="s">
        <v>14</v>
      </c>
      <c r="G404">
        <v>2</v>
      </c>
      <c r="H404">
        <v>300</v>
      </c>
      <c r="I404">
        <v>600</v>
      </c>
    </row>
    <row r="405" spans="1:9" x14ac:dyDescent="0.3">
      <c r="A405">
        <v>404</v>
      </c>
      <c r="B405" s="1">
        <v>45071</v>
      </c>
      <c r="C405" t="s">
        <v>417</v>
      </c>
      <c r="D405" t="s">
        <v>10</v>
      </c>
      <c r="E405">
        <v>46</v>
      </c>
      <c r="F405" t="s">
        <v>16</v>
      </c>
      <c r="G405">
        <v>2</v>
      </c>
      <c r="H405">
        <v>500</v>
      </c>
      <c r="I405">
        <v>1000</v>
      </c>
    </row>
    <row r="406" spans="1:9" x14ac:dyDescent="0.3">
      <c r="A406">
        <v>405</v>
      </c>
      <c r="B406" s="1">
        <v>45236</v>
      </c>
      <c r="C406" t="s">
        <v>418</v>
      </c>
      <c r="D406" t="s">
        <v>13</v>
      </c>
      <c r="E406">
        <v>25</v>
      </c>
      <c r="F406" t="s">
        <v>14</v>
      </c>
      <c r="G406">
        <v>4</v>
      </c>
      <c r="H406">
        <v>300</v>
      </c>
      <c r="I406">
        <v>1200</v>
      </c>
    </row>
    <row r="407" spans="1:9" x14ac:dyDescent="0.3">
      <c r="A407">
        <v>406</v>
      </c>
      <c r="B407" s="1">
        <v>45034</v>
      </c>
      <c r="C407" t="s">
        <v>419</v>
      </c>
      <c r="D407" t="s">
        <v>13</v>
      </c>
      <c r="E407">
        <v>22</v>
      </c>
      <c r="F407" t="s">
        <v>11</v>
      </c>
      <c r="G407">
        <v>4</v>
      </c>
      <c r="H407">
        <v>25</v>
      </c>
      <c r="I407">
        <v>100</v>
      </c>
    </row>
    <row r="408" spans="1:9" x14ac:dyDescent="0.3">
      <c r="A408">
        <v>407</v>
      </c>
      <c r="B408" s="1">
        <v>45102</v>
      </c>
      <c r="C408" t="s">
        <v>420</v>
      </c>
      <c r="D408" t="s">
        <v>13</v>
      </c>
      <c r="E408">
        <v>46</v>
      </c>
      <c r="F408" t="s">
        <v>16</v>
      </c>
      <c r="G408">
        <v>3</v>
      </c>
      <c r="H408">
        <v>300</v>
      </c>
      <c r="I408">
        <v>900</v>
      </c>
    </row>
    <row r="409" spans="1:9" x14ac:dyDescent="0.3">
      <c r="A409">
        <v>408</v>
      </c>
      <c r="B409" s="1">
        <v>45031</v>
      </c>
      <c r="C409" t="s">
        <v>421</v>
      </c>
      <c r="D409" t="s">
        <v>13</v>
      </c>
      <c r="E409">
        <v>64</v>
      </c>
      <c r="F409" t="s">
        <v>11</v>
      </c>
      <c r="G409">
        <v>1</v>
      </c>
      <c r="H409">
        <v>500</v>
      </c>
      <c r="I409">
        <v>500</v>
      </c>
    </row>
    <row r="410" spans="1:9" x14ac:dyDescent="0.3">
      <c r="A410">
        <v>409</v>
      </c>
      <c r="B410" s="1">
        <v>45278</v>
      </c>
      <c r="C410" t="s">
        <v>422</v>
      </c>
      <c r="D410" t="s">
        <v>13</v>
      </c>
      <c r="E410">
        <v>21</v>
      </c>
      <c r="F410" t="s">
        <v>16</v>
      </c>
      <c r="G410">
        <v>3</v>
      </c>
      <c r="H410">
        <v>300</v>
      </c>
      <c r="I410">
        <v>900</v>
      </c>
    </row>
    <row r="411" spans="1:9" x14ac:dyDescent="0.3">
      <c r="A411">
        <v>410</v>
      </c>
      <c r="B411" s="1">
        <v>45251</v>
      </c>
      <c r="C411" t="s">
        <v>423</v>
      </c>
      <c r="D411" t="s">
        <v>13</v>
      </c>
      <c r="E411">
        <v>29</v>
      </c>
      <c r="F411" t="s">
        <v>14</v>
      </c>
      <c r="G411">
        <v>2</v>
      </c>
      <c r="H411">
        <v>50</v>
      </c>
      <c r="I411">
        <v>100</v>
      </c>
    </row>
    <row r="412" spans="1:9" x14ac:dyDescent="0.3">
      <c r="A412">
        <v>411</v>
      </c>
      <c r="B412" s="1">
        <v>45062</v>
      </c>
      <c r="C412" t="s">
        <v>424</v>
      </c>
      <c r="D412" t="s">
        <v>10</v>
      </c>
      <c r="E412">
        <v>62</v>
      </c>
      <c r="F412" t="s">
        <v>16</v>
      </c>
      <c r="G412">
        <v>4</v>
      </c>
      <c r="H412">
        <v>50</v>
      </c>
      <c r="I412">
        <v>200</v>
      </c>
    </row>
    <row r="413" spans="1:9" x14ac:dyDescent="0.3">
      <c r="A413">
        <v>412</v>
      </c>
      <c r="B413" s="1">
        <v>45185</v>
      </c>
      <c r="C413" t="s">
        <v>425</v>
      </c>
      <c r="D413" t="s">
        <v>13</v>
      </c>
      <c r="E413">
        <v>19</v>
      </c>
      <c r="F413" t="s">
        <v>16</v>
      </c>
      <c r="G413">
        <v>4</v>
      </c>
      <c r="H413">
        <v>500</v>
      </c>
      <c r="I413">
        <v>2000</v>
      </c>
    </row>
    <row r="414" spans="1:9" x14ac:dyDescent="0.3">
      <c r="A414">
        <v>413</v>
      </c>
      <c r="B414" s="1">
        <v>45177</v>
      </c>
      <c r="C414" t="s">
        <v>426</v>
      </c>
      <c r="D414" t="s">
        <v>13</v>
      </c>
      <c r="E414">
        <v>44</v>
      </c>
      <c r="F414" t="s">
        <v>11</v>
      </c>
      <c r="G414">
        <v>3</v>
      </c>
      <c r="H414">
        <v>25</v>
      </c>
      <c r="I414">
        <v>75</v>
      </c>
    </row>
    <row r="415" spans="1:9" x14ac:dyDescent="0.3">
      <c r="A415">
        <v>414</v>
      </c>
      <c r="B415" s="1">
        <v>45055</v>
      </c>
      <c r="C415" t="s">
        <v>427</v>
      </c>
      <c r="D415" t="s">
        <v>10</v>
      </c>
      <c r="E415">
        <v>48</v>
      </c>
      <c r="F415" t="s">
        <v>11</v>
      </c>
      <c r="G415">
        <v>4</v>
      </c>
      <c r="H415">
        <v>25</v>
      </c>
      <c r="I415">
        <v>100</v>
      </c>
    </row>
    <row r="416" spans="1:9" x14ac:dyDescent="0.3">
      <c r="A416">
        <v>415</v>
      </c>
      <c r="B416" s="1">
        <v>44953</v>
      </c>
      <c r="C416" t="s">
        <v>428</v>
      </c>
      <c r="D416" t="s">
        <v>10</v>
      </c>
      <c r="E416">
        <v>53</v>
      </c>
      <c r="F416" t="s">
        <v>14</v>
      </c>
      <c r="G416">
        <v>2</v>
      </c>
      <c r="H416">
        <v>30</v>
      </c>
      <c r="I416">
        <v>60</v>
      </c>
    </row>
    <row r="417" spans="1:9" x14ac:dyDescent="0.3">
      <c r="A417">
        <v>416</v>
      </c>
      <c r="B417" s="1">
        <v>44974</v>
      </c>
      <c r="C417" t="s">
        <v>429</v>
      </c>
      <c r="D417" t="s">
        <v>10</v>
      </c>
      <c r="E417">
        <v>53</v>
      </c>
      <c r="F417" t="s">
        <v>16</v>
      </c>
      <c r="G417">
        <v>4</v>
      </c>
      <c r="H417">
        <v>500</v>
      </c>
      <c r="I417">
        <v>2000</v>
      </c>
    </row>
    <row r="418" spans="1:9" x14ac:dyDescent="0.3">
      <c r="A418">
        <v>417</v>
      </c>
      <c r="B418" s="1">
        <v>45251</v>
      </c>
      <c r="C418" t="s">
        <v>430</v>
      </c>
      <c r="D418" t="s">
        <v>10</v>
      </c>
      <c r="E418">
        <v>43</v>
      </c>
      <c r="F418" t="s">
        <v>16</v>
      </c>
      <c r="G418">
        <v>3</v>
      </c>
      <c r="H418">
        <v>300</v>
      </c>
      <c r="I418">
        <v>900</v>
      </c>
    </row>
    <row r="419" spans="1:9" x14ac:dyDescent="0.3">
      <c r="A419">
        <v>418</v>
      </c>
      <c r="B419" s="1">
        <v>45143</v>
      </c>
      <c r="C419" t="s">
        <v>431</v>
      </c>
      <c r="D419" t="s">
        <v>13</v>
      </c>
      <c r="E419">
        <v>60</v>
      </c>
      <c r="F419" t="s">
        <v>16</v>
      </c>
      <c r="G419">
        <v>2</v>
      </c>
      <c r="H419">
        <v>500</v>
      </c>
      <c r="I419">
        <v>1000</v>
      </c>
    </row>
    <row r="420" spans="1:9" x14ac:dyDescent="0.3">
      <c r="A420">
        <v>419</v>
      </c>
      <c r="B420" s="1">
        <v>45068</v>
      </c>
      <c r="C420" t="s">
        <v>432</v>
      </c>
      <c r="D420" t="s">
        <v>13</v>
      </c>
      <c r="E420">
        <v>44</v>
      </c>
      <c r="F420" t="s">
        <v>14</v>
      </c>
      <c r="G420">
        <v>3</v>
      </c>
      <c r="H420">
        <v>30</v>
      </c>
      <c r="I420">
        <v>90</v>
      </c>
    </row>
    <row r="421" spans="1:9" x14ac:dyDescent="0.3">
      <c r="A421">
        <v>420</v>
      </c>
      <c r="B421" s="1">
        <v>44949</v>
      </c>
      <c r="C421" t="s">
        <v>433</v>
      </c>
      <c r="D421" t="s">
        <v>13</v>
      </c>
      <c r="E421">
        <v>22</v>
      </c>
      <c r="F421" t="s">
        <v>14</v>
      </c>
      <c r="G421">
        <v>4</v>
      </c>
      <c r="H421">
        <v>500</v>
      </c>
      <c r="I421">
        <v>2000</v>
      </c>
    </row>
    <row r="422" spans="1:9" x14ac:dyDescent="0.3">
      <c r="A422">
        <v>421</v>
      </c>
      <c r="B422" s="1">
        <v>44928</v>
      </c>
      <c r="C422" t="s">
        <v>434</v>
      </c>
      <c r="D422" t="s">
        <v>13</v>
      </c>
      <c r="E422">
        <v>37</v>
      </c>
      <c r="F422" t="s">
        <v>14</v>
      </c>
      <c r="G422">
        <v>3</v>
      </c>
      <c r="H422">
        <v>500</v>
      </c>
      <c r="I422">
        <v>1500</v>
      </c>
    </row>
    <row r="423" spans="1:9" x14ac:dyDescent="0.3">
      <c r="A423">
        <v>422</v>
      </c>
      <c r="B423" s="1">
        <v>45097</v>
      </c>
      <c r="C423" t="s">
        <v>435</v>
      </c>
      <c r="D423" t="s">
        <v>13</v>
      </c>
      <c r="E423">
        <v>28</v>
      </c>
      <c r="F423" t="s">
        <v>14</v>
      </c>
      <c r="G423">
        <v>3</v>
      </c>
      <c r="H423">
        <v>30</v>
      </c>
      <c r="I423">
        <v>90</v>
      </c>
    </row>
    <row r="424" spans="1:9" x14ac:dyDescent="0.3">
      <c r="A424">
        <v>423</v>
      </c>
      <c r="B424" s="1">
        <v>44993</v>
      </c>
      <c r="C424" t="s">
        <v>436</v>
      </c>
      <c r="D424" t="s">
        <v>13</v>
      </c>
      <c r="E424">
        <v>27</v>
      </c>
      <c r="F424" t="s">
        <v>14</v>
      </c>
      <c r="G424">
        <v>1</v>
      </c>
      <c r="H424">
        <v>25</v>
      </c>
      <c r="I424">
        <v>25</v>
      </c>
    </row>
    <row r="425" spans="1:9" x14ac:dyDescent="0.3">
      <c r="A425">
        <v>424</v>
      </c>
      <c r="B425" s="1">
        <v>45253</v>
      </c>
      <c r="C425" t="s">
        <v>437</v>
      </c>
      <c r="D425" t="s">
        <v>10</v>
      </c>
      <c r="E425">
        <v>57</v>
      </c>
      <c r="F425" t="s">
        <v>11</v>
      </c>
      <c r="G425">
        <v>4</v>
      </c>
      <c r="H425">
        <v>300</v>
      </c>
      <c r="I425">
        <v>1200</v>
      </c>
    </row>
    <row r="426" spans="1:9" x14ac:dyDescent="0.3">
      <c r="A426">
        <v>425</v>
      </c>
      <c r="B426" s="1">
        <v>45061</v>
      </c>
      <c r="C426" t="s">
        <v>438</v>
      </c>
      <c r="D426" t="s">
        <v>13</v>
      </c>
      <c r="E426">
        <v>55</v>
      </c>
      <c r="F426" t="s">
        <v>16</v>
      </c>
      <c r="G426">
        <v>4</v>
      </c>
      <c r="H426">
        <v>30</v>
      </c>
      <c r="I426">
        <v>120</v>
      </c>
    </row>
    <row r="427" spans="1:9" x14ac:dyDescent="0.3">
      <c r="A427">
        <v>426</v>
      </c>
      <c r="B427" s="1">
        <v>45009</v>
      </c>
      <c r="C427" t="s">
        <v>439</v>
      </c>
      <c r="D427" t="s">
        <v>10</v>
      </c>
      <c r="E427">
        <v>23</v>
      </c>
      <c r="F427" t="s">
        <v>16</v>
      </c>
      <c r="G427">
        <v>3</v>
      </c>
      <c r="H427">
        <v>50</v>
      </c>
      <c r="I427">
        <v>150</v>
      </c>
    </row>
    <row r="428" spans="1:9" x14ac:dyDescent="0.3">
      <c r="A428">
        <v>427</v>
      </c>
      <c r="B428" s="1">
        <v>45153</v>
      </c>
      <c r="C428" t="s">
        <v>440</v>
      </c>
      <c r="D428" t="s">
        <v>10</v>
      </c>
      <c r="E428">
        <v>25</v>
      </c>
      <c r="F428" t="s">
        <v>16</v>
      </c>
      <c r="G428">
        <v>1</v>
      </c>
      <c r="H428">
        <v>25</v>
      </c>
      <c r="I428">
        <v>25</v>
      </c>
    </row>
    <row r="429" spans="1:9" x14ac:dyDescent="0.3">
      <c r="A429">
        <v>428</v>
      </c>
      <c r="B429" s="1">
        <v>45209</v>
      </c>
      <c r="C429" t="s">
        <v>441</v>
      </c>
      <c r="D429" t="s">
        <v>13</v>
      </c>
      <c r="E429">
        <v>40</v>
      </c>
      <c r="F429" t="s">
        <v>16</v>
      </c>
      <c r="G429">
        <v>4</v>
      </c>
      <c r="H429">
        <v>50</v>
      </c>
      <c r="I429">
        <v>200</v>
      </c>
    </row>
    <row r="430" spans="1:9" x14ac:dyDescent="0.3">
      <c r="A430">
        <v>429</v>
      </c>
      <c r="B430" s="1">
        <v>45288</v>
      </c>
      <c r="C430" t="s">
        <v>442</v>
      </c>
      <c r="D430" t="s">
        <v>10</v>
      </c>
      <c r="E430">
        <v>64</v>
      </c>
      <c r="F430" t="s">
        <v>16</v>
      </c>
      <c r="G430">
        <v>2</v>
      </c>
      <c r="H430">
        <v>25</v>
      </c>
      <c r="I430">
        <v>50</v>
      </c>
    </row>
    <row r="431" spans="1:9" x14ac:dyDescent="0.3">
      <c r="A431">
        <v>430</v>
      </c>
      <c r="B431" s="1">
        <v>45145</v>
      </c>
      <c r="C431" t="s">
        <v>443</v>
      </c>
      <c r="D431" t="s">
        <v>13</v>
      </c>
      <c r="E431">
        <v>43</v>
      </c>
      <c r="F431" t="s">
        <v>16</v>
      </c>
      <c r="G431">
        <v>3</v>
      </c>
      <c r="H431">
        <v>300</v>
      </c>
      <c r="I431">
        <v>900</v>
      </c>
    </row>
    <row r="432" spans="1:9" x14ac:dyDescent="0.3">
      <c r="A432">
        <v>431</v>
      </c>
      <c r="B432" s="1">
        <v>45214</v>
      </c>
      <c r="C432" t="s">
        <v>444</v>
      </c>
      <c r="D432" t="s">
        <v>10</v>
      </c>
      <c r="E432">
        <v>63</v>
      </c>
      <c r="F432" t="s">
        <v>16</v>
      </c>
      <c r="G432">
        <v>4</v>
      </c>
      <c r="H432">
        <v>300</v>
      </c>
      <c r="I432">
        <v>1200</v>
      </c>
    </row>
    <row r="433" spans="1:9" x14ac:dyDescent="0.3">
      <c r="A433">
        <v>432</v>
      </c>
      <c r="B433" s="1">
        <v>44931</v>
      </c>
      <c r="C433" t="s">
        <v>445</v>
      </c>
      <c r="D433" t="s">
        <v>13</v>
      </c>
      <c r="E433">
        <v>60</v>
      </c>
      <c r="F433" t="s">
        <v>16</v>
      </c>
      <c r="G433">
        <v>2</v>
      </c>
      <c r="H433">
        <v>500</v>
      </c>
      <c r="I433">
        <v>1000</v>
      </c>
    </row>
    <row r="434" spans="1:9" x14ac:dyDescent="0.3">
      <c r="A434">
        <v>433</v>
      </c>
      <c r="B434" s="1">
        <v>44984</v>
      </c>
      <c r="C434" t="s">
        <v>446</v>
      </c>
      <c r="D434" t="s">
        <v>10</v>
      </c>
      <c r="E434">
        <v>29</v>
      </c>
      <c r="F434" t="s">
        <v>11</v>
      </c>
      <c r="G434">
        <v>4</v>
      </c>
      <c r="H434">
        <v>50</v>
      </c>
      <c r="I434">
        <v>200</v>
      </c>
    </row>
    <row r="435" spans="1:9" x14ac:dyDescent="0.3">
      <c r="A435">
        <v>434</v>
      </c>
      <c r="B435" s="1">
        <v>44965</v>
      </c>
      <c r="C435" t="s">
        <v>447</v>
      </c>
      <c r="D435" t="s">
        <v>13</v>
      </c>
      <c r="E435">
        <v>43</v>
      </c>
      <c r="F435" t="s">
        <v>16</v>
      </c>
      <c r="G435">
        <v>2</v>
      </c>
      <c r="H435">
        <v>25</v>
      </c>
      <c r="I435">
        <v>50</v>
      </c>
    </row>
    <row r="436" spans="1:9" x14ac:dyDescent="0.3">
      <c r="A436">
        <v>435</v>
      </c>
      <c r="B436" s="1">
        <v>45280</v>
      </c>
      <c r="C436" t="s">
        <v>448</v>
      </c>
      <c r="D436" t="s">
        <v>13</v>
      </c>
      <c r="E436">
        <v>30</v>
      </c>
      <c r="F436" t="s">
        <v>11</v>
      </c>
      <c r="G436">
        <v>3</v>
      </c>
      <c r="H436">
        <v>300</v>
      </c>
      <c r="I436">
        <v>900</v>
      </c>
    </row>
    <row r="437" spans="1:9" x14ac:dyDescent="0.3">
      <c r="A437">
        <v>436</v>
      </c>
      <c r="B437" s="1">
        <v>45003</v>
      </c>
      <c r="C437" t="s">
        <v>449</v>
      </c>
      <c r="D437" t="s">
        <v>13</v>
      </c>
      <c r="E437">
        <v>57</v>
      </c>
      <c r="F437" t="s">
        <v>14</v>
      </c>
      <c r="G437">
        <v>4</v>
      </c>
      <c r="H437">
        <v>30</v>
      </c>
      <c r="I437">
        <v>120</v>
      </c>
    </row>
    <row r="438" spans="1:9" x14ac:dyDescent="0.3">
      <c r="A438">
        <v>437</v>
      </c>
      <c r="B438" s="1">
        <v>45206</v>
      </c>
      <c r="C438" t="s">
        <v>450</v>
      </c>
      <c r="D438" t="s">
        <v>13</v>
      </c>
      <c r="E438">
        <v>35</v>
      </c>
      <c r="F438" t="s">
        <v>16</v>
      </c>
      <c r="G438">
        <v>4</v>
      </c>
      <c r="H438">
        <v>300</v>
      </c>
      <c r="I438">
        <v>1200</v>
      </c>
    </row>
    <row r="439" spans="1:9" x14ac:dyDescent="0.3">
      <c r="A439">
        <v>438</v>
      </c>
      <c r="B439" s="1">
        <v>44945</v>
      </c>
      <c r="C439" t="s">
        <v>451</v>
      </c>
      <c r="D439" t="s">
        <v>13</v>
      </c>
      <c r="E439">
        <v>42</v>
      </c>
      <c r="F439" t="s">
        <v>14</v>
      </c>
      <c r="G439">
        <v>1</v>
      </c>
      <c r="H439">
        <v>30</v>
      </c>
      <c r="I439">
        <v>30</v>
      </c>
    </row>
    <row r="440" spans="1:9" x14ac:dyDescent="0.3">
      <c r="A440">
        <v>439</v>
      </c>
      <c r="B440" s="1">
        <v>45116</v>
      </c>
      <c r="C440" t="s">
        <v>452</v>
      </c>
      <c r="D440" t="s">
        <v>10</v>
      </c>
      <c r="E440">
        <v>50</v>
      </c>
      <c r="F440" t="s">
        <v>14</v>
      </c>
      <c r="G440">
        <v>3</v>
      </c>
      <c r="H440">
        <v>25</v>
      </c>
      <c r="I440">
        <v>75</v>
      </c>
    </row>
    <row r="441" spans="1:9" x14ac:dyDescent="0.3">
      <c r="A441">
        <v>440</v>
      </c>
      <c r="B441" s="1">
        <v>45225</v>
      </c>
      <c r="C441" t="s">
        <v>453</v>
      </c>
      <c r="D441" t="s">
        <v>10</v>
      </c>
      <c r="E441">
        <v>64</v>
      </c>
      <c r="F441" t="s">
        <v>14</v>
      </c>
      <c r="G441">
        <v>2</v>
      </c>
      <c r="H441">
        <v>300</v>
      </c>
      <c r="I441">
        <v>600</v>
      </c>
    </row>
    <row r="442" spans="1:9" x14ac:dyDescent="0.3">
      <c r="A442">
        <v>441</v>
      </c>
      <c r="B442" s="1">
        <v>45209</v>
      </c>
      <c r="C442" t="s">
        <v>454</v>
      </c>
      <c r="D442" t="s">
        <v>10</v>
      </c>
      <c r="E442">
        <v>57</v>
      </c>
      <c r="F442" t="s">
        <v>11</v>
      </c>
      <c r="G442">
        <v>4</v>
      </c>
      <c r="H442">
        <v>300</v>
      </c>
      <c r="I442">
        <v>1200</v>
      </c>
    </row>
    <row r="443" spans="1:9" x14ac:dyDescent="0.3">
      <c r="A443">
        <v>442</v>
      </c>
      <c r="B443" s="1">
        <v>45002</v>
      </c>
      <c r="C443" t="s">
        <v>455</v>
      </c>
      <c r="D443" t="s">
        <v>13</v>
      </c>
      <c r="E443">
        <v>60</v>
      </c>
      <c r="F443" t="s">
        <v>14</v>
      </c>
      <c r="G443">
        <v>4</v>
      </c>
      <c r="H443">
        <v>25</v>
      </c>
      <c r="I443">
        <v>100</v>
      </c>
    </row>
    <row r="444" spans="1:9" x14ac:dyDescent="0.3">
      <c r="A444">
        <v>443</v>
      </c>
      <c r="B444" s="1">
        <v>45147</v>
      </c>
      <c r="C444" t="s">
        <v>456</v>
      </c>
      <c r="D444" t="s">
        <v>10</v>
      </c>
      <c r="E444">
        <v>29</v>
      </c>
      <c r="F444" t="s">
        <v>14</v>
      </c>
      <c r="G444">
        <v>2</v>
      </c>
      <c r="H444">
        <v>300</v>
      </c>
      <c r="I444">
        <v>600</v>
      </c>
    </row>
    <row r="445" spans="1:9" x14ac:dyDescent="0.3">
      <c r="A445">
        <v>444</v>
      </c>
      <c r="B445" s="1">
        <v>44992</v>
      </c>
      <c r="C445" t="s">
        <v>457</v>
      </c>
      <c r="D445" t="s">
        <v>13</v>
      </c>
      <c r="E445">
        <v>61</v>
      </c>
      <c r="F445" t="s">
        <v>14</v>
      </c>
      <c r="G445">
        <v>3</v>
      </c>
      <c r="H445">
        <v>30</v>
      </c>
      <c r="I445">
        <v>90</v>
      </c>
    </row>
    <row r="446" spans="1:9" x14ac:dyDescent="0.3">
      <c r="A446">
        <v>445</v>
      </c>
      <c r="B446" s="1">
        <v>44948</v>
      </c>
      <c r="C446" t="s">
        <v>458</v>
      </c>
      <c r="D446" t="s">
        <v>13</v>
      </c>
      <c r="E446">
        <v>53</v>
      </c>
      <c r="F446" t="s">
        <v>16</v>
      </c>
      <c r="G446">
        <v>1</v>
      </c>
      <c r="H446">
        <v>300</v>
      </c>
      <c r="I446">
        <v>300</v>
      </c>
    </row>
    <row r="447" spans="1:9" x14ac:dyDescent="0.3">
      <c r="A447">
        <v>446</v>
      </c>
      <c r="B447" s="1">
        <v>45084</v>
      </c>
      <c r="C447" t="s">
        <v>459</v>
      </c>
      <c r="D447" t="s">
        <v>10</v>
      </c>
      <c r="E447">
        <v>21</v>
      </c>
      <c r="F447" t="s">
        <v>16</v>
      </c>
      <c r="G447">
        <v>1</v>
      </c>
      <c r="H447">
        <v>50</v>
      </c>
      <c r="I447">
        <v>50</v>
      </c>
    </row>
    <row r="448" spans="1:9" x14ac:dyDescent="0.3">
      <c r="A448">
        <v>447</v>
      </c>
      <c r="B448" s="1">
        <v>45113</v>
      </c>
      <c r="C448" t="s">
        <v>460</v>
      </c>
      <c r="D448" t="s">
        <v>10</v>
      </c>
      <c r="E448">
        <v>22</v>
      </c>
      <c r="F448" t="s">
        <v>11</v>
      </c>
      <c r="G448">
        <v>4</v>
      </c>
      <c r="H448">
        <v>500</v>
      </c>
      <c r="I448">
        <v>2000</v>
      </c>
    </row>
    <row r="449" spans="1:9" x14ac:dyDescent="0.3">
      <c r="A449">
        <v>448</v>
      </c>
      <c r="B449" s="1">
        <v>44947</v>
      </c>
      <c r="C449" t="s">
        <v>461</v>
      </c>
      <c r="D449" t="s">
        <v>13</v>
      </c>
      <c r="E449">
        <v>54</v>
      </c>
      <c r="F449" t="s">
        <v>11</v>
      </c>
      <c r="G449">
        <v>2</v>
      </c>
      <c r="H449">
        <v>30</v>
      </c>
      <c r="I449">
        <v>60</v>
      </c>
    </row>
    <row r="450" spans="1:9" x14ac:dyDescent="0.3">
      <c r="A450">
        <v>449</v>
      </c>
      <c r="B450" s="1">
        <v>45110</v>
      </c>
      <c r="C450" t="s">
        <v>462</v>
      </c>
      <c r="D450" t="s">
        <v>10</v>
      </c>
      <c r="E450">
        <v>25</v>
      </c>
      <c r="F450" t="s">
        <v>16</v>
      </c>
      <c r="G450">
        <v>4</v>
      </c>
      <c r="H450">
        <v>50</v>
      </c>
      <c r="I450">
        <v>200</v>
      </c>
    </row>
    <row r="451" spans="1:9" x14ac:dyDescent="0.3">
      <c r="A451">
        <v>450</v>
      </c>
      <c r="B451" s="1">
        <v>45034</v>
      </c>
      <c r="C451" t="s">
        <v>463</v>
      </c>
      <c r="D451" t="s">
        <v>13</v>
      </c>
      <c r="E451">
        <v>59</v>
      </c>
      <c r="F451" t="s">
        <v>11</v>
      </c>
      <c r="G451">
        <v>2</v>
      </c>
      <c r="H451">
        <v>25</v>
      </c>
      <c r="I451">
        <v>50</v>
      </c>
    </row>
    <row r="452" spans="1:9" x14ac:dyDescent="0.3">
      <c r="A452">
        <v>451</v>
      </c>
      <c r="B452" s="1">
        <v>45276</v>
      </c>
      <c r="C452" t="s">
        <v>464</v>
      </c>
      <c r="D452" t="s">
        <v>13</v>
      </c>
      <c r="E452">
        <v>45</v>
      </c>
      <c r="F452" t="s">
        <v>16</v>
      </c>
      <c r="G452">
        <v>1</v>
      </c>
      <c r="H452">
        <v>30</v>
      </c>
      <c r="I452">
        <v>30</v>
      </c>
    </row>
    <row r="453" spans="1:9" x14ac:dyDescent="0.3">
      <c r="A453">
        <v>452</v>
      </c>
      <c r="B453" s="1">
        <v>45054</v>
      </c>
      <c r="C453" t="s">
        <v>465</v>
      </c>
      <c r="D453" t="s">
        <v>13</v>
      </c>
      <c r="E453">
        <v>48</v>
      </c>
      <c r="F453" t="s">
        <v>14</v>
      </c>
      <c r="G453">
        <v>3</v>
      </c>
      <c r="H453">
        <v>500</v>
      </c>
      <c r="I453">
        <v>1500</v>
      </c>
    </row>
    <row r="454" spans="1:9" x14ac:dyDescent="0.3">
      <c r="A454">
        <v>453</v>
      </c>
      <c r="B454" s="1">
        <v>45268</v>
      </c>
      <c r="C454" t="s">
        <v>466</v>
      </c>
      <c r="D454" t="s">
        <v>13</v>
      </c>
      <c r="E454">
        <v>26</v>
      </c>
      <c r="F454" t="s">
        <v>14</v>
      </c>
      <c r="G454">
        <v>2</v>
      </c>
      <c r="H454">
        <v>500</v>
      </c>
      <c r="I454">
        <v>1000</v>
      </c>
    </row>
    <row r="455" spans="1:9" x14ac:dyDescent="0.3">
      <c r="A455">
        <v>454</v>
      </c>
      <c r="B455" s="1">
        <v>44979</v>
      </c>
      <c r="C455" t="s">
        <v>467</v>
      </c>
      <c r="D455" t="s">
        <v>13</v>
      </c>
      <c r="E455">
        <v>46</v>
      </c>
      <c r="F455" t="s">
        <v>11</v>
      </c>
      <c r="G455">
        <v>1</v>
      </c>
      <c r="H455">
        <v>25</v>
      </c>
      <c r="I455">
        <v>25</v>
      </c>
    </row>
    <row r="456" spans="1:9" x14ac:dyDescent="0.3">
      <c r="A456">
        <v>455</v>
      </c>
      <c r="B456" s="1">
        <v>45108</v>
      </c>
      <c r="C456" t="s">
        <v>468</v>
      </c>
      <c r="D456" t="s">
        <v>10</v>
      </c>
      <c r="E456">
        <v>31</v>
      </c>
      <c r="F456" t="s">
        <v>16</v>
      </c>
      <c r="G456">
        <v>4</v>
      </c>
      <c r="H456">
        <v>25</v>
      </c>
      <c r="I456">
        <v>100</v>
      </c>
    </row>
    <row r="457" spans="1:9" x14ac:dyDescent="0.3">
      <c r="A457">
        <v>456</v>
      </c>
      <c r="B457" s="1">
        <v>45213</v>
      </c>
      <c r="C457" t="s">
        <v>469</v>
      </c>
      <c r="D457" t="s">
        <v>10</v>
      </c>
      <c r="E457">
        <v>57</v>
      </c>
      <c r="F457" t="s">
        <v>16</v>
      </c>
      <c r="G457">
        <v>2</v>
      </c>
      <c r="H457">
        <v>30</v>
      </c>
      <c r="I457">
        <v>60</v>
      </c>
    </row>
    <row r="458" spans="1:9" x14ac:dyDescent="0.3">
      <c r="A458">
        <v>457</v>
      </c>
      <c r="B458" s="1">
        <v>45135</v>
      </c>
      <c r="C458" t="s">
        <v>470</v>
      </c>
      <c r="D458" t="s">
        <v>13</v>
      </c>
      <c r="E458">
        <v>58</v>
      </c>
      <c r="F458" t="s">
        <v>11</v>
      </c>
      <c r="G458">
        <v>3</v>
      </c>
      <c r="H458">
        <v>300</v>
      </c>
      <c r="I458">
        <v>900</v>
      </c>
    </row>
    <row r="459" spans="1:9" x14ac:dyDescent="0.3">
      <c r="A459">
        <v>458</v>
      </c>
      <c r="B459" s="1">
        <v>45244</v>
      </c>
      <c r="C459" t="s">
        <v>471</v>
      </c>
      <c r="D459" t="s">
        <v>13</v>
      </c>
      <c r="E459">
        <v>39</v>
      </c>
      <c r="F459" t="s">
        <v>16</v>
      </c>
      <c r="G459">
        <v>4</v>
      </c>
      <c r="H459">
        <v>25</v>
      </c>
      <c r="I459">
        <v>100</v>
      </c>
    </row>
    <row r="460" spans="1:9" x14ac:dyDescent="0.3">
      <c r="A460">
        <v>459</v>
      </c>
      <c r="B460" s="1">
        <v>45006</v>
      </c>
      <c r="C460" t="s">
        <v>472</v>
      </c>
      <c r="D460" t="s">
        <v>10</v>
      </c>
      <c r="E460">
        <v>28</v>
      </c>
      <c r="F460" t="s">
        <v>14</v>
      </c>
      <c r="G460">
        <v>4</v>
      </c>
      <c r="H460">
        <v>300</v>
      </c>
      <c r="I460">
        <v>1200</v>
      </c>
    </row>
    <row r="461" spans="1:9" x14ac:dyDescent="0.3">
      <c r="A461">
        <v>460</v>
      </c>
      <c r="B461" s="1">
        <v>45048</v>
      </c>
      <c r="C461" t="s">
        <v>473</v>
      </c>
      <c r="D461" t="s">
        <v>10</v>
      </c>
      <c r="E461">
        <v>40</v>
      </c>
      <c r="F461" t="s">
        <v>11</v>
      </c>
      <c r="G461">
        <v>1</v>
      </c>
      <c r="H461">
        <v>50</v>
      </c>
      <c r="I461">
        <v>50</v>
      </c>
    </row>
    <row r="462" spans="1:9" x14ac:dyDescent="0.3">
      <c r="A462">
        <v>461</v>
      </c>
      <c r="B462" s="1">
        <v>45010</v>
      </c>
      <c r="C462" t="s">
        <v>474</v>
      </c>
      <c r="D462" t="s">
        <v>13</v>
      </c>
      <c r="E462">
        <v>18</v>
      </c>
      <c r="F462" t="s">
        <v>11</v>
      </c>
      <c r="G462">
        <v>2</v>
      </c>
      <c r="H462">
        <v>500</v>
      </c>
      <c r="I462">
        <v>1000</v>
      </c>
    </row>
    <row r="463" spans="1:9" x14ac:dyDescent="0.3">
      <c r="A463">
        <v>462</v>
      </c>
      <c r="B463" s="1">
        <v>45017</v>
      </c>
      <c r="C463" t="s">
        <v>475</v>
      </c>
      <c r="D463" t="s">
        <v>10</v>
      </c>
      <c r="E463">
        <v>63</v>
      </c>
      <c r="F463" t="s">
        <v>16</v>
      </c>
      <c r="G463">
        <v>4</v>
      </c>
      <c r="H463">
        <v>300</v>
      </c>
      <c r="I463">
        <v>1200</v>
      </c>
    </row>
    <row r="464" spans="1:9" x14ac:dyDescent="0.3">
      <c r="A464">
        <v>463</v>
      </c>
      <c r="B464" s="1">
        <v>45138</v>
      </c>
      <c r="C464" t="s">
        <v>476</v>
      </c>
      <c r="D464" t="s">
        <v>13</v>
      </c>
      <c r="E464">
        <v>54</v>
      </c>
      <c r="F464" t="s">
        <v>11</v>
      </c>
      <c r="G464">
        <v>3</v>
      </c>
      <c r="H464">
        <v>500</v>
      </c>
      <c r="I464">
        <v>1500</v>
      </c>
    </row>
    <row r="465" spans="1:9" x14ac:dyDescent="0.3">
      <c r="A465">
        <v>464</v>
      </c>
      <c r="B465" s="1">
        <v>44939</v>
      </c>
      <c r="C465" t="s">
        <v>477</v>
      </c>
      <c r="D465" t="s">
        <v>10</v>
      </c>
      <c r="E465">
        <v>38</v>
      </c>
      <c r="F465" t="s">
        <v>16</v>
      </c>
      <c r="G465">
        <v>2</v>
      </c>
      <c r="H465">
        <v>300</v>
      </c>
      <c r="I465">
        <v>600</v>
      </c>
    </row>
    <row r="466" spans="1:9" x14ac:dyDescent="0.3">
      <c r="A466">
        <v>465</v>
      </c>
      <c r="B466" s="1">
        <v>45018</v>
      </c>
      <c r="C466" t="s">
        <v>478</v>
      </c>
      <c r="D466" t="s">
        <v>13</v>
      </c>
      <c r="E466">
        <v>43</v>
      </c>
      <c r="F466" t="s">
        <v>16</v>
      </c>
      <c r="G466">
        <v>3</v>
      </c>
      <c r="H466">
        <v>50</v>
      </c>
      <c r="I466">
        <v>150</v>
      </c>
    </row>
    <row r="467" spans="1:9" x14ac:dyDescent="0.3">
      <c r="A467">
        <v>466</v>
      </c>
      <c r="B467" s="1">
        <v>45097</v>
      </c>
      <c r="C467" t="s">
        <v>479</v>
      </c>
      <c r="D467" t="s">
        <v>10</v>
      </c>
      <c r="E467">
        <v>63</v>
      </c>
      <c r="F467" t="s">
        <v>16</v>
      </c>
      <c r="G467">
        <v>4</v>
      </c>
      <c r="H467">
        <v>25</v>
      </c>
      <c r="I467">
        <v>100</v>
      </c>
    </row>
    <row r="468" spans="1:9" x14ac:dyDescent="0.3">
      <c r="A468">
        <v>467</v>
      </c>
      <c r="B468" s="1">
        <v>45137</v>
      </c>
      <c r="C468" t="s">
        <v>480</v>
      </c>
      <c r="D468" t="s">
        <v>13</v>
      </c>
      <c r="E468">
        <v>53</v>
      </c>
      <c r="F468" t="s">
        <v>16</v>
      </c>
      <c r="G468">
        <v>3</v>
      </c>
      <c r="H468">
        <v>50</v>
      </c>
      <c r="I468">
        <v>150</v>
      </c>
    </row>
    <row r="469" spans="1:9" x14ac:dyDescent="0.3">
      <c r="A469">
        <v>468</v>
      </c>
      <c r="B469" s="1">
        <v>45269</v>
      </c>
      <c r="C469" t="s">
        <v>481</v>
      </c>
      <c r="D469" t="s">
        <v>10</v>
      </c>
      <c r="E469">
        <v>40</v>
      </c>
      <c r="F469" t="s">
        <v>16</v>
      </c>
      <c r="G469">
        <v>1</v>
      </c>
      <c r="H469">
        <v>25</v>
      </c>
      <c r="I469">
        <v>25</v>
      </c>
    </row>
    <row r="470" spans="1:9" x14ac:dyDescent="0.3">
      <c r="A470">
        <v>469</v>
      </c>
      <c r="B470" s="1">
        <v>45054</v>
      </c>
      <c r="C470" t="s">
        <v>482</v>
      </c>
      <c r="D470" t="s">
        <v>10</v>
      </c>
      <c r="E470">
        <v>18</v>
      </c>
      <c r="F470" t="s">
        <v>11</v>
      </c>
      <c r="G470">
        <v>3</v>
      </c>
      <c r="H470">
        <v>25</v>
      </c>
      <c r="I470">
        <v>75</v>
      </c>
    </row>
    <row r="471" spans="1:9" x14ac:dyDescent="0.3">
      <c r="A471">
        <v>470</v>
      </c>
      <c r="B471" s="1">
        <v>45063</v>
      </c>
      <c r="C471" t="s">
        <v>483</v>
      </c>
      <c r="D471" t="s">
        <v>13</v>
      </c>
      <c r="E471">
        <v>57</v>
      </c>
      <c r="F471" t="s">
        <v>14</v>
      </c>
      <c r="G471">
        <v>2</v>
      </c>
      <c r="H471">
        <v>500</v>
      </c>
      <c r="I471">
        <v>1000</v>
      </c>
    </row>
    <row r="472" spans="1:9" x14ac:dyDescent="0.3">
      <c r="A472">
        <v>471</v>
      </c>
      <c r="B472" s="1">
        <v>45008</v>
      </c>
      <c r="C472" t="s">
        <v>484</v>
      </c>
      <c r="D472" t="s">
        <v>10</v>
      </c>
      <c r="E472">
        <v>32</v>
      </c>
      <c r="F472" t="s">
        <v>14</v>
      </c>
      <c r="G472">
        <v>3</v>
      </c>
      <c r="H472">
        <v>50</v>
      </c>
      <c r="I472">
        <v>150</v>
      </c>
    </row>
    <row r="473" spans="1:9" x14ac:dyDescent="0.3">
      <c r="A473">
        <v>472</v>
      </c>
      <c r="B473" s="1">
        <v>45286</v>
      </c>
      <c r="C473" t="s">
        <v>485</v>
      </c>
      <c r="D473" t="s">
        <v>13</v>
      </c>
      <c r="E473">
        <v>38</v>
      </c>
      <c r="F473" t="s">
        <v>11</v>
      </c>
      <c r="G473">
        <v>3</v>
      </c>
      <c r="H473">
        <v>300</v>
      </c>
      <c r="I473">
        <v>900</v>
      </c>
    </row>
    <row r="474" spans="1:9" x14ac:dyDescent="0.3">
      <c r="A474">
        <v>473</v>
      </c>
      <c r="B474" s="1">
        <v>44982</v>
      </c>
      <c r="C474" t="s">
        <v>486</v>
      </c>
      <c r="D474" t="s">
        <v>10</v>
      </c>
      <c r="E474">
        <v>64</v>
      </c>
      <c r="F474" t="s">
        <v>11</v>
      </c>
      <c r="G474">
        <v>1</v>
      </c>
      <c r="H474">
        <v>50</v>
      </c>
      <c r="I474">
        <v>50</v>
      </c>
    </row>
    <row r="475" spans="1:9" x14ac:dyDescent="0.3">
      <c r="A475">
        <v>474</v>
      </c>
      <c r="B475" s="1">
        <v>45122</v>
      </c>
      <c r="C475" t="s">
        <v>487</v>
      </c>
      <c r="D475" t="s">
        <v>13</v>
      </c>
      <c r="E475">
        <v>26</v>
      </c>
      <c r="F475" t="s">
        <v>14</v>
      </c>
      <c r="G475">
        <v>3</v>
      </c>
      <c r="H475">
        <v>500</v>
      </c>
      <c r="I475">
        <v>1500</v>
      </c>
    </row>
    <row r="476" spans="1:9" x14ac:dyDescent="0.3">
      <c r="A476">
        <v>475</v>
      </c>
      <c r="B476" s="1">
        <v>44946</v>
      </c>
      <c r="C476" t="s">
        <v>488</v>
      </c>
      <c r="D476" t="s">
        <v>10</v>
      </c>
      <c r="E476">
        <v>26</v>
      </c>
      <c r="F476" t="s">
        <v>14</v>
      </c>
      <c r="G476">
        <v>3</v>
      </c>
      <c r="H476">
        <v>25</v>
      </c>
      <c r="I476">
        <v>75</v>
      </c>
    </row>
    <row r="477" spans="1:9" x14ac:dyDescent="0.3">
      <c r="A477">
        <v>476</v>
      </c>
      <c r="B477" s="1">
        <v>45167</v>
      </c>
      <c r="C477" t="s">
        <v>489</v>
      </c>
      <c r="D477" t="s">
        <v>13</v>
      </c>
      <c r="E477">
        <v>27</v>
      </c>
      <c r="F477" t="s">
        <v>14</v>
      </c>
      <c r="G477">
        <v>4</v>
      </c>
      <c r="H477">
        <v>500</v>
      </c>
      <c r="I477">
        <v>2000</v>
      </c>
    </row>
    <row r="478" spans="1:9" x14ac:dyDescent="0.3">
      <c r="A478">
        <v>477</v>
      </c>
      <c r="B478" s="1">
        <v>45040</v>
      </c>
      <c r="C478" t="s">
        <v>490</v>
      </c>
      <c r="D478" t="s">
        <v>10</v>
      </c>
      <c r="E478">
        <v>43</v>
      </c>
      <c r="F478" t="s">
        <v>14</v>
      </c>
      <c r="G478">
        <v>4</v>
      </c>
      <c r="H478">
        <v>30</v>
      </c>
      <c r="I478">
        <v>120</v>
      </c>
    </row>
    <row r="479" spans="1:9" x14ac:dyDescent="0.3">
      <c r="A479">
        <v>478</v>
      </c>
      <c r="B479" s="1">
        <v>45029</v>
      </c>
      <c r="C479" t="s">
        <v>491</v>
      </c>
      <c r="D479" t="s">
        <v>13</v>
      </c>
      <c r="E479">
        <v>58</v>
      </c>
      <c r="F479" t="s">
        <v>14</v>
      </c>
      <c r="G479">
        <v>2</v>
      </c>
      <c r="H479">
        <v>30</v>
      </c>
      <c r="I479">
        <v>60</v>
      </c>
    </row>
    <row r="480" spans="1:9" x14ac:dyDescent="0.3">
      <c r="A480">
        <v>479</v>
      </c>
      <c r="B480" s="1">
        <v>45162</v>
      </c>
      <c r="C480" t="s">
        <v>492</v>
      </c>
      <c r="D480" t="s">
        <v>10</v>
      </c>
      <c r="E480">
        <v>52</v>
      </c>
      <c r="F480" t="s">
        <v>16</v>
      </c>
      <c r="G480">
        <v>4</v>
      </c>
      <c r="H480">
        <v>300</v>
      </c>
      <c r="I480">
        <v>1200</v>
      </c>
    </row>
    <row r="481" spans="1:9" x14ac:dyDescent="0.3">
      <c r="A481">
        <v>480</v>
      </c>
      <c r="B481" s="1">
        <v>45106</v>
      </c>
      <c r="C481" t="s">
        <v>493</v>
      </c>
      <c r="D481" t="s">
        <v>13</v>
      </c>
      <c r="E481">
        <v>42</v>
      </c>
      <c r="F481" t="s">
        <v>11</v>
      </c>
      <c r="G481">
        <v>4</v>
      </c>
      <c r="H481">
        <v>500</v>
      </c>
      <c r="I481">
        <v>2000</v>
      </c>
    </row>
    <row r="482" spans="1:9" x14ac:dyDescent="0.3">
      <c r="A482">
        <v>481</v>
      </c>
      <c r="B482" s="1">
        <v>45083</v>
      </c>
      <c r="C482" t="s">
        <v>494</v>
      </c>
      <c r="D482" t="s">
        <v>13</v>
      </c>
      <c r="E482">
        <v>43</v>
      </c>
      <c r="F482" t="s">
        <v>16</v>
      </c>
      <c r="G482">
        <v>4</v>
      </c>
      <c r="H482">
        <v>300</v>
      </c>
      <c r="I482">
        <v>1200</v>
      </c>
    </row>
    <row r="483" spans="1:9" x14ac:dyDescent="0.3">
      <c r="A483">
        <v>482</v>
      </c>
      <c r="B483" s="1">
        <v>45043</v>
      </c>
      <c r="C483" t="s">
        <v>495</v>
      </c>
      <c r="D483" t="s">
        <v>13</v>
      </c>
      <c r="E483">
        <v>28</v>
      </c>
      <c r="F483" t="s">
        <v>14</v>
      </c>
      <c r="G483">
        <v>4</v>
      </c>
      <c r="H483">
        <v>300</v>
      </c>
      <c r="I483">
        <v>1200</v>
      </c>
    </row>
    <row r="484" spans="1:9" x14ac:dyDescent="0.3">
      <c r="A484">
        <v>483</v>
      </c>
      <c r="B484" s="1">
        <v>45041</v>
      </c>
      <c r="C484" t="s">
        <v>496</v>
      </c>
      <c r="D484" t="s">
        <v>10</v>
      </c>
      <c r="E484">
        <v>55</v>
      </c>
      <c r="F484" t="s">
        <v>14</v>
      </c>
      <c r="G484">
        <v>1</v>
      </c>
      <c r="H484">
        <v>30</v>
      </c>
      <c r="I484">
        <v>30</v>
      </c>
    </row>
    <row r="485" spans="1:9" x14ac:dyDescent="0.3">
      <c r="A485">
        <v>484</v>
      </c>
      <c r="B485" s="1">
        <v>44939</v>
      </c>
      <c r="C485" t="s">
        <v>497</v>
      </c>
      <c r="D485" t="s">
        <v>13</v>
      </c>
      <c r="E485">
        <v>19</v>
      </c>
      <c r="F485" t="s">
        <v>14</v>
      </c>
      <c r="G485">
        <v>4</v>
      </c>
      <c r="H485">
        <v>300</v>
      </c>
      <c r="I485">
        <v>1200</v>
      </c>
    </row>
    <row r="486" spans="1:9" x14ac:dyDescent="0.3">
      <c r="A486">
        <v>485</v>
      </c>
      <c r="B486" s="1">
        <v>45264</v>
      </c>
      <c r="C486" t="s">
        <v>498</v>
      </c>
      <c r="D486" t="s">
        <v>10</v>
      </c>
      <c r="E486">
        <v>24</v>
      </c>
      <c r="F486" t="s">
        <v>16</v>
      </c>
      <c r="G486">
        <v>1</v>
      </c>
      <c r="H486">
        <v>30</v>
      </c>
      <c r="I486">
        <v>30</v>
      </c>
    </row>
    <row r="487" spans="1:9" x14ac:dyDescent="0.3">
      <c r="A487">
        <v>486</v>
      </c>
      <c r="B487" s="1">
        <v>45025</v>
      </c>
      <c r="C487" t="s">
        <v>499</v>
      </c>
      <c r="D487" t="s">
        <v>13</v>
      </c>
      <c r="E487">
        <v>35</v>
      </c>
      <c r="F487" t="s">
        <v>16</v>
      </c>
      <c r="G487">
        <v>1</v>
      </c>
      <c r="H487">
        <v>25</v>
      </c>
      <c r="I487">
        <v>25</v>
      </c>
    </row>
    <row r="488" spans="1:9" x14ac:dyDescent="0.3">
      <c r="A488">
        <v>487</v>
      </c>
      <c r="B488" s="1">
        <v>45131</v>
      </c>
      <c r="C488" t="s">
        <v>500</v>
      </c>
      <c r="D488" t="s">
        <v>10</v>
      </c>
      <c r="E488">
        <v>44</v>
      </c>
      <c r="F488" t="s">
        <v>14</v>
      </c>
      <c r="G488">
        <v>4</v>
      </c>
      <c r="H488">
        <v>500</v>
      </c>
      <c r="I488">
        <v>2000</v>
      </c>
    </row>
    <row r="489" spans="1:9" x14ac:dyDescent="0.3">
      <c r="A489">
        <v>488</v>
      </c>
      <c r="B489" s="1">
        <v>45095</v>
      </c>
      <c r="C489" t="s">
        <v>501</v>
      </c>
      <c r="D489" t="s">
        <v>13</v>
      </c>
      <c r="E489">
        <v>51</v>
      </c>
      <c r="F489" t="s">
        <v>16</v>
      </c>
      <c r="G489">
        <v>3</v>
      </c>
      <c r="H489">
        <v>300</v>
      </c>
      <c r="I489">
        <v>900</v>
      </c>
    </row>
    <row r="490" spans="1:9" x14ac:dyDescent="0.3">
      <c r="A490">
        <v>489</v>
      </c>
      <c r="B490" s="1">
        <v>45069</v>
      </c>
      <c r="C490" t="s">
        <v>502</v>
      </c>
      <c r="D490" t="s">
        <v>10</v>
      </c>
      <c r="E490">
        <v>44</v>
      </c>
      <c r="F490" t="s">
        <v>16</v>
      </c>
      <c r="G490">
        <v>1</v>
      </c>
      <c r="H490">
        <v>30</v>
      </c>
      <c r="I490">
        <v>30</v>
      </c>
    </row>
    <row r="491" spans="1:9" x14ac:dyDescent="0.3">
      <c r="A491">
        <v>490</v>
      </c>
      <c r="B491" s="1">
        <v>44962</v>
      </c>
      <c r="C491" t="s">
        <v>503</v>
      </c>
      <c r="D491" t="s">
        <v>10</v>
      </c>
      <c r="E491">
        <v>34</v>
      </c>
      <c r="F491" t="s">
        <v>14</v>
      </c>
      <c r="G491">
        <v>3</v>
      </c>
      <c r="H491">
        <v>50</v>
      </c>
      <c r="I491">
        <v>150</v>
      </c>
    </row>
    <row r="492" spans="1:9" x14ac:dyDescent="0.3">
      <c r="A492">
        <v>491</v>
      </c>
      <c r="B492" s="1">
        <v>45069</v>
      </c>
      <c r="C492" t="s">
        <v>504</v>
      </c>
      <c r="D492" t="s">
        <v>13</v>
      </c>
      <c r="E492">
        <v>60</v>
      </c>
      <c r="F492" t="s">
        <v>16</v>
      </c>
      <c r="G492">
        <v>3</v>
      </c>
      <c r="H492">
        <v>300</v>
      </c>
      <c r="I492">
        <v>900</v>
      </c>
    </row>
    <row r="493" spans="1:9" x14ac:dyDescent="0.3">
      <c r="A493">
        <v>492</v>
      </c>
      <c r="B493" s="1">
        <v>45106</v>
      </c>
      <c r="C493" t="s">
        <v>505</v>
      </c>
      <c r="D493" t="s">
        <v>10</v>
      </c>
      <c r="E493">
        <v>61</v>
      </c>
      <c r="F493" t="s">
        <v>11</v>
      </c>
      <c r="G493">
        <v>4</v>
      </c>
      <c r="H493">
        <v>25</v>
      </c>
      <c r="I493">
        <v>100</v>
      </c>
    </row>
    <row r="494" spans="1:9" x14ac:dyDescent="0.3">
      <c r="A494">
        <v>493</v>
      </c>
      <c r="B494" s="1">
        <v>45255</v>
      </c>
      <c r="C494" t="s">
        <v>506</v>
      </c>
      <c r="D494" t="s">
        <v>10</v>
      </c>
      <c r="E494">
        <v>41</v>
      </c>
      <c r="F494" t="s">
        <v>11</v>
      </c>
      <c r="G494">
        <v>2</v>
      </c>
      <c r="H494">
        <v>25</v>
      </c>
      <c r="I494">
        <v>50</v>
      </c>
    </row>
    <row r="495" spans="1:9" x14ac:dyDescent="0.3">
      <c r="A495">
        <v>494</v>
      </c>
      <c r="B495" s="1">
        <v>45187</v>
      </c>
      <c r="C495" t="s">
        <v>507</v>
      </c>
      <c r="D495" t="s">
        <v>13</v>
      </c>
      <c r="E495">
        <v>42</v>
      </c>
      <c r="F495" t="s">
        <v>11</v>
      </c>
      <c r="G495">
        <v>4</v>
      </c>
      <c r="H495">
        <v>50</v>
      </c>
      <c r="I495">
        <v>200</v>
      </c>
    </row>
    <row r="496" spans="1:9" x14ac:dyDescent="0.3">
      <c r="A496">
        <v>495</v>
      </c>
      <c r="B496" s="1">
        <v>45131</v>
      </c>
      <c r="C496" t="s">
        <v>508</v>
      </c>
      <c r="D496" t="s">
        <v>10</v>
      </c>
      <c r="E496">
        <v>24</v>
      </c>
      <c r="F496" t="s">
        <v>11</v>
      </c>
      <c r="G496">
        <v>2</v>
      </c>
      <c r="H496">
        <v>30</v>
      </c>
      <c r="I496">
        <v>60</v>
      </c>
    </row>
    <row r="497" spans="1:9" x14ac:dyDescent="0.3">
      <c r="A497">
        <v>496</v>
      </c>
      <c r="B497" s="1">
        <v>45274</v>
      </c>
      <c r="C497" t="s">
        <v>509</v>
      </c>
      <c r="D497" t="s">
        <v>10</v>
      </c>
      <c r="E497">
        <v>23</v>
      </c>
      <c r="F497" t="s">
        <v>14</v>
      </c>
      <c r="G497">
        <v>2</v>
      </c>
      <c r="H497">
        <v>300</v>
      </c>
      <c r="I497">
        <v>600</v>
      </c>
    </row>
    <row r="498" spans="1:9" x14ac:dyDescent="0.3">
      <c r="A498">
        <v>497</v>
      </c>
      <c r="B498" s="1">
        <v>45201</v>
      </c>
      <c r="C498" t="s">
        <v>510</v>
      </c>
      <c r="D498" t="s">
        <v>10</v>
      </c>
      <c r="E498">
        <v>41</v>
      </c>
      <c r="F498" t="s">
        <v>14</v>
      </c>
      <c r="G498">
        <v>4</v>
      </c>
      <c r="H498">
        <v>30</v>
      </c>
      <c r="I498">
        <v>120</v>
      </c>
    </row>
    <row r="499" spans="1:9" x14ac:dyDescent="0.3">
      <c r="A499">
        <v>498</v>
      </c>
      <c r="B499" s="1">
        <v>45096</v>
      </c>
      <c r="C499" t="s">
        <v>511</v>
      </c>
      <c r="D499" t="s">
        <v>13</v>
      </c>
      <c r="E499">
        <v>50</v>
      </c>
      <c r="F499" t="s">
        <v>14</v>
      </c>
      <c r="G499">
        <v>4</v>
      </c>
      <c r="H499">
        <v>25</v>
      </c>
      <c r="I499">
        <v>100</v>
      </c>
    </row>
    <row r="500" spans="1:9" x14ac:dyDescent="0.3">
      <c r="A500">
        <v>499</v>
      </c>
      <c r="B500" s="1">
        <v>44941</v>
      </c>
      <c r="C500" t="s">
        <v>512</v>
      </c>
      <c r="D500" t="s">
        <v>10</v>
      </c>
      <c r="E500">
        <v>46</v>
      </c>
      <c r="F500" t="s">
        <v>11</v>
      </c>
      <c r="G500">
        <v>2</v>
      </c>
      <c r="H500">
        <v>30</v>
      </c>
      <c r="I500">
        <v>60</v>
      </c>
    </row>
    <row r="501" spans="1:9" x14ac:dyDescent="0.3">
      <c r="A501">
        <v>500</v>
      </c>
      <c r="B501" s="1">
        <v>44986</v>
      </c>
      <c r="C501" t="s">
        <v>513</v>
      </c>
      <c r="D501" t="s">
        <v>13</v>
      </c>
      <c r="E501">
        <v>60</v>
      </c>
      <c r="F501" t="s">
        <v>11</v>
      </c>
      <c r="G501">
        <v>4</v>
      </c>
      <c r="H501">
        <v>25</v>
      </c>
      <c r="I501">
        <v>100</v>
      </c>
    </row>
    <row r="502" spans="1:9" x14ac:dyDescent="0.3">
      <c r="A502">
        <v>501</v>
      </c>
      <c r="B502" s="1">
        <v>45060</v>
      </c>
      <c r="C502" t="s">
        <v>514</v>
      </c>
      <c r="D502" t="s">
        <v>10</v>
      </c>
      <c r="E502">
        <v>39</v>
      </c>
      <c r="F502" t="s">
        <v>16</v>
      </c>
      <c r="G502">
        <v>2</v>
      </c>
      <c r="H502">
        <v>30</v>
      </c>
      <c r="I502">
        <v>60</v>
      </c>
    </row>
    <row r="503" spans="1:9" x14ac:dyDescent="0.3">
      <c r="A503">
        <v>502</v>
      </c>
      <c r="B503" s="1">
        <v>45018</v>
      </c>
      <c r="C503" t="s">
        <v>515</v>
      </c>
      <c r="D503" t="s">
        <v>10</v>
      </c>
      <c r="E503">
        <v>43</v>
      </c>
      <c r="F503" t="s">
        <v>16</v>
      </c>
      <c r="G503">
        <v>3</v>
      </c>
      <c r="H503">
        <v>50</v>
      </c>
      <c r="I503">
        <v>150</v>
      </c>
    </row>
    <row r="504" spans="1:9" x14ac:dyDescent="0.3">
      <c r="A504">
        <v>503</v>
      </c>
      <c r="B504" s="1">
        <v>45224</v>
      </c>
      <c r="C504" t="s">
        <v>516</v>
      </c>
      <c r="D504" t="s">
        <v>10</v>
      </c>
      <c r="E504">
        <v>45</v>
      </c>
      <c r="F504" t="s">
        <v>11</v>
      </c>
      <c r="G504">
        <v>4</v>
      </c>
      <c r="H504">
        <v>500</v>
      </c>
      <c r="I504">
        <v>2000</v>
      </c>
    </row>
    <row r="505" spans="1:9" x14ac:dyDescent="0.3">
      <c r="A505">
        <v>504</v>
      </c>
      <c r="B505" s="1">
        <v>45062</v>
      </c>
      <c r="C505" t="s">
        <v>517</v>
      </c>
      <c r="D505" t="s">
        <v>13</v>
      </c>
      <c r="E505">
        <v>38</v>
      </c>
      <c r="F505" t="s">
        <v>11</v>
      </c>
      <c r="G505">
        <v>3</v>
      </c>
      <c r="H505">
        <v>50</v>
      </c>
      <c r="I505">
        <v>150</v>
      </c>
    </row>
    <row r="506" spans="1:9" x14ac:dyDescent="0.3">
      <c r="A506">
        <v>505</v>
      </c>
      <c r="B506" s="1">
        <v>44946</v>
      </c>
      <c r="C506" t="s">
        <v>518</v>
      </c>
      <c r="D506" t="s">
        <v>10</v>
      </c>
      <c r="E506">
        <v>24</v>
      </c>
      <c r="F506" t="s">
        <v>11</v>
      </c>
      <c r="G506">
        <v>1</v>
      </c>
      <c r="H506">
        <v>50</v>
      </c>
      <c r="I506">
        <v>50</v>
      </c>
    </row>
    <row r="507" spans="1:9" x14ac:dyDescent="0.3">
      <c r="A507">
        <v>506</v>
      </c>
      <c r="B507" s="1">
        <v>44982</v>
      </c>
      <c r="C507" t="s">
        <v>519</v>
      </c>
      <c r="D507" t="s">
        <v>10</v>
      </c>
      <c r="E507">
        <v>34</v>
      </c>
      <c r="F507" t="s">
        <v>11</v>
      </c>
      <c r="G507">
        <v>3</v>
      </c>
      <c r="H507">
        <v>500</v>
      </c>
      <c r="I507">
        <v>1500</v>
      </c>
    </row>
    <row r="508" spans="1:9" x14ac:dyDescent="0.3">
      <c r="A508">
        <v>507</v>
      </c>
      <c r="B508" s="1">
        <v>45232</v>
      </c>
      <c r="C508" t="s">
        <v>520</v>
      </c>
      <c r="D508" t="s">
        <v>13</v>
      </c>
      <c r="E508">
        <v>37</v>
      </c>
      <c r="F508" t="s">
        <v>16</v>
      </c>
      <c r="G508">
        <v>3</v>
      </c>
      <c r="H508">
        <v>500</v>
      </c>
      <c r="I508">
        <v>1500</v>
      </c>
    </row>
    <row r="509" spans="1:9" x14ac:dyDescent="0.3">
      <c r="A509">
        <v>508</v>
      </c>
      <c r="B509" s="1">
        <v>45149</v>
      </c>
      <c r="C509" t="s">
        <v>521</v>
      </c>
      <c r="D509" t="s">
        <v>10</v>
      </c>
      <c r="E509">
        <v>58</v>
      </c>
      <c r="F509" t="s">
        <v>11</v>
      </c>
      <c r="G509">
        <v>2</v>
      </c>
      <c r="H509">
        <v>300</v>
      </c>
      <c r="I509">
        <v>600</v>
      </c>
    </row>
    <row r="510" spans="1:9" x14ac:dyDescent="0.3">
      <c r="A510">
        <v>509</v>
      </c>
      <c r="B510" s="1">
        <v>45103</v>
      </c>
      <c r="C510" t="s">
        <v>522</v>
      </c>
      <c r="D510" t="s">
        <v>13</v>
      </c>
      <c r="E510">
        <v>37</v>
      </c>
      <c r="F510" t="s">
        <v>16</v>
      </c>
      <c r="G510">
        <v>3</v>
      </c>
      <c r="H510">
        <v>300</v>
      </c>
      <c r="I510">
        <v>900</v>
      </c>
    </row>
    <row r="511" spans="1:9" x14ac:dyDescent="0.3">
      <c r="A511">
        <v>510</v>
      </c>
      <c r="B511" s="1">
        <v>45087</v>
      </c>
      <c r="C511" t="s">
        <v>523</v>
      </c>
      <c r="D511" t="s">
        <v>13</v>
      </c>
      <c r="E511">
        <v>39</v>
      </c>
      <c r="F511" t="s">
        <v>11</v>
      </c>
      <c r="G511">
        <v>4</v>
      </c>
      <c r="H511">
        <v>50</v>
      </c>
      <c r="I511">
        <v>200</v>
      </c>
    </row>
    <row r="512" spans="1:9" x14ac:dyDescent="0.3">
      <c r="A512">
        <v>511</v>
      </c>
      <c r="B512" s="1">
        <v>45150</v>
      </c>
      <c r="C512" t="s">
        <v>524</v>
      </c>
      <c r="D512" t="s">
        <v>10</v>
      </c>
      <c r="E512">
        <v>45</v>
      </c>
      <c r="F512" t="s">
        <v>11</v>
      </c>
      <c r="G512">
        <v>2</v>
      </c>
      <c r="H512">
        <v>50</v>
      </c>
      <c r="I512">
        <v>100</v>
      </c>
    </row>
    <row r="513" spans="1:9" x14ac:dyDescent="0.3">
      <c r="A513">
        <v>512</v>
      </c>
      <c r="B513" s="1">
        <v>45237</v>
      </c>
      <c r="C513" t="s">
        <v>525</v>
      </c>
      <c r="D513" t="s">
        <v>13</v>
      </c>
      <c r="E513">
        <v>57</v>
      </c>
      <c r="F513" t="s">
        <v>11</v>
      </c>
      <c r="G513">
        <v>1</v>
      </c>
      <c r="H513">
        <v>25</v>
      </c>
      <c r="I513">
        <v>25</v>
      </c>
    </row>
    <row r="514" spans="1:9" x14ac:dyDescent="0.3">
      <c r="A514">
        <v>513</v>
      </c>
      <c r="B514" s="1">
        <v>45188</v>
      </c>
      <c r="C514" t="s">
        <v>526</v>
      </c>
      <c r="D514" t="s">
        <v>10</v>
      </c>
      <c r="E514">
        <v>24</v>
      </c>
      <c r="F514" t="s">
        <v>16</v>
      </c>
      <c r="G514">
        <v>4</v>
      </c>
      <c r="H514">
        <v>25</v>
      </c>
      <c r="I514">
        <v>100</v>
      </c>
    </row>
    <row r="515" spans="1:9" x14ac:dyDescent="0.3">
      <c r="A515">
        <v>514</v>
      </c>
      <c r="B515" s="1">
        <v>44986</v>
      </c>
      <c r="C515" t="s">
        <v>527</v>
      </c>
      <c r="D515" t="s">
        <v>13</v>
      </c>
      <c r="E515">
        <v>18</v>
      </c>
      <c r="F515" t="s">
        <v>16</v>
      </c>
      <c r="G515">
        <v>1</v>
      </c>
      <c r="H515">
        <v>300</v>
      </c>
      <c r="I515">
        <v>300</v>
      </c>
    </row>
    <row r="516" spans="1:9" x14ac:dyDescent="0.3">
      <c r="A516">
        <v>515</v>
      </c>
      <c r="B516" s="1">
        <v>45124</v>
      </c>
      <c r="C516" t="s">
        <v>528</v>
      </c>
      <c r="D516" t="s">
        <v>13</v>
      </c>
      <c r="E516">
        <v>49</v>
      </c>
      <c r="F516" t="s">
        <v>14</v>
      </c>
      <c r="G516">
        <v>3</v>
      </c>
      <c r="H516">
        <v>300</v>
      </c>
      <c r="I516">
        <v>900</v>
      </c>
    </row>
    <row r="517" spans="1:9" x14ac:dyDescent="0.3">
      <c r="A517">
        <v>516</v>
      </c>
      <c r="B517" s="1">
        <v>45222</v>
      </c>
      <c r="C517" t="s">
        <v>529</v>
      </c>
      <c r="D517" t="s">
        <v>10</v>
      </c>
      <c r="E517">
        <v>30</v>
      </c>
      <c r="F517" t="s">
        <v>11</v>
      </c>
      <c r="G517">
        <v>4</v>
      </c>
      <c r="H517">
        <v>25</v>
      </c>
      <c r="I517">
        <v>100</v>
      </c>
    </row>
    <row r="518" spans="1:9" x14ac:dyDescent="0.3">
      <c r="A518">
        <v>517</v>
      </c>
      <c r="B518" s="1">
        <v>45024</v>
      </c>
      <c r="C518" t="s">
        <v>530</v>
      </c>
      <c r="D518" t="s">
        <v>13</v>
      </c>
      <c r="E518">
        <v>47</v>
      </c>
      <c r="F518" t="s">
        <v>14</v>
      </c>
      <c r="G518">
        <v>4</v>
      </c>
      <c r="H518">
        <v>25</v>
      </c>
      <c r="I518">
        <v>100</v>
      </c>
    </row>
    <row r="519" spans="1:9" x14ac:dyDescent="0.3">
      <c r="A519">
        <v>518</v>
      </c>
      <c r="B519" s="1">
        <v>45057</v>
      </c>
      <c r="C519" t="s">
        <v>531</v>
      </c>
      <c r="D519" t="s">
        <v>13</v>
      </c>
      <c r="E519">
        <v>40</v>
      </c>
      <c r="F519" t="s">
        <v>14</v>
      </c>
      <c r="G519">
        <v>1</v>
      </c>
      <c r="H519">
        <v>30</v>
      </c>
      <c r="I519">
        <v>30</v>
      </c>
    </row>
    <row r="520" spans="1:9" x14ac:dyDescent="0.3">
      <c r="A520">
        <v>519</v>
      </c>
      <c r="B520" s="1">
        <v>44949</v>
      </c>
      <c r="C520" t="s">
        <v>532</v>
      </c>
      <c r="D520" t="s">
        <v>13</v>
      </c>
      <c r="E520">
        <v>36</v>
      </c>
      <c r="F520" t="s">
        <v>16</v>
      </c>
      <c r="G520">
        <v>4</v>
      </c>
      <c r="H520">
        <v>30</v>
      </c>
      <c r="I520">
        <v>120</v>
      </c>
    </row>
    <row r="521" spans="1:9" x14ac:dyDescent="0.3">
      <c r="A521">
        <v>520</v>
      </c>
      <c r="B521" s="1">
        <v>45289</v>
      </c>
      <c r="C521" t="s">
        <v>533</v>
      </c>
      <c r="D521" t="s">
        <v>13</v>
      </c>
      <c r="E521">
        <v>49</v>
      </c>
      <c r="F521" t="s">
        <v>16</v>
      </c>
      <c r="G521">
        <v>4</v>
      </c>
      <c r="H521">
        <v>25</v>
      </c>
      <c r="I521">
        <v>100</v>
      </c>
    </row>
    <row r="522" spans="1:9" x14ac:dyDescent="0.3">
      <c r="A522">
        <v>521</v>
      </c>
      <c r="B522" s="1">
        <v>45150</v>
      </c>
      <c r="C522" t="s">
        <v>534</v>
      </c>
      <c r="D522" t="s">
        <v>13</v>
      </c>
      <c r="E522">
        <v>47</v>
      </c>
      <c r="F522" t="s">
        <v>14</v>
      </c>
      <c r="G522">
        <v>4</v>
      </c>
      <c r="H522">
        <v>30</v>
      </c>
      <c r="I522">
        <v>120</v>
      </c>
    </row>
    <row r="523" spans="1:9" x14ac:dyDescent="0.3">
      <c r="A523">
        <v>522</v>
      </c>
      <c r="B523" s="1">
        <v>44927</v>
      </c>
      <c r="C523" t="s">
        <v>535</v>
      </c>
      <c r="D523" t="s">
        <v>10</v>
      </c>
      <c r="E523">
        <v>46</v>
      </c>
      <c r="F523" t="s">
        <v>11</v>
      </c>
      <c r="G523">
        <v>3</v>
      </c>
      <c r="H523">
        <v>500</v>
      </c>
      <c r="I523">
        <v>1500</v>
      </c>
    </row>
    <row r="524" spans="1:9" x14ac:dyDescent="0.3">
      <c r="A524">
        <v>523</v>
      </c>
      <c r="B524" s="1">
        <v>45193</v>
      </c>
      <c r="C524" t="s">
        <v>536</v>
      </c>
      <c r="D524" t="s">
        <v>13</v>
      </c>
      <c r="E524">
        <v>62</v>
      </c>
      <c r="F524" t="s">
        <v>16</v>
      </c>
      <c r="G524">
        <v>1</v>
      </c>
      <c r="H524">
        <v>300</v>
      </c>
      <c r="I524">
        <v>300</v>
      </c>
    </row>
    <row r="525" spans="1:9" x14ac:dyDescent="0.3">
      <c r="A525">
        <v>524</v>
      </c>
      <c r="B525" s="1">
        <v>45202</v>
      </c>
      <c r="C525" t="s">
        <v>537</v>
      </c>
      <c r="D525" t="s">
        <v>10</v>
      </c>
      <c r="E525">
        <v>46</v>
      </c>
      <c r="F525" t="s">
        <v>11</v>
      </c>
      <c r="G525">
        <v>4</v>
      </c>
      <c r="H525">
        <v>300</v>
      </c>
      <c r="I525">
        <v>1200</v>
      </c>
    </row>
    <row r="526" spans="1:9" x14ac:dyDescent="0.3">
      <c r="A526">
        <v>525</v>
      </c>
      <c r="B526" s="1">
        <v>45278</v>
      </c>
      <c r="C526" t="s">
        <v>538</v>
      </c>
      <c r="D526" t="s">
        <v>13</v>
      </c>
      <c r="E526">
        <v>47</v>
      </c>
      <c r="F526" t="s">
        <v>11</v>
      </c>
      <c r="G526">
        <v>2</v>
      </c>
      <c r="H526">
        <v>25</v>
      </c>
      <c r="I526">
        <v>50</v>
      </c>
    </row>
    <row r="527" spans="1:9" x14ac:dyDescent="0.3">
      <c r="A527">
        <v>526</v>
      </c>
      <c r="B527" s="1">
        <v>45270</v>
      </c>
      <c r="C527" t="s">
        <v>539</v>
      </c>
      <c r="D527" t="s">
        <v>10</v>
      </c>
      <c r="E527">
        <v>33</v>
      </c>
      <c r="F527" t="s">
        <v>14</v>
      </c>
      <c r="G527">
        <v>2</v>
      </c>
      <c r="H527">
        <v>50</v>
      </c>
      <c r="I527">
        <v>100</v>
      </c>
    </row>
    <row r="528" spans="1:9" x14ac:dyDescent="0.3">
      <c r="A528">
        <v>527</v>
      </c>
      <c r="B528" s="1">
        <v>45027</v>
      </c>
      <c r="C528" t="s">
        <v>540</v>
      </c>
      <c r="D528" t="s">
        <v>10</v>
      </c>
      <c r="E528">
        <v>57</v>
      </c>
      <c r="F528" t="s">
        <v>14</v>
      </c>
      <c r="G528">
        <v>2</v>
      </c>
      <c r="H528">
        <v>25</v>
      </c>
      <c r="I528">
        <v>50</v>
      </c>
    </row>
    <row r="529" spans="1:9" x14ac:dyDescent="0.3">
      <c r="A529">
        <v>528</v>
      </c>
      <c r="B529" s="1">
        <v>45113</v>
      </c>
      <c r="C529" t="s">
        <v>541</v>
      </c>
      <c r="D529" t="s">
        <v>13</v>
      </c>
      <c r="E529">
        <v>36</v>
      </c>
      <c r="F529" t="s">
        <v>14</v>
      </c>
      <c r="G529">
        <v>2</v>
      </c>
      <c r="H529">
        <v>30</v>
      </c>
      <c r="I529">
        <v>60</v>
      </c>
    </row>
    <row r="530" spans="1:9" x14ac:dyDescent="0.3">
      <c r="A530">
        <v>529</v>
      </c>
      <c r="B530" s="1">
        <v>45147</v>
      </c>
      <c r="C530" t="s">
        <v>542</v>
      </c>
      <c r="D530" t="s">
        <v>13</v>
      </c>
      <c r="E530">
        <v>35</v>
      </c>
      <c r="F530" t="s">
        <v>14</v>
      </c>
      <c r="G530">
        <v>3</v>
      </c>
      <c r="H530">
        <v>50</v>
      </c>
      <c r="I530">
        <v>150</v>
      </c>
    </row>
    <row r="531" spans="1:9" x14ac:dyDescent="0.3">
      <c r="A531">
        <v>530</v>
      </c>
      <c r="B531" s="1">
        <v>44962</v>
      </c>
      <c r="C531" t="s">
        <v>543</v>
      </c>
      <c r="D531" t="s">
        <v>13</v>
      </c>
      <c r="E531">
        <v>18</v>
      </c>
      <c r="F531" t="s">
        <v>16</v>
      </c>
      <c r="G531">
        <v>4</v>
      </c>
      <c r="H531">
        <v>30</v>
      </c>
      <c r="I531">
        <v>120</v>
      </c>
    </row>
    <row r="532" spans="1:9" x14ac:dyDescent="0.3">
      <c r="A532">
        <v>531</v>
      </c>
      <c r="B532" s="1">
        <v>45267</v>
      </c>
      <c r="C532" t="s">
        <v>544</v>
      </c>
      <c r="D532" t="s">
        <v>10</v>
      </c>
      <c r="E532">
        <v>31</v>
      </c>
      <c r="F532" t="s">
        <v>16</v>
      </c>
      <c r="G532">
        <v>1</v>
      </c>
      <c r="H532">
        <v>500</v>
      </c>
      <c r="I532">
        <v>500</v>
      </c>
    </row>
    <row r="533" spans="1:9" x14ac:dyDescent="0.3">
      <c r="A533">
        <v>532</v>
      </c>
      <c r="B533" s="1">
        <v>45096</v>
      </c>
      <c r="C533" t="s">
        <v>545</v>
      </c>
      <c r="D533" t="s">
        <v>13</v>
      </c>
      <c r="E533">
        <v>64</v>
      </c>
      <c r="F533" t="s">
        <v>14</v>
      </c>
      <c r="G533">
        <v>4</v>
      </c>
      <c r="H533">
        <v>30</v>
      </c>
      <c r="I533">
        <v>120</v>
      </c>
    </row>
    <row r="534" spans="1:9" x14ac:dyDescent="0.3">
      <c r="A534">
        <v>533</v>
      </c>
      <c r="B534" s="1">
        <v>45246</v>
      </c>
      <c r="C534" t="s">
        <v>546</v>
      </c>
      <c r="D534" t="s">
        <v>10</v>
      </c>
      <c r="E534">
        <v>19</v>
      </c>
      <c r="F534" t="s">
        <v>16</v>
      </c>
      <c r="G534">
        <v>3</v>
      </c>
      <c r="H534">
        <v>500</v>
      </c>
      <c r="I534">
        <v>1500</v>
      </c>
    </row>
    <row r="535" spans="1:9" x14ac:dyDescent="0.3">
      <c r="A535">
        <v>534</v>
      </c>
      <c r="B535" s="1">
        <v>45087</v>
      </c>
      <c r="C535" t="s">
        <v>547</v>
      </c>
      <c r="D535" t="s">
        <v>10</v>
      </c>
      <c r="E535">
        <v>45</v>
      </c>
      <c r="F535" t="s">
        <v>14</v>
      </c>
      <c r="G535">
        <v>2</v>
      </c>
      <c r="H535">
        <v>500</v>
      </c>
      <c r="I535">
        <v>1000</v>
      </c>
    </row>
    <row r="536" spans="1:9" x14ac:dyDescent="0.3">
      <c r="A536">
        <v>535</v>
      </c>
      <c r="B536" s="1">
        <v>45266</v>
      </c>
      <c r="C536" t="s">
        <v>548</v>
      </c>
      <c r="D536" t="s">
        <v>10</v>
      </c>
      <c r="E536">
        <v>47</v>
      </c>
      <c r="F536" t="s">
        <v>11</v>
      </c>
      <c r="G536">
        <v>3</v>
      </c>
      <c r="H536">
        <v>30</v>
      </c>
      <c r="I536">
        <v>90</v>
      </c>
    </row>
    <row r="537" spans="1:9" x14ac:dyDescent="0.3">
      <c r="A537">
        <v>536</v>
      </c>
      <c r="B537" s="1">
        <v>44990</v>
      </c>
      <c r="C537" t="s">
        <v>549</v>
      </c>
      <c r="D537" t="s">
        <v>13</v>
      </c>
      <c r="E537">
        <v>55</v>
      </c>
      <c r="F537" t="s">
        <v>11</v>
      </c>
      <c r="G537">
        <v>4</v>
      </c>
      <c r="H537">
        <v>30</v>
      </c>
      <c r="I537">
        <v>120</v>
      </c>
    </row>
    <row r="538" spans="1:9" x14ac:dyDescent="0.3">
      <c r="A538">
        <v>537</v>
      </c>
      <c r="B538" s="1">
        <v>45080</v>
      </c>
      <c r="C538" t="s">
        <v>550</v>
      </c>
      <c r="D538" t="s">
        <v>13</v>
      </c>
      <c r="E538">
        <v>21</v>
      </c>
      <c r="F538" t="s">
        <v>11</v>
      </c>
      <c r="G538">
        <v>1</v>
      </c>
      <c r="H538">
        <v>500</v>
      </c>
      <c r="I538">
        <v>500</v>
      </c>
    </row>
    <row r="539" spans="1:9" x14ac:dyDescent="0.3">
      <c r="A539">
        <v>538</v>
      </c>
      <c r="B539" s="1">
        <v>45186</v>
      </c>
      <c r="C539" t="s">
        <v>551</v>
      </c>
      <c r="D539" t="s">
        <v>10</v>
      </c>
      <c r="E539">
        <v>18</v>
      </c>
      <c r="F539" t="s">
        <v>14</v>
      </c>
      <c r="G539">
        <v>3</v>
      </c>
      <c r="H539">
        <v>50</v>
      </c>
      <c r="I539">
        <v>150</v>
      </c>
    </row>
    <row r="540" spans="1:9" x14ac:dyDescent="0.3">
      <c r="A540">
        <v>539</v>
      </c>
      <c r="B540" s="1">
        <v>45085</v>
      </c>
      <c r="C540" t="s">
        <v>552</v>
      </c>
      <c r="D540" t="s">
        <v>10</v>
      </c>
      <c r="E540">
        <v>25</v>
      </c>
      <c r="F540" t="s">
        <v>11</v>
      </c>
      <c r="G540">
        <v>1</v>
      </c>
      <c r="H540">
        <v>500</v>
      </c>
      <c r="I540">
        <v>500</v>
      </c>
    </row>
    <row r="541" spans="1:9" x14ac:dyDescent="0.3">
      <c r="A541">
        <v>540</v>
      </c>
      <c r="B541" s="1">
        <v>45268</v>
      </c>
      <c r="C541" t="s">
        <v>553</v>
      </c>
      <c r="D541" t="s">
        <v>13</v>
      </c>
      <c r="E541">
        <v>46</v>
      </c>
      <c r="F541" t="s">
        <v>16</v>
      </c>
      <c r="G541">
        <v>3</v>
      </c>
      <c r="H541">
        <v>300</v>
      </c>
      <c r="I541">
        <v>900</v>
      </c>
    </row>
    <row r="542" spans="1:9" x14ac:dyDescent="0.3">
      <c r="A542">
        <v>541</v>
      </c>
      <c r="B542" s="1">
        <v>45136</v>
      </c>
      <c r="C542" t="s">
        <v>554</v>
      </c>
      <c r="D542" t="s">
        <v>10</v>
      </c>
      <c r="E542">
        <v>56</v>
      </c>
      <c r="F542" t="s">
        <v>11</v>
      </c>
      <c r="G542">
        <v>1</v>
      </c>
      <c r="H542">
        <v>500</v>
      </c>
      <c r="I542">
        <v>500</v>
      </c>
    </row>
    <row r="543" spans="1:9" x14ac:dyDescent="0.3">
      <c r="A543">
        <v>542</v>
      </c>
      <c r="B543" s="1">
        <v>45094</v>
      </c>
      <c r="C543" t="s">
        <v>555</v>
      </c>
      <c r="D543" t="s">
        <v>13</v>
      </c>
      <c r="E543">
        <v>20</v>
      </c>
      <c r="F543" t="s">
        <v>11</v>
      </c>
      <c r="G543">
        <v>1</v>
      </c>
      <c r="H543">
        <v>50</v>
      </c>
      <c r="I543">
        <v>50</v>
      </c>
    </row>
    <row r="544" spans="1:9" x14ac:dyDescent="0.3">
      <c r="A544">
        <v>543</v>
      </c>
      <c r="B544" s="1">
        <v>45133</v>
      </c>
      <c r="C544" t="s">
        <v>556</v>
      </c>
      <c r="D544" t="s">
        <v>10</v>
      </c>
      <c r="E544">
        <v>49</v>
      </c>
      <c r="F544" t="s">
        <v>11</v>
      </c>
      <c r="G544">
        <v>2</v>
      </c>
      <c r="H544">
        <v>300</v>
      </c>
      <c r="I544">
        <v>600</v>
      </c>
    </row>
    <row r="545" spans="1:9" x14ac:dyDescent="0.3">
      <c r="A545">
        <v>544</v>
      </c>
      <c r="B545" s="1">
        <v>45283</v>
      </c>
      <c r="C545" t="s">
        <v>557</v>
      </c>
      <c r="D545" t="s">
        <v>13</v>
      </c>
      <c r="E545">
        <v>27</v>
      </c>
      <c r="F545" t="s">
        <v>16</v>
      </c>
      <c r="G545">
        <v>1</v>
      </c>
      <c r="H545">
        <v>25</v>
      </c>
      <c r="I545">
        <v>25</v>
      </c>
    </row>
    <row r="546" spans="1:9" x14ac:dyDescent="0.3">
      <c r="A546">
        <v>545</v>
      </c>
      <c r="B546" s="1">
        <v>45078</v>
      </c>
      <c r="C546" t="s">
        <v>558</v>
      </c>
      <c r="D546" t="s">
        <v>10</v>
      </c>
      <c r="E546">
        <v>27</v>
      </c>
      <c r="F546" t="s">
        <v>14</v>
      </c>
      <c r="G546">
        <v>2</v>
      </c>
      <c r="H546">
        <v>25</v>
      </c>
      <c r="I546">
        <v>50</v>
      </c>
    </row>
    <row r="547" spans="1:9" x14ac:dyDescent="0.3">
      <c r="A547">
        <v>546</v>
      </c>
      <c r="B547" s="1">
        <v>45210</v>
      </c>
      <c r="C547" t="s">
        <v>559</v>
      </c>
      <c r="D547" t="s">
        <v>13</v>
      </c>
      <c r="E547">
        <v>36</v>
      </c>
      <c r="F547" t="s">
        <v>16</v>
      </c>
      <c r="G547">
        <v>4</v>
      </c>
      <c r="H547">
        <v>50</v>
      </c>
      <c r="I547">
        <v>200</v>
      </c>
    </row>
    <row r="548" spans="1:9" x14ac:dyDescent="0.3">
      <c r="A548">
        <v>547</v>
      </c>
      <c r="B548" s="1">
        <v>44992</v>
      </c>
      <c r="C548" t="s">
        <v>560</v>
      </c>
      <c r="D548" t="s">
        <v>10</v>
      </c>
      <c r="E548">
        <v>63</v>
      </c>
      <c r="F548" t="s">
        <v>14</v>
      </c>
      <c r="G548">
        <v>4</v>
      </c>
      <c r="H548">
        <v>500</v>
      </c>
      <c r="I548">
        <v>2000</v>
      </c>
    </row>
    <row r="549" spans="1:9" x14ac:dyDescent="0.3">
      <c r="A549">
        <v>548</v>
      </c>
      <c r="B549" s="1">
        <v>45025</v>
      </c>
      <c r="C549" t="s">
        <v>561</v>
      </c>
      <c r="D549" t="s">
        <v>13</v>
      </c>
      <c r="E549">
        <v>51</v>
      </c>
      <c r="F549" t="s">
        <v>14</v>
      </c>
      <c r="G549">
        <v>2</v>
      </c>
      <c r="H549">
        <v>30</v>
      </c>
      <c r="I549">
        <v>60</v>
      </c>
    </row>
    <row r="550" spans="1:9" x14ac:dyDescent="0.3">
      <c r="A550">
        <v>549</v>
      </c>
      <c r="B550" s="1">
        <v>45142</v>
      </c>
      <c r="C550" t="s">
        <v>562</v>
      </c>
      <c r="D550" t="s">
        <v>13</v>
      </c>
      <c r="E550">
        <v>50</v>
      </c>
      <c r="F550" t="s">
        <v>11</v>
      </c>
      <c r="G550">
        <v>2</v>
      </c>
      <c r="H550">
        <v>50</v>
      </c>
      <c r="I550">
        <v>100</v>
      </c>
    </row>
    <row r="551" spans="1:9" x14ac:dyDescent="0.3">
      <c r="A551">
        <v>550</v>
      </c>
      <c r="B551" s="1">
        <v>45267</v>
      </c>
      <c r="C551" t="s">
        <v>563</v>
      </c>
      <c r="D551" t="s">
        <v>10</v>
      </c>
      <c r="E551">
        <v>40</v>
      </c>
      <c r="F551" t="s">
        <v>14</v>
      </c>
      <c r="G551">
        <v>3</v>
      </c>
      <c r="H551">
        <v>300</v>
      </c>
      <c r="I551">
        <v>900</v>
      </c>
    </row>
    <row r="552" spans="1:9" x14ac:dyDescent="0.3">
      <c r="A552">
        <v>551</v>
      </c>
      <c r="B552" s="1">
        <v>45121</v>
      </c>
      <c r="C552" t="s">
        <v>564</v>
      </c>
      <c r="D552" t="s">
        <v>10</v>
      </c>
      <c r="E552">
        <v>45</v>
      </c>
      <c r="F552" t="s">
        <v>16</v>
      </c>
      <c r="G552">
        <v>3</v>
      </c>
      <c r="H552">
        <v>300</v>
      </c>
      <c r="I552">
        <v>900</v>
      </c>
    </row>
    <row r="553" spans="1:9" x14ac:dyDescent="0.3">
      <c r="A553">
        <v>552</v>
      </c>
      <c r="B553" s="1">
        <v>45273</v>
      </c>
      <c r="C553" t="s">
        <v>565</v>
      </c>
      <c r="D553" t="s">
        <v>13</v>
      </c>
      <c r="E553">
        <v>49</v>
      </c>
      <c r="F553" t="s">
        <v>16</v>
      </c>
      <c r="G553">
        <v>3</v>
      </c>
      <c r="H553">
        <v>25</v>
      </c>
      <c r="I553">
        <v>75</v>
      </c>
    </row>
    <row r="554" spans="1:9" x14ac:dyDescent="0.3">
      <c r="A554">
        <v>553</v>
      </c>
      <c r="B554" s="1">
        <v>45016</v>
      </c>
      <c r="C554" t="s">
        <v>566</v>
      </c>
      <c r="D554" t="s">
        <v>10</v>
      </c>
      <c r="E554">
        <v>24</v>
      </c>
      <c r="F554" t="s">
        <v>14</v>
      </c>
      <c r="G554">
        <v>4</v>
      </c>
      <c r="H554">
        <v>300</v>
      </c>
      <c r="I554">
        <v>1200</v>
      </c>
    </row>
    <row r="555" spans="1:9" x14ac:dyDescent="0.3">
      <c r="A555">
        <v>554</v>
      </c>
      <c r="B555" s="1">
        <v>45242</v>
      </c>
      <c r="C555" t="s">
        <v>567</v>
      </c>
      <c r="D555" t="s">
        <v>13</v>
      </c>
      <c r="E555">
        <v>46</v>
      </c>
      <c r="F555" t="s">
        <v>11</v>
      </c>
      <c r="G555">
        <v>3</v>
      </c>
      <c r="H555">
        <v>50</v>
      </c>
      <c r="I555">
        <v>150</v>
      </c>
    </row>
    <row r="556" spans="1:9" x14ac:dyDescent="0.3">
      <c r="A556">
        <v>555</v>
      </c>
      <c r="B556" s="1">
        <v>45218</v>
      </c>
      <c r="C556" t="s">
        <v>568</v>
      </c>
      <c r="D556" t="s">
        <v>10</v>
      </c>
      <c r="E556">
        <v>25</v>
      </c>
      <c r="F556" t="s">
        <v>11</v>
      </c>
      <c r="G556">
        <v>1</v>
      </c>
      <c r="H556">
        <v>300</v>
      </c>
      <c r="I556">
        <v>300</v>
      </c>
    </row>
    <row r="557" spans="1:9" x14ac:dyDescent="0.3">
      <c r="A557">
        <v>556</v>
      </c>
      <c r="B557" s="1">
        <v>45081</v>
      </c>
      <c r="C557" t="s">
        <v>569</v>
      </c>
      <c r="D557" t="s">
        <v>13</v>
      </c>
      <c r="E557">
        <v>18</v>
      </c>
      <c r="F557" t="s">
        <v>16</v>
      </c>
      <c r="G557">
        <v>1</v>
      </c>
      <c r="H557">
        <v>50</v>
      </c>
      <c r="I557">
        <v>50</v>
      </c>
    </row>
    <row r="558" spans="1:9" x14ac:dyDescent="0.3">
      <c r="A558">
        <v>557</v>
      </c>
      <c r="B558" s="1">
        <v>45134</v>
      </c>
      <c r="C558" t="s">
        <v>570</v>
      </c>
      <c r="D558" t="s">
        <v>13</v>
      </c>
      <c r="E558">
        <v>20</v>
      </c>
      <c r="F558" t="s">
        <v>11</v>
      </c>
      <c r="G558">
        <v>3</v>
      </c>
      <c r="H558">
        <v>30</v>
      </c>
      <c r="I558">
        <v>90</v>
      </c>
    </row>
    <row r="559" spans="1:9" x14ac:dyDescent="0.3">
      <c r="A559">
        <v>558</v>
      </c>
      <c r="B559" s="1">
        <v>45207</v>
      </c>
      <c r="C559" t="s">
        <v>571</v>
      </c>
      <c r="D559" t="s">
        <v>13</v>
      </c>
      <c r="E559">
        <v>41</v>
      </c>
      <c r="F559" t="s">
        <v>14</v>
      </c>
      <c r="G559">
        <v>1</v>
      </c>
      <c r="H559">
        <v>25</v>
      </c>
      <c r="I559">
        <v>25</v>
      </c>
    </row>
    <row r="560" spans="1:9" x14ac:dyDescent="0.3">
      <c r="A560">
        <v>559</v>
      </c>
      <c r="B560" s="1">
        <v>44927</v>
      </c>
      <c r="C560" t="s">
        <v>572</v>
      </c>
      <c r="D560" t="s">
        <v>13</v>
      </c>
      <c r="E560">
        <v>40</v>
      </c>
      <c r="F560" t="s">
        <v>14</v>
      </c>
      <c r="G560">
        <v>4</v>
      </c>
      <c r="H560">
        <v>300</v>
      </c>
      <c r="I560">
        <v>1200</v>
      </c>
    </row>
    <row r="561" spans="1:9" x14ac:dyDescent="0.3">
      <c r="A561">
        <v>560</v>
      </c>
      <c r="B561" s="1">
        <v>45082</v>
      </c>
      <c r="C561" t="s">
        <v>573</v>
      </c>
      <c r="D561" t="s">
        <v>13</v>
      </c>
      <c r="E561">
        <v>25</v>
      </c>
      <c r="F561" t="s">
        <v>16</v>
      </c>
      <c r="G561">
        <v>1</v>
      </c>
      <c r="H561">
        <v>50</v>
      </c>
      <c r="I561">
        <v>50</v>
      </c>
    </row>
    <row r="562" spans="1:9" x14ac:dyDescent="0.3">
      <c r="A562">
        <v>561</v>
      </c>
      <c r="B562" s="1">
        <v>45073</v>
      </c>
      <c r="C562" t="s">
        <v>574</v>
      </c>
      <c r="D562" t="s">
        <v>13</v>
      </c>
      <c r="E562">
        <v>64</v>
      </c>
      <c r="F562" t="s">
        <v>14</v>
      </c>
      <c r="G562">
        <v>4</v>
      </c>
      <c r="H562">
        <v>500</v>
      </c>
      <c r="I562">
        <v>2000</v>
      </c>
    </row>
    <row r="563" spans="1:9" x14ac:dyDescent="0.3">
      <c r="A563">
        <v>562</v>
      </c>
      <c r="B563" s="1">
        <v>45034</v>
      </c>
      <c r="C563" t="s">
        <v>575</v>
      </c>
      <c r="D563" t="s">
        <v>10</v>
      </c>
      <c r="E563">
        <v>54</v>
      </c>
      <c r="F563" t="s">
        <v>16</v>
      </c>
      <c r="G563">
        <v>2</v>
      </c>
      <c r="H563">
        <v>25</v>
      </c>
      <c r="I563">
        <v>50</v>
      </c>
    </row>
    <row r="564" spans="1:9" x14ac:dyDescent="0.3">
      <c r="A564">
        <v>563</v>
      </c>
      <c r="B564" s="1">
        <v>45147</v>
      </c>
      <c r="C564" t="s">
        <v>576</v>
      </c>
      <c r="D564" t="s">
        <v>10</v>
      </c>
      <c r="E564">
        <v>20</v>
      </c>
      <c r="F564" t="s">
        <v>14</v>
      </c>
      <c r="G564">
        <v>2</v>
      </c>
      <c r="H564">
        <v>30</v>
      </c>
      <c r="I564">
        <v>60</v>
      </c>
    </row>
    <row r="565" spans="1:9" x14ac:dyDescent="0.3">
      <c r="A565">
        <v>564</v>
      </c>
      <c r="B565" s="1">
        <v>45223</v>
      </c>
      <c r="C565" t="s">
        <v>577</v>
      </c>
      <c r="D565" t="s">
        <v>10</v>
      </c>
      <c r="E565">
        <v>50</v>
      </c>
      <c r="F565" t="s">
        <v>16</v>
      </c>
      <c r="G565">
        <v>2</v>
      </c>
      <c r="H565">
        <v>50</v>
      </c>
      <c r="I565">
        <v>100</v>
      </c>
    </row>
    <row r="566" spans="1:9" x14ac:dyDescent="0.3">
      <c r="A566">
        <v>565</v>
      </c>
      <c r="B566" s="1">
        <v>45237</v>
      </c>
      <c r="C566" t="s">
        <v>578</v>
      </c>
      <c r="D566" t="s">
        <v>13</v>
      </c>
      <c r="E566">
        <v>45</v>
      </c>
      <c r="F566" t="s">
        <v>11</v>
      </c>
      <c r="G566">
        <v>2</v>
      </c>
      <c r="H566">
        <v>30</v>
      </c>
      <c r="I566">
        <v>60</v>
      </c>
    </row>
    <row r="567" spans="1:9" x14ac:dyDescent="0.3">
      <c r="A567">
        <v>566</v>
      </c>
      <c r="B567" s="1">
        <v>45262</v>
      </c>
      <c r="C567" t="s">
        <v>579</v>
      </c>
      <c r="D567" t="s">
        <v>13</v>
      </c>
      <c r="E567">
        <v>64</v>
      </c>
      <c r="F567" t="s">
        <v>14</v>
      </c>
      <c r="G567">
        <v>1</v>
      </c>
      <c r="H567">
        <v>30</v>
      </c>
      <c r="I567">
        <v>30</v>
      </c>
    </row>
    <row r="568" spans="1:9" x14ac:dyDescent="0.3">
      <c r="A568">
        <v>567</v>
      </c>
      <c r="B568" s="1">
        <v>45091</v>
      </c>
      <c r="C568" t="s">
        <v>580</v>
      </c>
      <c r="D568" t="s">
        <v>13</v>
      </c>
      <c r="E568">
        <v>25</v>
      </c>
      <c r="F568" t="s">
        <v>14</v>
      </c>
      <c r="G568">
        <v>3</v>
      </c>
      <c r="H568">
        <v>300</v>
      </c>
      <c r="I568">
        <v>900</v>
      </c>
    </row>
    <row r="569" spans="1:9" x14ac:dyDescent="0.3">
      <c r="A569">
        <v>568</v>
      </c>
      <c r="B569" s="1">
        <v>45165</v>
      </c>
      <c r="C569" t="s">
        <v>581</v>
      </c>
      <c r="D569" t="s">
        <v>13</v>
      </c>
      <c r="E569">
        <v>51</v>
      </c>
      <c r="F569" t="s">
        <v>16</v>
      </c>
      <c r="G569">
        <v>1</v>
      </c>
      <c r="H569">
        <v>300</v>
      </c>
      <c r="I569">
        <v>300</v>
      </c>
    </row>
    <row r="570" spans="1:9" x14ac:dyDescent="0.3">
      <c r="A570">
        <v>569</v>
      </c>
      <c r="B570" s="1">
        <v>45153</v>
      </c>
      <c r="C570" t="s">
        <v>582</v>
      </c>
      <c r="D570" t="s">
        <v>10</v>
      </c>
      <c r="E570">
        <v>52</v>
      </c>
      <c r="F570" t="s">
        <v>16</v>
      </c>
      <c r="G570">
        <v>4</v>
      </c>
      <c r="H570">
        <v>50</v>
      </c>
      <c r="I570">
        <v>200</v>
      </c>
    </row>
    <row r="571" spans="1:9" x14ac:dyDescent="0.3">
      <c r="A571">
        <v>570</v>
      </c>
      <c r="B571" s="1">
        <v>45153</v>
      </c>
      <c r="C571" t="s">
        <v>583</v>
      </c>
      <c r="D571" t="s">
        <v>10</v>
      </c>
      <c r="E571">
        <v>49</v>
      </c>
      <c r="F571" t="s">
        <v>14</v>
      </c>
      <c r="G571">
        <v>1</v>
      </c>
      <c r="H571">
        <v>500</v>
      </c>
      <c r="I571">
        <v>500</v>
      </c>
    </row>
    <row r="572" spans="1:9" x14ac:dyDescent="0.3">
      <c r="A572">
        <v>571</v>
      </c>
      <c r="B572" s="1">
        <v>45272</v>
      </c>
      <c r="C572" t="s">
        <v>584</v>
      </c>
      <c r="D572" t="s">
        <v>13</v>
      </c>
      <c r="E572">
        <v>41</v>
      </c>
      <c r="F572" t="s">
        <v>16</v>
      </c>
      <c r="G572">
        <v>1</v>
      </c>
      <c r="H572">
        <v>50</v>
      </c>
      <c r="I572">
        <v>50</v>
      </c>
    </row>
    <row r="573" spans="1:9" x14ac:dyDescent="0.3">
      <c r="A573">
        <v>572</v>
      </c>
      <c r="B573" s="1">
        <v>45036</v>
      </c>
      <c r="C573" t="s">
        <v>585</v>
      </c>
      <c r="D573" t="s">
        <v>10</v>
      </c>
      <c r="E573">
        <v>31</v>
      </c>
      <c r="F573" t="s">
        <v>14</v>
      </c>
      <c r="G573">
        <v>4</v>
      </c>
      <c r="H573">
        <v>500</v>
      </c>
      <c r="I573">
        <v>2000</v>
      </c>
    </row>
    <row r="574" spans="1:9" x14ac:dyDescent="0.3">
      <c r="A574">
        <v>573</v>
      </c>
      <c r="B574" s="1">
        <v>45188</v>
      </c>
      <c r="C574" t="s">
        <v>586</v>
      </c>
      <c r="D574" t="s">
        <v>10</v>
      </c>
      <c r="E574">
        <v>49</v>
      </c>
      <c r="F574" t="s">
        <v>11</v>
      </c>
      <c r="G574">
        <v>2</v>
      </c>
      <c r="H574">
        <v>30</v>
      </c>
      <c r="I574">
        <v>60</v>
      </c>
    </row>
    <row r="575" spans="1:9" x14ac:dyDescent="0.3">
      <c r="A575">
        <v>574</v>
      </c>
      <c r="B575" s="1">
        <v>45169</v>
      </c>
      <c r="C575" t="s">
        <v>587</v>
      </c>
      <c r="D575" t="s">
        <v>13</v>
      </c>
      <c r="E575">
        <v>63</v>
      </c>
      <c r="F575" t="s">
        <v>16</v>
      </c>
      <c r="G575">
        <v>2</v>
      </c>
      <c r="H575">
        <v>25</v>
      </c>
      <c r="I575">
        <v>50</v>
      </c>
    </row>
    <row r="576" spans="1:9" x14ac:dyDescent="0.3">
      <c r="A576">
        <v>575</v>
      </c>
      <c r="B576" s="1">
        <v>45013</v>
      </c>
      <c r="C576" t="s">
        <v>588</v>
      </c>
      <c r="D576" t="s">
        <v>10</v>
      </c>
      <c r="E576">
        <v>60</v>
      </c>
      <c r="F576" t="s">
        <v>14</v>
      </c>
      <c r="G576">
        <v>2</v>
      </c>
      <c r="H576">
        <v>50</v>
      </c>
      <c r="I576">
        <v>100</v>
      </c>
    </row>
    <row r="577" spans="1:9" x14ac:dyDescent="0.3">
      <c r="A577">
        <v>576</v>
      </c>
      <c r="B577" s="1">
        <v>45264</v>
      </c>
      <c r="C577" t="s">
        <v>589</v>
      </c>
      <c r="D577" t="s">
        <v>13</v>
      </c>
      <c r="E577">
        <v>33</v>
      </c>
      <c r="F577" t="s">
        <v>11</v>
      </c>
      <c r="G577">
        <v>3</v>
      </c>
      <c r="H577">
        <v>50</v>
      </c>
      <c r="I577">
        <v>150</v>
      </c>
    </row>
    <row r="578" spans="1:9" x14ac:dyDescent="0.3">
      <c r="A578">
        <v>577</v>
      </c>
      <c r="B578" s="1">
        <v>44970</v>
      </c>
      <c r="C578" t="s">
        <v>590</v>
      </c>
      <c r="D578" t="s">
        <v>10</v>
      </c>
      <c r="E578">
        <v>21</v>
      </c>
      <c r="F578" t="s">
        <v>11</v>
      </c>
      <c r="G578">
        <v>4</v>
      </c>
      <c r="H578">
        <v>500</v>
      </c>
      <c r="I578">
        <v>2000</v>
      </c>
    </row>
    <row r="579" spans="1:9" x14ac:dyDescent="0.3">
      <c r="A579">
        <v>578</v>
      </c>
      <c r="B579" s="1">
        <v>45072</v>
      </c>
      <c r="C579" t="s">
        <v>591</v>
      </c>
      <c r="D579" t="s">
        <v>13</v>
      </c>
      <c r="E579">
        <v>54</v>
      </c>
      <c r="F579" t="s">
        <v>14</v>
      </c>
      <c r="G579">
        <v>4</v>
      </c>
      <c r="H579">
        <v>30</v>
      </c>
      <c r="I579">
        <v>120</v>
      </c>
    </row>
    <row r="580" spans="1:9" x14ac:dyDescent="0.3">
      <c r="A580">
        <v>579</v>
      </c>
      <c r="B580" s="1">
        <v>45190</v>
      </c>
      <c r="C580" t="s">
        <v>592</v>
      </c>
      <c r="D580" t="s">
        <v>13</v>
      </c>
      <c r="E580">
        <v>38</v>
      </c>
      <c r="F580" t="s">
        <v>16</v>
      </c>
      <c r="G580">
        <v>1</v>
      </c>
      <c r="H580">
        <v>30</v>
      </c>
      <c r="I580">
        <v>30</v>
      </c>
    </row>
    <row r="581" spans="1:9" x14ac:dyDescent="0.3">
      <c r="A581">
        <v>580</v>
      </c>
      <c r="B581" s="1">
        <v>45266</v>
      </c>
      <c r="C581" t="s">
        <v>593</v>
      </c>
      <c r="D581" t="s">
        <v>13</v>
      </c>
      <c r="E581">
        <v>31</v>
      </c>
      <c r="F581" t="s">
        <v>14</v>
      </c>
      <c r="G581">
        <v>3</v>
      </c>
      <c r="H581">
        <v>500</v>
      </c>
      <c r="I581">
        <v>1500</v>
      </c>
    </row>
    <row r="582" spans="1:9" x14ac:dyDescent="0.3">
      <c r="A582">
        <v>581</v>
      </c>
      <c r="B582" s="1">
        <v>45251</v>
      </c>
      <c r="C582" t="s">
        <v>594</v>
      </c>
      <c r="D582" t="s">
        <v>13</v>
      </c>
      <c r="E582">
        <v>48</v>
      </c>
      <c r="F582" t="s">
        <v>11</v>
      </c>
      <c r="G582">
        <v>2</v>
      </c>
      <c r="H582">
        <v>30</v>
      </c>
      <c r="I582">
        <v>60</v>
      </c>
    </row>
    <row r="583" spans="1:9" x14ac:dyDescent="0.3">
      <c r="A583">
        <v>582</v>
      </c>
      <c r="B583" s="1">
        <v>45244</v>
      </c>
      <c r="C583" t="s">
        <v>595</v>
      </c>
      <c r="D583" t="s">
        <v>10</v>
      </c>
      <c r="E583">
        <v>35</v>
      </c>
      <c r="F583" t="s">
        <v>14</v>
      </c>
      <c r="G583">
        <v>3</v>
      </c>
      <c r="H583">
        <v>300</v>
      </c>
      <c r="I583">
        <v>900</v>
      </c>
    </row>
    <row r="584" spans="1:9" x14ac:dyDescent="0.3">
      <c r="A584">
        <v>583</v>
      </c>
      <c r="B584" s="1">
        <v>45098</v>
      </c>
      <c r="C584" t="s">
        <v>596</v>
      </c>
      <c r="D584" t="s">
        <v>13</v>
      </c>
      <c r="E584">
        <v>24</v>
      </c>
      <c r="F584" t="s">
        <v>16</v>
      </c>
      <c r="G584">
        <v>4</v>
      </c>
      <c r="H584">
        <v>25</v>
      </c>
      <c r="I584">
        <v>100</v>
      </c>
    </row>
    <row r="585" spans="1:9" x14ac:dyDescent="0.3">
      <c r="A585">
        <v>584</v>
      </c>
      <c r="B585" s="1">
        <v>44974</v>
      </c>
      <c r="C585" t="s">
        <v>597</v>
      </c>
      <c r="D585" t="s">
        <v>13</v>
      </c>
      <c r="E585">
        <v>27</v>
      </c>
      <c r="F585" t="s">
        <v>11</v>
      </c>
      <c r="G585">
        <v>4</v>
      </c>
      <c r="H585">
        <v>50</v>
      </c>
      <c r="I585">
        <v>200</v>
      </c>
    </row>
    <row r="586" spans="1:9" x14ac:dyDescent="0.3">
      <c r="A586">
        <v>585</v>
      </c>
      <c r="B586" s="1">
        <v>45047</v>
      </c>
      <c r="C586" t="s">
        <v>598</v>
      </c>
      <c r="D586" t="s">
        <v>13</v>
      </c>
      <c r="E586">
        <v>24</v>
      </c>
      <c r="F586" t="s">
        <v>14</v>
      </c>
      <c r="G586">
        <v>1</v>
      </c>
      <c r="H586">
        <v>25</v>
      </c>
      <c r="I586">
        <v>25</v>
      </c>
    </row>
    <row r="587" spans="1:9" x14ac:dyDescent="0.3">
      <c r="A587">
        <v>586</v>
      </c>
      <c r="B587" s="1">
        <v>45271</v>
      </c>
      <c r="C587" t="s">
        <v>599</v>
      </c>
      <c r="D587" t="s">
        <v>10</v>
      </c>
      <c r="E587">
        <v>50</v>
      </c>
      <c r="F587" t="s">
        <v>16</v>
      </c>
      <c r="G587">
        <v>1</v>
      </c>
      <c r="H587">
        <v>50</v>
      </c>
      <c r="I587">
        <v>50</v>
      </c>
    </row>
    <row r="588" spans="1:9" x14ac:dyDescent="0.3">
      <c r="A588">
        <v>587</v>
      </c>
      <c r="B588" s="1">
        <v>45085</v>
      </c>
      <c r="C588" t="s">
        <v>600</v>
      </c>
      <c r="D588" t="s">
        <v>13</v>
      </c>
      <c r="E588">
        <v>40</v>
      </c>
      <c r="F588" t="s">
        <v>11</v>
      </c>
      <c r="G588">
        <v>4</v>
      </c>
      <c r="H588">
        <v>300</v>
      </c>
      <c r="I588">
        <v>1200</v>
      </c>
    </row>
    <row r="589" spans="1:9" x14ac:dyDescent="0.3">
      <c r="A589">
        <v>588</v>
      </c>
      <c r="B589" s="1">
        <v>45042</v>
      </c>
      <c r="C589" t="s">
        <v>601</v>
      </c>
      <c r="D589" t="s">
        <v>10</v>
      </c>
      <c r="E589">
        <v>38</v>
      </c>
      <c r="F589" t="s">
        <v>16</v>
      </c>
      <c r="G589">
        <v>2</v>
      </c>
      <c r="H589">
        <v>30</v>
      </c>
      <c r="I589">
        <v>60</v>
      </c>
    </row>
    <row r="590" spans="1:9" x14ac:dyDescent="0.3">
      <c r="A590">
        <v>589</v>
      </c>
      <c r="B590" s="1">
        <v>45028</v>
      </c>
      <c r="C590" t="s">
        <v>602</v>
      </c>
      <c r="D590" t="s">
        <v>13</v>
      </c>
      <c r="E590">
        <v>36</v>
      </c>
      <c r="F590" t="s">
        <v>11</v>
      </c>
      <c r="G590">
        <v>2</v>
      </c>
      <c r="H590">
        <v>500</v>
      </c>
      <c r="I590">
        <v>1000</v>
      </c>
    </row>
    <row r="591" spans="1:9" x14ac:dyDescent="0.3">
      <c r="A591">
        <v>590</v>
      </c>
      <c r="B591" s="1">
        <v>45002</v>
      </c>
      <c r="C591" t="s">
        <v>603</v>
      </c>
      <c r="D591" t="s">
        <v>10</v>
      </c>
      <c r="E591">
        <v>36</v>
      </c>
      <c r="F591" t="s">
        <v>14</v>
      </c>
      <c r="G591">
        <v>3</v>
      </c>
      <c r="H591">
        <v>300</v>
      </c>
      <c r="I591">
        <v>900</v>
      </c>
    </row>
    <row r="592" spans="1:9" x14ac:dyDescent="0.3">
      <c r="A592">
        <v>591</v>
      </c>
      <c r="B592" s="1">
        <v>44939</v>
      </c>
      <c r="C592" t="s">
        <v>604</v>
      </c>
      <c r="D592" t="s">
        <v>10</v>
      </c>
      <c r="E592">
        <v>53</v>
      </c>
      <c r="F592" t="s">
        <v>16</v>
      </c>
      <c r="G592">
        <v>4</v>
      </c>
      <c r="H592">
        <v>25</v>
      </c>
      <c r="I592">
        <v>100</v>
      </c>
    </row>
    <row r="593" spans="1:9" x14ac:dyDescent="0.3">
      <c r="A593">
        <v>592</v>
      </c>
      <c r="B593" s="1">
        <v>44950</v>
      </c>
      <c r="C593" t="s">
        <v>605</v>
      </c>
      <c r="D593" t="s">
        <v>13</v>
      </c>
      <c r="E593">
        <v>46</v>
      </c>
      <c r="F593" t="s">
        <v>11</v>
      </c>
      <c r="G593">
        <v>4</v>
      </c>
      <c r="H593">
        <v>500</v>
      </c>
      <c r="I593">
        <v>2000</v>
      </c>
    </row>
    <row r="594" spans="1:9" x14ac:dyDescent="0.3">
      <c r="A594">
        <v>593</v>
      </c>
      <c r="B594" s="1">
        <v>45052</v>
      </c>
      <c r="C594" t="s">
        <v>606</v>
      </c>
      <c r="D594" t="s">
        <v>10</v>
      </c>
      <c r="E594">
        <v>35</v>
      </c>
      <c r="F594" t="s">
        <v>16</v>
      </c>
      <c r="G594">
        <v>2</v>
      </c>
      <c r="H594">
        <v>30</v>
      </c>
      <c r="I594">
        <v>60</v>
      </c>
    </row>
    <row r="595" spans="1:9" x14ac:dyDescent="0.3">
      <c r="A595">
        <v>594</v>
      </c>
      <c r="B595" s="1">
        <v>45170</v>
      </c>
      <c r="C595" t="s">
        <v>607</v>
      </c>
      <c r="D595" t="s">
        <v>13</v>
      </c>
      <c r="E595">
        <v>19</v>
      </c>
      <c r="F595" t="s">
        <v>16</v>
      </c>
      <c r="G595">
        <v>2</v>
      </c>
      <c r="H595">
        <v>300</v>
      </c>
      <c r="I595">
        <v>600</v>
      </c>
    </row>
    <row r="596" spans="1:9" x14ac:dyDescent="0.3">
      <c r="A596">
        <v>595</v>
      </c>
      <c r="B596" s="1">
        <v>45239</v>
      </c>
      <c r="C596" t="s">
        <v>608</v>
      </c>
      <c r="D596" t="s">
        <v>13</v>
      </c>
      <c r="E596">
        <v>18</v>
      </c>
      <c r="F596" t="s">
        <v>14</v>
      </c>
      <c r="G596">
        <v>4</v>
      </c>
      <c r="H596">
        <v>500</v>
      </c>
      <c r="I596">
        <v>2000</v>
      </c>
    </row>
    <row r="597" spans="1:9" x14ac:dyDescent="0.3">
      <c r="A597">
        <v>596</v>
      </c>
      <c r="B597" s="1">
        <v>44964</v>
      </c>
      <c r="C597" t="s">
        <v>609</v>
      </c>
      <c r="D597" t="s">
        <v>13</v>
      </c>
      <c r="E597">
        <v>64</v>
      </c>
      <c r="F597" t="s">
        <v>16</v>
      </c>
      <c r="G597">
        <v>1</v>
      </c>
      <c r="H597">
        <v>300</v>
      </c>
      <c r="I597">
        <v>300</v>
      </c>
    </row>
    <row r="598" spans="1:9" x14ac:dyDescent="0.3">
      <c r="A598">
        <v>597</v>
      </c>
      <c r="B598" s="1">
        <v>45160</v>
      </c>
      <c r="C598" t="s">
        <v>610</v>
      </c>
      <c r="D598" t="s">
        <v>10</v>
      </c>
      <c r="E598">
        <v>22</v>
      </c>
      <c r="F598" t="s">
        <v>11</v>
      </c>
      <c r="G598">
        <v>4</v>
      </c>
      <c r="H598">
        <v>300</v>
      </c>
      <c r="I598">
        <v>1200</v>
      </c>
    </row>
    <row r="599" spans="1:9" x14ac:dyDescent="0.3">
      <c r="A599">
        <v>598</v>
      </c>
      <c r="B599" s="1">
        <v>45139</v>
      </c>
      <c r="C599" t="s">
        <v>611</v>
      </c>
      <c r="D599" t="s">
        <v>10</v>
      </c>
      <c r="E599">
        <v>37</v>
      </c>
      <c r="F599" t="s">
        <v>11</v>
      </c>
      <c r="G599">
        <v>4</v>
      </c>
      <c r="H599">
        <v>30</v>
      </c>
      <c r="I599">
        <v>120</v>
      </c>
    </row>
    <row r="600" spans="1:9" x14ac:dyDescent="0.3">
      <c r="A600">
        <v>599</v>
      </c>
      <c r="B600" s="1">
        <v>45249</v>
      </c>
      <c r="C600" t="s">
        <v>612</v>
      </c>
      <c r="D600" t="s">
        <v>13</v>
      </c>
      <c r="E600">
        <v>28</v>
      </c>
      <c r="F600" t="s">
        <v>11</v>
      </c>
      <c r="G600">
        <v>2</v>
      </c>
      <c r="H600">
        <v>50</v>
      </c>
      <c r="I600">
        <v>100</v>
      </c>
    </row>
    <row r="601" spans="1:9" x14ac:dyDescent="0.3">
      <c r="A601">
        <v>600</v>
      </c>
      <c r="B601" s="1">
        <v>45221</v>
      </c>
      <c r="C601" t="s">
        <v>613</v>
      </c>
      <c r="D601" t="s">
        <v>13</v>
      </c>
      <c r="E601">
        <v>59</v>
      </c>
      <c r="F601" t="s">
        <v>11</v>
      </c>
      <c r="G601">
        <v>2</v>
      </c>
      <c r="H601">
        <v>500</v>
      </c>
      <c r="I601">
        <v>1000</v>
      </c>
    </row>
    <row r="602" spans="1:9" x14ac:dyDescent="0.3">
      <c r="A602">
        <v>601</v>
      </c>
      <c r="B602" s="1">
        <v>45026</v>
      </c>
      <c r="C602" t="s">
        <v>614</v>
      </c>
      <c r="D602" t="s">
        <v>10</v>
      </c>
      <c r="E602">
        <v>19</v>
      </c>
      <c r="F602" t="s">
        <v>14</v>
      </c>
      <c r="G602">
        <v>1</v>
      </c>
      <c r="H602">
        <v>30</v>
      </c>
      <c r="I602">
        <v>30</v>
      </c>
    </row>
    <row r="603" spans="1:9" x14ac:dyDescent="0.3">
      <c r="A603">
        <v>602</v>
      </c>
      <c r="B603" s="1">
        <v>45283</v>
      </c>
      <c r="C603" t="s">
        <v>615</v>
      </c>
      <c r="D603" t="s">
        <v>13</v>
      </c>
      <c r="E603">
        <v>20</v>
      </c>
      <c r="F603" t="s">
        <v>16</v>
      </c>
      <c r="G603">
        <v>1</v>
      </c>
      <c r="H603">
        <v>300</v>
      </c>
      <c r="I603">
        <v>300</v>
      </c>
    </row>
    <row r="604" spans="1:9" x14ac:dyDescent="0.3">
      <c r="A604">
        <v>603</v>
      </c>
      <c r="B604" s="1">
        <v>45123</v>
      </c>
      <c r="C604" t="s">
        <v>616</v>
      </c>
      <c r="D604" t="s">
        <v>13</v>
      </c>
      <c r="E604">
        <v>40</v>
      </c>
      <c r="F604" t="s">
        <v>14</v>
      </c>
      <c r="G604">
        <v>3</v>
      </c>
      <c r="H604">
        <v>30</v>
      </c>
      <c r="I604">
        <v>90</v>
      </c>
    </row>
    <row r="605" spans="1:9" x14ac:dyDescent="0.3">
      <c r="A605">
        <v>604</v>
      </c>
      <c r="B605" s="1">
        <v>45180</v>
      </c>
      <c r="C605" t="s">
        <v>617</v>
      </c>
      <c r="D605" t="s">
        <v>13</v>
      </c>
      <c r="E605">
        <v>29</v>
      </c>
      <c r="F605" t="s">
        <v>16</v>
      </c>
      <c r="G605">
        <v>4</v>
      </c>
      <c r="H605">
        <v>50</v>
      </c>
      <c r="I605">
        <v>200</v>
      </c>
    </row>
    <row r="606" spans="1:9" x14ac:dyDescent="0.3">
      <c r="A606">
        <v>605</v>
      </c>
      <c r="B606" s="1">
        <v>45131</v>
      </c>
      <c r="C606" t="s">
        <v>618</v>
      </c>
      <c r="D606" t="s">
        <v>10</v>
      </c>
      <c r="E606">
        <v>37</v>
      </c>
      <c r="F606" t="s">
        <v>16</v>
      </c>
      <c r="G606">
        <v>2</v>
      </c>
      <c r="H606">
        <v>500</v>
      </c>
      <c r="I606">
        <v>1000</v>
      </c>
    </row>
    <row r="607" spans="1:9" x14ac:dyDescent="0.3">
      <c r="A607">
        <v>606</v>
      </c>
      <c r="B607" s="1">
        <v>45051</v>
      </c>
      <c r="C607" t="s">
        <v>619</v>
      </c>
      <c r="D607" t="s">
        <v>10</v>
      </c>
      <c r="E607">
        <v>22</v>
      </c>
      <c r="F607" t="s">
        <v>16</v>
      </c>
      <c r="G607">
        <v>1</v>
      </c>
      <c r="H607">
        <v>50</v>
      </c>
      <c r="I607">
        <v>50</v>
      </c>
    </row>
    <row r="608" spans="1:9" x14ac:dyDescent="0.3">
      <c r="A608">
        <v>607</v>
      </c>
      <c r="B608" s="1">
        <v>45002</v>
      </c>
      <c r="C608" t="s">
        <v>620</v>
      </c>
      <c r="D608" t="s">
        <v>10</v>
      </c>
      <c r="E608">
        <v>54</v>
      </c>
      <c r="F608" t="s">
        <v>14</v>
      </c>
      <c r="G608">
        <v>3</v>
      </c>
      <c r="H608">
        <v>25</v>
      </c>
      <c r="I608">
        <v>75</v>
      </c>
    </row>
    <row r="609" spans="1:9" x14ac:dyDescent="0.3">
      <c r="A609">
        <v>608</v>
      </c>
      <c r="B609" s="1">
        <v>45262</v>
      </c>
      <c r="C609" t="s">
        <v>621</v>
      </c>
      <c r="D609" t="s">
        <v>13</v>
      </c>
      <c r="E609">
        <v>55</v>
      </c>
      <c r="F609" t="s">
        <v>16</v>
      </c>
      <c r="G609">
        <v>3</v>
      </c>
      <c r="H609">
        <v>500</v>
      </c>
      <c r="I609">
        <v>1500</v>
      </c>
    </row>
    <row r="610" spans="1:9" x14ac:dyDescent="0.3">
      <c r="A610">
        <v>609</v>
      </c>
      <c r="B610" s="1">
        <v>45279</v>
      </c>
      <c r="C610" t="s">
        <v>622</v>
      </c>
      <c r="D610" t="s">
        <v>13</v>
      </c>
      <c r="E610">
        <v>47</v>
      </c>
      <c r="F610" t="s">
        <v>14</v>
      </c>
      <c r="G610">
        <v>2</v>
      </c>
      <c r="H610">
        <v>50</v>
      </c>
      <c r="I610">
        <v>100</v>
      </c>
    </row>
    <row r="611" spans="1:9" x14ac:dyDescent="0.3">
      <c r="A611">
        <v>610</v>
      </c>
      <c r="B611" s="1">
        <v>44929</v>
      </c>
      <c r="C611" t="s">
        <v>623</v>
      </c>
      <c r="D611" t="s">
        <v>13</v>
      </c>
      <c r="E611">
        <v>26</v>
      </c>
      <c r="F611" t="s">
        <v>11</v>
      </c>
      <c r="G611">
        <v>2</v>
      </c>
      <c r="H611">
        <v>300</v>
      </c>
      <c r="I611">
        <v>600</v>
      </c>
    </row>
    <row r="612" spans="1:9" x14ac:dyDescent="0.3">
      <c r="A612">
        <v>611</v>
      </c>
      <c r="B612" s="1">
        <v>44981</v>
      </c>
      <c r="C612" t="s">
        <v>624</v>
      </c>
      <c r="D612" t="s">
        <v>10</v>
      </c>
      <c r="E612">
        <v>51</v>
      </c>
      <c r="F612" t="s">
        <v>11</v>
      </c>
      <c r="G612">
        <v>3</v>
      </c>
      <c r="H612">
        <v>500</v>
      </c>
      <c r="I612">
        <v>1500</v>
      </c>
    </row>
    <row r="613" spans="1:9" x14ac:dyDescent="0.3">
      <c r="A613">
        <v>612</v>
      </c>
      <c r="B613" s="1">
        <v>45144</v>
      </c>
      <c r="C613" t="s">
        <v>625</v>
      </c>
      <c r="D613" t="s">
        <v>13</v>
      </c>
      <c r="E613">
        <v>61</v>
      </c>
      <c r="F613" t="s">
        <v>16</v>
      </c>
      <c r="G613">
        <v>1</v>
      </c>
      <c r="H613">
        <v>500</v>
      </c>
      <c r="I613">
        <v>500</v>
      </c>
    </row>
    <row r="614" spans="1:9" x14ac:dyDescent="0.3">
      <c r="A614">
        <v>613</v>
      </c>
      <c r="B614" s="1">
        <v>45039</v>
      </c>
      <c r="C614" t="s">
        <v>626</v>
      </c>
      <c r="D614" t="s">
        <v>13</v>
      </c>
      <c r="E614">
        <v>52</v>
      </c>
      <c r="F614" t="s">
        <v>14</v>
      </c>
      <c r="G614">
        <v>3</v>
      </c>
      <c r="H614">
        <v>30</v>
      </c>
      <c r="I614">
        <v>90</v>
      </c>
    </row>
    <row r="615" spans="1:9" x14ac:dyDescent="0.3">
      <c r="A615">
        <v>614</v>
      </c>
      <c r="B615" s="1">
        <v>45017</v>
      </c>
      <c r="C615" t="s">
        <v>627</v>
      </c>
      <c r="D615" t="s">
        <v>13</v>
      </c>
      <c r="E615">
        <v>39</v>
      </c>
      <c r="F615" t="s">
        <v>11</v>
      </c>
      <c r="G615">
        <v>4</v>
      </c>
      <c r="H615">
        <v>300</v>
      </c>
      <c r="I615">
        <v>1200</v>
      </c>
    </row>
    <row r="616" spans="1:9" x14ac:dyDescent="0.3">
      <c r="A616">
        <v>615</v>
      </c>
      <c r="B616" s="1">
        <v>45283</v>
      </c>
      <c r="C616" t="s">
        <v>628</v>
      </c>
      <c r="D616" t="s">
        <v>13</v>
      </c>
      <c r="E616">
        <v>61</v>
      </c>
      <c r="F616" t="s">
        <v>14</v>
      </c>
      <c r="G616">
        <v>4</v>
      </c>
      <c r="H616">
        <v>25</v>
      </c>
      <c r="I616">
        <v>100</v>
      </c>
    </row>
    <row r="617" spans="1:9" x14ac:dyDescent="0.3">
      <c r="A617">
        <v>616</v>
      </c>
      <c r="B617" s="1">
        <v>45192</v>
      </c>
      <c r="C617" t="s">
        <v>629</v>
      </c>
      <c r="D617" t="s">
        <v>10</v>
      </c>
      <c r="E617">
        <v>41</v>
      </c>
      <c r="F617" t="s">
        <v>14</v>
      </c>
      <c r="G617">
        <v>2</v>
      </c>
      <c r="H617">
        <v>50</v>
      </c>
      <c r="I617">
        <v>100</v>
      </c>
    </row>
    <row r="618" spans="1:9" x14ac:dyDescent="0.3">
      <c r="A618">
        <v>617</v>
      </c>
      <c r="B618" s="1">
        <v>45164</v>
      </c>
      <c r="C618" t="s">
        <v>630</v>
      </c>
      <c r="D618" t="s">
        <v>10</v>
      </c>
      <c r="E618">
        <v>34</v>
      </c>
      <c r="F618" t="s">
        <v>16</v>
      </c>
      <c r="G618">
        <v>1</v>
      </c>
      <c r="H618">
        <v>30</v>
      </c>
      <c r="I618">
        <v>30</v>
      </c>
    </row>
    <row r="619" spans="1:9" x14ac:dyDescent="0.3">
      <c r="A619">
        <v>618</v>
      </c>
      <c r="B619" s="1">
        <v>44952</v>
      </c>
      <c r="C619" t="s">
        <v>631</v>
      </c>
      <c r="D619" t="s">
        <v>13</v>
      </c>
      <c r="E619">
        <v>27</v>
      </c>
      <c r="F619" t="s">
        <v>11</v>
      </c>
      <c r="G619">
        <v>1</v>
      </c>
      <c r="H619">
        <v>50</v>
      </c>
      <c r="I619">
        <v>50</v>
      </c>
    </row>
    <row r="620" spans="1:9" x14ac:dyDescent="0.3">
      <c r="A620">
        <v>619</v>
      </c>
      <c r="B620" s="1">
        <v>45212</v>
      </c>
      <c r="C620" t="s">
        <v>632</v>
      </c>
      <c r="D620" t="s">
        <v>10</v>
      </c>
      <c r="E620">
        <v>47</v>
      </c>
      <c r="F620" t="s">
        <v>16</v>
      </c>
      <c r="G620">
        <v>4</v>
      </c>
      <c r="H620">
        <v>25</v>
      </c>
      <c r="I620">
        <v>100</v>
      </c>
    </row>
    <row r="621" spans="1:9" x14ac:dyDescent="0.3">
      <c r="A621">
        <v>620</v>
      </c>
      <c r="B621" s="1">
        <v>45054</v>
      </c>
      <c r="C621" t="s">
        <v>633</v>
      </c>
      <c r="D621" t="s">
        <v>10</v>
      </c>
      <c r="E621">
        <v>63</v>
      </c>
      <c r="F621" t="s">
        <v>16</v>
      </c>
      <c r="G621">
        <v>3</v>
      </c>
      <c r="H621">
        <v>25</v>
      </c>
      <c r="I621">
        <v>75</v>
      </c>
    </row>
    <row r="622" spans="1:9" x14ac:dyDescent="0.3">
      <c r="A622">
        <v>621</v>
      </c>
      <c r="B622" s="1">
        <v>44989</v>
      </c>
      <c r="C622" t="s">
        <v>634</v>
      </c>
      <c r="D622" t="s">
        <v>13</v>
      </c>
      <c r="E622">
        <v>40</v>
      </c>
      <c r="F622" t="s">
        <v>11</v>
      </c>
      <c r="G622">
        <v>2</v>
      </c>
      <c r="H622">
        <v>500</v>
      </c>
      <c r="I622">
        <v>1000</v>
      </c>
    </row>
    <row r="623" spans="1:9" x14ac:dyDescent="0.3">
      <c r="A623">
        <v>622</v>
      </c>
      <c r="B623" s="1">
        <v>45160</v>
      </c>
      <c r="C623" t="s">
        <v>635</v>
      </c>
      <c r="D623" t="s">
        <v>13</v>
      </c>
      <c r="E623">
        <v>49</v>
      </c>
      <c r="F623" t="s">
        <v>11</v>
      </c>
      <c r="G623">
        <v>3</v>
      </c>
      <c r="H623">
        <v>25</v>
      </c>
      <c r="I623">
        <v>75</v>
      </c>
    </row>
    <row r="624" spans="1:9" x14ac:dyDescent="0.3">
      <c r="A624">
        <v>623</v>
      </c>
      <c r="B624" s="1">
        <v>44995</v>
      </c>
      <c r="C624" t="s">
        <v>636</v>
      </c>
      <c r="D624" t="s">
        <v>10</v>
      </c>
      <c r="E624">
        <v>34</v>
      </c>
      <c r="F624" t="s">
        <v>14</v>
      </c>
      <c r="G624">
        <v>3</v>
      </c>
      <c r="H624">
        <v>50</v>
      </c>
      <c r="I624">
        <v>150</v>
      </c>
    </row>
    <row r="625" spans="1:9" x14ac:dyDescent="0.3">
      <c r="A625">
        <v>624</v>
      </c>
      <c r="B625" s="1">
        <v>45164</v>
      </c>
      <c r="C625" t="s">
        <v>637</v>
      </c>
      <c r="D625" t="s">
        <v>13</v>
      </c>
      <c r="E625">
        <v>34</v>
      </c>
      <c r="F625" t="s">
        <v>11</v>
      </c>
      <c r="G625">
        <v>3</v>
      </c>
      <c r="H625">
        <v>300</v>
      </c>
      <c r="I625">
        <v>900</v>
      </c>
    </row>
    <row r="626" spans="1:9" x14ac:dyDescent="0.3">
      <c r="A626">
        <v>625</v>
      </c>
      <c r="B626" s="1">
        <v>45268</v>
      </c>
      <c r="C626" t="s">
        <v>638</v>
      </c>
      <c r="D626" t="s">
        <v>10</v>
      </c>
      <c r="E626">
        <v>31</v>
      </c>
      <c r="F626" t="s">
        <v>14</v>
      </c>
      <c r="G626">
        <v>1</v>
      </c>
      <c r="H626">
        <v>300</v>
      </c>
      <c r="I626">
        <v>300</v>
      </c>
    </row>
    <row r="627" spans="1:9" x14ac:dyDescent="0.3">
      <c r="A627">
        <v>626</v>
      </c>
      <c r="B627" s="1">
        <v>45198</v>
      </c>
      <c r="C627" t="s">
        <v>639</v>
      </c>
      <c r="D627" t="s">
        <v>13</v>
      </c>
      <c r="E627">
        <v>26</v>
      </c>
      <c r="F627" t="s">
        <v>14</v>
      </c>
      <c r="G627">
        <v>4</v>
      </c>
      <c r="H627">
        <v>500</v>
      </c>
      <c r="I627">
        <v>2000</v>
      </c>
    </row>
    <row r="628" spans="1:9" x14ac:dyDescent="0.3">
      <c r="A628">
        <v>627</v>
      </c>
      <c r="B628" s="1">
        <v>45213</v>
      </c>
      <c r="C628" t="s">
        <v>640</v>
      </c>
      <c r="D628" t="s">
        <v>10</v>
      </c>
      <c r="E628">
        <v>57</v>
      </c>
      <c r="F628" t="s">
        <v>14</v>
      </c>
      <c r="G628">
        <v>1</v>
      </c>
      <c r="H628">
        <v>50</v>
      </c>
      <c r="I628">
        <v>50</v>
      </c>
    </row>
    <row r="629" spans="1:9" x14ac:dyDescent="0.3">
      <c r="A629">
        <v>628</v>
      </c>
      <c r="B629" s="1">
        <v>45231</v>
      </c>
      <c r="C629" t="s">
        <v>641</v>
      </c>
      <c r="D629" t="s">
        <v>13</v>
      </c>
      <c r="E629">
        <v>19</v>
      </c>
      <c r="F629" t="s">
        <v>11</v>
      </c>
      <c r="G629">
        <v>4</v>
      </c>
      <c r="H629">
        <v>50</v>
      </c>
      <c r="I629">
        <v>200</v>
      </c>
    </row>
    <row r="630" spans="1:9" x14ac:dyDescent="0.3">
      <c r="A630">
        <v>629</v>
      </c>
      <c r="B630" s="1">
        <v>45089</v>
      </c>
      <c r="C630" t="s">
        <v>642</v>
      </c>
      <c r="D630" t="s">
        <v>10</v>
      </c>
      <c r="E630">
        <v>62</v>
      </c>
      <c r="F630" t="s">
        <v>16</v>
      </c>
      <c r="G630">
        <v>2</v>
      </c>
      <c r="H630">
        <v>25</v>
      </c>
      <c r="I630">
        <v>50</v>
      </c>
    </row>
    <row r="631" spans="1:9" x14ac:dyDescent="0.3">
      <c r="A631">
        <v>630</v>
      </c>
      <c r="B631" s="1">
        <v>45153</v>
      </c>
      <c r="C631" t="s">
        <v>643</v>
      </c>
      <c r="D631" t="s">
        <v>10</v>
      </c>
      <c r="E631">
        <v>42</v>
      </c>
      <c r="F631" t="s">
        <v>14</v>
      </c>
      <c r="G631">
        <v>2</v>
      </c>
      <c r="H631">
        <v>50</v>
      </c>
      <c r="I631">
        <v>100</v>
      </c>
    </row>
    <row r="632" spans="1:9" x14ac:dyDescent="0.3">
      <c r="A632">
        <v>631</v>
      </c>
      <c r="B632" s="1">
        <v>45240</v>
      </c>
      <c r="C632" t="s">
        <v>644</v>
      </c>
      <c r="D632" t="s">
        <v>10</v>
      </c>
      <c r="E632">
        <v>56</v>
      </c>
      <c r="F632" t="s">
        <v>16</v>
      </c>
      <c r="G632">
        <v>3</v>
      </c>
      <c r="H632">
        <v>30</v>
      </c>
      <c r="I632">
        <v>90</v>
      </c>
    </row>
    <row r="633" spans="1:9" x14ac:dyDescent="0.3">
      <c r="A633">
        <v>632</v>
      </c>
      <c r="B633" s="1">
        <v>45185</v>
      </c>
      <c r="C633" t="s">
        <v>645</v>
      </c>
      <c r="D633" t="s">
        <v>13</v>
      </c>
      <c r="E633">
        <v>26</v>
      </c>
      <c r="F633" t="s">
        <v>16</v>
      </c>
      <c r="G633">
        <v>4</v>
      </c>
      <c r="H633">
        <v>25</v>
      </c>
      <c r="I633">
        <v>100</v>
      </c>
    </row>
    <row r="634" spans="1:9" x14ac:dyDescent="0.3">
      <c r="A634">
        <v>633</v>
      </c>
      <c r="B634" s="1">
        <v>45145</v>
      </c>
      <c r="C634" t="s">
        <v>646</v>
      </c>
      <c r="D634" t="s">
        <v>10</v>
      </c>
      <c r="E634">
        <v>39</v>
      </c>
      <c r="F634" t="s">
        <v>11</v>
      </c>
      <c r="G634">
        <v>4</v>
      </c>
      <c r="H634">
        <v>30</v>
      </c>
      <c r="I634">
        <v>120</v>
      </c>
    </row>
    <row r="635" spans="1:9" x14ac:dyDescent="0.3">
      <c r="A635">
        <v>634</v>
      </c>
      <c r="B635" s="1">
        <v>45207</v>
      </c>
      <c r="C635" t="s">
        <v>647</v>
      </c>
      <c r="D635" t="s">
        <v>10</v>
      </c>
      <c r="E635">
        <v>60</v>
      </c>
      <c r="F635" t="s">
        <v>16</v>
      </c>
      <c r="G635">
        <v>4</v>
      </c>
      <c r="H635">
        <v>500</v>
      </c>
      <c r="I635">
        <v>2000</v>
      </c>
    </row>
    <row r="636" spans="1:9" x14ac:dyDescent="0.3">
      <c r="A636">
        <v>635</v>
      </c>
      <c r="B636" s="1">
        <v>45155</v>
      </c>
      <c r="C636" t="s">
        <v>648</v>
      </c>
      <c r="D636" t="s">
        <v>13</v>
      </c>
      <c r="E636">
        <v>63</v>
      </c>
      <c r="F636" t="s">
        <v>16</v>
      </c>
      <c r="G636">
        <v>3</v>
      </c>
      <c r="H636">
        <v>300</v>
      </c>
      <c r="I636">
        <v>900</v>
      </c>
    </row>
    <row r="637" spans="1:9" x14ac:dyDescent="0.3">
      <c r="A637">
        <v>636</v>
      </c>
      <c r="B637" s="1">
        <v>45008</v>
      </c>
      <c r="C637" t="s">
        <v>649</v>
      </c>
      <c r="D637" t="s">
        <v>13</v>
      </c>
      <c r="E637">
        <v>21</v>
      </c>
      <c r="F637" t="s">
        <v>11</v>
      </c>
      <c r="G637">
        <v>3</v>
      </c>
      <c r="H637">
        <v>500</v>
      </c>
      <c r="I637">
        <v>1500</v>
      </c>
    </row>
    <row r="638" spans="1:9" x14ac:dyDescent="0.3">
      <c r="A638">
        <v>637</v>
      </c>
      <c r="B638" s="1">
        <v>45170</v>
      </c>
      <c r="C638" t="s">
        <v>650</v>
      </c>
      <c r="D638" t="s">
        <v>10</v>
      </c>
      <c r="E638">
        <v>43</v>
      </c>
      <c r="F638" t="s">
        <v>14</v>
      </c>
      <c r="G638">
        <v>2</v>
      </c>
      <c r="H638">
        <v>300</v>
      </c>
      <c r="I638">
        <v>600</v>
      </c>
    </row>
    <row r="639" spans="1:9" x14ac:dyDescent="0.3">
      <c r="A639">
        <v>638</v>
      </c>
      <c r="B639" s="1">
        <v>45157</v>
      </c>
      <c r="C639" t="s">
        <v>651</v>
      </c>
      <c r="D639" t="s">
        <v>10</v>
      </c>
      <c r="E639">
        <v>46</v>
      </c>
      <c r="F639" t="s">
        <v>16</v>
      </c>
      <c r="G639">
        <v>1</v>
      </c>
      <c r="H639">
        <v>500</v>
      </c>
      <c r="I639">
        <v>500</v>
      </c>
    </row>
    <row r="640" spans="1:9" x14ac:dyDescent="0.3">
      <c r="A640">
        <v>639</v>
      </c>
      <c r="B640" s="1">
        <v>45059</v>
      </c>
      <c r="C640" t="s">
        <v>652</v>
      </c>
      <c r="D640" t="s">
        <v>13</v>
      </c>
      <c r="E640">
        <v>62</v>
      </c>
      <c r="F640" t="s">
        <v>11</v>
      </c>
      <c r="G640">
        <v>4</v>
      </c>
      <c r="H640">
        <v>50</v>
      </c>
      <c r="I640">
        <v>200</v>
      </c>
    </row>
    <row r="641" spans="1:9" x14ac:dyDescent="0.3">
      <c r="A641">
        <v>640</v>
      </c>
      <c r="B641" s="1">
        <v>45053</v>
      </c>
      <c r="C641" t="s">
        <v>653</v>
      </c>
      <c r="D641" t="s">
        <v>13</v>
      </c>
      <c r="E641">
        <v>51</v>
      </c>
      <c r="F641" t="s">
        <v>16</v>
      </c>
      <c r="G641">
        <v>4</v>
      </c>
      <c r="H641">
        <v>30</v>
      </c>
      <c r="I641">
        <v>120</v>
      </c>
    </row>
    <row r="642" spans="1:9" x14ac:dyDescent="0.3">
      <c r="A642">
        <v>641</v>
      </c>
      <c r="B642" s="1">
        <v>45253</v>
      </c>
      <c r="C642" t="s">
        <v>654</v>
      </c>
      <c r="D642" t="s">
        <v>13</v>
      </c>
      <c r="E642">
        <v>40</v>
      </c>
      <c r="F642" t="s">
        <v>16</v>
      </c>
      <c r="G642">
        <v>1</v>
      </c>
      <c r="H642">
        <v>300</v>
      </c>
      <c r="I642">
        <v>300</v>
      </c>
    </row>
    <row r="643" spans="1:9" x14ac:dyDescent="0.3">
      <c r="A643">
        <v>642</v>
      </c>
      <c r="B643" s="1">
        <v>45068</v>
      </c>
      <c r="C643" t="s">
        <v>655</v>
      </c>
      <c r="D643" t="s">
        <v>13</v>
      </c>
      <c r="E643">
        <v>54</v>
      </c>
      <c r="F643" t="s">
        <v>14</v>
      </c>
      <c r="G643">
        <v>4</v>
      </c>
      <c r="H643">
        <v>25</v>
      </c>
      <c r="I643">
        <v>100</v>
      </c>
    </row>
    <row r="644" spans="1:9" x14ac:dyDescent="0.3">
      <c r="A644">
        <v>643</v>
      </c>
      <c r="B644" s="1">
        <v>45193</v>
      </c>
      <c r="C644" t="s">
        <v>656</v>
      </c>
      <c r="D644" t="s">
        <v>13</v>
      </c>
      <c r="E644">
        <v>28</v>
      </c>
      <c r="F644" t="s">
        <v>16</v>
      </c>
      <c r="G644">
        <v>3</v>
      </c>
      <c r="H644">
        <v>30</v>
      </c>
      <c r="I644">
        <v>90</v>
      </c>
    </row>
    <row r="645" spans="1:9" x14ac:dyDescent="0.3">
      <c r="A645">
        <v>644</v>
      </c>
      <c r="B645" s="1">
        <v>45175</v>
      </c>
      <c r="C645" t="s">
        <v>657</v>
      </c>
      <c r="D645" t="s">
        <v>10</v>
      </c>
      <c r="E645">
        <v>23</v>
      </c>
      <c r="F645" t="s">
        <v>11</v>
      </c>
      <c r="G645">
        <v>3</v>
      </c>
      <c r="H645">
        <v>25</v>
      </c>
      <c r="I645">
        <v>75</v>
      </c>
    </row>
    <row r="646" spans="1:9" x14ac:dyDescent="0.3">
      <c r="A646">
        <v>645</v>
      </c>
      <c r="B646" s="1">
        <v>45247</v>
      </c>
      <c r="C646" t="s">
        <v>658</v>
      </c>
      <c r="D646" t="s">
        <v>13</v>
      </c>
      <c r="E646">
        <v>35</v>
      </c>
      <c r="F646" t="s">
        <v>16</v>
      </c>
      <c r="G646">
        <v>4</v>
      </c>
      <c r="H646">
        <v>30</v>
      </c>
      <c r="I646">
        <v>120</v>
      </c>
    </row>
    <row r="647" spans="1:9" x14ac:dyDescent="0.3">
      <c r="A647">
        <v>646</v>
      </c>
      <c r="B647" s="1">
        <v>45049</v>
      </c>
      <c r="C647" t="s">
        <v>659</v>
      </c>
      <c r="D647" t="s">
        <v>10</v>
      </c>
      <c r="E647">
        <v>38</v>
      </c>
      <c r="F647" t="s">
        <v>14</v>
      </c>
      <c r="G647">
        <v>3</v>
      </c>
      <c r="H647">
        <v>30</v>
      </c>
      <c r="I647">
        <v>90</v>
      </c>
    </row>
    <row r="648" spans="1:9" x14ac:dyDescent="0.3">
      <c r="A648">
        <v>647</v>
      </c>
      <c r="B648" s="1">
        <v>45067</v>
      </c>
      <c r="C648" t="s">
        <v>660</v>
      </c>
      <c r="D648" t="s">
        <v>10</v>
      </c>
      <c r="E648">
        <v>59</v>
      </c>
      <c r="F648" t="s">
        <v>14</v>
      </c>
      <c r="G648">
        <v>3</v>
      </c>
      <c r="H648">
        <v>500</v>
      </c>
      <c r="I648">
        <v>1500</v>
      </c>
    </row>
    <row r="649" spans="1:9" x14ac:dyDescent="0.3">
      <c r="A649">
        <v>648</v>
      </c>
      <c r="B649" s="1">
        <v>45152</v>
      </c>
      <c r="C649" t="s">
        <v>661</v>
      </c>
      <c r="D649" t="s">
        <v>10</v>
      </c>
      <c r="E649">
        <v>53</v>
      </c>
      <c r="F649" t="s">
        <v>11</v>
      </c>
      <c r="G649">
        <v>4</v>
      </c>
      <c r="H649">
        <v>300</v>
      </c>
      <c r="I649">
        <v>1200</v>
      </c>
    </row>
    <row r="650" spans="1:9" x14ac:dyDescent="0.3">
      <c r="A650">
        <v>649</v>
      </c>
      <c r="B650" s="1">
        <v>44966</v>
      </c>
      <c r="C650" t="s">
        <v>662</v>
      </c>
      <c r="D650" t="s">
        <v>13</v>
      </c>
      <c r="E650">
        <v>58</v>
      </c>
      <c r="F650" t="s">
        <v>14</v>
      </c>
      <c r="G650">
        <v>2</v>
      </c>
      <c r="H650">
        <v>300</v>
      </c>
      <c r="I650">
        <v>600</v>
      </c>
    </row>
    <row r="651" spans="1:9" x14ac:dyDescent="0.3">
      <c r="A651">
        <v>650</v>
      </c>
      <c r="B651" s="1">
        <v>45292</v>
      </c>
      <c r="C651" t="s">
        <v>663</v>
      </c>
      <c r="D651" t="s">
        <v>10</v>
      </c>
      <c r="E651">
        <v>55</v>
      </c>
      <c r="F651" t="s">
        <v>16</v>
      </c>
      <c r="G651">
        <v>1</v>
      </c>
      <c r="H651">
        <v>30</v>
      </c>
      <c r="I651">
        <v>30</v>
      </c>
    </row>
    <row r="652" spans="1:9" x14ac:dyDescent="0.3">
      <c r="A652">
        <v>651</v>
      </c>
      <c r="B652" s="1">
        <v>45073</v>
      </c>
      <c r="C652" t="s">
        <v>664</v>
      </c>
      <c r="D652" t="s">
        <v>10</v>
      </c>
      <c r="E652">
        <v>51</v>
      </c>
      <c r="F652" t="s">
        <v>14</v>
      </c>
      <c r="G652">
        <v>3</v>
      </c>
      <c r="H652">
        <v>50</v>
      </c>
      <c r="I652">
        <v>150</v>
      </c>
    </row>
    <row r="653" spans="1:9" x14ac:dyDescent="0.3">
      <c r="A653">
        <v>652</v>
      </c>
      <c r="B653" s="1">
        <v>45047</v>
      </c>
      <c r="C653" t="s">
        <v>665</v>
      </c>
      <c r="D653" t="s">
        <v>13</v>
      </c>
      <c r="E653">
        <v>34</v>
      </c>
      <c r="F653" t="s">
        <v>11</v>
      </c>
      <c r="G653">
        <v>2</v>
      </c>
      <c r="H653">
        <v>50</v>
      </c>
      <c r="I653">
        <v>100</v>
      </c>
    </row>
    <row r="654" spans="1:9" x14ac:dyDescent="0.3">
      <c r="A654">
        <v>653</v>
      </c>
      <c r="B654" s="1">
        <v>45066</v>
      </c>
      <c r="C654" t="s">
        <v>666</v>
      </c>
      <c r="D654" t="s">
        <v>10</v>
      </c>
      <c r="E654">
        <v>54</v>
      </c>
      <c r="F654" t="s">
        <v>14</v>
      </c>
      <c r="G654">
        <v>3</v>
      </c>
      <c r="H654">
        <v>25</v>
      </c>
      <c r="I654">
        <v>75</v>
      </c>
    </row>
    <row r="655" spans="1:9" x14ac:dyDescent="0.3">
      <c r="A655">
        <v>654</v>
      </c>
      <c r="B655" s="1">
        <v>45098</v>
      </c>
      <c r="C655" t="s">
        <v>667</v>
      </c>
      <c r="D655" t="s">
        <v>10</v>
      </c>
      <c r="E655">
        <v>42</v>
      </c>
      <c r="F655" t="s">
        <v>14</v>
      </c>
      <c r="G655">
        <v>3</v>
      </c>
      <c r="H655">
        <v>25</v>
      </c>
      <c r="I655">
        <v>75</v>
      </c>
    </row>
    <row r="656" spans="1:9" x14ac:dyDescent="0.3">
      <c r="A656">
        <v>655</v>
      </c>
      <c r="B656" s="1">
        <v>45090</v>
      </c>
      <c r="C656" t="s">
        <v>668</v>
      </c>
      <c r="D656" t="s">
        <v>13</v>
      </c>
      <c r="E656">
        <v>55</v>
      </c>
      <c r="F656" t="s">
        <v>14</v>
      </c>
      <c r="G656">
        <v>1</v>
      </c>
      <c r="H656">
        <v>500</v>
      </c>
      <c r="I656">
        <v>500</v>
      </c>
    </row>
    <row r="657" spans="1:9" x14ac:dyDescent="0.3">
      <c r="A657">
        <v>656</v>
      </c>
      <c r="B657" s="1">
        <v>45203</v>
      </c>
      <c r="C657" t="s">
        <v>669</v>
      </c>
      <c r="D657" t="s">
        <v>10</v>
      </c>
      <c r="E657">
        <v>29</v>
      </c>
      <c r="F657" t="s">
        <v>11</v>
      </c>
      <c r="G657">
        <v>3</v>
      </c>
      <c r="H657">
        <v>30</v>
      </c>
      <c r="I657">
        <v>90</v>
      </c>
    </row>
    <row r="658" spans="1:9" x14ac:dyDescent="0.3">
      <c r="A658">
        <v>657</v>
      </c>
      <c r="B658" s="1">
        <v>44968</v>
      </c>
      <c r="C658" t="s">
        <v>670</v>
      </c>
      <c r="D658" t="s">
        <v>10</v>
      </c>
      <c r="E658">
        <v>40</v>
      </c>
      <c r="F658" t="s">
        <v>14</v>
      </c>
      <c r="G658">
        <v>1</v>
      </c>
      <c r="H658">
        <v>25</v>
      </c>
      <c r="I658">
        <v>25</v>
      </c>
    </row>
    <row r="659" spans="1:9" x14ac:dyDescent="0.3">
      <c r="A659">
        <v>658</v>
      </c>
      <c r="B659" s="1">
        <v>44997</v>
      </c>
      <c r="C659" t="s">
        <v>671</v>
      </c>
      <c r="D659" t="s">
        <v>10</v>
      </c>
      <c r="E659">
        <v>59</v>
      </c>
      <c r="F659" t="s">
        <v>14</v>
      </c>
      <c r="G659">
        <v>1</v>
      </c>
      <c r="H659">
        <v>25</v>
      </c>
      <c r="I659">
        <v>25</v>
      </c>
    </row>
    <row r="660" spans="1:9" x14ac:dyDescent="0.3">
      <c r="A660">
        <v>659</v>
      </c>
      <c r="B660" s="1">
        <v>45004</v>
      </c>
      <c r="C660" t="s">
        <v>672</v>
      </c>
      <c r="D660" t="s">
        <v>13</v>
      </c>
      <c r="E660">
        <v>39</v>
      </c>
      <c r="F660" t="s">
        <v>16</v>
      </c>
      <c r="G660">
        <v>1</v>
      </c>
      <c r="H660">
        <v>30</v>
      </c>
      <c r="I660">
        <v>30</v>
      </c>
    </row>
    <row r="661" spans="1:9" x14ac:dyDescent="0.3">
      <c r="A661">
        <v>660</v>
      </c>
      <c r="B661" s="1">
        <v>45045</v>
      </c>
      <c r="C661" t="s">
        <v>673</v>
      </c>
      <c r="D661" t="s">
        <v>13</v>
      </c>
      <c r="E661">
        <v>38</v>
      </c>
      <c r="F661" t="s">
        <v>11</v>
      </c>
      <c r="G661">
        <v>2</v>
      </c>
      <c r="H661">
        <v>500</v>
      </c>
      <c r="I661">
        <v>1000</v>
      </c>
    </row>
    <row r="662" spans="1:9" x14ac:dyDescent="0.3">
      <c r="A662">
        <v>661</v>
      </c>
      <c r="B662" s="1">
        <v>45123</v>
      </c>
      <c r="C662" t="s">
        <v>674</v>
      </c>
      <c r="D662" t="s">
        <v>13</v>
      </c>
      <c r="E662">
        <v>44</v>
      </c>
      <c r="F662" t="s">
        <v>14</v>
      </c>
      <c r="G662">
        <v>4</v>
      </c>
      <c r="H662">
        <v>25</v>
      </c>
      <c r="I662">
        <v>100</v>
      </c>
    </row>
    <row r="663" spans="1:9" x14ac:dyDescent="0.3">
      <c r="A663">
        <v>662</v>
      </c>
      <c r="B663" s="1">
        <v>45282</v>
      </c>
      <c r="C663" t="s">
        <v>675</v>
      </c>
      <c r="D663" t="s">
        <v>10</v>
      </c>
      <c r="E663">
        <v>48</v>
      </c>
      <c r="F663" t="s">
        <v>11</v>
      </c>
      <c r="G663">
        <v>2</v>
      </c>
      <c r="H663">
        <v>500</v>
      </c>
      <c r="I663">
        <v>1000</v>
      </c>
    </row>
    <row r="664" spans="1:9" x14ac:dyDescent="0.3">
      <c r="A664">
        <v>663</v>
      </c>
      <c r="B664" s="1">
        <v>45005</v>
      </c>
      <c r="C664" t="s">
        <v>676</v>
      </c>
      <c r="D664" t="s">
        <v>10</v>
      </c>
      <c r="E664">
        <v>23</v>
      </c>
      <c r="F664" t="s">
        <v>14</v>
      </c>
      <c r="G664">
        <v>4</v>
      </c>
      <c r="H664">
        <v>300</v>
      </c>
      <c r="I664">
        <v>1200</v>
      </c>
    </row>
    <row r="665" spans="1:9" x14ac:dyDescent="0.3">
      <c r="A665">
        <v>664</v>
      </c>
      <c r="B665" s="1">
        <v>45288</v>
      </c>
      <c r="C665" t="s">
        <v>677</v>
      </c>
      <c r="D665" t="s">
        <v>13</v>
      </c>
      <c r="E665">
        <v>44</v>
      </c>
      <c r="F665" t="s">
        <v>14</v>
      </c>
      <c r="G665">
        <v>4</v>
      </c>
      <c r="H665">
        <v>500</v>
      </c>
      <c r="I665">
        <v>2000</v>
      </c>
    </row>
    <row r="666" spans="1:9" x14ac:dyDescent="0.3">
      <c r="A666">
        <v>665</v>
      </c>
      <c r="B666" s="1">
        <v>45036</v>
      </c>
      <c r="C666" t="s">
        <v>678</v>
      </c>
      <c r="D666" t="s">
        <v>10</v>
      </c>
      <c r="E666">
        <v>57</v>
      </c>
      <c r="F666" t="s">
        <v>14</v>
      </c>
      <c r="G666">
        <v>1</v>
      </c>
      <c r="H666">
        <v>50</v>
      </c>
      <c r="I666">
        <v>50</v>
      </c>
    </row>
    <row r="667" spans="1:9" x14ac:dyDescent="0.3">
      <c r="A667">
        <v>666</v>
      </c>
      <c r="B667" s="1">
        <v>44959</v>
      </c>
      <c r="C667" t="s">
        <v>679</v>
      </c>
      <c r="D667" t="s">
        <v>10</v>
      </c>
      <c r="E667">
        <v>51</v>
      </c>
      <c r="F667" t="s">
        <v>16</v>
      </c>
      <c r="G667">
        <v>3</v>
      </c>
      <c r="H667">
        <v>50</v>
      </c>
      <c r="I667">
        <v>150</v>
      </c>
    </row>
    <row r="668" spans="1:9" x14ac:dyDescent="0.3">
      <c r="A668">
        <v>667</v>
      </c>
      <c r="B668" s="1">
        <v>45139</v>
      </c>
      <c r="C668" t="s">
        <v>680</v>
      </c>
      <c r="D668" t="s">
        <v>13</v>
      </c>
      <c r="E668">
        <v>29</v>
      </c>
      <c r="F668" t="s">
        <v>16</v>
      </c>
      <c r="G668">
        <v>1</v>
      </c>
      <c r="H668">
        <v>500</v>
      </c>
      <c r="I668">
        <v>500</v>
      </c>
    </row>
    <row r="669" spans="1:9" x14ac:dyDescent="0.3">
      <c r="A669">
        <v>668</v>
      </c>
      <c r="B669" s="1">
        <v>45135</v>
      </c>
      <c r="C669" t="s">
        <v>681</v>
      </c>
      <c r="D669" t="s">
        <v>13</v>
      </c>
      <c r="E669">
        <v>62</v>
      </c>
      <c r="F669" t="s">
        <v>16</v>
      </c>
      <c r="G669">
        <v>3</v>
      </c>
      <c r="H669">
        <v>50</v>
      </c>
      <c r="I669">
        <v>150</v>
      </c>
    </row>
    <row r="670" spans="1:9" x14ac:dyDescent="0.3">
      <c r="A670">
        <v>669</v>
      </c>
      <c r="B670" s="1">
        <v>45096</v>
      </c>
      <c r="C670" t="s">
        <v>682</v>
      </c>
      <c r="D670" t="s">
        <v>10</v>
      </c>
      <c r="E670">
        <v>24</v>
      </c>
      <c r="F670" t="s">
        <v>11</v>
      </c>
      <c r="G670">
        <v>4</v>
      </c>
      <c r="H670">
        <v>300</v>
      </c>
      <c r="I670">
        <v>1200</v>
      </c>
    </row>
    <row r="671" spans="1:9" x14ac:dyDescent="0.3">
      <c r="A671">
        <v>670</v>
      </c>
      <c r="B671" s="1">
        <v>45204</v>
      </c>
      <c r="C671" t="s">
        <v>683</v>
      </c>
      <c r="D671" t="s">
        <v>10</v>
      </c>
      <c r="E671">
        <v>27</v>
      </c>
      <c r="F671" t="s">
        <v>11</v>
      </c>
      <c r="G671">
        <v>1</v>
      </c>
      <c r="H671">
        <v>30</v>
      </c>
      <c r="I671">
        <v>30</v>
      </c>
    </row>
    <row r="672" spans="1:9" x14ac:dyDescent="0.3">
      <c r="A672">
        <v>671</v>
      </c>
      <c r="B672" s="1">
        <v>45165</v>
      </c>
      <c r="C672" t="s">
        <v>684</v>
      </c>
      <c r="D672" t="s">
        <v>10</v>
      </c>
      <c r="E672">
        <v>62</v>
      </c>
      <c r="F672" t="s">
        <v>16</v>
      </c>
      <c r="G672">
        <v>3</v>
      </c>
      <c r="H672">
        <v>50</v>
      </c>
      <c r="I672">
        <v>150</v>
      </c>
    </row>
    <row r="673" spans="1:9" x14ac:dyDescent="0.3">
      <c r="A673">
        <v>672</v>
      </c>
      <c r="B673" s="1">
        <v>45139</v>
      </c>
      <c r="C673" t="s">
        <v>685</v>
      </c>
      <c r="D673" t="s">
        <v>13</v>
      </c>
      <c r="E673">
        <v>34</v>
      </c>
      <c r="F673" t="s">
        <v>11</v>
      </c>
      <c r="G673">
        <v>2</v>
      </c>
      <c r="H673">
        <v>50</v>
      </c>
      <c r="I673">
        <v>100</v>
      </c>
    </row>
    <row r="674" spans="1:9" x14ac:dyDescent="0.3">
      <c r="A674">
        <v>673</v>
      </c>
      <c r="B674" s="1">
        <v>44958</v>
      </c>
      <c r="C674" t="s">
        <v>686</v>
      </c>
      <c r="D674" t="s">
        <v>13</v>
      </c>
      <c r="E674">
        <v>43</v>
      </c>
      <c r="F674" t="s">
        <v>14</v>
      </c>
      <c r="G674">
        <v>3</v>
      </c>
      <c r="H674">
        <v>500</v>
      </c>
      <c r="I674">
        <v>1500</v>
      </c>
    </row>
    <row r="675" spans="1:9" x14ac:dyDescent="0.3">
      <c r="A675">
        <v>674</v>
      </c>
      <c r="B675" s="1">
        <v>45032</v>
      </c>
      <c r="C675" t="s">
        <v>687</v>
      </c>
      <c r="D675" t="s">
        <v>13</v>
      </c>
      <c r="E675">
        <v>38</v>
      </c>
      <c r="F675" t="s">
        <v>14</v>
      </c>
      <c r="G675">
        <v>1</v>
      </c>
      <c r="H675">
        <v>300</v>
      </c>
      <c r="I675">
        <v>300</v>
      </c>
    </row>
    <row r="676" spans="1:9" x14ac:dyDescent="0.3">
      <c r="A676">
        <v>675</v>
      </c>
      <c r="B676" s="1">
        <v>45142</v>
      </c>
      <c r="C676" t="s">
        <v>688</v>
      </c>
      <c r="D676" t="s">
        <v>13</v>
      </c>
      <c r="E676">
        <v>45</v>
      </c>
      <c r="F676" t="s">
        <v>14</v>
      </c>
      <c r="G676">
        <v>2</v>
      </c>
      <c r="H676">
        <v>30</v>
      </c>
      <c r="I676">
        <v>60</v>
      </c>
    </row>
    <row r="677" spans="1:9" x14ac:dyDescent="0.3">
      <c r="A677">
        <v>676</v>
      </c>
      <c r="B677" s="1">
        <v>45126</v>
      </c>
      <c r="C677" t="s">
        <v>689</v>
      </c>
      <c r="D677" t="s">
        <v>10</v>
      </c>
      <c r="E677">
        <v>63</v>
      </c>
      <c r="F677" t="s">
        <v>16</v>
      </c>
      <c r="G677">
        <v>3</v>
      </c>
      <c r="H677">
        <v>500</v>
      </c>
      <c r="I677">
        <v>1500</v>
      </c>
    </row>
    <row r="678" spans="1:9" x14ac:dyDescent="0.3">
      <c r="A678">
        <v>677</v>
      </c>
      <c r="B678" s="1">
        <v>45226</v>
      </c>
      <c r="C678" t="s">
        <v>690</v>
      </c>
      <c r="D678" t="s">
        <v>13</v>
      </c>
      <c r="E678">
        <v>19</v>
      </c>
      <c r="F678" t="s">
        <v>11</v>
      </c>
      <c r="G678">
        <v>3</v>
      </c>
      <c r="H678">
        <v>500</v>
      </c>
      <c r="I678">
        <v>1500</v>
      </c>
    </row>
    <row r="679" spans="1:9" x14ac:dyDescent="0.3">
      <c r="A679">
        <v>678</v>
      </c>
      <c r="B679" s="1">
        <v>45283</v>
      </c>
      <c r="C679" t="s">
        <v>691</v>
      </c>
      <c r="D679" t="s">
        <v>13</v>
      </c>
      <c r="E679">
        <v>60</v>
      </c>
      <c r="F679" t="s">
        <v>16</v>
      </c>
      <c r="G679">
        <v>3</v>
      </c>
      <c r="H679">
        <v>300</v>
      </c>
      <c r="I679">
        <v>900</v>
      </c>
    </row>
    <row r="680" spans="1:9" x14ac:dyDescent="0.3">
      <c r="A680">
        <v>679</v>
      </c>
      <c r="B680" s="1">
        <v>44937</v>
      </c>
      <c r="C680" t="s">
        <v>692</v>
      </c>
      <c r="D680" t="s">
        <v>13</v>
      </c>
      <c r="E680">
        <v>18</v>
      </c>
      <c r="F680" t="s">
        <v>11</v>
      </c>
      <c r="G680">
        <v>3</v>
      </c>
      <c r="H680">
        <v>30</v>
      </c>
      <c r="I680">
        <v>90</v>
      </c>
    </row>
    <row r="681" spans="1:9" x14ac:dyDescent="0.3">
      <c r="A681">
        <v>680</v>
      </c>
      <c r="B681" s="1">
        <v>45221</v>
      </c>
      <c r="C681" t="s">
        <v>693</v>
      </c>
      <c r="D681" t="s">
        <v>13</v>
      </c>
      <c r="E681">
        <v>53</v>
      </c>
      <c r="F681" t="s">
        <v>14</v>
      </c>
      <c r="G681">
        <v>3</v>
      </c>
      <c r="H681">
        <v>300</v>
      </c>
      <c r="I681">
        <v>900</v>
      </c>
    </row>
    <row r="682" spans="1:9" x14ac:dyDescent="0.3">
      <c r="A682">
        <v>681</v>
      </c>
      <c r="B682" s="1">
        <v>45121</v>
      </c>
      <c r="C682" t="s">
        <v>694</v>
      </c>
      <c r="D682" t="s">
        <v>13</v>
      </c>
      <c r="E682">
        <v>43</v>
      </c>
      <c r="F682" t="s">
        <v>16</v>
      </c>
      <c r="G682">
        <v>2</v>
      </c>
      <c r="H682">
        <v>30</v>
      </c>
      <c r="I682">
        <v>60</v>
      </c>
    </row>
    <row r="683" spans="1:9" x14ac:dyDescent="0.3">
      <c r="A683">
        <v>682</v>
      </c>
      <c r="B683" s="1">
        <v>45171</v>
      </c>
      <c r="C683" t="s">
        <v>695</v>
      </c>
      <c r="D683" t="s">
        <v>10</v>
      </c>
      <c r="E683">
        <v>46</v>
      </c>
      <c r="F683" t="s">
        <v>11</v>
      </c>
      <c r="G683">
        <v>4</v>
      </c>
      <c r="H683">
        <v>300</v>
      </c>
      <c r="I683">
        <v>1200</v>
      </c>
    </row>
    <row r="684" spans="1:9" x14ac:dyDescent="0.3">
      <c r="A684">
        <v>683</v>
      </c>
      <c r="B684" s="1">
        <v>44930</v>
      </c>
      <c r="C684" t="s">
        <v>696</v>
      </c>
      <c r="D684" t="s">
        <v>10</v>
      </c>
      <c r="E684">
        <v>38</v>
      </c>
      <c r="F684" t="s">
        <v>11</v>
      </c>
      <c r="G684">
        <v>2</v>
      </c>
      <c r="H684">
        <v>500</v>
      </c>
      <c r="I684">
        <v>1000</v>
      </c>
    </row>
    <row r="685" spans="1:9" x14ac:dyDescent="0.3">
      <c r="A685">
        <v>684</v>
      </c>
      <c r="B685" s="1">
        <v>45107</v>
      </c>
      <c r="C685" t="s">
        <v>697</v>
      </c>
      <c r="D685" t="s">
        <v>13</v>
      </c>
      <c r="E685">
        <v>28</v>
      </c>
      <c r="F685" t="s">
        <v>14</v>
      </c>
      <c r="G685">
        <v>2</v>
      </c>
      <c r="H685">
        <v>500</v>
      </c>
      <c r="I685">
        <v>1000</v>
      </c>
    </row>
    <row r="686" spans="1:9" x14ac:dyDescent="0.3">
      <c r="A686">
        <v>685</v>
      </c>
      <c r="B686" s="1">
        <v>45079</v>
      </c>
      <c r="C686" t="s">
        <v>698</v>
      </c>
      <c r="D686" t="s">
        <v>10</v>
      </c>
      <c r="E686">
        <v>57</v>
      </c>
      <c r="F686" t="s">
        <v>16</v>
      </c>
      <c r="G686">
        <v>2</v>
      </c>
      <c r="H686">
        <v>25</v>
      </c>
      <c r="I686">
        <v>50</v>
      </c>
    </row>
    <row r="687" spans="1:9" x14ac:dyDescent="0.3">
      <c r="A687">
        <v>686</v>
      </c>
      <c r="B687" s="1">
        <v>45126</v>
      </c>
      <c r="C687" t="s">
        <v>699</v>
      </c>
      <c r="D687" t="s">
        <v>13</v>
      </c>
      <c r="E687">
        <v>28</v>
      </c>
      <c r="F687" t="s">
        <v>16</v>
      </c>
      <c r="G687">
        <v>4</v>
      </c>
      <c r="H687">
        <v>50</v>
      </c>
      <c r="I687">
        <v>200</v>
      </c>
    </row>
    <row r="688" spans="1:9" x14ac:dyDescent="0.3">
      <c r="A688">
        <v>687</v>
      </c>
      <c r="B688" s="1">
        <v>45141</v>
      </c>
      <c r="C688" t="s">
        <v>700</v>
      </c>
      <c r="D688" t="s">
        <v>13</v>
      </c>
      <c r="E688">
        <v>53</v>
      </c>
      <c r="F688" t="s">
        <v>16</v>
      </c>
      <c r="G688">
        <v>1</v>
      </c>
      <c r="H688">
        <v>300</v>
      </c>
      <c r="I688">
        <v>300</v>
      </c>
    </row>
    <row r="689" spans="1:9" x14ac:dyDescent="0.3">
      <c r="A689">
        <v>688</v>
      </c>
      <c r="B689" s="1">
        <v>45202</v>
      </c>
      <c r="C689" t="s">
        <v>701</v>
      </c>
      <c r="D689" t="s">
        <v>10</v>
      </c>
      <c r="E689">
        <v>56</v>
      </c>
      <c r="F689" t="s">
        <v>14</v>
      </c>
      <c r="G689">
        <v>4</v>
      </c>
      <c r="H689">
        <v>25</v>
      </c>
      <c r="I689">
        <v>100</v>
      </c>
    </row>
    <row r="690" spans="1:9" x14ac:dyDescent="0.3">
      <c r="A690">
        <v>689</v>
      </c>
      <c r="B690" s="1">
        <v>45206</v>
      </c>
      <c r="C690" t="s">
        <v>702</v>
      </c>
      <c r="D690" t="s">
        <v>10</v>
      </c>
      <c r="E690">
        <v>57</v>
      </c>
      <c r="F690" t="s">
        <v>16</v>
      </c>
      <c r="G690">
        <v>2</v>
      </c>
      <c r="H690">
        <v>50</v>
      </c>
      <c r="I690">
        <v>100</v>
      </c>
    </row>
    <row r="691" spans="1:9" x14ac:dyDescent="0.3">
      <c r="A691">
        <v>690</v>
      </c>
      <c r="B691" s="1">
        <v>45235</v>
      </c>
      <c r="C691" t="s">
        <v>703</v>
      </c>
      <c r="D691" t="s">
        <v>13</v>
      </c>
      <c r="E691">
        <v>52</v>
      </c>
      <c r="F691" t="s">
        <v>14</v>
      </c>
      <c r="G691">
        <v>3</v>
      </c>
      <c r="H691">
        <v>300</v>
      </c>
      <c r="I691">
        <v>900</v>
      </c>
    </row>
    <row r="692" spans="1:9" x14ac:dyDescent="0.3">
      <c r="A692">
        <v>691</v>
      </c>
      <c r="B692" s="1">
        <v>45039</v>
      </c>
      <c r="C692" t="s">
        <v>704</v>
      </c>
      <c r="D692" t="s">
        <v>13</v>
      </c>
      <c r="E692">
        <v>51</v>
      </c>
      <c r="F692" t="s">
        <v>14</v>
      </c>
      <c r="G692">
        <v>3</v>
      </c>
      <c r="H692">
        <v>30</v>
      </c>
      <c r="I692">
        <v>90</v>
      </c>
    </row>
    <row r="693" spans="1:9" x14ac:dyDescent="0.3">
      <c r="A693">
        <v>692</v>
      </c>
      <c r="B693" s="1">
        <v>45176</v>
      </c>
      <c r="C693" t="s">
        <v>705</v>
      </c>
      <c r="D693" t="s">
        <v>13</v>
      </c>
      <c r="E693">
        <v>64</v>
      </c>
      <c r="F693" t="s">
        <v>14</v>
      </c>
      <c r="G693">
        <v>2</v>
      </c>
      <c r="H693">
        <v>50</v>
      </c>
      <c r="I693">
        <v>100</v>
      </c>
    </row>
    <row r="694" spans="1:9" x14ac:dyDescent="0.3">
      <c r="A694">
        <v>693</v>
      </c>
      <c r="B694" s="1">
        <v>45039</v>
      </c>
      <c r="C694" t="s">
        <v>706</v>
      </c>
      <c r="D694" t="s">
        <v>10</v>
      </c>
      <c r="E694">
        <v>41</v>
      </c>
      <c r="F694" t="s">
        <v>11</v>
      </c>
      <c r="G694">
        <v>3</v>
      </c>
      <c r="H694">
        <v>500</v>
      </c>
      <c r="I694">
        <v>1500</v>
      </c>
    </row>
    <row r="695" spans="1:9" x14ac:dyDescent="0.3">
      <c r="A695">
        <v>694</v>
      </c>
      <c r="B695" s="1">
        <v>45066</v>
      </c>
      <c r="C695" t="s">
        <v>707</v>
      </c>
      <c r="D695" t="s">
        <v>13</v>
      </c>
      <c r="E695">
        <v>39</v>
      </c>
      <c r="F695" t="s">
        <v>16</v>
      </c>
      <c r="G695">
        <v>2</v>
      </c>
      <c r="H695">
        <v>25</v>
      </c>
      <c r="I695">
        <v>50</v>
      </c>
    </row>
    <row r="696" spans="1:9" x14ac:dyDescent="0.3">
      <c r="A696">
        <v>695</v>
      </c>
      <c r="B696" s="1">
        <v>45150</v>
      </c>
      <c r="C696" t="s">
        <v>708</v>
      </c>
      <c r="D696" t="s">
        <v>13</v>
      </c>
      <c r="E696">
        <v>22</v>
      </c>
      <c r="F696" t="s">
        <v>16</v>
      </c>
      <c r="G696">
        <v>3</v>
      </c>
      <c r="H696">
        <v>50</v>
      </c>
      <c r="I696">
        <v>150</v>
      </c>
    </row>
    <row r="697" spans="1:9" x14ac:dyDescent="0.3">
      <c r="A697">
        <v>696</v>
      </c>
      <c r="B697" s="1">
        <v>45175</v>
      </c>
      <c r="C697" t="s">
        <v>709</v>
      </c>
      <c r="D697" t="s">
        <v>13</v>
      </c>
      <c r="E697">
        <v>50</v>
      </c>
      <c r="F697" t="s">
        <v>14</v>
      </c>
      <c r="G697">
        <v>4</v>
      </c>
      <c r="H697">
        <v>50</v>
      </c>
      <c r="I697">
        <v>200</v>
      </c>
    </row>
    <row r="698" spans="1:9" x14ac:dyDescent="0.3">
      <c r="A698">
        <v>697</v>
      </c>
      <c r="B698" s="1">
        <v>44941</v>
      </c>
      <c r="C698" t="s">
        <v>710</v>
      </c>
      <c r="D698" t="s">
        <v>10</v>
      </c>
      <c r="E698">
        <v>53</v>
      </c>
      <c r="F698" t="s">
        <v>14</v>
      </c>
      <c r="G698">
        <v>1</v>
      </c>
      <c r="H698">
        <v>500</v>
      </c>
      <c r="I698">
        <v>500</v>
      </c>
    </row>
    <row r="699" spans="1:9" x14ac:dyDescent="0.3">
      <c r="A699">
        <v>698</v>
      </c>
      <c r="B699" s="1">
        <v>45126</v>
      </c>
      <c r="C699" t="s">
        <v>711</v>
      </c>
      <c r="D699" t="s">
        <v>13</v>
      </c>
      <c r="E699">
        <v>64</v>
      </c>
      <c r="F699" t="s">
        <v>16</v>
      </c>
      <c r="G699">
        <v>1</v>
      </c>
      <c r="H699">
        <v>300</v>
      </c>
      <c r="I699">
        <v>300</v>
      </c>
    </row>
    <row r="700" spans="1:9" x14ac:dyDescent="0.3">
      <c r="A700">
        <v>699</v>
      </c>
      <c r="B700" s="1">
        <v>45099</v>
      </c>
      <c r="C700" t="s">
        <v>712</v>
      </c>
      <c r="D700" t="s">
        <v>13</v>
      </c>
      <c r="E700">
        <v>37</v>
      </c>
      <c r="F700" t="s">
        <v>14</v>
      </c>
      <c r="G700">
        <v>4</v>
      </c>
      <c r="H700">
        <v>30</v>
      </c>
      <c r="I700">
        <v>120</v>
      </c>
    </row>
    <row r="701" spans="1:9" x14ac:dyDescent="0.3">
      <c r="A701">
        <v>700</v>
      </c>
      <c r="B701" s="1">
        <v>45269</v>
      </c>
      <c r="C701" t="s">
        <v>713</v>
      </c>
      <c r="D701" t="s">
        <v>10</v>
      </c>
      <c r="E701">
        <v>36</v>
      </c>
      <c r="F701" t="s">
        <v>16</v>
      </c>
      <c r="G701">
        <v>4</v>
      </c>
      <c r="H701">
        <v>500</v>
      </c>
      <c r="I701">
        <v>2000</v>
      </c>
    </row>
    <row r="702" spans="1:9" x14ac:dyDescent="0.3">
      <c r="A702">
        <v>701</v>
      </c>
      <c r="B702" s="1">
        <v>45274</v>
      </c>
      <c r="C702" t="s">
        <v>714</v>
      </c>
      <c r="D702" t="s">
        <v>13</v>
      </c>
      <c r="E702">
        <v>52</v>
      </c>
      <c r="F702" t="s">
        <v>11</v>
      </c>
      <c r="G702">
        <v>2</v>
      </c>
      <c r="H702">
        <v>30</v>
      </c>
      <c r="I702">
        <v>60</v>
      </c>
    </row>
    <row r="703" spans="1:9" x14ac:dyDescent="0.3">
      <c r="A703">
        <v>702</v>
      </c>
      <c r="B703" s="1">
        <v>45134</v>
      </c>
      <c r="C703" t="s">
        <v>715</v>
      </c>
      <c r="D703" t="s">
        <v>13</v>
      </c>
      <c r="E703">
        <v>60</v>
      </c>
      <c r="F703" t="s">
        <v>14</v>
      </c>
      <c r="G703">
        <v>2</v>
      </c>
      <c r="H703">
        <v>300</v>
      </c>
      <c r="I703">
        <v>600</v>
      </c>
    </row>
    <row r="704" spans="1:9" x14ac:dyDescent="0.3">
      <c r="A704">
        <v>703</v>
      </c>
      <c r="B704" s="1">
        <v>45011</v>
      </c>
      <c r="C704" t="s">
        <v>716</v>
      </c>
      <c r="D704" t="s">
        <v>10</v>
      </c>
      <c r="E704">
        <v>34</v>
      </c>
      <c r="F704" t="s">
        <v>16</v>
      </c>
      <c r="G704">
        <v>2</v>
      </c>
      <c r="H704">
        <v>50</v>
      </c>
      <c r="I704">
        <v>100</v>
      </c>
    </row>
    <row r="705" spans="1:9" x14ac:dyDescent="0.3">
      <c r="A705">
        <v>704</v>
      </c>
      <c r="B705" s="1">
        <v>45166</v>
      </c>
      <c r="C705" t="s">
        <v>717</v>
      </c>
      <c r="D705" t="s">
        <v>13</v>
      </c>
      <c r="E705">
        <v>62</v>
      </c>
      <c r="F705" t="s">
        <v>14</v>
      </c>
      <c r="G705">
        <v>3</v>
      </c>
      <c r="H705">
        <v>30</v>
      </c>
      <c r="I705">
        <v>90</v>
      </c>
    </row>
    <row r="706" spans="1:9" x14ac:dyDescent="0.3">
      <c r="A706">
        <v>705</v>
      </c>
      <c r="B706" s="1">
        <v>44992</v>
      </c>
      <c r="C706" t="s">
        <v>718</v>
      </c>
      <c r="D706" t="s">
        <v>10</v>
      </c>
      <c r="E706">
        <v>60</v>
      </c>
      <c r="F706" t="s">
        <v>16</v>
      </c>
      <c r="G706">
        <v>2</v>
      </c>
      <c r="H706">
        <v>25</v>
      </c>
      <c r="I706">
        <v>50</v>
      </c>
    </row>
    <row r="707" spans="1:9" x14ac:dyDescent="0.3">
      <c r="A707">
        <v>706</v>
      </c>
      <c r="B707" s="1">
        <v>45245</v>
      </c>
      <c r="C707" t="s">
        <v>719</v>
      </c>
      <c r="D707" t="s">
        <v>10</v>
      </c>
      <c r="E707">
        <v>51</v>
      </c>
      <c r="F707" t="s">
        <v>16</v>
      </c>
      <c r="G707">
        <v>4</v>
      </c>
      <c r="H707">
        <v>25</v>
      </c>
      <c r="I707">
        <v>100</v>
      </c>
    </row>
    <row r="708" spans="1:9" x14ac:dyDescent="0.3">
      <c r="A708">
        <v>707</v>
      </c>
      <c r="B708" s="1">
        <v>45200</v>
      </c>
      <c r="C708" t="s">
        <v>720</v>
      </c>
      <c r="D708" t="s">
        <v>13</v>
      </c>
      <c r="E708">
        <v>26</v>
      </c>
      <c r="F708" t="s">
        <v>14</v>
      </c>
      <c r="G708">
        <v>1</v>
      </c>
      <c r="H708">
        <v>500</v>
      </c>
      <c r="I708">
        <v>500</v>
      </c>
    </row>
    <row r="709" spans="1:9" x14ac:dyDescent="0.3">
      <c r="A709">
        <v>708</v>
      </c>
      <c r="B709" s="1">
        <v>44940</v>
      </c>
      <c r="C709" t="s">
        <v>721</v>
      </c>
      <c r="D709" t="s">
        <v>13</v>
      </c>
      <c r="E709">
        <v>43</v>
      </c>
      <c r="F709" t="s">
        <v>11</v>
      </c>
      <c r="G709">
        <v>3</v>
      </c>
      <c r="H709">
        <v>300</v>
      </c>
      <c r="I709">
        <v>900</v>
      </c>
    </row>
    <row r="710" spans="1:9" x14ac:dyDescent="0.3">
      <c r="A710">
        <v>709</v>
      </c>
      <c r="B710" s="1">
        <v>45128</v>
      </c>
      <c r="C710" t="s">
        <v>722</v>
      </c>
      <c r="D710" t="s">
        <v>13</v>
      </c>
      <c r="E710">
        <v>19</v>
      </c>
      <c r="F710" t="s">
        <v>16</v>
      </c>
      <c r="G710">
        <v>2</v>
      </c>
      <c r="H710">
        <v>500</v>
      </c>
      <c r="I710">
        <v>1000</v>
      </c>
    </row>
    <row r="711" spans="1:9" x14ac:dyDescent="0.3">
      <c r="A711">
        <v>710</v>
      </c>
      <c r="B711" s="1">
        <v>45230</v>
      </c>
      <c r="C711" t="s">
        <v>723</v>
      </c>
      <c r="D711" t="s">
        <v>13</v>
      </c>
      <c r="E711">
        <v>26</v>
      </c>
      <c r="F711" t="s">
        <v>16</v>
      </c>
      <c r="G711">
        <v>3</v>
      </c>
      <c r="H711">
        <v>500</v>
      </c>
      <c r="I711">
        <v>1500</v>
      </c>
    </row>
    <row r="712" spans="1:9" x14ac:dyDescent="0.3">
      <c r="A712">
        <v>711</v>
      </c>
      <c r="B712" s="1">
        <v>45215</v>
      </c>
      <c r="C712" t="s">
        <v>724</v>
      </c>
      <c r="D712" t="s">
        <v>10</v>
      </c>
      <c r="E712">
        <v>26</v>
      </c>
      <c r="F712" t="s">
        <v>16</v>
      </c>
      <c r="G712">
        <v>3</v>
      </c>
      <c r="H712">
        <v>500</v>
      </c>
      <c r="I712">
        <v>1500</v>
      </c>
    </row>
    <row r="713" spans="1:9" x14ac:dyDescent="0.3">
      <c r="A713">
        <v>712</v>
      </c>
      <c r="B713" s="1">
        <v>45266</v>
      </c>
      <c r="C713" t="s">
        <v>725</v>
      </c>
      <c r="D713" t="s">
        <v>13</v>
      </c>
      <c r="E713">
        <v>57</v>
      </c>
      <c r="F713" t="s">
        <v>11</v>
      </c>
      <c r="G713">
        <v>2</v>
      </c>
      <c r="H713">
        <v>25</v>
      </c>
      <c r="I713">
        <v>50</v>
      </c>
    </row>
    <row r="714" spans="1:9" x14ac:dyDescent="0.3">
      <c r="A714">
        <v>713</v>
      </c>
      <c r="B714" s="1">
        <v>44940</v>
      </c>
      <c r="C714" t="s">
        <v>726</v>
      </c>
      <c r="D714" t="s">
        <v>10</v>
      </c>
      <c r="E714">
        <v>34</v>
      </c>
      <c r="F714" t="s">
        <v>11</v>
      </c>
      <c r="G714">
        <v>3</v>
      </c>
      <c r="H714">
        <v>25</v>
      </c>
      <c r="I714">
        <v>75</v>
      </c>
    </row>
    <row r="715" spans="1:9" x14ac:dyDescent="0.3">
      <c r="A715">
        <v>714</v>
      </c>
      <c r="B715" s="1">
        <v>44969</v>
      </c>
      <c r="C715" t="s">
        <v>727</v>
      </c>
      <c r="D715" t="s">
        <v>13</v>
      </c>
      <c r="E715">
        <v>18</v>
      </c>
      <c r="F715" t="s">
        <v>14</v>
      </c>
      <c r="G715">
        <v>1</v>
      </c>
      <c r="H715">
        <v>500</v>
      </c>
      <c r="I715">
        <v>500</v>
      </c>
    </row>
    <row r="716" spans="1:9" x14ac:dyDescent="0.3">
      <c r="A716">
        <v>715</v>
      </c>
      <c r="B716" s="1">
        <v>45256</v>
      </c>
      <c r="C716" t="s">
        <v>728</v>
      </c>
      <c r="D716" t="s">
        <v>13</v>
      </c>
      <c r="E716">
        <v>42</v>
      </c>
      <c r="F716" t="s">
        <v>11</v>
      </c>
      <c r="G716">
        <v>4</v>
      </c>
      <c r="H716">
        <v>25</v>
      </c>
      <c r="I716">
        <v>100</v>
      </c>
    </row>
    <row r="717" spans="1:9" x14ac:dyDescent="0.3">
      <c r="A717">
        <v>716</v>
      </c>
      <c r="B717" s="1">
        <v>45146</v>
      </c>
      <c r="C717" t="s">
        <v>729</v>
      </c>
      <c r="D717" t="s">
        <v>13</v>
      </c>
      <c r="E717">
        <v>60</v>
      </c>
      <c r="F717" t="s">
        <v>14</v>
      </c>
      <c r="G717">
        <v>4</v>
      </c>
      <c r="H717">
        <v>300</v>
      </c>
      <c r="I717">
        <v>1200</v>
      </c>
    </row>
    <row r="718" spans="1:9" x14ac:dyDescent="0.3">
      <c r="A718">
        <v>717</v>
      </c>
      <c r="B718" s="1">
        <v>44996</v>
      </c>
      <c r="C718" t="s">
        <v>730</v>
      </c>
      <c r="D718" t="s">
        <v>10</v>
      </c>
      <c r="E718">
        <v>57</v>
      </c>
      <c r="F718" t="s">
        <v>14</v>
      </c>
      <c r="G718">
        <v>1</v>
      </c>
      <c r="H718">
        <v>500</v>
      </c>
      <c r="I718">
        <v>500</v>
      </c>
    </row>
    <row r="719" spans="1:9" x14ac:dyDescent="0.3">
      <c r="A719">
        <v>718</v>
      </c>
      <c r="B719" s="1">
        <v>45163</v>
      </c>
      <c r="C719" t="s">
        <v>731</v>
      </c>
      <c r="D719" t="s">
        <v>13</v>
      </c>
      <c r="E719">
        <v>59</v>
      </c>
      <c r="F719" t="s">
        <v>11</v>
      </c>
      <c r="G719">
        <v>3</v>
      </c>
      <c r="H719">
        <v>25</v>
      </c>
      <c r="I719">
        <v>75</v>
      </c>
    </row>
    <row r="720" spans="1:9" x14ac:dyDescent="0.3">
      <c r="A720">
        <v>719</v>
      </c>
      <c r="B720" s="1">
        <v>45020</v>
      </c>
      <c r="C720" t="s">
        <v>732</v>
      </c>
      <c r="D720" t="s">
        <v>13</v>
      </c>
      <c r="E720">
        <v>42</v>
      </c>
      <c r="F720" t="s">
        <v>14</v>
      </c>
      <c r="G720">
        <v>2</v>
      </c>
      <c r="H720">
        <v>30</v>
      </c>
      <c r="I720">
        <v>60</v>
      </c>
    </row>
    <row r="721" spans="1:9" x14ac:dyDescent="0.3">
      <c r="A721">
        <v>720</v>
      </c>
      <c r="B721" s="1">
        <v>44952</v>
      </c>
      <c r="C721" t="s">
        <v>733</v>
      </c>
      <c r="D721" t="s">
        <v>13</v>
      </c>
      <c r="E721">
        <v>56</v>
      </c>
      <c r="F721" t="s">
        <v>11</v>
      </c>
      <c r="G721">
        <v>3</v>
      </c>
      <c r="H721">
        <v>500</v>
      </c>
      <c r="I721">
        <v>1500</v>
      </c>
    </row>
    <row r="722" spans="1:9" x14ac:dyDescent="0.3">
      <c r="A722">
        <v>721</v>
      </c>
      <c r="B722" s="1">
        <v>45060</v>
      </c>
      <c r="C722" t="s">
        <v>734</v>
      </c>
      <c r="D722" t="s">
        <v>13</v>
      </c>
      <c r="E722">
        <v>52</v>
      </c>
      <c r="F722" t="s">
        <v>14</v>
      </c>
      <c r="G722">
        <v>1</v>
      </c>
      <c r="H722">
        <v>500</v>
      </c>
      <c r="I722">
        <v>500</v>
      </c>
    </row>
    <row r="723" spans="1:9" x14ac:dyDescent="0.3">
      <c r="A723">
        <v>722</v>
      </c>
      <c r="B723" s="1">
        <v>45121</v>
      </c>
      <c r="C723" t="s">
        <v>735</v>
      </c>
      <c r="D723" t="s">
        <v>10</v>
      </c>
      <c r="E723">
        <v>20</v>
      </c>
      <c r="F723" t="s">
        <v>11</v>
      </c>
      <c r="G723">
        <v>3</v>
      </c>
      <c r="H723">
        <v>300</v>
      </c>
      <c r="I723">
        <v>900</v>
      </c>
    </row>
    <row r="724" spans="1:9" x14ac:dyDescent="0.3">
      <c r="A724">
        <v>723</v>
      </c>
      <c r="B724" s="1">
        <v>45094</v>
      </c>
      <c r="C724" t="s">
        <v>736</v>
      </c>
      <c r="D724" t="s">
        <v>13</v>
      </c>
      <c r="E724">
        <v>54</v>
      </c>
      <c r="F724" t="s">
        <v>11</v>
      </c>
      <c r="G724">
        <v>4</v>
      </c>
      <c r="H724">
        <v>50</v>
      </c>
      <c r="I724">
        <v>200</v>
      </c>
    </row>
    <row r="725" spans="1:9" x14ac:dyDescent="0.3">
      <c r="A725">
        <v>724</v>
      </c>
      <c r="B725" s="1">
        <v>45035</v>
      </c>
      <c r="C725" t="s">
        <v>737</v>
      </c>
      <c r="D725" t="s">
        <v>10</v>
      </c>
      <c r="E725">
        <v>61</v>
      </c>
      <c r="F725" t="s">
        <v>14</v>
      </c>
      <c r="G725">
        <v>3</v>
      </c>
      <c r="H725">
        <v>50</v>
      </c>
      <c r="I725">
        <v>150</v>
      </c>
    </row>
    <row r="726" spans="1:9" x14ac:dyDescent="0.3">
      <c r="A726">
        <v>725</v>
      </c>
      <c r="B726" s="1">
        <v>45159</v>
      </c>
      <c r="C726" t="s">
        <v>738</v>
      </c>
      <c r="D726" t="s">
        <v>10</v>
      </c>
      <c r="E726">
        <v>61</v>
      </c>
      <c r="F726" t="s">
        <v>16</v>
      </c>
      <c r="G726">
        <v>1</v>
      </c>
      <c r="H726">
        <v>300</v>
      </c>
      <c r="I726">
        <v>300</v>
      </c>
    </row>
    <row r="727" spans="1:9" x14ac:dyDescent="0.3">
      <c r="A727">
        <v>726</v>
      </c>
      <c r="B727" s="1">
        <v>45094</v>
      </c>
      <c r="C727" t="s">
        <v>739</v>
      </c>
      <c r="D727" t="s">
        <v>10</v>
      </c>
      <c r="E727">
        <v>47</v>
      </c>
      <c r="F727" t="s">
        <v>14</v>
      </c>
      <c r="G727">
        <v>4</v>
      </c>
      <c r="H727">
        <v>300</v>
      </c>
      <c r="I727">
        <v>1200</v>
      </c>
    </row>
    <row r="728" spans="1:9" x14ac:dyDescent="0.3">
      <c r="A728">
        <v>727</v>
      </c>
      <c r="B728" s="1">
        <v>45099</v>
      </c>
      <c r="C728" t="s">
        <v>740</v>
      </c>
      <c r="D728" t="s">
        <v>10</v>
      </c>
      <c r="E728">
        <v>55</v>
      </c>
      <c r="F728" t="s">
        <v>11</v>
      </c>
      <c r="G728">
        <v>3</v>
      </c>
      <c r="H728">
        <v>300</v>
      </c>
      <c r="I728">
        <v>900</v>
      </c>
    </row>
    <row r="729" spans="1:9" x14ac:dyDescent="0.3">
      <c r="A729">
        <v>728</v>
      </c>
      <c r="B729" s="1">
        <v>45121</v>
      </c>
      <c r="C729" t="s">
        <v>741</v>
      </c>
      <c r="D729" t="s">
        <v>10</v>
      </c>
      <c r="E729">
        <v>51</v>
      </c>
      <c r="F729" t="s">
        <v>16</v>
      </c>
      <c r="G729">
        <v>3</v>
      </c>
      <c r="H729">
        <v>50</v>
      </c>
      <c r="I729">
        <v>150</v>
      </c>
    </row>
    <row r="730" spans="1:9" x14ac:dyDescent="0.3">
      <c r="A730">
        <v>729</v>
      </c>
      <c r="B730" s="1">
        <v>45069</v>
      </c>
      <c r="C730" t="s">
        <v>742</v>
      </c>
      <c r="D730" t="s">
        <v>10</v>
      </c>
      <c r="E730">
        <v>29</v>
      </c>
      <c r="F730" t="s">
        <v>14</v>
      </c>
      <c r="G730">
        <v>4</v>
      </c>
      <c r="H730">
        <v>300</v>
      </c>
      <c r="I730">
        <v>1200</v>
      </c>
    </row>
    <row r="731" spans="1:9" x14ac:dyDescent="0.3">
      <c r="A731">
        <v>730</v>
      </c>
      <c r="B731" s="1">
        <v>45142</v>
      </c>
      <c r="C731" t="s">
        <v>743</v>
      </c>
      <c r="D731" t="s">
        <v>13</v>
      </c>
      <c r="E731">
        <v>36</v>
      </c>
      <c r="F731" t="s">
        <v>14</v>
      </c>
      <c r="G731">
        <v>2</v>
      </c>
      <c r="H731">
        <v>25</v>
      </c>
      <c r="I731">
        <v>50</v>
      </c>
    </row>
    <row r="732" spans="1:9" x14ac:dyDescent="0.3">
      <c r="A732">
        <v>731</v>
      </c>
      <c r="B732" s="1">
        <v>45056</v>
      </c>
      <c r="C732" t="s">
        <v>744</v>
      </c>
      <c r="D732" t="s">
        <v>10</v>
      </c>
      <c r="E732">
        <v>54</v>
      </c>
      <c r="F732" t="s">
        <v>14</v>
      </c>
      <c r="G732">
        <v>4</v>
      </c>
      <c r="H732">
        <v>500</v>
      </c>
      <c r="I732">
        <v>2000</v>
      </c>
    </row>
    <row r="733" spans="1:9" x14ac:dyDescent="0.3">
      <c r="A733">
        <v>732</v>
      </c>
      <c r="B733" s="1">
        <v>44968</v>
      </c>
      <c r="C733" t="s">
        <v>745</v>
      </c>
      <c r="D733" t="s">
        <v>10</v>
      </c>
      <c r="E733">
        <v>61</v>
      </c>
      <c r="F733" t="s">
        <v>16</v>
      </c>
      <c r="G733">
        <v>2</v>
      </c>
      <c r="H733">
        <v>500</v>
      </c>
      <c r="I733">
        <v>1000</v>
      </c>
    </row>
    <row r="734" spans="1:9" x14ac:dyDescent="0.3">
      <c r="A734">
        <v>733</v>
      </c>
      <c r="B734" s="1">
        <v>45167</v>
      </c>
      <c r="C734" t="s">
        <v>746</v>
      </c>
      <c r="D734" t="s">
        <v>10</v>
      </c>
      <c r="E734">
        <v>34</v>
      </c>
      <c r="F734" t="s">
        <v>11</v>
      </c>
      <c r="G734">
        <v>1</v>
      </c>
      <c r="H734">
        <v>30</v>
      </c>
      <c r="I734">
        <v>30</v>
      </c>
    </row>
    <row r="735" spans="1:9" x14ac:dyDescent="0.3">
      <c r="A735">
        <v>734</v>
      </c>
      <c r="B735" s="1">
        <v>44936</v>
      </c>
      <c r="C735" t="s">
        <v>747</v>
      </c>
      <c r="D735" t="s">
        <v>13</v>
      </c>
      <c r="E735">
        <v>27</v>
      </c>
      <c r="F735" t="s">
        <v>14</v>
      </c>
      <c r="G735">
        <v>1</v>
      </c>
      <c r="H735">
        <v>30</v>
      </c>
      <c r="I735">
        <v>30</v>
      </c>
    </row>
    <row r="736" spans="1:9" x14ac:dyDescent="0.3">
      <c r="A736">
        <v>735</v>
      </c>
      <c r="B736" s="1">
        <v>45203</v>
      </c>
      <c r="C736" t="s">
        <v>748</v>
      </c>
      <c r="D736" t="s">
        <v>13</v>
      </c>
      <c r="E736">
        <v>64</v>
      </c>
      <c r="F736" t="s">
        <v>14</v>
      </c>
      <c r="G736">
        <v>4</v>
      </c>
      <c r="H736">
        <v>500</v>
      </c>
      <c r="I736">
        <v>2000</v>
      </c>
    </row>
    <row r="737" spans="1:9" x14ac:dyDescent="0.3">
      <c r="A737">
        <v>736</v>
      </c>
      <c r="B737" s="1">
        <v>44953</v>
      </c>
      <c r="C737" t="s">
        <v>749</v>
      </c>
      <c r="D737" t="s">
        <v>10</v>
      </c>
      <c r="E737">
        <v>29</v>
      </c>
      <c r="F737" t="s">
        <v>14</v>
      </c>
      <c r="G737">
        <v>4</v>
      </c>
      <c r="H737">
        <v>25</v>
      </c>
      <c r="I737">
        <v>100</v>
      </c>
    </row>
    <row r="738" spans="1:9" x14ac:dyDescent="0.3">
      <c r="A738">
        <v>737</v>
      </c>
      <c r="B738" s="1">
        <v>45106</v>
      </c>
      <c r="C738" t="s">
        <v>750</v>
      </c>
      <c r="D738" t="s">
        <v>13</v>
      </c>
      <c r="E738">
        <v>33</v>
      </c>
      <c r="F738" t="s">
        <v>14</v>
      </c>
      <c r="G738">
        <v>1</v>
      </c>
      <c r="H738">
        <v>50</v>
      </c>
      <c r="I738">
        <v>50</v>
      </c>
    </row>
    <row r="739" spans="1:9" x14ac:dyDescent="0.3">
      <c r="A739">
        <v>738</v>
      </c>
      <c r="B739" s="1">
        <v>45041</v>
      </c>
      <c r="C739" t="s">
        <v>751</v>
      </c>
      <c r="D739" t="s">
        <v>10</v>
      </c>
      <c r="E739">
        <v>41</v>
      </c>
      <c r="F739" t="s">
        <v>14</v>
      </c>
      <c r="G739">
        <v>2</v>
      </c>
      <c r="H739">
        <v>50</v>
      </c>
      <c r="I739">
        <v>100</v>
      </c>
    </row>
    <row r="740" spans="1:9" x14ac:dyDescent="0.3">
      <c r="A740">
        <v>739</v>
      </c>
      <c r="B740" s="1">
        <v>45259</v>
      </c>
      <c r="C740" t="s">
        <v>752</v>
      </c>
      <c r="D740" t="s">
        <v>10</v>
      </c>
      <c r="E740">
        <v>36</v>
      </c>
      <c r="F740" t="s">
        <v>11</v>
      </c>
      <c r="G740">
        <v>1</v>
      </c>
      <c r="H740">
        <v>25</v>
      </c>
      <c r="I740">
        <v>25</v>
      </c>
    </row>
    <row r="741" spans="1:9" x14ac:dyDescent="0.3">
      <c r="A741">
        <v>740</v>
      </c>
      <c r="B741" s="1">
        <v>44962</v>
      </c>
      <c r="C741" t="s">
        <v>753</v>
      </c>
      <c r="D741" t="s">
        <v>13</v>
      </c>
      <c r="E741">
        <v>25</v>
      </c>
      <c r="F741" t="s">
        <v>11</v>
      </c>
      <c r="G741">
        <v>4</v>
      </c>
      <c r="H741">
        <v>50</v>
      </c>
      <c r="I741">
        <v>200</v>
      </c>
    </row>
    <row r="742" spans="1:9" x14ac:dyDescent="0.3">
      <c r="A742">
        <v>741</v>
      </c>
      <c r="B742" s="1">
        <v>45260</v>
      </c>
      <c r="C742" t="s">
        <v>754</v>
      </c>
      <c r="D742" t="s">
        <v>10</v>
      </c>
      <c r="E742">
        <v>48</v>
      </c>
      <c r="F742" t="s">
        <v>14</v>
      </c>
      <c r="G742">
        <v>1</v>
      </c>
      <c r="H742">
        <v>300</v>
      </c>
      <c r="I742">
        <v>300</v>
      </c>
    </row>
    <row r="743" spans="1:9" x14ac:dyDescent="0.3">
      <c r="A743">
        <v>742</v>
      </c>
      <c r="B743" s="1">
        <v>44947</v>
      </c>
      <c r="C743" t="s">
        <v>755</v>
      </c>
      <c r="D743" t="s">
        <v>13</v>
      </c>
      <c r="E743">
        <v>38</v>
      </c>
      <c r="F743" t="s">
        <v>16</v>
      </c>
      <c r="G743">
        <v>4</v>
      </c>
      <c r="H743">
        <v>500</v>
      </c>
      <c r="I743">
        <v>2000</v>
      </c>
    </row>
    <row r="744" spans="1:9" x14ac:dyDescent="0.3">
      <c r="A744">
        <v>743</v>
      </c>
      <c r="B744" s="1">
        <v>44942</v>
      </c>
      <c r="C744" t="s">
        <v>756</v>
      </c>
      <c r="D744" t="s">
        <v>13</v>
      </c>
      <c r="E744">
        <v>34</v>
      </c>
      <c r="F744" t="s">
        <v>11</v>
      </c>
      <c r="G744">
        <v>4</v>
      </c>
      <c r="H744">
        <v>500</v>
      </c>
      <c r="I744">
        <v>2000</v>
      </c>
    </row>
    <row r="745" spans="1:9" x14ac:dyDescent="0.3">
      <c r="A745">
        <v>744</v>
      </c>
      <c r="B745" s="1">
        <v>45053</v>
      </c>
      <c r="C745" t="s">
        <v>757</v>
      </c>
      <c r="D745" t="s">
        <v>10</v>
      </c>
      <c r="E745">
        <v>40</v>
      </c>
      <c r="F745" t="s">
        <v>16</v>
      </c>
      <c r="G745">
        <v>1</v>
      </c>
      <c r="H745">
        <v>25</v>
      </c>
      <c r="I745">
        <v>25</v>
      </c>
    </row>
    <row r="746" spans="1:9" x14ac:dyDescent="0.3">
      <c r="A746">
        <v>745</v>
      </c>
      <c r="B746" s="1">
        <v>45029</v>
      </c>
      <c r="C746" t="s">
        <v>758</v>
      </c>
      <c r="D746" t="s">
        <v>10</v>
      </c>
      <c r="E746">
        <v>54</v>
      </c>
      <c r="F746" t="s">
        <v>11</v>
      </c>
      <c r="G746">
        <v>2</v>
      </c>
      <c r="H746">
        <v>50</v>
      </c>
      <c r="I746">
        <v>100</v>
      </c>
    </row>
    <row r="747" spans="1:9" x14ac:dyDescent="0.3">
      <c r="A747">
        <v>746</v>
      </c>
      <c r="B747" s="1">
        <v>44937</v>
      </c>
      <c r="C747" t="s">
        <v>759</v>
      </c>
      <c r="D747" t="s">
        <v>13</v>
      </c>
      <c r="E747">
        <v>33</v>
      </c>
      <c r="F747" t="s">
        <v>14</v>
      </c>
      <c r="G747">
        <v>3</v>
      </c>
      <c r="H747">
        <v>30</v>
      </c>
      <c r="I747">
        <v>90</v>
      </c>
    </row>
    <row r="748" spans="1:9" x14ac:dyDescent="0.3">
      <c r="A748">
        <v>747</v>
      </c>
      <c r="B748" s="1">
        <v>45245</v>
      </c>
      <c r="C748" t="s">
        <v>760</v>
      </c>
      <c r="D748" t="s">
        <v>10</v>
      </c>
      <c r="E748">
        <v>23</v>
      </c>
      <c r="F748" t="s">
        <v>11</v>
      </c>
      <c r="G748">
        <v>1</v>
      </c>
      <c r="H748">
        <v>30</v>
      </c>
      <c r="I748">
        <v>30</v>
      </c>
    </row>
    <row r="749" spans="1:9" x14ac:dyDescent="0.3">
      <c r="A749">
        <v>748</v>
      </c>
      <c r="B749" s="1">
        <v>45005</v>
      </c>
      <c r="C749" t="s">
        <v>761</v>
      </c>
      <c r="D749" t="s">
        <v>10</v>
      </c>
      <c r="E749">
        <v>25</v>
      </c>
      <c r="F749" t="s">
        <v>14</v>
      </c>
      <c r="G749">
        <v>3</v>
      </c>
      <c r="H749">
        <v>50</v>
      </c>
      <c r="I749">
        <v>150</v>
      </c>
    </row>
    <row r="750" spans="1:9" x14ac:dyDescent="0.3">
      <c r="A750">
        <v>749</v>
      </c>
      <c r="B750" s="1">
        <v>45049</v>
      </c>
      <c r="C750" t="s">
        <v>762</v>
      </c>
      <c r="D750" t="s">
        <v>10</v>
      </c>
      <c r="E750">
        <v>42</v>
      </c>
      <c r="F750" t="s">
        <v>11</v>
      </c>
      <c r="G750">
        <v>1</v>
      </c>
      <c r="H750">
        <v>30</v>
      </c>
      <c r="I750">
        <v>30</v>
      </c>
    </row>
    <row r="751" spans="1:9" x14ac:dyDescent="0.3">
      <c r="A751">
        <v>750</v>
      </c>
      <c r="B751" s="1">
        <v>44991</v>
      </c>
      <c r="C751" t="s">
        <v>763</v>
      </c>
      <c r="D751" t="s">
        <v>13</v>
      </c>
      <c r="E751">
        <v>35</v>
      </c>
      <c r="F751" t="s">
        <v>14</v>
      </c>
      <c r="G751">
        <v>3</v>
      </c>
      <c r="H751">
        <v>25</v>
      </c>
      <c r="I751">
        <v>75</v>
      </c>
    </row>
    <row r="752" spans="1:9" x14ac:dyDescent="0.3">
      <c r="A752">
        <v>751</v>
      </c>
      <c r="B752" s="1">
        <v>45169</v>
      </c>
      <c r="C752" t="s">
        <v>764</v>
      </c>
      <c r="D752" t="s">
        <v>13</v>
      </c>
      <c r="E752">
        <v>42</v>
      </c>
      <c r="F752" t="s">
        <v>14</v>
      </c>
      <c r="G752">
        <v>2</v>
      </c>
      <c r="H752">
        <v>25</v>
      </c>
      <c r="I752">
        <v>50</v>
      </c>
    </row>
    <row r="753" spans="1:9" x14ac:dyDescent="0.3">
      <c r="A753">
        <v>752</v>
      </c>
      <c r="B753" s="1">
        <v>45269</v>
      </c>
      <c r="C753" t="s">
        <v>765</v>
      </c>
      <c r="D753" t="s">
        <v>10</v>
      </c>
      <c r="E753">
        <v>29</v>
      </c>
      <c r="F753" t="s">
        <v>14</v>
      </c>
      <c r="G753">
        <v>2</v>
      </c>
      <c r="H753">
        <v>50</v>
      </c>
      <c r="I753">
        <v>100</v>
      </c>
    </row>
    <row r="754" spans="1:9" x14ac:dyDescent="0.3">
      <c r="A754">
        <v>753</v>
      </c>
      <c r="B754" s="1">
        <v>44985</v>
      </c>
      <c r="C754" t="s">
        <v>766</v>
      </c>
      <c r="D754" t="s">
        <v>13</v>
      </c>
      <c r="E754">
        <v>32</v>
      </c>
      <c r="F754" t="s">
        <v>14</v>
      </c>
      <c r="G754">
        <v>1</v>
      </c>
      <c r="H754">
        <v>30</v>
      </c>
      <c r="I754">
        <v>30</v>
      </c>
    </row>
    <row r="755" spans="1:9" x14ac:dyDescent="0.3">
      <c r="A755">
        <v>754</v>
      </c>
      <c r="B755" s="1">
        <v>45215</v>
      </c>
      <c r="C755" t="s">
        <v>767</v>
      </c>
      <c r="D755" t="s">
        <v>13</v>
      </c>
      <c r="E755">
        <v>43</v>
      </c>
      <c r="F755" t="s">
        <v>16</v>
      </c>
      <c r="G755">
        <v>4</v>
      </c>
      <c r="H755">
        <v>25</v>
      </c>
      <c r="I755">
        <v>100</v>
      </c>
    </row>
    <row r="756" spans="1:9" x14ac:dyDescent="0.3">
      <c r="A756">
        <v>755</v>
      </c>
      <c r="B756" s="1">
        <v>45038</v>
      </c>
      <c r="C756" t="s">
        <v>768</v>
      </c>
      <c r="D756" t="s">
        <v>13</v>
      </c>
      <c r="E756">
        <v>58</v>
      </c>
      <c r="F756" t="s">
        <v>14</v>
      </c>
      <c r="G756">
        <v>3</v>
      </c>
      <c r="H756">
        <v>25</v>
      </c>
      <c r="I756">
        <v>75</v>
      </c>
    </row>
    <row r="757" spans="1:9" x14ac:dyDescent="0.3">
      <c r="A757">
        <v>756</v>
      </c>
      <c r="B757" s="1">
        <v>45165</v>
      </c>
      <c r="C757" t="s">
        <v>769</v>
      </c>
      <c r="D757" t="s">
        <v>13</v>
      </c>
      <c r="E757">
        <v>62</v>
      </c>
      <c r="F757" t="s">
        <v>16</v>
      </c>
      <c r="G757">
        <v>4</v>
      </c>
      <c r="H757">
        <v>300</v>
      </c>
      <c r="I757">
        <v>1200</v>
      </c>
    </row>
    <row r="758" spans="1:9" x14ac:dyDescent="0.3">
      <c r="A758">
        <v>757</v>
      </c>
      <c r="B758" s="1">
        <v>45285</v>
      </c>
      <c r="C758" t="s">
        <v>770</v>
      </c>
      <c r="D758" t="s">
        <v>13</v>
      </c>
      <c r="E758">
        <v>43</v>
      </c>
      <c r="F758" t="s">
        <v>16</v>
      </c>
      <c r="G758">
        <v>4</v>
      </c>
      <c r="H758">
        <v>300</v>
      </c>
      <c r="I758">
        <v>1200</v>
      </c>
    </row>
    <row r="759" spans="1:9" x14ac:dyDescent="0.3">
      <c r="A759">
        <v>758</v>
      </c>
      <c r="B759" s="1">
        <v>45058</v>
      </c>
      <c r="C759" t="s">
        <v>771</v>
      </c>
      <c r="D759" t="s">
        <v>10</v>
      </c>
      <c r="E759">
        <v>64</v>
      </c>
      <c r="F759" t="s">
        <v>14</v>
      </c>
      <c r="G759">
        <v>4</v>
      </c>
      <c r="H759">
        <v>25</v>
      </c>
      <c r="I759">
        <v>100</v>
      </c>
    </row>
    <row r="760" spans="1:9" x14ac:dyDescent="0.3">
      <c r="A760">
        <v>759</v>
      </c>
      <c r="B760" s="1">
        <v>45115</v>
      </c>
      <c r="C760" t="s">
        <v>772</v>
      </c>
      <c r="D760" t="s">
        <v>10</v>
      </c>
      <c r="E760">
        <v>49</v>
      </c>
      <c r="F760" t="s">
        <v>16</v>
      </c>
      <c r="G760">
        <v>2</v>
      </c>
      <c r="H760">
        <v>50</v>
      </c>
      <c r="I760">
        <v>100</v>
      </c>
    </row>
    <row r="761" spans="1:9" x14ac:dyDescent="0.3">
      <c r="A761">
        <v>760</v>
      </c>
      <c r="B761" s="1">
        <v>45012</v>
      </c>
      <c r="C761" t="s">
        <v>773</v>
      </c>
      <c r="D761" t="s">
        <v>10</v>
      </c>
      <c r="E761">
        <v>27</v>
      </c>
      <c r="F761" t="s">
        <v>11</v>
      </c>
      <c r="G761">
        <v>1</v>
      </c>
      <c r="H761">
        <v>500</v>
      </c>
      <c r="I761">
        <v>500</v>
      </c>
    </row>
    <row r="762" spans="1:9" x14ac:dyDescent="0.3">
      <c r="A762">
        <v>761</v>
      </c>
      <c r="B762" s="1">
        <v>45237</v>
      </c>
      <c r="C762" t="s">
        <v>774</v>
      </c>
      <c r="D762" t="s">
        <v>13</v>
      </c>
      <c r="E762">
        <v>33</v>
      </c>
      <c r="F762" t="s">
        <v>14</v>
      </c>
      <c r="G762">
        <v>1</v>
      </c>
      <c r="H762">
        <v>500</v>
      </c>
      <c r="I762">
        <v>500</v>
      </c>
    </row>
    <row r="763" spans="1:9" x14ac:dyDescent="0.3">
      <c r="A763">
        <v>762</v>
      </c>
      <c r="B763" s="1">
        <v>45237</v>
      </c>
      <c r="C763" t="s">
        <v>775</v>
      </c>
      <c r="D763" t="s">
        <v>13</v>
      </c>
      <c r="E763">
        <v>24</v>
      </c>
      <c r="F763" t="s">
        <v>16</v>
      </c>
      <c r="G763">
        <v>2</v>
      </c>
      <c r="H763">
        <v>25</v>
      </c>
      <c r="I763">
        <v>50</v>
      </c>
    </row>
    <row r="764" spans="1:9" x14ac:dyDescent="0.3">
      <c r="A764">
        <v>763</v>
      </c>
      <c r="B764" s="1">
        <v>44985</v>
      </c>
      <c r="C764" t="s">
        <v>776</v>
      </c>
      <c r="D764" t="s">
        <v>10</v>
      </c>
      <c r="E764">
        <v>34</v>
      </c>
      <c r="F764" t="s">
        <v>14</v>
      </c>
      <c r="G764">
        <v>2</v>
      </c>
      <c r="H764">
        <v>25</v>
      </c>
      <c r="I764">
        <v>50</v>
      </c>
    </row>
    <row r="765" spans="1:9" x14ac:dyDescent="0.3">
      <c r="A765">
        <v>764</v>
      </c>
      <c r="B765" s="1">
        <v>45010</v>
      </c>
      <c r="C765" t="s">
        <v>777</v>
      </c>
      <c r="D765" t="s">
        <v>13</v>
      </c>
      <c r="E765">
        <v>40</v>
      </c>
      <c r="F765" t="s">
        <v>14</v>
      </c>
      <c r="G765">
        <v>1</v>
      </c>
      <c r="H765">
        <v>25</v>
      </c>
      <c r="I765">
        <v>25</v>
      </c>
    </row>
    <row r="766" spans="1:9" x14ac:dyDescent="0.3">
      <c r="A766">
        <v>765</v>
      </c>
      <c r="B766" s="1">
        <v>45086</v>
      </c>
      <c r="C766" t="s">
        <v>778</v>
      </c>
      <c r="D766" t="s">
        <v>10</v>
      </c>
      <c r="E766">
        <v>43</v>
      </c>
      <c r="F766" t="s">
        <v>14</v>
      </c>
      <c r="G766">
        <v>4</v>
      </c>
      <c r="H766">
        <v>50</v>
      </c>
      <c r="I766">
        <v>200</v>
      </c>
    </row>
    <row r="767" spans="1:9" x14ac:dyDescent="0.3">
      <c r="A767">
        <v>766</v>
      </c>
      <c r="B767" s="1">
        <v>44982</v>
      </c>
      <c r="C767" t="s">
        <v>779</v>
      </c>
      <c r="D767" t="s">
        <v>10</v>
      </c>
      <c r="E767">
        <v>38</v>
      </c>
      <c r="F767" t="s">
        <v>16</v>
      </c>
      <c r="G767">
        <v>3</v>
      </c>
      <c r="H767">
        <v>300</v>
      </c>
      <c r="I767">
        <v>900</v>
      </c>
    </row>
    <row r="768" spans="1:9" x14ac:dyDescent="0.3">
      <c r="A768">
        <v>767</v>
      </c>
      <c r="B768" s="1">
        <v>45223</v>
      </c>
      <c r="C768" t="s">
        <v>780</v>
      </c>
      <c r="D768" t="s">
        <v>10</v>
      </c>
      <c r="E768">
        <v>39</v>
      </c>
      <c r="F768" t="s">
        <v>11</v>
      </c>
      <c r="G768">
        <v>3</v>
      </c>
      <c r="H768">
        <v>25</v>
      </c>
      <c r="I768">
        <v>75</v>
      </c>
    </row>
    <row r="769" spans="1:9" x14ac:dyDescent="0.3">
      <c r="A769">
        <v>768</v>
      </c>
      <c r="B769" s="1">
        <v>44940</v>
      </c>
      <c r="C769" t="s">
        <v>781</v>
      </c>
      <c r="D769" t="s">
        <v>13</v>
      </c>
      <c r="E769">
        <v>24</v>
      </c>
      <c r="F769" t="s">
        <v>11</v>
      </c>
      <c r="G769">
        <v>3</v>
      </c>
      <c r="H769">
        <v>25</v>
      </c>
      <c r="I769">
        <v>75</v>
      </c>
    </row>
    <row r="770" spans="1:9" x14ac:dyDescent="0.3">
      <c r="A770">
        <v>769</v>
      </c>
      <c r="B770" s="1">
        <v>45086</v>
      </c>
      <c r="C770" t="s">
        <v>782</v>
      </c>
      <c r="D770" t="s">
        <v>13</v>
      </c>
      <c r="E770">
        <v>31</v>
      </c>
      <c r="F770" t="s">
        <v>16</v>
      </c>
      <c r="G770">
        <v>4</v>
      </c>
      <c r="H770">
        <v>30</v>
      </c>
      <c r="I770">
        <v>120</v>
      </c>
    </row>
    <row r="771" spans="1:9" x14ac:dyDescent="0.3">
      <c r="A771">
        <v>770</v>
      </c>
      <c r="B771" s="1">
        <v>45221</v>
      </c>
      <c r="C771" t="s">
        <v>783</v>
      </c>
      <c r="D771" t="s">
        <v>10</v>
      </c>
      <c r="E771">
        <v>32</v>
      </c>
      <c r="F771" t="s">
        <v>14</v>
      </c>
      <c r="G771">
        <v>1</v>
      </c>
      <c r="H771">
        <v>50</v>
      </c>
      <c r="I771">
        <v>50</v>
      </c>
    </row>
    <row r="772" spans="1:9" x14ac:dyDescent="0.3">
      <c r="A772">
        <v>771</v>
      </c>
      <c r="B772" s="1">
        <v>45273</v>
      </c>
      <c r="C772" t="s">
        <v>784</v>
      </c>
      <c r="D772" t="s">
        <v>10</v>
      </c>
      <c r="E772">
        <v>24</v>
      </c>
      <c r="F772" t="s">
        <v>16</v>
      </c>
      <c r="G772">
        <v>2</v>
      </c>
      <c r="H772">
        <v>25</v>
      </c>
      <c r="I772">
        <v>50</v>
      </c>
    </row>
    <row r="773" spans="1:9" x14ac:dyDescent="0.3">
      <c r="A773">
        <v>772</v>
      </c>
      <c r="B773" s="1">
        <v>45119</v>
      </c>
      <c r="C773" t="s">
        <v>785</v>
      </c>
      <c r="D773" t="s">
        <v>10</v>
      </c>
      <c r="E773">
        <v>26</v>
      </c>
      <c r="F773" t="s">
        <v>16</v>
      </c>
      <c r="G773">
        <v>1</v>
      </c>
      <c r="H773">
        <v>30</v>
      </c>
      <c r="I773">
        <v>30</v>
      </c>
    </row>
    <row r="774" spans="1:9" x14ac:dyDescent="0.3">
      <c r="A774">
        <v>773</v>
      </c>
      <c r="B774" s="1">
        <v>45130</v>
      </c>
      <c r="C774" t="s">
        <v>786</v>
      </c>
      <c r="D774" t="s">
        <v>10</v>
      </c>
      <c r="E774">
        <v>25</v>
      </c>
      <c r="F774" t="s">
        <v>16</v>
      </c>
      <c r="G774">
        <v>4</v>
      </c>
      <c r="H774">
        <v>500</v>
      </c>
      <c r="I774">
        <v>2000</v>
      </c>
    </row>
    <row r="775" spans="1:9" x14ac:dyDescent="0.3">
      <c r="A775">
        <v>774</v>
      </c>
      <c r="B775" s="1">
        <v>45028</v>
      </c>
      <c r="C775" t="s">
        <v>787</v>
      </c>
      <c r="D775" t="s">
        <v>13</v>
      </c>
      <c r="E775">
        <v>40</v>
      </c>
      <c r="F775" t="s">
        <v>14</v>
      </c>
      <c r="G775">
        <v>2</v>
      </c>
      <c r="H775">
        <v>25</v>
      </c>
      <c r="I775">
        <v>50</v>
      </c>
    </row>
    <row r="776" spans="1:9" x14ac:dyDescent="0.3">
      <c r="A776">
        <v>775</v>
      </c>
      <c r="B776" s="1">
        <v>44965</v>
      </c>
      <c r="C776" t="s">
        <v>788</v>
      </c>
      <c r="D776" t="s">
        <v>13</v>
      </c>
      <c r="E776">
        <v>46</v>
      </c>
      <c r="F776" t="s">
        <v>16</v>
      </c>
      <c r="G776">
        <v>4</v>
      </c>
      <c r="H776">
        <v>25</v>
      </c>
      <c r="I776">
        <v>100</v>
      </c>
    </row>
    <row r="777" spans="1:9" x14ac:dyDescent="0.3">
      <c r="A777">
        <v>776</v>
      </c>
      <c r="B777" s="1">
        <v>45230</v>
      </c>
      <c r="C777" t="s">
        <v>789</v>
      </c>
      <c r="D777" t="s">
        <v>10</v>
      </c>
      <c r="E777">
        <v>35</v>
      </c>
      <c r="F777" t="s">
        <v>14</v>
      </c>
      <c r="G777">
        <v>3</v>
      </c>
      <c r="H777">
        <v>30</v>
      </c>
      <c r="I777">
        <v>90</v>
      </c>
    </row>
    <row r="778" spans="1:9" x14ac:dyDescent="0.3">
      <c r="A778">
        <v>777</v>
      </c>
      <c r="B778" s="1">
        <v>45280</v>
      </c>
      <c r="C778" t="s">
        <v>790</v>
      </c>
      <c r="D778" t="s">
        <v>10</v>
      </c>
      <c r="E778">
        <v>48</v>
      </c>
      <c r="F778" t="s">
        <v>16</v>
      </c>
      <c r="G778">
        <v>3</v>
      </c>
      <c r="H778">
        <v>50</v>
      </c>
      <c r="I778">
        <v>150</v>
      </c>
    </row>
    <row r="779" spans="1:9" x14ac:dyDescent="0.3">
      <c r="A779">
        <v>778</v>
      </c>
      <c r="B779" s="1">
        <v>45248</v>
      </c>
      <c r="C779" t="s">
        <v>791</v>
      </c>
      <c r="D779" t="s">
        <v>13</v>
      </c>
      <c r="E779">
        <v>47</v>
      </c>
      <c r="F779" t="s">
        <v>11</v>
      </c>
      <c r="G779">
        <v>4</v>
      </c>
      <c r="H779">
        <v>25</v>
      </c>
      <c r="I779">
        <v>100</v>
      </c>
    </row>
    <row r="780" spans="1:9" x14ac:dyDescent="0.3">
      <c r="A780">
        <v>779</v>
      </c>
      <c r="B780" s="1">
        <v>45051</v>
      </c>
      <c r="C780" t="s">
        <v>792</v>
      </c>
      <c r="D780" t="s">
        <v>13</v>
      </c>
      <c r="E780">
        <v>56</v>
      </c>
      <c r="F780" t="s">
        <v>16</v>
      </c>
      <c r="G780">
        <v>2</v>
      </c>
      <c r="H780">
        <v>500</v>
      </c>
      <c r="I780">
        <v>1000</v>
      </c>
    </row>
    <row r="781" spans="1:9" x14ac:dyDescent="0.3">
      <c r="A781">
        <v>780</v>
      </c>
      <c r="B781" s="1">
        <v>44979</v>
      </c>
      <c r="C781" t="s">
        <v>793</v>
      </c>
      <c r="D781" t="s">
        <v>10</v>
      </c>
      <c r="E781">
        <v>52</v>
      </c>
      <c r="F781" t="s">
        <v>16</v>
      </c>
      <c r="G781">
        <v>2</v>
      </c>
      <c r="H781">
        <v>25</v>
      </c>
      <c r="I781">
        <v>50</v>
      </c>
    </row>
    <row r="782" spans="1:9" x14ac:dyDescent="0.3">
      <c r="A782">
        <v>781</v>
      </c>
      <c r="B782" s="1">
        <v>45283</v>
      </c>
      <c r="C782" t="s">
        <v>794</v>
      </c>
      <c r="D782" t="s">
        <v>10</v>
      </c>
      <c r="E782">
        <v>35</v>
      </c>
      <c r="F782" t="s">
        <v>11</v>
      </c>
      <c r="G782">
        <v>1</v>
      </c>
      <c r="H782">
        <v>500</v>
      </c>
      <c r="I782">
        <v>500</v>
      </c>
    </row>
    <row r="783" spans="1:9" x14ac:dyDescent="0.3">
      <c r="A783">
        <v>782</v>
      </c>
      <c r="B783" s="1">
        <v>45081</v>
      </c>
      <c r="C783" t="s">
        <v>795</v>
      </c>
      <c r="D783" t="s">
        <v>10</v>
      </c>
      <c r="E783">
        <v>59</v>
      </c>
      <c r="F783" t="s">
        <v>14</v>
      </c>
      <c r="G783">
        <v>3</v>
      </c>
      <c r="H783">
        <v>300</v>
      </c>
      <c r="I783">
        <v>900</v>
      </c>
    </row>
    <row r="784" spans="1:9" x14ac:dyDescent="0.3">
      <c r="A784">
        <v>783</v>
      </c>
      <c r="B784" s="1">
        <v>45277</v>
      </c>
      <c r="C784" t="s">
        <v>796</v>
      </c>
      <c r="D784" t="s">
        <v>13</v>
      </c>
      <c r="E784">
        <v>56</v>
      </c>
      <c r="F784" t="s">
        <v>14</v>
      </c>
      <c r="G784">
        <v>1</v>
      </c>
      <c r="H784">
        <v>300</v>
      </c>
      <c r="I784">
        <v>300</v>
      </c>
    </row>
    <row r="785" spans="1:9" x14ac:dyDescent="0.3">
      <c r="A785">
        <v>784</v>
      </c>
      <c r="B785" s="1">
        <v>45234</v>
      </c>
      <c r="C785" t="s">
        <v>797</v>
      </c>
      <c r="D785" t="s">
        <v>13</v>
      </c>
      <c r="E785">
        <v>34</v>
      </c>
      <c r="F785" t="s">
        <v>16</v>
      </c>
      <c r="G785">
        <v>1</v>
      </c>
      <c r="H785">
        <v>500</v>
      </c>
      <c r="I785">
        <v>500</v>
      </c>
    </row>
    <row r="786" spans="1:9" x14ac:dyDescent="0.3">
      <c r="A786">
        <v>785</v>
      </c>
      <c r="B786" s="1">
        <v>44988</v>
      </c>
      <c r="C786" t="s">
        <v>798</v>
      </c>
      <c r="D786" t="s">
        <v>13</v>
      </c>
      <c r="E786">
        <v>31</v>
      </c>
      <c r="F786" t="s">
        <v>11</v>
      </c>
      <c r="G786">
        <v>4</v>
      </c>
      <c r="H786">
        <v>50</v>
      </c>
      <c r="I786">
        <v>200</v>
      </c>
    </row>
    <row r="787" spans="1:9" x14ac:dyDescent="0.3">
      <c r="A787">
        <v>786</v>
      </c>
      <c r="B787" s="1">
        <v>45216</v>
      </c>
      <c r="C787" t="s">
        <v>799</v>
      </c>
      <c r="D787" t="s">
        <v>10</v>
      </c>
      <c r="E787">
        <v>48</v>
      </c>
      <c r="F787" t="s">
        <v>14</v>
      </c>
      <c r="G787">
        <v>4</v>
      </c>
      <c r="H787">
        <v>25</v>
      </c>
      <c r="I787">
        <v>100</v>
      </c>
    </row>
    <row r="788" spans="1:9" x14ac:dyDescent="0.3">
      <c r="A788">
        <v>787</v>
      </c>
      <c r="B788" s="1">
        <v>44948</v>
      </c>
      <c r="C788" t="s">
        <v>800</v>
      </c>
      <c r="D788" t="s">
        <v>10</v>
      </c>
      <c r="E788">
        <v>41</v>
      </c>
      <c r="F788" t="s">
        <v>16</v>
      </c>
      <c r="G788">
        <v>1</v>
      </c>
      <c r="H788">
        <v>25</v>
      </c>
      <c r="I788">
        <v>25</v>
      </c>
    </row>
    <row r="789" spans="1:9" x14ac:dyDescent="0.3">
      <c r="A789">
        <v>788</v>
      </c>
      <c r="B789" s="1">
        <v>45104</v>
      </c>
      <c r="C789" t="s">
        <v>801</v>
      </c>
      <c r="D789" t="s">
        <v>13</v>
      </c>
      <c r="E789">
        <v>52</v>
      </c>
      <c r="F789" t="s">
        <v>11</v>
      </c>
      <c r="G789">
        <v>3</v>
      </c>
      <c r="H789">
        <v>300</v>
      </c>
      <c r="I789">
        <v>900</v>
      </c>
    </row>
    <row r="790" spans="1:9" x14ac:dyDescent="0.3">
      <c r="A790">
        <v>789</v>
      </c>
      <c r="B790" s="1">
        <v>45199</v>
      </c>
      <c r="C790" t="s">
        <v>802</v>
      </c>
      <c r="D790" t="s">
        <v>13</v>
      </c>
      <c r="E790">
        <v>61</v>
      </c>
      <c r="F790" t="s">
        <v>14</v>
      </c>
      <c r="G790">
        <v>4</v>
      </c>
      <c r="H790">
        <v>500</v>
      </c>
      <c r="I790">
        <v>2000</v>
      </c>
    </row>
    <row r="791" spans="1:9" x14ac:dyDescent="0.3">
      <c r="A791">
        <v>790</v>
      </c>
      <c r="B791" s="1">
        <v>45146</v>
      </c>
      <c r="C791" t="s">
        <v>803</v>
      </c>
      <c r="D791" t="s">
        <v>10</v>
      </c>
      <c r="E791">
        <v>62</v>
      </c>
      <c r="F791" t="s">
        <v>14</v>
      </c>
      <c r="G791">
        <v>1</v>
      </c>
      <c r="H791">
        <v>25</v>
      </c>
      <c r="I791">
        <v>25</v>
      </c>
    </row>
    <row r="792" spans="1:9" x14ac:dyDescent="0.3">
      <c r="A792">
        <v>791</v>
      </c>
      <c r="B792" s="1">
        <v>45265</v>
      </c>
      <c r="C792" t="s">
        <v>804</v>
      </c>
      <c r="D792" t="s">
        <v>13</v>
      </c>
      <c r="E792">
        <v>51</v>
      </c>
      <c r="F792" t="s">
        <v>11</v>
      </c>
      <c r="G792">
        <v>1</v>
      </c>
      <c r="H792">
        <v>25</v>
      </c>
      <c r="I792">
        <v>25</v>
      </c>
    </row>
    <row r="793" spans="1:9" x14ac:dyDescent="0.3">
      <c r="A793">
        <v>792</v>
      </c>
      <c r="B793" s="1">
        <v>45116</v>
      </c>
      <c r="C793" t="s">
        <v>805</v>
      </c>
      <c r="D793" t="s">
        <v>13</v>
      </c>
      <c r="E793">
        <v>20</v>
      </c>
      <c r="F793" t="s">
        <v>11</v>
      </c>
      <c r="G793">
        <v>1</v>
      </c>
      <c r="H793">
        <v>50</v>
      </c>
      <c r="I793">
        <v>50</v>
      </c>
    </row>
    <row r="794" spans="1:9" x14ac:dyDescent="0.3">
      <c r="A794">
        <v>793</v>
      </c>
      <c r="B794" s="1">
        <v>44962</v>
      </c>
      <c r="C794" t="s">
        <v>806</v>
      </c>
      <c r="D794" t="s">
        <v>10</v>
      </c>
      <c r="E794">
        <v>54</v>
      </c>
      <c r="F794" t="s">
        <v>11</v>
      </c>
      <c r="G794">
        <v>1</v>
      </c>
      <c r="H794">
        <v>30</v>
      </c>
      <c r="I794">
        <v>30</v>
      </c>
    </row>
    <row r="795" spans="1:9" x14ac:dyDescent="0.3">
      <c r="A795">
        <v>794</v>
      </c>
      <c r="B795" s="1">
        <v>45186</v>
      </c>
      <c r="C795" t="s">
        <v>807</v>
      </c>
      <c r="D795" t="s">
        <v>13</v>
      </c>
      <c r="E795">
        <v>60</v>
      </c>
      <c r="F795" t="s">
        <v>11</v>
      </c>
      <c r="G795">
        <v>1</v>
      </c>
      <c r="H795">
        <v>300</v>
      </c>
      <c r="I795">
        <v>300</v>
      </c>
    </row>
    <row r="796" spans="1:9" x14ac:dyDescent="0.3">
      <c r="A796">
        <v>795</v>
      </c>
      <c r="B796" s="1">
        <v>45258</v>
      </c>
      <c r="C796" t="s">
        <v>808</v>
      </c>
      <c r="D796" t="s">
        <v>10</v>
      </c>
      <c r="E796">
        <v>57</v>
      </c>
      <c r="F796" t="s">
        <v>16</v>
      </c>
      <c r="G796">
        <v>1</v>
      </c>
      <c r="H796">
        <v>300</v>
      </c>
      <c r="I796">
        <v>300</v>
      </c>
    </row>
    <row r="797" spans="1:9" x14ac:dyDescent="0.3">
      <c r="A797">
        <v>796</v>
      </c>
      <c r="B797" s="1">
        <v>45101</v>
      </c>
      <c r="C797" t="s">
        <v>809</v>
      </c>
      <c r="D797" t="s">
        <v>10</v>
      </c>
      <c r="E797">
        <v>43</v>
      </c>
      <c r="F797" t="s">
        <v>11</v>
      </c>
      <c r="G797">
        <v>4</v>
      </c>
      <c r="H797">
        <v>30</v>
      </c>
      <c r="I797">
        <v>120</v>
      </c>
    </row>
    <row r="798" spans="1:9" x14ac:dyDescent="0.3">
      <c r="A798">
        <v>797</v>
      </c>
      <c r="B798" s="1">
        <v>44933</v>
      </c>
      <c r="C798" t="s">
        <v>810</v>
      </c>
      <c r="D798" t="s">
        <v>10</v>
      </c>
      <c r="E798">
        <v>40</v>
      </c>
      <c r="F798" t="s">
        <v>14</v>
      </c>
      <c r="G798">
        <v>3</v>
      </c>
      <c r="H798">
        <v>25</v>
      </c>
      <c r="I798">
        <v>75</v>
      </c>
    </row>
    <row r="799" spans="1:9" x14ac:dyDescent="0.3">
      <c r="A799">
        <v>798</v>
      </c>
      <c r="B799" s="1">
        <v>45142</v>
      </c>
      <c r="C799" t="s">
        <v>811</v>
      </c>
      <c r="D799" t="s">
        <v>10</v>
      </c>
      <c r="E799">
        <v>61</v>
      </c>
      <c r="F799" t="s">
        <v>14</v>
      </c>
      <c r="G799">
        <v>1</v>
      </c>
      <c r="H799">
        <v>50</v>
      </c>
      <c r="I799">
        <v>50</v>
      </c>
    </row>
    <row r="800" spans="1:9" x14ac:dyDescent="0.3">
      <c r="A800">
        <v>799</v>
      </c>
      <c r="B800" s="1">
        <v>45177</v>
      </c>
      <c r="C800" t="s">
        <v>812</v>
      </c>
      <c r="D800" t="s">
        <v>10</v>
      </c>
      <c r="E800">
        <v>56</v>
      </c>
      <c r="F800" t="s">
        <v>16</v>
      </c>
      <c r="G800">
        <v>2</v>
      </c>
      <c r="H800">
        <v>50</v>
      </c>
      <c r="I800">
        <v>100</v>
      </c>
    </row>
    <row r="801" spans="1:9" x14ac:dyDescent="0.3">
      <c r="A801">
        <v>800</v>
      </c>
      <c r="B801" s="1">
        <v>44981</v>
      </c>
      <c r="C801" t="s">
        <v>813</v>
      </c>
      <c r="D801" t="s">
        <v>10</v>
      </c>
      <c r="E801">
        <v>32</v>
      </c>
      <c r="F801" t="s">
        <v>14</v>
      </c>
      <c r="G801">
        <v>4</v>
      </c>
      <c r="H801">
        <v>300</v>
      </c>
      <c r="I801">
        <v>1200</v>
      </c>
    </row>
    <row r="802" spans="1:9" x14ac:dyDescent="0.3">
      <c r="A802">
        <v>801</v>
      </c>
      <c r="B802" s="1">
        <v>45148</v>
      </c>
      <c r="C802" t="s">
        <v>814</v>
      </c>
      <c r="D802" t="s">
        <v>10</v>
      </c>
      <c r="E802">
        <v>21</v>
      </c>
      <c r="F802" t="s">
        <v>14</v>
      </c>
      <c r="G802">
        <v>4</v>
      </c>
      <c r="H802">
        <v>50</v>
      </c>
      <c r="I802">
        <v>200</v>
      </c>
    </row>
    <row r="803" spans="1:9" x14ac:dyDescent="0.3">
      <c r="A803">
        <v>802</v>
      </c>
      <c r="B803" s="1">
        <v>45112</v>
      </c>
      <c r="C803" t="s">
        <v>815</v>
      </c>
      <c r="D803" t="s">
        <v>13</v>
      </c>
      <c r="E803">
        <v>46</v>
      </c>
      <c r="F803" t="s">
        <v>11</v>
      </c>
      <c r="G803">
        <v>1</v>
      </c>
      <c r="H803">
        <v>30</v>
      </c>
      <c r="I803">
        <v>30</v>
      </c>
    </row>
    <row r="804" spans="1:9" x14ac:dyDescent="0.3">
      <c r="A804">
        <v>803</v>
      </c>
      <c r="B804" s="1">
        <v>45252</v>
      </c>
      <c r="C804" t="s">
        <v>816</v>
      </c>
      <c r="D804" t="s">
        <v>10</v>
      </c>
      <c r="E804">
        <v>39</v>
      </c>
      <c r="F804" t="s">
        <v>14</v>
      </c>
      <c r="G804">
        <v>4</v>
      </c>
      <c r="H804">
        <v>25</v>
      </c>
      <c r="I804">
        <v>100</v>
      </c>
    </row>
    <row r="805" spans="1:9" x14ac:dyDescent="0.3">
      <c r="A805">
        <v>804</v>
      </c>
      <c r="B805" s="1">
        <v>45162</v>
      </c>
      <c r="C805" t="s">
        <v>817</v>
      </c>
      <c r="D805" t="s">
        <v>10</v>
      </c>
      <c r="E805">
        <v>42</v>
      </c>
      <c r="F805" t="s">
        <v>16</v>
      </c>
      <c r="G805">
        <v>1</v>
      </c>
      <c r="H805">
        <v>30</v>
      </c>
      <c r="I805">
        <v>30</v>
      </c>
    </row>
    <row r="806" spans="1:9" x14ac:dyDescent="0.3">
      <c r="A806">
        <v>805</v>
      </c>
      <c r="B806" s="1">
        <v>45289</v>
      </c>
      <c r="C806" t="s">
        <v>818</v>
      </c>
      <c r="D806" t="s">
        <v>13</v>
      </c>
      <c r="E806">
        <v>30</v>
      </c>
      <c r="F806" t="s">
        <v>11</v>
      </c>
      <c r="G806">
        <v>3</v>
      </c>
      <c r="H806">
        <v>500</v>
      </c>
      <c r="I806">
        <v>1500</v>
      </c>
    </row>
    <row r="807" spans="1:9" x14ac:dyDescent="0.3">
      <c r="A807">
        <v>806</v>
      </c>
      <c r="B807" s="1">
        <v>45005</v>
      </c>
      <c r="C807" t="s">
        <v>819</v>
      </c>
      <c r="D807" t="s">
        <v>13</v>
      </c>
      <c r="E807">
        <v>35</v>
      </c>
      <c r="F807" t="s">
        <v>11</v>
      </c>
      <c r="G807">
        <v>3</v>
      </c>
      <c r="H807">
        <v>300</v>
      </c>
      <c r="I807">
        <v>900</v>
      </c>
    </row>
    <row r="808" spans="1:9" x14ac:dyDescent="0.3">
      <c r="A808">
        <v>807</v>
      </c>
      <c r="B808" s="1">
        <v>45149</v>
      </c>
      <c r="C808" t="s">
        <v>820</v>
      </c>
      <c r="D808" t="s">
        <v>13</v>
      </c>
      <c r="E808">
        <v>50</v>
      </c>
      <c r="F808" t="s">
        <v>16</v>
      </c>
      <c r="G808">
        <v>4</v>
      </c>
      <c r="H808">
        <v>50</v>
      </c>
      <c r="I808">
        <v>200</v>
      </c>
    </row>
    <row r="809" spans="1:9" x14ac:dyDescent="0.3">
      <c r="A809">
        <v>808</v>
      </c>
      <c r="B809" s="1">
        <v>45017</v>
      </c>
      <c r="C809" t="s">
        <v>821</v>
      </c>
      <c r="D809" t="s">
        <v>10</v>
      </c>
      <c r="E809">
        <v>33</v>
      </c>
      <c r="F809" t="s">
        <v>11</v>
      </c>
      <c r="G809">
        <v>4</v>
      </c>
      <c r="H809">
        <v>500</v>
      </c>
      <c r="I809">
        <v>2000</v>
      </c>
    </row>
    <row r="810" spans="1:9" x14ac:dyDescent="0.3">
      <c r="A810">
        <v>809</v>
      </c>
      <c r="B810" s="1">
        <v>45194</v>
      </c>
      <c r="C810" t="s">
        <v>822</v>
      </c>
      <c r="D810" t="s">
        <v>13</v>
      </c>
      <c r="E810">
        <v>62</v>
      </c>
      <c r="F810" t="s">
        <v>11</v>
      </c>
      <c r="G810">
        <v>2</v>
      </c>
      <c r="H810">
        <v>50</v>
      </c>
      <c r="I810">
        <v>100</v>
      </c>
    </row>
    <row r="811" spans="1:9" x14ac:dyDescent="0.3">
      <c r="A811">
        <v>810</v>
      </c>
      <c r="B811" s="1">
        <v>45260</v>
      </c>
      <c r="C811" t="s">
        <v>823</v>
      </c>
      <c r="D811" t="s">
        <v>10</v>
      </c>
      <c r="E811">
        <v>59</v>
      </c>
      <c r="F811" t="s">
        <v>16</v>
      </c>
      <c r="G811">
        <v>4</v>
      </c>
      <c r="H811">
        <v>25</v>
      </c>
      <c r="I811">
        <v>100</v>
      </c>
    </row>
    <row r="812" spans="1:9" x14ac:dyDescent="0.3">
      <c r="A812">
        <v>811</v>
      </c>
      <c r="B812" s="1">
        <v>45065</v>
      </c>
      <c r="C812" t="s">
        <v>824</v>
      </c>
      <c r="D812" t="s">
        <v>10</v>
      </c>
      <c r="E812">
        <v>61</v>
      </c>
      <c r="F812" t="s">
        <v>11</v>
      </c>
      <c r="G812">
        <v>2</v>
      </c>
      <c r="H812">
        <v>25</v>
      </c>
      <c r="I812">
        <v>50</v>
      </c>
    </row>
    <row r="813" spans="1:9" x14ac:dyDescent="0.3">
      <c r="A813">
        <v>812</v>
      </c>
      <c r="B813" s="1">
        <v>45242</v>
      </c>
      <c r="C813" t="s">
        <v>825</v>
      </c>
      <c r="D813" t="s">
        <v>10</v>
      </c>
      <c r="E813">
        <v>19</v>
      </c>
      <c r="F813" t="s">
        <v>16</v>
      </c>
      <c r="G813">
        <v>3</v>
      </c>
      <c r="H813">
        <v>25</v>
      </c>
      <c r="I813">
        <v>75</v>
      </c>
    </row>
    <row r="814" spans="1:9" x14ac:dyDescent="0.3">
      <c r="A814">
        <v>813</v>
      </c>
      <c r="B814" s="1">
        <v>45202</v>
      </c>
      <c r="C814" t="s">
        <v>826</v>
      </c>
      <c r="D814" t="s">
        <v>10</v>
      </c>
      <c r="E814">
        <v>52</v>
      </c>
      <c r="F814" t="s">
        <v>16</v>
      </c>
      <c r="G814">
        <v>3</v>
      </c>
      <c r="H814">
        <v>50</v>
      </c>
      <c r="I814">
        <v>150</v>
      </c>
    </row>
    <row r="815" spans="1:9" x14ac:dyDescent="0.3">
      <c r="A815">
        <v>814</v>
      </c>
      <c r="B815" s="1">
        <v>45174</v>
      </c>
      <c r="C815" t="s">
        <v>827</v>
      </c>
      <c r="D815" t="s">
        <v>13</v>
      </c>
      <c r="E815">
        <v>59</v>
      </c>
      <c r="F815" t="s">
        <v>14</v>
      </c>
      <c r="G815">
        <v>1</v>
      </c>
      <c r="H815">
        <v>500</v>
      </c>
      <c r="I815">
        <v>500</v>
      </c>
    </row>
    <row r="816" spans="1:9" x14ac:dyDescent="0.3">
      <c r="A816">
        <v>815</v>
      </c>
      <c r="B816" s="1">
        <v>45165</v>
      </c>
      <c r="C816" t="s">
        <v>828</v>
      </c>
      <c r="D816" t="s">
        <v>13</v>
      </c>
      <c r="E816">
        <v>51</v>
      </c>
      <c r="F816" t="s">
        <v>14</v>
      </c>
      <c r="G816">
        <v>3</v>
      </c>
      <c r="H816">
        <v>25</v>
      </c>
      <c r="I816">
        <v>75</v>
      </c>
    </row>
    <row r="817" spans="1:9" x14ac:dyDescent="0.3">
      <c r="A817">
        <v>816</v>
      </c>
      <c r="B817" s="1">
        <v>45150</v>
      </c>
      <c r="C817" t="s">
        <v>829</v>
      </c>
      <c r="D817" t="s">
        <v>10</v>
      </c>
      <c r="E817">
        <v>47</v>
      </c>
      <c r="F817" t="s">
        <v>11</v>
      </c>
      <c r="G817">
        <v>2</v>
      </c>
      <c r="H817">
        <v>500</v>
      </c>
      <c r="I817">
        <v>1000</v>
      </c>
    </row>
    <row r="818" spans="1:9" x14ac:dyDescent="0.3">
      <c r="A818">
        <v>817</v>
      </c>
      <c r="B818" s="1">
        <v>45230</v>
      </c>
      <c r="C818" t="s">
        <v>830</v>
      </c>
      <c r="D818" t="s">
        <v>10</v>
      </c>
      <c r="E818">
        <v>30</v>
      </c>
      <c r="F818" t="s">
        <v>11</v>
      </c>
      <c r="G818">
        <v>4</v>
      </c>
      <c r="H818">
        <v>50</v>
      </c>
      <c r="I818">
        <v>200</v>
      </c>
    </row>
    <row r="819" spans="1:9" x14ac:dyDescent="0.3">
      <c r="A819">
        <v>818</v>
      </c>
      <c r="B819" s="1">
        <v>45064</v>
      </c>
      <c r="C819" t="s">
        <v>831</v>
      </c>
      <c r="D819" t="s">
        <v>10</v>
      </c>
      <c r="E819">
        <v>30</v>
      </c>
      <c r="F819" t="s">
        <v>16</v>
      </c>
      <c r="G819">
        <v>1</v>
      </c>
      <c r="H819">
        <v>500</v>
      </c>
      <c r="I819">
        <v>500</v>
      </c>
    </row>
    <row r="820" spans="1:9" x14ac:dyDescent="0.3">
      <c r="A820">
        <v>819</v>
      </c>
      <c r="B820" s="1">
        <v>45092</v>
      </c>
      <c r="C820" t="s">
        <v>832</v>
      </c>
      <c r="D820" t="s">
        <v>13</v>
      </c>
      <c r="E820">
        <v>35</v>
      </c>
      <c r="F820" t="s">
        <v>11</v>
      </c>
      <c r="G820">
        <v>2</v>
      </c>
      <c r="H820">
        <v>50</v>
      </c>
      <c r="I820">
        <v>100</v>
      </c>
    </row>
    <row r="821" spans="1:9" x14ac:dyDescent="0.3">
      <c r="A821">
        <v>820</v>
      </c>
      <c r="B821" s="1">
        <v>45052</v>
      </c>
      <c r="C821" t="s">
        <v>833</v>
      </c>
      <c r="D821" t="s">
        <v>10</v>
      </c>
      <c r="E821">
        <v>49</v>
      </c>
      <c r="F821" t="s">
        <v>16</v>
      </c>
      <c r="G821">
        <v>4</v>
      </c>
      <c r="H821">
        <v>50</v>
      </c>
      <c r="I821">
        <v>200</v>
      </c>
    </row>
    <row r="822" spans="1:9" x14ac:dyDescent="0.3">
      <c r="A822">
        <v>821</v>
      </c>
      <c r="B822" s="1">
        <v>44971</v>
      </c>
      <c r="C822" t="s">
        <v>834</v>
      </c>
      <c r="D822" t="s">
        <v>10</v>
      </c>
      <c r="E822">
        <v>49</v>
      </c>
      <c r="F822" t="s">
        <v>16</v>
      </c>
      <c r="G822">
        <v>1</v>
      </c>
      <c r="H822">
        <v>300</v>
      </c>
      <c r="I822">
        <v>300</v>
      </c>
    </row>
    <row r="823" spans="1:9" x14ac:dyDescent="0.3">
      <c r="A823">
        <v>822</v>
      </c>
      <c r="B823" s="1">
        <v>45069</v>
      </c>
      <c r="C823" t="s">
        <v>835</v>
      </c>
      <c r="D823" t="s">
        <v>13</v>
      </c>
      <c r="E823">
        <v>52</v>
      </c>
      <c r="F823" t="s">
        <v>11</v>
      </c>
      <c r="G823">
        <v>3</v>
      </c>
      <c r="H823">
        <v>50</v>
      </c>
      <c r="I823">
        <v>150</v>
      </c>
    </row>
    <row r="824" spans="1:9" x14ac:dyDescent="0.3">
      <c r="A824">
        <v>823</v>
      </c>
      <c r="B824" s="1">
        <v>45157</v>
      </c>
      <c r="C824" t="s">
        <v>836</v>
      </c>
      <c r="D824" t="s">
        <v>13</v>
      </c>
      <c r="E824">
        <v>56</v>
      </c>
      <c r="F824" t="s">
        <v>16</v>
      </c>
      <c r="G824">
        <v>2</v>
      </c>
      <c r="H824">
        <v>50</v>
      </c>
      <c r="I824">
        <v>100</v>
      </c>
    </row>
    <row r="825" spans="1:9" x14ac:dyDescent="0.3">
      <c r="A825">
        <v>824</v>
      </c>
      <c r="B825" s="1">
        <v>45051</v>
      </c>
      <c r="C825" t="s">
        <v>837</v>
      </c>
      <c r="D825" t="s">
        <v>10</v>
      </c>
      <c r="E825">
        <v>63</v>
      </c>
      <c r="F825" t="s">
        <v>14</v>
      </c>
      <c r="G825">
        <v>4</v>
      </c>
      <c r="H825">
        <v>30</v>
      </c>
      <c r="I825">
        <v>120</v>
      </c>
    </row>
    <row r="826" spans="1:9" x14ac:dyDescent="0.3">
      <c r="A826">
        <v>825</v>
      </c>
      <c r="B826" s="1">
        <v>45164</v>
      </c>
      <c r="C826" t="s">
        <v>838</v>
      </c>
      <c r="D826" t="s">
        <v>13</v>
      </c>
      <c r="E826">
        <v>46</v>
      </c>
      <c r="F826" t="s">
        <v>11</v>
      </c>
      <c r="G826">
        <v>1</v>
      </c>
      <c r="H826">
        <v>25</v>
      </c>
      <c r="I826">
        <v>25</v>
      </c>
    </row>
    <row r="827" spans="1:9" x14ac:dyDescent="0.3">
      <c r="A827">
        <v>826</v>
      </c>
      <c r="B827" s="1">
        <v>45218</v>
      </c>
      <c r="C827" t="s">
        <v>839</v>
      </c>
      <c r="D827" t="s">
        <v>13</v>
      </c>
      <c r="E827">
        <v>46</v>
      </c>
      <c r="F827" t="s">
        <v>14</v>
      </c>
      <c r="G827">
        <v>1</v>
      </c>
      <c r="H827">
        <v>300</v>
      </c>
      <c r="I827">
        <v>300</v>
      </c>
    </row>
    <row r="828" spans="1:9" x14ac:dyDescent="0.3">
      <c r="A828">
        <v>827</v>
      </c>
      <c r="B828" s="1">
        <v>45239</v>
      </c>
      <c r="C828" t="s">
        <v>840</v>
      </c>
      <c r="D828" t="s">
        <v>10</v>
      </c>
      <c r="E828">
        <v>61</v>
      </c>
      <c r="F828" t="s">
        <v>11</v>
      </c>
      <c r="G828">
        <v>3</v>
      </c>
      <c r="H828">
        <v>300</v>
      </c>
      <c r="I828">
        <v>900</v>
      </c>
    </row>
    <row r="829" spans="1:9" x14ac:dyDescent="0.3">
      <c r="A829">
        <v>828</v>
      </c>
      <c r="B829" s="1">
        <v>45269</v>
      </c>
      <c r="C829" t="s">
        <v>841</v>
      </c>
      <c r="D829" t="s">
        <v>13</v>
      </c>
      <c r="E829">
        <v>33</v>
      </c>
      <c r="F829" t="s">
        <v>16</v>
      </c>
      <c r="G829">
        <v>4</v>
      </c>
      <c r="H829">
        <v>300</v>
      </c>
      <c r="I829">
        <v>1200</v>
      </c>
    </row>
    <row r="830" spans="1:9" x14ac:dyDescent="0.3">
      <c r="A830">
        <v>829</v>
      </c>
      <c r="B830" s="1">
        <v>45121</v>
      </c>
      <c r="C830" t="s">
        <v>842</v>
      </c>
      <c r="D830" t="s">
        <v>10</v>
      </c>
      <c r="E830">
        <v>61</v>
      </c>
      <c r="F830" t="s">
        <v>11</v>
      </c>
      <c r="G830">
        <v>3</v>
      </c>
      <c r="H830">
        <v>30</v>
      </c>
      <c r="I830">
        <v>90</v>
      </c>
    </row>
    <row r="831" spans="1:9" x14ac:dyDescent="0.3">
      <c r="A831">
        <v>830</v>
      </c>
      <c r="B831" s="1">
        <v>45099</v>
      </c>
      <c r="C831" t="s">
        <v>843</v>
      </c>
      <c r="D831" t="s">
        <v>13</v>
      </c>
      <c r="E831">
        <v>64</v>
      </c>
      <c r="F831" t="s">
        <v>14</v>
      </c>
      <c r="G831">
        <v>3</v>
      </c>
      <c r="H831">
        <v>50</v>
      </c>
      <c r="I831">
        <v>150</v>
      </c>
    </row>
    <row r="832" spans="1:9" x14ac:dyDescent="0.3">
      <c r="A832">
        <v>831</v>
      </c>
      <c r="B832" s="1">
        <v>44941</v>
      </c>
      <c r="C832" t="s">
        <v>844</v>
      </c>
      <c r="D832" t="s">
        <v>10</v>
      </c>
      <c r="E832">
        <v>27</v>
      </c>
      <c r="F832" t="s">
        <v>16</v>
      </c>
      <c r="G832">
        <v>4</v>
      </c>
      <c r="H832">
        <v>25</v>
      </c>
      <c r="I832">
        <v>100</v>
      </c>
    </row>
    <row r="833" spans="1:9" x14ac:dyDescent="0.3">
      <c r="A833">
        <v>832</v>
      </c>
      <c r="B833" s="1">
        <v>45180</v>
      </c>
      <c r="C833" t="s">
        <v>845</v>
      </c>
      <c r="D833" t="s">
        <v>10</v>
      </c>
      <c r="E833">
        <v>47</v>
      </c>
      <c r="F833" t="s">
        <v>11</v>
      </c>
      <c r="G833">
        <v>4</v>
      </c>
      <c r="H833">
        <v>500</v>
      </c>
      <c r="I833">
        <v>2000</v>
      </c>
    </row>
    <row r="834" spans="1:9" x14ac:dyDescent="0.3">
      <c r="A834">
        <v>833</v>
      </c>
      <c r="B834" s="1">
        <v>45093</v>
      </c>
      <c r="C834" t="s">
        <v>846</v>
      </c>
      <c r="D834" t="s">
        <v>10</v>
      </c>
      <c r="E834">
        <v>42</v>
      </c>
      <c r="F834" t="s">
        <v>11</v>
      </c>
      <c r="G834">
        <v>4</v>
      </c>
      <c r="H834">
        <v>50</v>
      </c>
      <c r="I834">
        <v>200</v>
      </c>
    </row>
    <row r="835" spans="1:9" x14ac:dyDescent="0.3">
      <c r="A835">
        <v>834</v>
      </c>
      <c r="B835" s="1">
        <v>45020</v>
      </c>
      <c r="C835" t="s">
        <v>847</v>
      </c>
      <c r="D835" t="s">
        <v>13</v>
      </c>
      <c r="E835">
        <v>56</v>
      </c>
      <c r="F835" t="s">
        <v>11</v>
      </c>
      <c r="G835">
        <v>2</v>
      </c>
      <c r="H835">
        <v>30</v>
      </c>
      <c r="I835">
        <v>60</v>
      </c>
    </row>
    <row r="836" spans="1:9" x14ac:dyDescent="0.3">
      <c r="A836">
        <v>835</v>
      </c>
      <c r="B836" s="1">
        <v>45176</v>
      </c>
      <c r="C836" t="s">
        <v>848</v>
      </c>
      <c r="D836" t="s">
        <v>10</v>
      </c>
      <c r="E836">
        <v>37</v>
      </c>
      <c r="F836" t="s">
        <v>14</v>
      </c>
      <c r="G836">
        <v>4</v>
      </c>
      <c r="H836">
        <v>50</v>
      </c>
      <c r="I836">
        <v>200</v>
      </c>
    </row>
    <row r="837" spans="1:9" x14ac:dyDescent="0.3">
      <c r="A837">
        <v>836</v>
      </c>
      <c r="B837" s="1">
        <v>45035</v>
      </c>
      <c r="C837" t="s">
        <v>849</v>
      </c>
      <c r="D837" t="s">
        <v>13</v>
      </c>
      <c r="E837">
        <v>22</v>
      </c>
      <c r="F837" t="s">
        <v>14</v>
      </c>
      <c r="G837">
        <v>1</v>
      </c>
      <c r="H837">
        <v>50</v>
      </c>
      <c r="I837">
        <v>50</v>
      </c>
    </row>
    <row r="838" spans="1:9" x14ac:dyDescent="0.3">
      <c r="A838">
        <v>837</v>
      </c>
      <c r="B838" s="1">
        <v>45108</v>
      </c>
      <c r="C838" t="s">
        <v>850</v>
      </c>
      <c r="D838" t="s">
        <v>10</v>
      </c>
      <c r="E838">
        <v>18</v>
      </c>
      <c r="F838" t="s">
        <v>11</v>
      </c>
      <c r="G838">
        <v>3</v>
      </c>
      <c r="H838">
        <v>30</v>
      </c>
      <c r="I838">
        <v>90</v>
      </c>
    </row>
    <row r="839" spans="1:9" x14ac:dyDescent="0.3">
      <c r="A839">
        <v>838</v>
      </c>
      <c r="B839" s="1">
        <v>45059</v>
      </c>
      <c r="C839" t="s">
        <v>851</v>
      </c>
      <c r="D839" t="s">
        <v>10</v>
      </c>
      <c r="E839">
        <v>47</v>
      </c>
      <c r="F839" t="s">
        <v>16</v>
      </c>
      <c r="G839">
        <v>2</v>
      </c>
      <c r="H839">
        <v>300</v>
      </c>
      <c r="I839">
        <v>600</v>
      </c>
    </row>
    <row r="840" spans="1:9" x14ac:dyDescent="0.3">
      <c r="A840">
        <v>839</v>
      </c>
      <c r="B840" s="1">
        <v>45101</v>
      </c>
      <c r="C840" t="s">
        <v>852</v>
      </c>
      <c r="D840" t="s">
        <v>13</v>
      </c>
      <c r="E840">
        <v>20</v>
      </c>
      <c r="F840" t="s">
        <v>16</v>
      </c>
      <c r="G840">
        <v>4</v>
      </c>
      <c r="H840">
        <v>300</v>
      </c>
      <c r="I840">
        <v>1200</v>
      </c>
    </row>
    <row r="841" spans="1:9" x14ac:dyDescent="0.3">
      <c r="A841">
        <v>840</v>
      </c>
      <c r="B841" s="1">
        <v>45070</v>
      </c>
      <c r="C841" t="s">
        <v>853</v>
      </c>
      <c r="D841" t="s">
        <v>10</v>
      </c>
      <c r="E841">
        <v>62</v>
      </c>
      <c r="F841" t="s">
        <v>14</v>
      </c>
      <c r="G841">
        <v>2</v>
      </c>
      <c r="H841">
        <v>25</v>
      </c>
      <c r="I841">
        <v>50</v>
      </c>
    </row>
    <row r="842" spans="1:9" x14ac:dyDescent="0.3">
      <c r="A842">
        <v>841</v>
      </c>
      <c r="B842" s="1">
        <v>45232</v>
      </c>
      <c r="C842" t="s">
        <v>854</v>
      </c>
      <c r="D842" t="s">
        <v>10</v>
      </c>
      <c r="E842">
        <v>31</v>
      </c>
      <c r="F842" t="s">
        <v>16</v>
      </c>
      <c r="G842">
        <v>4</v>
      </c>
      <c r="H842">
        <v>25</v>
      </c>
      <c r="I842">
        <v>100</v>
      </c>
    </row>
    <row r="843" spans="1:9" x14ac:dyDescent="0.3">
      <c r="A843">
        <v>842</v>
      </c>
      <c r="B843" s="1">
        <v>45286</v>
      </c>
      <c r="C843" t="s">
        <v>855</v>
      </c>
      <c r="D843" t="s">
        <v>13</v>
      </c>
      <c r="E843">
        <v>47</v>
      </c>
      <c r="F843" t="s">
        <v>14</v>
      </c>
      <c r="G843">
        <v>2</v>
      </c>
      <c r="H843">
        <v>300</v>
      </c>
      <c r="I843">
        <v>600</v>
      </c>
    </row>
    <row r="844" spans="1:9" x14ac:dyDescent="0.3">
      <c r="A844">
        <v>843</v>
      </c>
      <c r="B844" s="1">
        <v>45068</v>
      </c>
      <c r="C844" t="s">
        <v>856</v>
      </c>
      <c r="D844" t="s">
        <v>10</v>
      </c>
      <c r="E844">
        <v>21</v>
      </c>
      <c r="F844" t="s">
        <v>11</v>
      </c>
      <c r="G844">
        <v>3</v>
      </c>
      <c r="H844">
        <v>500</v>
      </c>
      <c r="I844">
        <v>1500</v>
      </c>
    </row>
    <row r="845" spans="1:9" x14ac:dyDescent="0.3">
      <c r="A845">
        <v>844</v>
      </c>
      <c r="B845" s="1">
        <v>45211</v>
      </c>
      <c r="C845" t="s">
        <v>857</v>
      </c>
      <c r="D845" t="s">
        <v>10</v>
      </c>
      <c r="E845">
        <v>35</v>
      </c>
      <c r="F845" t="s">
        <v>14</v>
      </c>
      <c r="G845">
        <v>3</v>
      </c>
      <c r="H845">
        <v>50</v>
      </c>
      <c r="I845">
        <v>150</v>
      </c>
    </row>
    <row r="846" spans="1:9" x14ac:dyDescent="0.3">
      <c r="A846">
        <v>845</v>
      </c>
      <c r="B846" s="1">
        <v>44932</v>
      </c>
      <c r="C846" t="s">
        <v>858</v>
      </c>
      <c r="D846" t="s">
        <v>10</v>
      </c>
      <c r="E846">
        <v>54</v>
      </c>
      <c r="F846" t="s">
        <v>14</v>
      </c>
      <c r="G846">
        <v>1</v>
      </c>
      <c r="H846">
        <v>500</v>
      </c>
      <c r="I846">
        <v>500</v>
      </c>
    </row>
    <row r="847" spans="1:9" x14ac:dyDescent="0.3">
      <c r="A847">
        <v>846</v>
      </c>
      <c r="B847" s="1">
        <v>45191</v>
      </c>
      <c r="C847" t="s">
        <v>859</v>
      </c>
      <c r="D847" t="s">
        <v>10</v>
      </c>
      <c r="E847">
        <v>42</v>
      </c>
      <c r="F847" t="s">
        <v>11</v>
      </c>
      <c r="G847">
        <v>1</v>
      </c>
      <c r="H847">
        <v>50</v>
      </c>
      <c r="I847">
        <v>50</v>
      </c>
    </row>
    <row r="848" spans="1:9" x14ac:dyDescent="0.3">
      <c r="A848">
        <v>847</v>
      </c>
      <c r="B848" s="1">
        <v>45024</v>
      </c>
      <c r="C848" t="s">
        <v>860</v>
      </c>
      <c r="D848" t="s">
        <v>13</v>
      </c>
      <c r="E848">
        <v>18</v>
      </c>
      <c r="F848" t="s">
        <v>16</v>
      </c>
      <c r="G848">
        <v>4</v>
      </c>
      <c r="H848">
        <v>300</v>
      </c>
      <c r="I848">
        <v>1200</v>
      </c>
    </row>
    <row r="849" spans="1:9" x14ac:dyDescent="0.3">
      <c r="A849">
        <v>848</v>
      </c>
      <c r="B849" s="1">
        <v>44970</v>
      </c>
      <c r="C849" t="s">
        <v>861</v>
      </c>
      <c r="D849" t="s">
        <v>13</v>
      </c>
      <c r="E849">
        <v>63</v>
      </c>
      <c r="F849" t="s">
        <v>14</v>
      </c>
      <c r="G849">
        <v>3</v>
      </c>
      <c r="H849">
        <v>25</v>
      </c>
      <c r="I849">
        <v>75</v>
      </c>
    </row>
    <row r="850" spans="1:9" x14ac:dyDescent="0.3">
      <c r="A850">
        <v>849</v>
      </c>
      <c r="B850" s="1">
        <v>45050</v>
      </c>
      <c r="C850" t="s">
        <v>862</v>
      </c>
      <c r="D850" t="s">
        <v>10</v>
      </c>
      <c r="E850">
        <v>32</v>
      </c>
      <c r="F850" t="s">
        <v>14</v>
      </c>
      <c r="G850">
        <v>2</v>
      </c>
      <c r="H850">
        <v>25</v>
      </c>
      <c r="I850">
        <v>50</v>
      </c>
    </row>
    <row r="851" spans="1:9" x14ac:dyDescent="0.3">
      <c r="A851">
        <v>850</v>
      </c>
      <c r="B851" s="1">
        <v>45135</v>
      </c>
      <c r="C851" t="s">
        <v>863</v>
      </c>
      <c r="D851" t="s">
        <v>13</v>
      </c>
      <c r="E851">
        <v>26</v>
      </c>
      <c r="F851" t="s">
        <v>11</v>
      </c>
      <c r="G851">
        <v>2</v>
      </c>
      <c r="H851">
        <v>500</v>
      </c>
      <c r="I851">
        <v>1000</v>
      </c>
    </row>
    <row r="852" spans="1:9" x14ac:dyDescent="0.3">
      <c r="A852">
        <v>851</v>
      </c>
      <c r="B852" s="1">
        <v>45177</v>
      </c>
      <c r="C852" t="s">
        <v>864</v>
      </c>
      <c r="D852" t="s">
        <v>10</v>
      </c>
      <c r="E852">
        <v>32</v>
      </c>
      <c r="F852" t="s">
        <v>16</v>
      </c>
      <c r="G852">
        <v>2</v>
      </c>
      <c r="H852">
        <v>25</v>
      </c>
      <c r="I852">
        <v>50</v>
      </c>
    </row>
    <row r="853" spans="1:9" x14ac:dyDescent="0.3">
      <c r="A853">
        <v>852</v>
      </c>
      <c r="B853" s="1">
        <v>45211</v>
      </c>
      <c r="C853" t="s">
        <v>865</v>
      </c>
      <c r="D853" t="s">
        <v>13</v>
      </c>
      <c r="E853">
        <v>41</v>
      </c>
      <c r="F853" t="s">
        <v>14</v>
      </c>
      <c r="G853">
        <v>1</v>
      </c>
      <c r="H853">
        <v>300</v>
      </c>
      <c r="I853">
        <v>300</v>
      </c>
    </row>
    <row r="854" spans="1:9" x14ac:dyDescent="0.3">
      <c r="A854">
        <v>853</v>
      </c>
      <c r="B854" s="1">
        <v>45050</v>
      </c>
      <c r="C854" t="s">
        <v>866</v>
      </c>
      <c r="D854" t="s">
        <v>10</v>
      </c>
      <c r="E854">
        <v>21</v>
      </c>
      <c r="F854" t="s">
        <v>11</v>
      </c>
      <c r="G854">
        <v>2</v>
      </c>
      <c r="H854">
        <v>500</v>
      </c>
      <c r="I854">
        <v>1000</v>
      </c>
    </row>
    <row r="855" spans="1:9" x14ac:dyDescent="0.3">
      <c r="A855">
        <v>854</v>
      </c>
      <c r="B855" s="1">
        <v>45280</v>
      </c>
      <c r="C855" t="s">
        <v>867</v>
      </c>
      <c r="D855" t="s">
        <v>10</v>
      </c>
      <c r="E855">
        <v>29</v>
      </c>
      <c r="F855" t="s">
        <v>14</v>
      </c>
      <c r="G855">
        <v>1</v>
      </c>
      <c r="H855">
        <v>50</v>
      </c>
      <c r="I855">
        <v>50</v>
      </c>
    </row>
    <row r="856" spans="1:9" x14ac:dyDescent="0.3">
      <c r="A856">
        <v>855</v>
      </c>
      <c r="B856" s="1">
        <v>45170</v>
      </c>
      <c r="C856" t="s">
        <v>868</v>
      </c>
      <c r="D856" t="s">
        <v>10</v>
      </c>
      <c r="E856">
        <v>54</v>
      </c>
      <c r="F856" t="s">
        <v>11</v>
      </c>
      <c r="G856">
        <v>1</v>
      </c>
      <c r="H856">
        <v>25</v>
      </c>
      <c r="I856">
        <v>25</v>
      </c>
    </row>
    <row r="857" spans="1:9" x14ac:dyDescent="0.3">
      <c r="A857">
        <v>856</v>
      </c>
      <c r="B857" s="1">
        <v>45257</v>
      </c>
      <c r="C857" t="s">
        <v>869</v>
      </c>
      <c r="D857" t="s">
        <v>10</v>
      </c>
      <c r="E857">
        <v>54</v>
      </c>
      <c r="F857" t="s">
        <v>16</v>
      </c>
      <c r="G857">
        <v>4</v>
      </c>
      <c r="H857">
        <v>30</v>
      </c>
      <c r="I857">
        <v>120</v>
      </c>
    </row>
    <row r="858" spans="1:9" x14ac:dyDescent="0.3">
      <c r="A858">
        <v>857</v>
      </c>
      <c r="B858" s="1">
        <v>45291</v>
      </c>
      <c r="C858" t="s">
        <v>870</v>
      </c>
      <c r="D858" t="s">
        <v>10</v>
      </c>
      <c r="E858">
        <v>60</v>
      </c>
      <c r="F858" t="s">
        <v>16</v>
      </c>
      <c r="G858">
        <v>2</v>
      </c>
      <c r="H858">
        <v>25</v>
      </c>
      <c r="I858">
        <v>50</v>
      </c>
    </row>
    <row r="859" spans="1:9" x14ac:dyDescent="0.3">
      <c r="A859">
        <v>858</v>
      </c>
      <c r="B859" s="1">
        <v>45178</v>
      </c>
      <c r="C859" t="s">
        <v>871</v>
      </c>
      <c r="D859" t="s">
        <v>10</v>
      </c>
      <c r="E859">
        <v>23</v>
      </c>
      <c r="F859" t="s">
        <v>16</v>
      </c>
      <c r="G859">
        <v>2</v>
      </c>
      <c r="H859">
        <v>50</v>
      </c>
      <c r="I859">
        <v>100</v>
      </c>
    </row>
    <row r="860" spans="1:9" x14ac:dyDescent="0.3">
      <c r="A860">
        <v>859</v>
      </c>
      <c r="B860" s="1">
        <v>45156</v>
      </c>
      <c r="C860" t="s">
        <v>872</v>
      </c>
      <c r="D860" t="s">
        <v>13</v>
      </c>
      <c r="E860">
        <v>56</v>
      </c>
      <c r="F860" t="s">
        <v>16</v>
      </c>
      <c r="G860">
        <v>3</v>
      </c>
      <c r="H860">
        <v>500</v>
      </c>
      <c r="I860">
        <v>1500</v>
      </c>
    </row>
    <row r="861" spans="1:9" x14ac:dyDescent="0.3">
      <c r="A861">
        <v>860</v>
      </c>
      <c r="B861" s="1">
        <v>44935</v>
      </c>
      <c r="C861" t="s">
        <v>873</v>
      </c>
      <c r="D861" t="s">
        <v>10</v>
      </c>
      <c r="E861">
        <v>63</v>
      </c>
      <c r="F861" t="s">
        <v>14</v>
      </c>
      <c r="G861">
        <v>4</v>
      </c>
      <c r="H861">
        <v>50</v>
      </c>
      <c r="I861">
        <v>200</v>
      </c>
    </row>
    <row r="862" spans="1:9" x14ac:dyDescent="0.3">
      <c r="A862">
        <v>861</v>
      </c>
      <c r="B862" s="1">
        <v>44974</v>
      </c>
      <c r="C862" t="s">
        <v>874</v>
      </c>
      <c r="D862" t="s">
        <v>13</v>
      </c>
      <c r="E862">
        <v>41</v>
      </c>
      <c r="F862" t="s">
        <v>14</v>
      </c>
      <c r="G862">
        <v>3</v>
      </c>
      <c r="H862">
        <v>30</v>
      </c>
      <c r="I862">
        <v>90</v>
      </c>
    </row>
    <row r="863" spans="1:9" x14ac:dyDescent="0.3">
      <c r="A863">
        <v>862</v>
      </c>
      <c r="B863" s="1">
        <v>45077</v>
      </c>
      <c r="C863" t="s">
        <v>875</v>
      </c>
      <c r="D863" t="s">
        <v>10</v>
      </c>
      <c r="E863">
        <v>28</v>
      </c>
      <c r="F863" t="s">
        <v>16</v>
      </c>
      <c r="G863">
        <v>4</v>
      </c>
      <c r="H863">
        <v>300</v>
      </c>
      <c r="I863">
        <v>1200</v>
      </c>
    </row>
    <row r="864" spans="1:9" x14ac:dyDescent="0.3">
      <c r="A864">
        <v>863</v>
      </c>
      <c r="B864" s="1">
        <v>45040</v>
      </c>
      <c r="C864" t="s">
        <v>876</v>
      </c>
      <c r="D864" t="s">
        <v>13</v>
      </c>
      <c r="E864">
        <v>30</v>
      </c>
      <c r="F864" t="s">
        <v>16</v>
      </c>
      <c r="G864">
        <v>2</v>
      </c>
      <c r="H864">
        <v>25</v>
      </c>
      <c r="I864">
        <v>50</v>
      </c>
    </row>
    <row r="865" spans="1:9" x14ac:dyDescent="0.3">
      <c r="A865">
        <v>864</v>
      </c>
      <c r="B865" s="1">
        <v>45134</v>
      </c>
      <c r="C865" t="s">
        <v>877</v>
      </c>
      <c r="D865" t="s">
        <v>13</v>
      </c>
      <c r="E865">
        <v>51</v>
      </c>
      <c r="F865" t="s">
        <v>16</v>
      </c>
      <c r="G865">
        <v>1</v>
      </c>
      <c r="H865">
        <v>500</v>
      </c>
      <c r="I865">
        <v>500</v>
      </c>
    </row>
    <row r="866" spans="1:9" x14ac:dyDescent="0.3">
      <c r="A866">
        <v>865</v>
      </c>
      <c r="B866" s="1">
        <v>45281</v>
      </c>
      <c r="C866" t="s">
        <v>878</v>
      </c>
      <c r="D866" t="s">
        <v>13</v>
      </c>
      <c r="E866">
        <v>42</v>
      </c>
      <c r="F866" t="s">
        <v>14</v>
      </c>
      <c r="G866">
        <v>1</v>
      </c>
      <c r="H866">
        <v>300</v>
      </c>
      <c r="I866">
        <v>300</v>
      </c>
    </row>
    <row r="867" spans="1:9" x14ac:dyDescent="0.3">
      <c r="A867">
        <v>866</v>
      </c>
      <c r="B867" s="1">
        <v>45051</v>
      </c>
      <c r="C867" t="s">
        <v>879</v>
      </c>
      <c r="D867" t="s">
        <v>10</v>
      </c>
      <c r="E867">
        <v>24</v>
      </c>
      <c r="F867" t="s">
        <v>16</v>
      </c>
      <c r="G867">
        <v>1</v>
      </c>
      <c r="H867">
        <v>50</v>
      </c>
      <c r="I867">
        <v>50</v>
      </c>
    </row>
    <row r="868" spans="1:9" x14ac:dyDescent="0.3">
      <c r="A868">
        <v>867</v>
      </c>
      <c r="B868" s="1">
        <v>45083</v>
      </c>
      <c r="C868" t="s">
        <v>880</v>
      </c>
      <c r="D868" t="s">
        <v>10</v>
      </c>
      <c r="E868">
        <v>21</v>
      </c>
      <c r="F868" t="s">
        <v>16</v>
      </c>
      <c r="G868">
        <v>1</v>
      </c>
      <c r="H868">
        <v>500</v>
      </c>
      <c r="I868">
        <v>500</v>
      </c>
    </row>
    <row r="869" spans="1:9" x14ac:dyDescent="0.3">
      <c r="A869">
        <v>868</v>
      </c>
      <c r="B869" s="1">
        <v>45266</v>
      </c>
      <c r="C869" t="s">
        <v>881</v>
      </c>
      <c r="D869" t="s">
        <v>13</v>
      </c>
      <c r="E869">
        <v>25</v>
      </c>
      <c r="F869" t="s">
        <v>16</v>
      </c>
      <c r="G869">
        <v>1</v>
      </c>
      <c r="H869">
        <v>300</v>
      </c>
      <c r="I869">
        <v>300</v>
      </c>
    </row>
    <row r="870" spans="1:9" x14ac:dyDescent="0.3">
      <c r="A870">
        <v>869</v>
      </c>
      <c r="B870" s="1">
        <v>45224</v>
      </c>
      <c r="C870" t="s">
        <v>882</v>
      </c>
      <c r="D870" t="s">
        <v>10</v>
      </c>
      <c r="E870">
        <v>37</v>
      </c>
      <c r="F870" t="s">
        <v>11</v>
      </c>
      <c r="G870">
        <v>3</v>
      </c>
      <c r="H870">
        <v>500</v>
      </c>
      <c r="I870">
        <v>1500</v>
      </c>
    </row>
    <row r="871" spans="1:9" x14ac:dyDescent="0.3">
      <c r="A871">
        <v>870</v>
      </c>
      <c r="B871" s="1">
        <v>45115</v>
      </c>
      <c r="C871" t="s">
        <v>883</v>
      </c>
      <c r="D871" t="s">
        <v>13</v>
      </c>
      <c r="E871">
        <v>46</v>
      </c>
      <c r="F871" t="s">
        <v>16</v>
      </c>
      <c r="G871">
        <v>4</v>
      </c>
      <c r="H871">
        <v>30</v>
      </c>
      <c r="I871">
        <v>120</v>
      </c>
    </row>
    <row r="872" spans="1:9" x14ac:dyDescent="0.3">
      <c r="A872">
        <v>871</v>
      </c>
      <c r="B872" s="1">
        <v>45169</v>
      </c>
      <c r="C872" t="s">
        <v>884</v>
      </c>
      <c r="D872" t="s">
        <v>10</v>
      </c>
      <c r="E872">
        <v>62</v>
      </c>
      <c r="F872" t="s">
        <v>11</v>
      </c>
      <c r="G872">
        <v>2</v>
      </c>
      <c r="H872">
        <v>30</v>
      </c>
      <c r="I872">
        <v>60</v>
      </c>
    </row>
    <row r="873" spans="1:9" x14ac:dyDescent="0.3">
      <c r="A873">
        <v>872</v>
      </c>
      <c r="B873" s="1">
        <v>45210</v>
      </c>
      <c r="C873" t="s">
        <v>885</v>
      </c>
      <c r="D873" t="s">
        <v>13</v>
      </c>
      <c r="E873">
        <v>63</v>
      </c>
      <c r="F873" t="s">
        <v>11</v>
      </c>
      <c r="G873">
        <v>3</v>
      </c>
      <c r="H873">
        <v>25</v>
      </c>
      <c r="I873">
        <v>75</v>
      </c>
    </row>
    <row r="874" spans="1:9" x14ac:dyDescent="0.3">
      <c r="A874">
        <v>873</v>
      </c>
      <c r="B874" s="1">
        <v>45198</v>
      </c>
      <c r="C874" t="s">
        <v>886</v>
      </c>
      <c r="D874" t="s">
        <v>13</v>
      </c>
      <c r="E874">
        <v>27</v>
      </c>
      <c r="F874" t="s">
        <v>16</v>
      </c>
      <c r="G874">
        <v>4</v>
      </c>
      <c r="H874">
        <v>25</v>
      </c>
      <c r="I874">
        <v>100</v>
      </c>
    </row>
    <row r="875" spans="1:9" x14ac:dyDescent="0.3">
      <c r="A875">
        <v>874</v>
      </c>
      <c r="B875" s="1">
        <v>45103</v>
      </c>
      <c r="C875" t="s">
        <v>887</v>
      </c>
      <c r="D875" t="s">
        <v>10</v>
      </c>
      <c r="E875">
        <v>60</v>
      </c>
      <c r="F875" t="s">
        <v>11</v>
      </c>
      <c r="G875">
        <v>1</v>
      </c>
      <c r="H875">
        <v>30</v>
      </c>
      <c r="I875">
        <v>30</v>
      </c>
    </row>
    <row r="876" spans="1:9" x14ac:dyDescent="0.3">
      <c r="A876">
        <v>875</v>
      </c>
      <c r="B876" s="1">
        <v>45144</v>
      </c>
      <c r="C876" t="s">
        <v>888</v>
      </c>
      <c r="D876" t="s">
        <v>13</v>
      </c>
      <c r="E876">
        <v>51</v>
      </c>
      <c r="F876" t="s">
        <v>16</v>
      </c>
      <c r="G876">
        <v>4</v>
      </c>
      <c r="H876">
        <v>500</v>
      </c>
      <c r="I876">
        <v>2000</v>
      </c>
    </row>
    <row r="877" spans="1:9" x14ac:dyDescent="0.3">
      <c r="A877">
        <v>876</v>
      </c>
      <c r="B877" s="1">
        <v>45208</v>
      </c>
      <c r="C877" t="s">
        <v>889</v>
      </c>
      <c r="D877" t="s">
        <v>10</v>
      </c>
      <c r="E877">
        <v>43</v>
      </c>
      <c r="F877" t="s">
        <v>14</v>
      </c>
      <c r="G877">
        <v>4</v>
      </c>
      <c r="H877">
        <v>30</v>
      </c>
      <c r="I877">
        <v>120</v>
      </c>
    </row>
    <row r="878" spans="1:9" x14ac:dyDescent="0.3">
      <c r="A878">
        <v>877</v>
      </c>
      <c r="B878" s="1">
        <v>45096</v>
      </c>
      <c r="C878" t="s">
        <v>890</v>
      </c>
      <c r="D878" t="s">
        <v>13</v>
      </c>
      <c r="E878">
        <v>58</v>
      </c>
      <c r="F878" t="s">
        <v>14</v>
      </c>
      <c r="G878">
        <v>1</v>
      </c>
      <c r="H878">
        <v>25</v>
      </c>
      <c r="I878">
        <v>25</v>
      </c>
    </row>
    <row r="879" spans="1:9" x14ac:dyDescent="0.3">
      <c r="A879">
        <v>878</v>
      </c>
      <c r="B879" s="1">
        <v>45107</v>
      </c>
      <c r="C879" t="s">
        <v>891</v>
      </c>
      <c r="D879" t="s">
        <v>13</v>
      </c>
      <c r="E879">
        <v>20</v>
      </c>
      <c r="F879" t="s">
        <v>14</v>
      </c>
      <c r="G879">
        <v>1</v>
      </c>
      <c r="H879">
        <v>30</v>
      </c>
      <c r="I879">
        <v>30</v>
      </c>
    </row>
    <row r="880" spans="1:9" x14ac:dyDescent="0.3">
      <c r="A880">
        <v>879</v>
      </c>
      <c r="B880" s="1">
        <v>45286</v>
      </c>
      <c r="C880" t="s">
        <v>892</v>
      </c>
      <c r="D880" t="s">
        <v>10</v>
      </c>
      <c r="E880">
        <v>23</v>
      </c>
      <c r="F880" t="s">
        <v>14</v>
      </c>
      <c r="G880">
        <v>1</v>
      </c>
      <c r="H880">
        <v>30</v>
      </c>
      <c r="I880">
        <v>30</v>
      </c>
    </row>
    <row r="881" spans="1:9" x14ac:dyDescent="0.3">
      <c r="A881">
        <v>880</v>
      </c>
      <c r="B881" s="1">
        <v>45159</v>
      </c>
      <c r="C881" t="s">
        <v>893</v>
      </c>
      <c r="D881" t="s">
        <v>10</v>
      </c>
      <c r="E881">
        <v>22</v>
      </c>
      <c r="F881" t="s">
        <v>11</v>
      </c>
      <c r="G881">
        <v>2</v>
      </c>
      <c r="H881">
        <v>500</v>
      </c>
      <c r="I881">
        <v>1000</v>
      </c>
    </row>
    <row r="882" spans="1:9" x14ac:dyDescent="0.3">
      <c r="A882">
        <v>881</v>
      </c>
      <c r="B882" s="1">
        <v>45065</v>
      </c>
      <c r="C882" t="s">
        <v>894</v>
      </c>
      <c r="D882" t="s">
        <v>10</v>
      </c>
      <c r="E882">
        <v>22</v>
      </c>
      <c r="F882" t="s">
        <v>16</v>
      </c>
      <c r="G882">
        <v>1</v>
      </c>
      <c r="H882">
        <v>300</v>
      </c>
      <c r="I882">
        <v>300</v>
      </c>
    </row>
    <row r="883" spans="1:9" x14ac:dyDescent="0.3">
      <c r="A883">
        <v>882</v>
      </c>
      <c r="B883" s="1">
        <v>45083</v>
      </c>
      <c r="C883" t="s">
        <v>895</v>
      </c>
      <c r="D883" t="s">
        <v>13</v>
      </c>
      <c r="E883">
        <v>64</v>
      </c>
      <c r="F883" t="s">
        <v>16</v>
      </c>
      <c r="G883">
        <v>2</v>
      </c>
      <c r="H883">
        <v>25</v>
      </c>
      <c r="I883">
        <v>50</v>
      </c>
    </row>
    <row r="884" spans="1:9" x14ac:dyDescent="0.3">
      <c r="A884">
        <v>883</v>
      </c>
      <c r="B884" s="1">
        <v>45055</v>
      </c>
      <c r="C884" t="s">
        <v>896</v>
      </c>
      <c r="D884" t="s">
        <v>10</v>
      </c>
      <c r="E884">
        <v>40</v>
      </c>
      <c r="F884" t="s">
        <v>16</v>
      </c>
      <c r="G884">
        <v>1</v>
      </c>
      <c r="H884">
        <v>500</v>
      </c>
      <c r="I884">
        <v>500</v>
      </c>
    </row>
    <row r="885" spans="1:9" x14ac:dyDescent="0.3">
      <c r="A885">
        <v>884</v>
      </c>
      <c r="B885" s="1">
        <v>45045</v>
      </c>
      <c r="C885" t="s">
        <v>897</v>
      </c>
      <c r="D885" t="s">
        <v>13</v>
      </c>
      <c r="E885">
        <v>26</v>
      </c>
      <c r="F885" t="s">
        <v>14</v>
      </c>
      <c r="G885">
        <v>2</v>
      </c>
      <c r="H885">
        <v>30</v>
      </c>
      <c r="I885">
        <v>60</v>
      </c>
    </row>
    <row r="886" spans="1:9" x14ac:dyDescent="0.3">
      <c r="A886">
        <v>885</v>
      </c>
      <c r="B886" s="1">
        <v>44988</v>
      </c>
      <c r="C886" t="s">
        <v>898</v>
      </c>
      <c r="D886" t="s">
        <v>13</v>
      </c>
      <c r="E886">
        <v>52</v>
      </c>
      <c r="F886" t="s">
        <v>14</v>
      </c>
      <c r="G886">
        <v>4</v>
      </c>
      <c r="H886">
        <v>30</v>
      </c>
      <c r="I886">
        <v>120</v>
      </c>
    </row>
    <row r="887" spans="1:9" x14ac:dyDescent="0.3">
      <c r="A887">
        <v>886</v>
      </c>
      <c r="B887" s="1">
        <v>45025</v>
      </c>
      <c r="C887" t="s">
        <v>899</v>
      </c>
      <c r="D887" t="s">
        <v>10</v>
      </c>
      <c r="E887">
        <v>37</v>
      </c>
      <c r="F887" t="s">
        <v>16</v>
      </c>
      <c r="G887">
        <v>3</v>
      </c>
      <c r="H887">
        <v>300</v>
      </c>
      <c r="I887">
        <v>900</v>
      </c>
    </row>
    <row r="888" spans="1:9" x14ac:dyDescent="0.3">
      <c r="A888">
        <v>887</v>
      </c>
      <c r="B888" s="1">
        <v>45088</v>
      </c>
      <c r="C888" t="s">
        <v>900</v>
      </c>
      <c r="D888" t="s">
        <v>10</v>
      </c>
      <c r="E888">
        <v>59</v>
      </c>
      <c r="F888" t="s">
        <v>14</v>
      </c>
      <c r="G888">
        <v>4</v>
      </c>
      <c r="H888">
        <v>25</v>
      </c>
      <c r="I888">
        <v>100</v>
      </c>
    </row>
    <row r="889" spans="1:9" x14ac:dyDescent="0.3">
      <c r="A889">
        <v>888</v>
      </c>
      <c r="B889" s="1">
        <v>44988</v>
      </c>
      <c r="C889" t="s">
        <v>901</v>
      </c>
      <c r="D889" t="s">
        <v>13</v>
      </c>
      <c r="E889">
        <v>52</v>
      </c>
      <c r="F889" t="s">
        <v>16</v>
      </c>
      <c r="G889">
        <v>4</v>
      </c>
      <c r="H889">
        <v>25</v>
      </c>
      <c r="I889">
        <v>100</v>
      </c>
    </row>
    <row r="890" spans="1:9" x14ac:dyDescent="0.3">
      <c r="A890">
        <v>889</v>
      </c>
      <c r="B890" s="1">
        <v>45201</v>
      </c>
      <c r="C890" t="s">
        <v>902</v>
      </c>
      <c r="D890" t="s">
        <v>13</v>
      </c>
      <c r="E890">
        <v>35</v>
      </c>
      <c r="F890" t="s">
        <v>16</v>
      </c>
      <c r="G890">
        <v>1</v>
      </c>
      <c r="H890">
        <v>50</v>
      </c>
      <c r="I890">
        <v>50</v>
      </c>
    </row>
    <row r="891" spans="1:9" x14ac:dyDescent="0.3">
      <c r="A891">
        <v>890</v>
      </c>
      <c r="B891" s="1">
        <v>45280</v>
      </c>
      <c r="C891" t="s">
        <v>903</v>
      </c>
      <c r="D891" t="s">
        <v>10</v>
      </c>
      <c r="E891">
        <v>34</v>
      </c>
      <c r="F891" t="s">
        <v>16</v>
      </c>
      <c r="G891">
        <v>2</v>
      </c>
      <c r="H891">
        <v>25</v>
      </c>
      <c r="I891">
        <v>50</v>
      </c>
    </row>
    <row r="892" spans="1:9" x14ac:dyDescent="0.3">
      <c r="A892">
        <v>891</v>
      </c>
      <c r="B892" s="1">
        <v>45021</v>
      </c>
      <c r="C892" t="s">
        <v>904</v>
      </c>
      <c r="D892" t="s">
        <v>10</v>
      </c>
      <c r="E892">
        <v>41</v>
      </c>
      <c r="F892" t="s">
        <v>16</v>
      </c>
      <c r="G892">
        <v>3</v>
      </c>
      <c r="H892">
        <v>300</v>
      </c>
      <c r="I892">
        <v>900</v>
      </c>
    </row>
    <row r="893" spans="1:9" x14ac:dyDescent="0.3">
      <c r="A893">
        <v>892</v>
      </c>
      <c r="B893" s="1">
        <v>45025</v>
      </c>
      <c r="C893" t="s">
        <v>905</v>
      </c>
      <c r="D893" t="s">
        <v>10</v>
      </c>
      <c r="E893">
        <v>20</v>
      </c>
      <c r="F893" t="s">
        <v>16</v>
      </c>
      <c r="G893">
        <v>1</v>
      </c>
      <c r="H893">
        <v>50</v>
      </c>
      <c r="I893">
        <v>50</v>
      </c>
    </row>
    <row r="894" spans="1:9" x14ac:dyDescent="0.3">
      <c r="A894">
        <v>893</v>
      </c>
      <c r="B894" s="1">
        <v>45037</v>
      </c>
      <c r="C894" t="s">
        <v>906</v>
      </c>
      <c r="D894" t="s">
        <v>10</v>
      </c>
      <c r="E894">
        <v>49</v>
      </c>
      <c r="F894" t="s">
        <v>16</v>
      </c>
      <c r="G894">
        <v>1</v>
      </c>
      <c r="H894">
        <v>50</v>
      </c>
      <c r="I894">
        <v>50</v>
      </c>
    </row>
    <row r="895" spans="1:9" x14ac:dyDescent="0.3">
      <c r="A895">
        <v>894</v>
      </c>
      <c r="B895" s="1">
        <v>45174</v>
      </c>
      <c r="C895" t="s">
        <v>907</v>
      </c>
      <c r="D895" t="s">
        <v>10</v>
      </c>
      <c r="E895">
        <v>52</v>
      </c>
      <c r="F895" t="s">
        <v>16</v>
      </c>
      <c r="G895">
        <v>1</v>
      </c>
      <c r="H895">
        <v>30</v>
      </c>
      <c r="I895">
        <v>30</v>
      </c>
    </row>
    <row r="896" spans="1:9" x14ac:dyDescent="0.3">
      <c r="A896">
        <v>895</v>
      </c>
      <c r="B896" s="1">
        <v>45068</v>
      </c>
      <c r="C896" t="s">
        <v>908</v>
      </c>
      <c r="D896" t="s">
        <v>13</v>
      </c>
      <c r="E896">
        <v>55</v>
      </c>
      <c r="F896" t="s">
        <v>14</v>
      </c>
      <c r="G896">
        <v>4</v>
      </c>
      <c r="H896">
        <v>30</v>
      </c>
      <c r="I896">
        <v>120</v>
      </c>
    </row>
    <row r="897" spans="1:9" x14ac:dyDescent="0.3">
      <c r="A897">
        <v>896</v>
      </c>
      <c r="B897" s="1">
        <v>45228</v>
      </c>
      <c r="C897" t="s">
        <v>909</v>
      </c>
      <c r="D897" t="s">
        <v>13</v>
      </c>
      <c r="E897">
        <v>30</v>
      </c>
      <c r="F897" t="s">
        <v>16</v>
      </c>
      <c r="G897">
        <v>2</v>
      </c>
      <c r="H897">
        <v>25</v>
      </c>
      <c r="I897">
        <v>50</v>
      </c>
    </row>
    <row r="898" spans="1:9" x14ac:dyDescent="0.3">
      <c r="A898">
        <v>897</v>
      </c>
      <c r="B898" s="1">
        <v>45195</v>
      </c>
      <c r="C898" t="s">
        <v>910</v>
      </c>
      <c r="D898" t="s">
        <v>13</v>
      </c>
      <c r="E898">
        <v>64</v>
      </c>
      <c r="F898" t="s">
        <v>16</v>
      </c>
      <c r="G898">
        <v>2</v>
      </c>
      <c r="H898">
        <v>50</v>
      </c>
      <c r="I898">
        <v>100</v>
      </c>
    </row>
    <row r="899" spans="1:9" x14ac:dyDescent="0.3">
      <c r="A899">
        <v>898</v>
      </c>
      <c r="B899" s="1">
        <v>45232</v>
      </c>
      <c r="C899" t="s">
        <v>911</v>
      </c>
      <c r="D899" t="s">
        <v>13</v>
      </c>
      <c r="E899">
        <v>42</v>
      </c>
      <c r="F899" t="s">
        <v>14</v>
      </c>
      <c r="G899">
        <v>3</v>
      </c>
      <c r="H899">
        <v>30</v>
      </c>
      <c r="I899">
        <v>90</v>
      </c>
    </row>
    <row r="900" spans="1:9" x14ac:dyDescent="0.3">
      <c r="A900">
        <v>899</v>
      </c>
      <c r="B900" s="1">
        <v>45071</v>
      </c>
      <c r="C900" t="s">
        <v>912</v>
      </c>
      <c r="D900" t="s">
        <v>10</v>
      </c>
      <c r="E900">
        <v>26</v>
      </c>
      <c r="F900" t="s">
        <v>14</v>
      </c>
      <c r="G900">
        <v>2</v>
      </c>
      <c r="H900">
        <v>300</v>
      </c>
      <c r="I900">
        <v>600</v>
      </c>
    </row>
    <row r="901" spans="1:9" x14ac:dyDescent="0.3">
      <c r="A901">
        <v>900</v>
      </c>
      <c r="B901" s="1">
        <v>44978</v>
      </c>
      <c r="C901" t="s">
        <v>913</v>
      </c>
      <c r="D901" t="s">
        <v>10</v>
      </c>
      <c r="E901">
        <v>21</v>
      </c>
      <c r="F901" t="s">
        <v>14</v>
      </c>
      <c r="G901">
        <v>2</v>
      </c>
      <c r="H901">
        <v>30</v>
      </c>
      <c r="I901">
        <v>60</v>
      </c>
    </row>
    <row r="902" spans="1:9" x14ac:dyDescent="0.3">
      <c r="A902">
        <v>901</v>
      </c>
      <c r="B902" s="1">
        <v>45026</v>
      </c>
      <c r="C902" t="s">
        <v>914</v>
      </c>
      <c r="D902" t="s">
        <v>10</v>
      </c>
      <c r="E902">
        <v>31</v>
      </c>
      <c r="F902" t="s">
        <v>16</v>
      </c>
      <c r="G902">
        <v>1</v>
      </c>
      <c r="H902">
        <v>30</v>
      </c>
      <c r="I902">
        <v>30</v>
      </c>
    </row>
    <row r="903" spans="1:9" x14ac:dyDescent="0.3">
      <c r="A903">
        <v>902</v>
      </c>
      <c r="B903" s="1">
        <v>45078</v>
      </c>
      <c r="C903" t="s">
        <v>915</v>
      </c>
      <c r="D903" t="s">
        <v>13</v>
      </c>
      <c r="E903">
        <v>54</v>
      </c>
      <c r="F903" t="s">
        <v>11</v>
      </c>
      <c r="G903">
        <v>1</v>
      </c>
      <c r="H903">
        <v>50</v>
      </c>
      <c r="I903">
        <v>50</v>
      </c>
    </row>
    <row r="904" spans="1:9" x14ac:dyDescent="0.3">
      <c r="A904">
        <v>903</v>
      </c>
      <c r="B904" s="1">
        <v>45043</v>
      </c>
      <c r="C904" t="s">
        <v>916</v>
      </c>
      <c r="D904" t="s">
        <v>13</v>
      </c>
      <c r="E904">
        <v>51</v>
      </c>
      <c r="F904" t="s">
        <v>11</v>
      </c>
      <c r="G904">
        <v>4</v>
      </c>
      <c r="H904">
        <v>50</v>
      </c>
      <c r="I904">
        <v>200</v>
      </c>
    </row>
    <row r="905" spans="1:9" x14ac:dyDescent="0.3">
      <c r="A905">
        <v>904</v>
      </c>
      <c r="B905" s="1">
        <v>45111</v>
      </c>
      <c r="C905" t="s">
        <v>917</v>
      </c>
      <c r="D905" t="s">
        <v>10</v>
      </c>
      <c r="E905">
        <v>28</v>
      </c>
      <c r="F905" t="s">
        <v>14</v>
      </c>
      <c r="G905">
        <v>1</v>
      </c>
      <c r="H905">
        <v>500</v>
      </c>
      <c r="I905">
        <v>500</v>
      </c>
    </row>
    <row r="906" spans="1:9" x14ac:dyDescent="0.3">
      <c r="A906">
        <v>905</v>
      </c>
      <c r="B906" s="1">
        <v>45018</v>
      </c>
      <c r="C906" t="s">
        <v>918</v>
      </c>
      <c r="D906" t="s">
        <v>10</v>
      </c>
      <c r="E906">
        <v>58</v>
      </c>
      <c r="F906" t="s">
        <v>11</v>
      </c>
      <c r="G906">
        <v>1</v>
      </c>
      <c r="H906">
        <v>300</v>
      </c>
      <c r="I906">
        <v>300</v>
      </c>
    </row>
    <row r="907" spans="1:9" x14ac:dyDescent="0.3">
      <c r="A907">
        <v>906</v>
      </c>
      <c r="B907" s="1">
        <v>45081</v>
      </c>
      <c r="C907" t="s">
        <v>919</v>
      </c>
      <c r="D907" t="s">
        <v>13</v>
      </c>
      <c r="E907">
        <v>20</v>
      </c>
      <c r="F907" t="s">
        <v>14</v>
      </c>
      <c r="G907">
        <v>1</v>
      </c>
      <c r="H907">
        <v>50</v>
      </c>
      <c r="I907">
        <v>50</v>
      </c>
    </row>
    <row r="908" spans="1:9" x14ac:dyDescent="0.3">
      <c r="A908">
        <v>907</v>
      </c>
      <c r="B908" s="1">
        <v>44934</v>
      </c>
      <c r="C908" t="s">
        <v>920</v>
      </c>
      <c r="D908" t="s">
        <v>13</v>
      </c>
      <c r="E908">
        <v>45</v>
      </c>
      <c r="F908" t="s">
        <v>16</v>
      </c>
      <c r="G908">
        <v>1</v>
      </c>
      <c r="H908">
        <v>25</v>
      </c>
      <c r="I908">
        <v>25</v>
      </c>
    </row>
    <row r="909" spans="1:9" x14ac:dyDescent="0.3">
      <c r="A909">
        <v>908</v>
      </c>
      <c r="B909" s="1">
        <v>45289</v>
      </c>
      <c r="C909" t="s">
        <v>921</v>
      </c>
      <c r="D909" t="s">
        <v>10</v>
      </c>
      <c r="E909">
        <v>46</v>
      </c>
      <c r="F909" t="s">
        <v>11</v>
      </c>
      <c r="G909">
        <v>4</v>
      </c>
      <c r="H909">
        <v>300</v>
      </c>
      <c r="I909">
        <v>1200</v>
      </c>
    </row>
    <row r="910" spans="1:9" x14ac:dyDescent="0.3">
      <c r="A910">
        <v>909</v>
      </c>
      <c r="B910" s="1">
        <v>45200</v>
      </c>
      <c r="C910" t="s">
        <v>922</v>
      </c>
      <c r="D910" t="s">
        <v>10</v>
      </c>
      <c r="E910">
        <v>26</v>
      </c>
      <c r="F910" t="s">
        <v>16</v>
      </c>
      <c r="G910">
        <v>1</v>
      </c>
      <c r="H910">
        <v>300</v>
      </c>
      <c r="I910">
        <v>300</v>
      </c>
    </row>
    <row r="911" spans="1:9" x14ac:dyDescent="0.3">
      <c r="A911">
        <v>910</v>
      </c>
      <c r="B911" s="1">
        <v>44991</v>
      </c>
      <c r="C911" t="s">
        <v>923</v>
      </c>
      <c r="D911" t="s">
        <v>13</v>
      </c>
      <c r="E911">
        <v>20</v>
      </c>
      <c r="F911" t="s">
        <v>11</v>
      </c>
      <c r="G911">
        <v>3</v>
      </c>
      <c r="H911">
        <v>50</v>
      </c>
      <c r="I911">
        <v>150</v>
      </c>
    </row>
    <row r="912" spans="1:9" x14ac:dyDescent="0.3">
      <c r="A912">
        <v>911</v>
      </c>
      <c r="B912" s="1">
        <v>45067</v>
      </c>
      <c r="C912" t="s">
        <v>924</v>
      </c>
      <c r="D912" t="s">
        <v>10</v>
      </c>
      <c r="E912">
        <v>42</v>
      </c>
      <c r="F912" t="s">
        <v>16</v>
      </c>
      <c r="G912">
        <v>3</v>
      </c>
      <c r="H912">
        <v>300</v>
      </c>
      <c r="I912">
        <v>900</v>
      </c>
    </row>
    <row r="913" spans="1:9" x14ac:dyDescent="0.3">
      <c r="A913">
        <v>912</v>
      </c>
      <c r="B913" s="1">
        <v>44950</v>
      </c>
      <c r="C913" t="s">
        <v>925</v>
      </c>
      <c r="D913" t="s">
        <v>10</v>
      </c>
      <c r="E913">
        <v>51</v>
      </c>
      <c r="F913" t="s">
        <v>11</v>
      </c>
      <c r="G913">
        <v>3</v>
      </c>
      <c r="H913">
        <v>50</v>
      </c>
      <c r="I913">
        <v>150</v>
      </c>
    </row>
    <row r="914" spans="1:9" x14ac:dyDescent="0.3">
      <c r="A914">
        <v>913</v>
      </c>
      <c r="B914" s="1">
        <v>44954</v>
      </c>
      <c r="C914" t="s">
        <v>926</v>
      </c>
      <c r="D914" t="s">
        <v>10</v>
      </c>
      <c r="E914">
        <v>29</v>
      </c>
      <c r="F914" t="s">
        <v>16</v>
      </c>
      <c r="G914">
        <v>3</v>
      </c>
      <c r="H914">
        <v>30</v>
      </c>
      <c r="I914">
        <v>90</v>
      </c>
    </row>
    <row r="915" spans="1:9" x14ac:dyDescent="0.3">
      <c r="A915">
        <v>914</v>
      </c>
      <c r="B915" s="1">
        <v>45210</v>
      </c>
      <c r="C915" t="s">
        <v>927</v>
      </c>
      <c r="D915" t="s">
        <v>13</v>
      </c>
      <c r="E915">
        <v>59</v>
      </c>
      <c r="F915" t="s">
        <v>16</v>
      </c>
      <c r="G915">
        <v>1</v>
      </c>
      <c r="H915">
        <v>500</v>
      </c>
      <c r="I915">
        <v>500</v>
      </c>
    </row>
    <row r="916" spans="1:9" x14ac:dyDescent="0.3">
      <c r="A916">
        <v>915</v>
      </c>
      <c r="B916" s="1">
        <v>45076</v>
      </c>
      <c r="C916" t="s">
        <v>928</v>
      </c>
      <c r="D916" t="s">
        <v>13</v>
      </c>
      <c r="E916">
        <v>26</v>
      </c>
      <c r="F916" t="s">
        <v>11</v>
      </c>
      <c r="G916">
        <v>3</v>
      </c>
      <c r="H916">
        <v>30</v>
      </c>
      <c r="I916">
        <v>90</v>
      </c>
    </row>
    <row r="917" spans="1:9" x14ac:dyDescent="0.3">
      <c r="A917">
        <v>916</v>
      </c>
      <c r="B917" s="1">
        <v>45284</v>
      </c>
      <c r="C917" t="s">
        <v>929</v>
      </c>
      <c r="D917" t="s">
        <v>13</v>
      </c>
      <c r="E917">
        <v>32</v>
      </c>
      <c r="F917" t="s">
        <v>16</v>
      </c>
      <c r="G917">
        <v>1</v>
      </c>
      <c r="H917">
        <v>50</v>
      </c>
      <c r="I917">
        <v>50</v>
      </c>
    </row>
    <row r="918" spans="1:9" x14ac:dyDescent="0.3">
      <c r="A918">
        <v>917</v>
      </c>
      <c r="B918" s="1">
        <v>44991</v>
      </c>
      <c r="C918" t="s">
        <v>930</v>
      </c>
      <c r="D918" t="s">
        <v>13</v>
      </c>
      <c r="E918">
        <v>57</v>
      </c>
      <c r="F918" t="s">
        <v>16</v>
      </c>
      <c r="G918">
        <v>4</v>
      </c>
      <c r="H918">
        <v>50</v>
      </c>
      <c r="I918">
        <v>200</v>
      </c>
    </row>
    <row r="919" spans="1:9" x14ac:dyDescent="0.3">
      <c r="A919">
        <v>918</v>
      </c>
      <c r="B919" s="1">
        <v>45253</v>
      </c>
      <c r="C919" t="s">
        <v>931</v>
      </c>
      <c r="D919" t="s">
        <v>13</v>
      </c>
      <c r="E919">
        <v>42</v>
      </c>
      <c r="F919" t="s">
        <v>16</v>
      </c>
      <c r="G919">
        <v>3</v>
      </c>
      <c r="H919">
        <v>30</v>
      </c>
      <c r="I919">
        <v>90</v>
      </c>
    </row>
    <row r="920" spans="1:9" x14ac:dyDescent="0.3">
      <c r="A920">
        <v>919</v>
      </c>
      <c r="B920" s="1">
        <v>45178</v>
      </c>
      <c r="C920" t="s">
        <v>932</v>
      </c>
      <c r="D920" t="s">
        <v>13</v>
      </c>
      <c r="E920">
        <v>22</v>
      </c>
      <c r="F920" t="s">
        <v>11</v>
      </c>
      <c r="G920">
        <v>2</v>
      </c>
      <c r="H920">
        <v>25</v>
      </c>
      <c r="I920">
        <v>50</v>
      </c>
    </row>
    <row r="921" spans="1:9" x14ac:dyDescent="0.3">
      <c r="A921">
        <v>920</v>
      </c>
      <c r="B921" s="1">
        <v>44979</v>
      </c>
      <c r="C921" t="s">
        <v>933</v>
      </c>
      <c r="D921" t="s">
        <v>13</v>
      </c>
      <c r="E921">
        <v>28</v>
      </c>
      <c r="F921" t="s">
        <v>11</v>
      </c>
      <c r="G921">
        <v>3</v>
      </c>
      <c r="H921">
        <v>25</v>
      </c>
      <c r="I921">
        <v>75</v>
      </c>
    </row>
    <row r="922" spans="1:9" x14ac:dyDescent="0.3">
      <c r="A922">
        <v>921</v>
      </c>
      <c r="B922" s="1">
        <v>44933</v>
      </c>
      <c r="C922" t="s">
        <v>934</v>
      </c>
      <c r="D922" t="s">
        <v>10</v>
      </c>
      <c r="E922">
        <v>51</v>
      </c>
      <c r="F922" t="s">
        <v>16</v>
      </c>
      <c r="G922">
        <v>3</v>
      </c>
      <c r="H922">
        <v>25</v>
      </c>
      <c r="I922">
        <v>75</v>
      </c>
    </row>
    <row r="923" spans="1:9" x14ac:dyDescent="0.3">
      <c r="A923">
        <v>922</v>
      </c>
      <c r="B923" s="1">
        <v>45220</v>
      </c>
      <c r="C923" t="s">
        <v>935</v>
      </c>
      <c r="D923" t="s">
        <v>10</v>
      </c>
      <c r="E923">
        <v>41</v>
      </c>
      <c r="F923" t="s">
        <v>16</v>
      </c>
      <c r="G923">
        <v>1</v>
      </c>
      <c r="H923">
        <v>50</v>
      </c>
      <c r="I923">
        <v>50</v>
      </c>
    </row>
    <row r="924" spans="1:9" x14ac:dyDescent="0.3">
      <c r="A924">
        <v>923</v>
      </c>
      <c r="B924" s="1">
        <v>45072</v>
      </c>
      <c r="C924" t="s">
        <v>936</v>
      </c>
      <c r="D924" t="s">
        <v>10</v>
      </c>
      <c r="E924">
        <v>32</v>
      </c>
      <c r="F924" t="s">
        <v>11</v>
      </c>
      <c r="G924">
        <v>3</v>
      </c>
      <c r="H924">
        <v>300</v>
      </c>
      <c r="I924">
        <v>900</v>
      </c>
    </row>
    <row r="925" spans="1:9" x14ac:dyDescent="0.3">
      <c r="A925">
        <v>924</v>
      </c>
      <c r="B925" s="1">
        <v>45167</v>
      </c>
      <c r="C925" t="s">
        <v>937</v>
      </c>
      <c r="D925" t="s">
        <v>10</v>
      </c>
      <c r="E925">
        <v>55</v>
      </c>
      <c r="F925" t="s">
        <v>11</v>
      </c>
      <c r="G925">
        <v>2</v>
      </c>
      <c r="H925">
        <v>50</v>
      </c>
      <c r="I925">
        <v>100</v>
      </c>
    </row>
    <row r="926" spans="1:9" x14ac:dyDescent="0.3">
      <c r="A926">
        <v>925</v>
      </c>
      <c r="B926" s="1">
        <v>45172</v>
      </c>
      <c r="C926" t="s">
        <v>938</v>
      </c>
      <c r="D926" t="s">
        <v>10</v>
      </c>
      <c r="E926">
        <v>25</v>
      </c>
      <c r="F926" t="s">
        <v>16</v>
      </c>
      <c r="G926">
        <v>1</v>
      </c>
      <c r="H926">
        <v>300</v>
      </c>
      <c r="I926">
        <v>300</v>
      </c>
    </row>
    <row r="927" spans="1:9" x14ac:dyDescent="0.3">
      <c r="A927">
        <v>926</v>
      </c>
      <c r="B927" s="1">
        <v>45152</v>
      </c>
      <c r="C927" t="s">
        <v>939</v>
      </c>
      <c r="D927" t="s">
        <v>10</v>
      </c>
      <c r="E927">
        <v>22</v>
      </c>
      <c r="F927" t="s">
        <v>16</v>
      </c>
      <c r="G927">
        <v>1</v>
      </c>
      <c r="H927">
        <v>30</v>
      </c>
      <c r="I927">
        <v>30</v>
      </c>
    </row>
    <row r="928" spans="1:9" x14ac:dyDescent="0.3">
      <c r="A928">
        <v>927</v>
      </c>
      <c r="B928" s="1">
        <v>45101</v>
      </c>
      <c r="C928" t="s">
        <v>940</v>
      </c>
      <c r="D928" t="s">
        <v>10</v>
      </c>
      <c r="E928">
        <v>43</v>
      </c>
      <c r="F928" t="s">
        <v>16</v>
      </c>
      <c r="G928">
        <v>4</v>
      </c>
      <c r="H928">
        <v>500</v>
      </c>
      <c r="I928">
        <v>2000</v>
      </c>
    </row>
    <row r="929" spans="1:9" x14ac:dyDescent="0.3">
      <c r="A929">
        <v>928</v>
      </c>
      <c r="B929" s="1">
        <v>45021</v>
      </c>
      <c r="C929" t="s">
        <v>941</v>
      </c>
      <c r="D929" t="s">
        <v>13</v>
      </c>
      <c r="E929">
        <v>35</v>
      </c>
      <c r="F929" t="s">
        <v>14</v>
      </c>
      <c r="G929">
        <v>4</v>
      </c>
      <c r="H929">
        <v>300</v>
      </c>
      <c r="I929">
        <v>1200</v>
      </c>
    </row>
    <row r="930" spans="1:9" x14ac:dyDescent="0.3">
      <c r="A930">
        <v>929</v>
      </c>
      <c r="B930" s="1">
        <v>44953</v>
      </c>
      <c r="C930" t="s">
        <v>942</v>
      </c>
      <c r="D930" t="s">
        <v>13</v>
      </c>
      <c r="E930">
        <v>23</v>
      </c>
      <c r="F930" t="s">
        <v>11</v>
      </c>
      <c r="G930">
        <v>3</v>
      </c>
      <c r="H930">
        <v>25</v>
      </c>
      <c r="I930">
        <v>75</v>
      </c>
    </row>
    <row r="931" spans="1:9" x14ac:dyDescent="0.3">
      <c r="A931">
        <v>930</v>
      </c>
      <c r="B931" s="1">
        <v>45056</v>
      </c>
      <c r="C931" t="s">
        <v>943</v>
      </c>
      <c r="D931" t="s">
        <v>10</v>
      </c>
      <c r="E931">
        <v>54</v>
      </c>
      <c r="F931" t="s">
        <v>14</v>
      </c>
      <c r="G931">
        <v>4</v>
      </c>
      <c r="H931">
        <v>50</v>
      </c>
      <c r="I931">
        <v>200</v>
      </c>
    </row>
    <row r="932" spans="1:9" x14ac:dyDescent="0.3">
      <c r="A932">
        <v>931</v>
      </c>
      <c r="B932" s="1">
        <v>45171</v>
      </c>
      <c r="C932" t="s">
        <v>944</v>
      </c>
      <c r="D932" t="s">
        <v>10</v>
      </c>
      <c r="E932">
        <v>30</v>
      </c>
      <c r="F932" t="s">
        <v>11</v>
      </c>
      <c r="G932">
        <v>4</v>
      </c>
      <c r="H932">
        <v>30</v>
      </c>
      <c r="I932">
        <v>120</v>
      </c>
    </row>
    <row r="933" spans="1:9" x14ac:dyDescent="0.3">
      <c r="A933">
        <v>932</v>
      </c>
      <c r="B933" s="1">
        <v>44985</v>
      </c>
      <c r="C933" t="s">
        <v>945</v>
      </c>
      <c r="D933" t="s">
        <v>13</v>
      </c>
      <c r="E933">
        <v>45</v>
      </c>
      <c r="F933" t="s">
        <v>11</v>
      </c>
      <c r="G933">
        <v>4</v>
      </c>
      <c r="H933">
        <v>25</v>
      </c>
      <c r="I933">
        <v>100</v>
      </c>
    </row>
    <row r="934" spans="1:9" x14ac:dyDescent="0.3">
      <c r="A934">
        <v>933</v>
      </c>
      <c r="B934" s="1">
        <v>44960</v>
      </c>
      <c r="C934" t="s">
        <v>946</v>
      </c>
      <c r="D934" t="s">
        <v>10</v>
      </c>
      <c r="E934">
        <v>22</v>
      </c>
      <c r="F934" t="s">
        <v>11</v>
      </c>
      <c r="G934">
        <v>1</v>
      </c>
      <c r="H934">
        <v>30</v>
      </c>
      <c r="I934">
        <v>30</v>
      </c>
    </row>
    <row r="935" spans="1:9" x14ac:dyDescent="0.3">
      <c r="A935">
        <v>934</v>
      </c>
      <c r="B935" s="1">
        <v>45132</v>
      </c>
      <c r="C935" t="s">
        <v>947</v>
      </c>
      <c r="D935" t="s">
        <v>10</v>
      </c>
      <c r="E935">
        <v>30</v>
      </c>
      <c r="F935" t="s">
        <v>11</v>
      </c>
      <c r="G935">
        <v>1</v>
      </c>
      <c r="H935">
        <v>500</v>
      </c>
      <c r="I935">
        <v>500</v>
      </c>
    </row>
    <row r="936" spans="1:9" x14ac:dyDescent="0.3">
      <c r="A936">
        <v>935</v>
      </c>
      <c r="B936" s="1">
        <v>45178</v>
      </c>
      <c r="C936" t="s">
        <v>948</v>
      </c>
      <c r="D936" t="s">
        <v>13</v>
      </c>
      <c r="E936">
        <v>34</v>
      </c>
      <c r="F936" t="s">
        <v>11</v>
      </c>
      <c r="G936">
        <v>1</v>
      </c>
      <c r="H936">
        <v>50</v>
      </c>
      <c r="I936">
        <v>50</v>
      </c>
    </row>
    <row r="937" spans="1:9" x14ac:dyDescent="0.3">
      <c r="A937">
        <v>936</v>
      </c>
      <c r="B937" s="1">
        <v>44964</v>
      </c>
      <c r="C937" t="s">
        <v>949</v>
      </c>
      <c r="D937" t="s">
        <v>10</v>
      </c>
      <c r="E937">
        <v>57</v>
      </c>
      <c r="F937" t="s">
        <v>11</v>
      </c>
      <c r="G937">
        <v>4</v>
      </c>
      <c r="H937">
        <v>50</v>
      </c>
      <c r="I937">
        <v>200</v>
      </c>
    </row>
    <row r="938" spans="1:9" x14ac:dyDescent="0.3">
      <c r="A938">
        <v>937</v>
      </c>
      <c r="B938" s="1">
        <v>45222</v>
      </c>
      <c r="C938" t="s">
        <v>950</v>
      </c>
      <c r="D938" t="s">
        <v>13</v>
      </c>
      <c r="E938">
        <v>62</v>
      </c>
      <c r="F938" t="s">
        <v>11</v>
      </c>
      <c r="G938">
        <v>1</v>
      </c>
      <c r="H938">
        <v>500</v>
      </c>
      <c r="I938">
        <v>500</v>
      </c>
    </row>
    <row r="939" spans="1:9" x14ac:dyDescent="0.3">
      <c r="A939">
        <v>938</v>
      </c>
      <c r="B939" s="1">
        <v>45249</v>
      </c>
      <c r="C939" t="s">
        <v>951</v>
      </c>
      <c r="D939" t="s">
        <v>10</v>
      </c>
      <c r="E939">
        <v>49</v>
      </c>
      <c r="F939" t="s">
        <v>14</v>
      </c>
      <c r="G939">
        <v>4</v>
      </c>
      <c r="H939">
        <v>50</v>
      </c>
      <c r="I939">
        <v>200</v>
      </c>
    </row>
    <row r="940" spans="1:9" x14ac:dyDescent="0.3">
      <c r="A940">
        <v>939</v>
      </c>
      <c r="B940" s="1">
        <v>45278</v>
      </c>
      <c r="C940" t="s">
        <v>952</v>
      </c>
      <c r="D940" t="s">
        <v>13</v>
      </c>
      <c r="E940">
        <v>46</v>
      </c>
      <c r="F940" t="s">
        <v>16</v>
      </c>
      <c r="G940">
        <v>1</v>
      </c>
      <c r="H940">
        <v>300</v>
      </c>
      <c r="I940">
        <v>300</v>
      </c>
    </row>
    <row r="941" spans="1:9" x14ac:dyDescent="0.3">
      <c r="A941">
        <v>940</v>
      </c>
      <c r="B941" s="1">
        <v>44954</v>
      </c>
      <c r="C941" t="s">
        <v>953</v>
      </c>
      <c r="D941" t="s">
        <v>13</v>
      </c>
      <c r="E941">
        <v>20</v>
      </c>
      <c r="F941" t="s">
        <v>16</v>
      </c>
      <c r="G941">
        <v>1</v>
      </c>
      <c r="H941">
        <v>30</v>
      </c>
      <c r="I941">
        <v>30</v>
      </c>
    </row>
    <row r="942" spans="1:9" x14ac:dyDescent="0.3">
      <c r="A942">
        <v>941</v>
      </c>
      <c r="B942" s="1">
        <v>45004</v>
      </c>
      <c r="C942" t="s">
        <v>954</v>
      </c>
      <c r="D942" t="s">
        <v>13</v>
      </c>
      <c r="E942">
        <v>57</v>
      </c>
      <c r="F942" t="s">
        <v>14</v>
      </c>
      <c r="G942">
        <v>2</v>
      </c>
      <c r="H942">
        <v>25</v>
      </c>
      <c r="I942">
        <v>50</v>
      </c>
    </row>
    <row r="943" spans="1:9" x14ac:dyDescent="0.3">
      <c r="A943">
        <v>942</v>
      </c>
      <c r="B943" s="1">
        <v>45003</v>
      </c>
      <c r="C943" t="s">
        <v>955</v>
      </c>
      <c r="D943" t="s">
        <v>10</v>
      </c>
      <c r="E943">
        <v>51</v>
      </c>
      <c r="F943" t="s">
        <v>14</v>
      </c>
      <c r="G943">
        <v>3</v>
      </c>
      <c r="H943">
        <v>500</v>
      </c>
      <c r="I943">
        <v>1500</v>
      </c>
    </row>
    <row r="944" spans="1:9" x14ac:dyDescent="0.3">
      <c r="A944">
        <v>943</v>
      </c>
      <c r="B944" s="1">
        <v>45215</v>
      </c>
      <c r="C944" t="s">
        <v>956</v>
      </c>
      <c r="D944" t="s">
        <v>13</v>
      </c>
      <c r="E944">
        <v>57</v>
      </c>
      <c r="F944" t="s">
        <v>14</v>
      </c>
      <c r="G944">
        <v>4</v>
      </c>
      <c r="H944">
        <v>300</v>
      </c>
      <c r="I944">
        <v>1200</v>
      </c>
    </row>
    <row r="945" spans="1:9" x14ac:dyDescent="0.3">
      <c r="A945">
        <v>944</v>
      </c>
      <c r="B945" s="1">
        <v>45082</v>
      </c>
      <c r="C945" t="s">
        <v>957</v>
      </c>
      <c r="D945" t="s">
        <v>10</v>
      </c>
      <c r="E945">
        <v>44</v>
      </c>
      <c r="F945" t="s">
        <v>14</v>
      </c>
      <c r="G945">
        <v>2</v>
      </c>
      <c r="H945">
        <v>25</v>
      </c>
      <c r="I945">
        <v>50</v>
      </c>
    </row>
    <row r="946" spans="1:9" x14ac:dyDescent="0.3">
      <c r="A946">
        <v>945</v>
      </c>
      <c r="B946" s="1">
        <v>44970</v>
      </c>
      <c r="C946" t="s">
        <v>958</v>
      </c>
      <c r="D946" t="s">
        <v>10</v>
      </c>
      <c r="E946">
        <v>30</v>
      </c>
      <c r="F946" t="s">
        <v>11</v>
      </c>
      <c r="G946">
        <v>1</v>
      </c>
      <c r="H946">
        <v>25</v>
      </c>
      <c r="I946">
        <v>25</v>
      </c>
    </row>
    <row r="947" spans="1:9" x14ac:dyDescent="0.3">
      <c r="A947">
        <v>946</v>
      </c>
      <c r="B947" s="1">
        <v>45054</v>
      </c>
      <c r="C947" t="s">
        <v>959</v>
      </c>
      <c r="D947" t="s">
        <v>10</v>
      </c>
      <c r="E947">
        <v>62</v>
      </c>
      <c r="F947" t="s">
        <v>16</v>
      </c>
      <c r="G947">
        <v>4</v>
      </c>
      <c r="H947">
        <v>500</v>
      </c>
      <c r="I947">
        <v>2000</v>
      </c>
    </row>
    <row r="948" spans="1:9" x14ac:dyDescent="0.3">
      <c r="A948">
        <v>947</v>
      </c>
      <c r="B948" s="1">
        <v>44987</v>
      </c>
      <c r="C948" t="s">
        <v>960</v>
      </c>
      <c r="D948" t="s">
        <v>10</v>
      </c>
      <c r="E948">
        <v>50</v>
      </c>
      <c r="F948" t="s">
        <v>11</v>
      </c>
      <c r="G948">
        <v>1</v>
      </c>
      <c r="H948">
        <v>300</v>
      </c>
      <c r="I948">
        <v>300</v>
      </c>
    </row>
    <row r="949" spans="1:9" x14ac:dyDescent="0.3">
      <c r="A949">
        <v>948</v>
      </c>
      <c r="B949" s="1">
        <v>45212</v>
      </c>
      <c r="C949" t="s">
        <v>961</v>
      </c>
      <c r="D949" t="s">
        <v>13</v>
      </c>
      <c r="E949">
        <v>23</v>
      </c>
      <c r="F949" t="s">
        <v>16</v>
      </c>
      <c r="G949">
        <v>3</v>
      </c>
      <c r="H949">
        <v>25</v>
      </c>
      <c r="I949">
        <v>75</v>
      </c>
    </row>
    <row r="950" spans="1:9" x14ac:dyDescent="0.3">
      <c r="A950">
        <v>949</v>
      </c>
      <c r="B950" s="1">
        <v>45140</v>
      </c>
      <c r="C950" t="s">
        <v>962</v>
      </c>
      <c r="D950" t="s">
        <v>13</v>
      </c>
      <c r="E950">
        <v>41</v>
      </c>
      <c r="F950" t="s">
        <v>16</v>
      </c>
      <c r="G950">
        <v>2</v>
      </c>
      <c r="H950">
        <v>25</v>
      </c>
      <c r="I950">
        <v>50</v>
      </c>
    </row>
    <row r="951" spans="1:9" x14ac:dyDescent="0.3">
      <c r="A951">
        <v>950</v>
      </c>
      <c r="B951" s="1">
        <v>45237</v>
      </c>
      <c r="C951" t="s">
        <v>963</v>
      </c>
      <c r="D951" t="s">
        <v>10</v>
      </c>
      <c r="E951">
        <v>36</v>
      </c>
      <c r="F951" t="s">
        <v>14</v>
      </c>
      <c r="G951">
        <v>3</v>
      </c>
      <c r="H951">
        <v>300</v>
      </c>
      <c r="I951">
        <v>900</v>
      </c>
    </row>
    <row r="952" spans="1:9" x14ac:dyDescent="0.3">
      <c r="A952">
        <v>951</v>
      </c>
      <c r="B952" s="1">
        <v>45232</v>
      </c>
      <c r="C952" t="s">
        <v>964</v>
      </c>
      <c r="D952" t="s">
        <v>10</v>
      </c>
      <c r="E952">
        <v>33</v>
      </c>
      <c r="F952" t="s">
        <v>11</v>
      </c>
      <c r="G952">
        <v>2</v>
      </c>
      <c r="H952">
        <v>50</v>
      </c>
      <c r="I952">
        <v>100</v>
      </c>
    </row>
    <row r="953" spans="1:9" x14ac:dyDescent="0.3">
      <c r="A953">
        <v>952</v>
      </c>
      <c r="B953" s="1">
        <v>45243</v>
      </c>
      <c r="C953" t="s">
        <v>965</v>
      </c>
      <c r="D953" t="s">
        <v>13</v>
      </c>
      <c r="E953">
        <v>57</v>
      </c>
      <c r="F953" t="s">
        <v>14</v>
      </c>
      <c r="G953">
        <v>1</v>
      </c>
      <c r="H953">
        <v>25</v>
      </c>
      <c r="I953">
        <v>25</v>
      </c>
    </row>
    <row r="954" spans="1:9" x14ac:dyDescent="0.3">
      <c r="A954">
        <v>953</v>
      </c>
      <c r="B954" s="1">
        <v>45042</v>
      </c>
      <c r="C954" t="s">
        <v>966</v>
      </c>
      <c r="D954" t="s">
        <v>10</v>
      </c>
      <c r="E954">
        <v>45</v>
      </c>
      <c r="F954" t="s">
        <v>11</v>
      </c>
      <c r="G954">
        <v>3</v>
      </c>
      <c r="H954">
        <v>30</v>
      </c>
      <c r="I954">
        <v>90</v>
      </c>
    </row>
    <row r="955" spans="1:9" x14ac:dyDescent="0.3">
      <c r="A955">
        <v>954</v>
      </c>
      <c r="B955" s="1">
        <v>45194</v>
      </c>
      <c r="C955" t="s">
        <v>967</v>
      </c>
      <c r="D955" t="s">
        <v>13</v>
      </c>
      <c r="E955">
        <v>50</v>
      </c>
      <c r="F955" t="s">
        <v>16</v>
      </c>
      <c r="G955">
        <v>3</v>
      </c>
      <c r="H955">
        <v>300</v>
      </c>
      <c r="I955">
        <v>900</v>
      </c>
    </row>
    <row r="956" spans="1:9" x14ac:dyDescent="0.3">
      <c r="A956">
        <v>955</v>
      </c>
      <c r="B956" s="1">
        <v>45121</v>
      </c>
      <c r="C956" t="s">
        <v>968</v>
      </c>
      <c r="D956" t="s">
        <v>10</v>
      </c>
      <c r="E956">
        <v>58</v>
      </c>
      <c r="F956" t="s">
        <v>14</v>
      </c>
      <c r="G956">
        <v>1</v>
      </c>
      <c r="H956">
        <v>25</v>
      </c>
      <c r="I956">
        <v>25</v>
      </c>
    </row>
    <row r="957" spans="1:9" x14ac:dyDescent="0.3">
      <c r="A957">
        <v>956</v>
      </c>
      <c r="B957" s="1">
        <v>45157</v>
      </c>
      <c r="C957" t="s">
        <v>969</v>
      </c>
      <c r="D957" t="s">
        <v>10</v>
      </c>
      <c r="E957">
        <v>30</v>
      </c>
      <c r="F957" t="s">
        <v>14</v>
      </c>
      <c r="G957">
        <v>3</v>
      </c>
      <c r="H957">
        <v>500</v>
      </c>
      <c r="I957">
        <v>1500</v>
      </c>
    </row>
    <row r="958" spans="1:9" x14ac:dyDescent="0.3">
      <c r="A958">
        <v>957</v>
      </c>
      <c r="B958" s="1">
        <v>45153</v>
      </c>
      <c r="C958" t="s">
        <v>970</v>
      </c>
      <c r="D958" t="s">
        <v>13</v>
      </c>
      <c r="E958">
        <v>60</v>
      </c>
      <c r="F958" t="s">
        <v>16</v>
      </c>
      <c r="G958">
        <v>4</v>
      </c>
      <c r="H958">
        <v>30</v>
      </c>
      <c r="I958">
        <v>120</v>
      </c>
    </row>
    <row r="959" spans="1:9" x14ac:dyDescent="0.3">
      <c r="A959">
        <v>958</v>
      </c>
      <c r="B959" s="1">
        <v>45079</v>
      </c>
      <c r="C959" t="s">
        <v>971</v>
      </c>
      <c r="D959" t="s">
        <v>10</v>
      </c>
      <c r="E959">
        <v>62</v>
      </c>
      <c r="F959" t="s">
        <v>16</v>
      </c>
      <c r="G959">
        <v>2</v>
      </c>
      <c r="H959">
        <v>25</v>
      </c>
      <c r="I959">
        <v>50</v>
      </c>
    </row>
    <row r="960" spans="1:9" x14ac:dyDescent="0.3">
      <c r="A960">
        <v>959</v>
      </c>
      <c r="B960" s="1">
        <v>45228</v>
      </c>
      <c r="C960" t="s">
        <v>972</v>
      </c>
      <c r="D960" t="s">
        <v>13</v>
      </c>
      <c r="E960">
        <v>42</v>
      </c>
      <c r="F960" t="s">
        <v>16</v>
      </c>
      <c r="G960">
        <v>2</v>
      </c>
      <c r="H960">
        <v>30</v>
      </c>
      <c r="I960">
        <v>60</v>
      </c>
    </row>
    <row r="961" spans="1:9" x14ac:dyDescent="0.3">
      <c r="A961">
        <v>960</v>
      </c>
      <c r="B961" s="1">
        <v>45146</v>
      </c>
      <c r="C961" t="s">
        <v>973</v>
      </c>
      <c r="D961" t="s">
        <v>10</v>
      </c>
      <c r="E961">
        <v>59</v>
      </c>
      <c r="F961" t="s">
        <v>14</v>
      </c>
      <c r="G961">
        <v>2</v>
      </c>
      <c r="H961">
        <v>30</v>
      </c>
      <c r="I961">
        <v>60</v>
      </c>
    </row>
    <row r="962" spans="1:9" x14ac:dyDescent="0.3">
      <c r="A962">
        <v>961</v>
      </c>
      <c r="B962" s="1">
        <v>45083</v>
      </c>
      <c r="C962" t="s">
        <v>974</v>
      </c>
      <c r="D962" t="s">
        <v>10</v>
      </c>
      <c r="E962">
        <v>53</v>
      </c>
      <c r="F962" t="s">
        <v>11</v>
      </c>
      <c r="G962">
        <v>4</v>
      </c>
      <c r="H962">
        <v>50</v>
      </c>
      <c r="I962">
        <v>200</v>
      </c>
    </row>
    <row r="963" spans="1:9" x14ac:dyDescent="0.3">
      <c r="A963">
        <v>962</v>
      </c>
      <c r="B963" s="1">
        <v>45218</v>
      </c>
      <c r="C963" t="s">
        <v>975</v>
      </c>
      <c r="D963" t="s">
        <v>10</v>
      </c>
      <c r="E963">
        <v>44</v>
      </c>
      <c r="F963" t="s">
        <v>14</v>
      </c>
      <c r="G963">
        <v>2</v>
      </c>
      <c r="H963">
        <v>30</v>
      </c>
      <c r="I963">
        <v>60</v>
      </c>
    </row>
    <row r="964" spans="1:9" x14ac:dyDescent="0.3">
      <c r="A964">
        <v>963</v>
      </c>
      <c r="B964" s="1">
        <v>45244</v>
      </c>
      <c r="C964" t="s">
        <v>976</v>
      </c>
      <c r="D964" t="s">
        <v>13</v>
      </c>
      <c r="E964">
        <v>55</v>
      </c>
      <c r="F964" t="s">
        <v>11</v>
      </c>
      <c r="G964">
        <v>1</v>
      </c>
      <c r="H964">
        <v>50</v>
      </c>
      <c r="I964">
        <v>50</v>
      </c>
    </row>
    <row r="965" spans="1:9" x14ac:dyDescent="0.3">
      <c r="A965">
        <v>964</v>
      </c>
      <c r="B965" s="1">
        <v>44957</v>
      </c>
      <c r="C965" t="s">
        <v>977</v>
      </c>
      <c r="D965" t="s">
        <v>10</v>
      </c>
      <c r="E965">
        <v>24</v>
      </c>
      <c r="F965" t="s">
        <v>14</v>
      </c>
      <c r="G965">
        <v>3</v>
      </c>
      <c r="H965">
        <v>300</v>
      </c>
      <c r="I965">
        <v>900</v>
      </c>
    </row>
    <row r="966" spans="1:9" x14ac:dyDescent="0.3">
      <c r="A966">
        <v>965</v>
      </c>
      <c r="B966" s="1">
        <v>45239</v>
      </c>
      <c r="C966" t="s">
        <v>978</v>
      </c>
      <c r="D966" t="s">
        <v>10</v>
      </c>
      <c r="E966">
        <v>22</v>
      </c>
      <c r="F966" t="s">
        <v>14</v>
      </c>
      <c r="G966">
        <v>4</v>
      </c>
      <c r="H966">
        <v>50</v>
      </c>
      <c r="I966">
        <v>200</v>
      </c>
    </row>
    <row r="967" spans="1:9" x14ac:dyDescent="0.3">
      <c r="A967">
        <v>966</v>
      </c>
      <c r="B967" s="1">
        <v>44977</v>
      </c>
      <c r="C967" t="s">
        <v>979</v>
      </c>
      <c r="D967" t="s">
        <v>10</v>
      </c>
      <c r="E967">
        <v>60</v>
      </c>
      <c r="F967" t="s">
        <v>16</v>
      </c>
      <c r="G967">
        <v>2</v>
      </c>
      <c r="H967">
        <v>500</v>
      </c>
      <c r="I967">
        <v>1000</v>
      </c>
    </row>
    <row r="968" spans="1:9" x14ac:dyDescent="0.3">
      <c r="A968">
        <v>967</v>
      </c>
      <c r="B968" s="1">
        <v>45033</v>
      </c>
      <c r="C968" t="s">
        <v>980</v>
      </c>
      <c r="D968" t="s">
        <v>10</v>
      </c>
      <c r="E968">
        <v>62</v>
      </c>
      <c r="F968" t="s">
        <v>11</v>
      </c>
      <c r="G968">
        <v>1</v>
      </c>
      <c r="H968">
        <v>25</v>
      </c>
      <c r="I968">
        <v>25</v>
      </c>
    </row>
    <row r="969" spans="1:9" x14ac:dyDescent="0.3">
      <c r="A969">
        <v>968</v>
      </c>
      <c r="B969" s="1">
        <v>45247</v>
      </c>
      <c r="C969" t="s">
        <v>981</v>
      </c>
      <c r="D969" t="s">
        <v>13</v>
      </c>
      <c r="E969">
        <v>48</v>
      </c>
      <c r="F969" t="s">
        <v>14</v>
      </c>
      <c r="G969">
        <v>3</v>
      </c>
      <c r="H969">
        <v>300</v>
      </c>
      <c r="I969">
        <v>900</v>
      </c>
    </row>
    <row r="970" spans="1:9" x14ac:dyDescent="0.3">
      <c r="A970">
        <v>969</v>
      </c>
      <c r="B970" s="1">
        <v>45035</v>
      </c>
      <c r="C970" t="s">
        <v>982</v>
      </c>
      <c r="D970" t="s">
        <v>13</v>
      </c>
      <c r="E970">
        <v>40</v>
      </c>
      <c r="F970" t="s">
        <v>14</v>
      </c>
      <c r="G970">
        <v>3</v>
      </c>
      <c r="H970">
        <v>300</v>
      </c>
      <c r="I970">
        <v>900</v>
      </c>
    </row>
    <row r="971" spans="1:9" x14ac:dyDescent="0.3">
      <c r="A971">
        <v>970</v>
      </c>
      <c r="B971" s="1">
        <v>45062</v>
      </c>
      <c r="C971" t="s">
        <v>983</v>
      </c>
      <c r="D971" t="s">
        <v>10</v>
      </c>
      <c r="E971">
        <v>59</v>
      </c>
      <c r="F971" t="s">
        <v>16</v>
      </c>
      <c r="G971">
        <v>4</v>
      </c>
      <c r="H971">
        <v>500</v>
      </c>
      <c r="I971">
        <v>2000</v>
      </c>
    </row>
    <row r="972" spans="1:9" x14ac:dyDescent="0.3">
      <c r="A972">
        <v>971</v>
      </c>
      <c r="B972" s="1">
        <v>45265</v>
      </c>
      <c r="C972" t="s">
        <v>984</v>
      </c>
      <c r="D972" t="s">
        <v>13</v>
      </c>
      <c r="E972">
        <v>27</v>
      </c>
      <c r="F972" t="s">
        <v>16</v>
      </c>
      <c r="G972">
        <v>4</v>
      </c>
      <c r="H972">
        <v>50</v>
      </c>
      <c r="I972">
        <v>200</v>
      </c>
    </row>
    <row r="973" spans="1:9" x14ac:dyDescent="0.3">
      <c r="A973">
        <v>972</v>
      </c>
      <c r="B973" s="1">
        <v>44968</v>
      </c>
      <c r="C973" t="s">
        <v>985</v>
      </c>
      <c r="D973" t="s">
        <v>10</v>
      </c>
      <c r="E973">
        <v>49</v>
      </c>
      <c r="F973" t="s">
        <v>11</v>
      </c>
      <c r="G973">
        <v>4</v>
      </c>
      <c r="H973">
        <v>25</v>
      </c>
      <c r="I973">
        <v>100</v>
      </c>
    </row>
    <row r="974" spans="1:9" x14ac:dyDescent="0.3">
      <c r="A974">
        <v>973</v>
      </c>
      <c r="B974" s="1">
        <v>45007</v>
      </c>
      <c r="C974" t="s">
        <v>986</v>
      </c>
      <c r="D974" t="s">
        <v>10</v>
      </c>
      <c r="E974">
        <v>60</v>
      </c>
      <c r="F974" t="s">
        <v>14</v>
      </c>
      <c r="G974">
        <v>1</v>
      </c>
      <c r="H974">
        <v>50</v>
      </c>
      <c r="I974">
        <v>50</v>
      </c>
    </row>
    <row r="975" spans="1:9" x14ac:dyDescent="0.3">
      <c r="A975">
        <v>974</v>
      </c>
      <c r="B975" s="1">
        <v>45049</v>
      </c>
      <c r="C975" t="s">
        <v>987</v>
      </c>
      <c r="D975" t="s">
        <v>10</v>
      </c>
      <c r="E975">
        <v>47</v>
      </c>
      <c r="F975" t="s">
        <v>11</v>
      </c>
      <c r="G975">
        <v>1</v>
      </c>
      <c r="H975">
        <v>30</v>
      </c>
      <c r="I975">
        <v>30</v>
      </c>
    </row>
    <row r="976" spans="1:9" x14ac:dyDescent="0.3">
      <c r="A976">
        <v>975</v>
      </c>
      <c r="B976" s="1">
        <v>45015</v>
      </c>
      <c r="C976" t="s">
        <v>988</v>
      </c>
      <c r="D976" t="s">
        <v>13</v>
      </c>
      <c r="E976">
        <v>56</v>
      </c>
      <c r="F976" t="s">
        <v>14</v>
      </c>
      <c r="G976">
        <v>4</v>
      </c>
      <c r="H976">
        <v>50</v>
      </c>
      <c r="I976">
        <v>200</v>
      </c>
    </row>
    <row r="977" spans="1:9" x14ac:dyDescent="0.3">
      <c r="A977">
        <v>976</v>
      </c>
      <c r="B977" s="1">
        <v>45209</v>
      </c>
      <c r="C977" t="s">
        <v>989</v>
      </c>
      <c r="D977" t="s">
        <v>13</v>
      </c>
      <c r="E977">
        <v>48</v>
      </c>
      <c r="F977" t="s">
        <v>11</v>
      </c>
      <c r="G977">
        <v>2</v>
      </c>
      <c r="H977">
        <v>300</v>
      </c>
      <c r="I977">
        <v>600</v>
      </c>
    </row>
    <row r="978" spans="1:9" x14ac:dyDescent="0.3">
      <c r="A978">
        <v>977</v>
      </c>
      <c r="B978" s="1">
        <v>44965</v>
      </c>
      <c r="C978" t="s">
        <v>990</v>
      </c>
      <c r="D978" t="s">
        <v>13</v>
      </c>
      <c r="E978">
        <v>35</v>
      </c>
      <c r="F978" t="s">
        <v>16</v>
      </c>
      <c r="G978">
        <v>3</v>
      </c>
      <c r="H978">
        <v>25</v>
      </c>
      <c r="I978">
        <v>75</v>
      </c>
    </row>
    <row r="979" spans="1:9" x14ac:dyDescent="0.3">
      <c r="A979">
        <v>978</v>
      </c>
      <c r="B979" s="1">
        <v>45007</v>
      </c>
      <c r="C979" t="s">
        <v>991</v>
      </c>
      <c r="D979" t="s">
        <v>13</v>
      </c>
      <c r="E979">
        <v>53</v>
      </c>
      <c r="F979" t="s">
        <v>14</v>
      </c>
      <c r="G979">
        <v>3</v>
      </c>
      <c r="H979">
        <v>50</v>
      </c>
      <c r="I979">
        <v>150</v>
      </c>
    </row>
    <row r="980" spans="1:9" x14ac:dyDescent="0.3">
      <c r="A980">
        <v>979</v>
      </c>
      <c r="B980" s="1">
        <v>44928</v>
      </c>
      <c r="C980" t="s">
        <v>992</v>
      </c>
      <c r="D980" t="s">
        <v>13</v>
      </c>
      <c r="E980">
        <v>19</v>
      </c>
      <c r="F980" t="s">
        <v>11</v>
      </c>
      <c r="G980">
        <v>1</v>
      </c>
      <c r="H980">
        <v>25</v>
      </c>
      <c r="I980">
        <v>25</v>
      </c>
    </row>
    <row r="981" spans="1:9" x14ac:dyDescent="0.3">
      <c r="A981">
        <v>980</v>
      </c>
      <c r="B981" s="1">
        <v>45136</v>
      </c>
      <c r="C981" t="s">
        <v>993</v>
      </c>
      <c r="D981" t="s">
        <v>13</v>
      </c>
      <c r="E981">
        <v>31</v>
      </c>
      <c r="F981" t="s">
        <v>16</v>
      </c>
      <c r="G981">
        <v>3</v>
      </c>
      <c r="H981">
        <v>25</v>
      </c>
      <c r="I981">
        <v>75</v>
      </c>
    </row>
    <row r="982" spans="1:9" x14ac:dyDescent="0.3">
      <c r="A982">
        <v>981</v>
      </c>
      <c r="B982" s="1">
        <v>45157</v>
      </c>
      <c r="C982" t="s">
        <v>994</v>
      </c>
      <c r="D982" t="s">
        <v>13</v>
      </c>
      <c r="E982">
        <v>30</v>
      </c>
      <c r="F982" t="s">
        <v>16</v>
      </c>
      <c r="G982">
        <v>2</v>
      </c>
      <c r="H982">
        <v>30</v>
      </c>
      <c r="I982">
        <v>60</v>
      </c>
    </row>
    <row r="983" spans="1:9" x14ac:dyDescent="0.3">
      <c r="A983">
        <v>982</v>
      </c>
      <c r="B983" s="1">
        <v>45279</v>
      </c>
      <c r="C983" t="s">
        <v>995</v>
      </c>
      <c r="D983" t="s">
        <v>13</v>
      </c>
      <c r="E983">
        <v>46</v>
      </c>
      <c r="F983" t="s">
        <v>11</v>
      </c>
      <c r="G983">
        <v>3</v>
      </c>
      <c r="H983">
        <v>30</v>
      </c>
      <c r="I983">
        <v>90</v>
      </c>
    </row>
    <row r="984" spans="1:9" x14ac:dyDescent="0.3">
      <c r="A984">
        <v>983</v>
      </c>
      <c r="B984" s="1">
        <v>45231</v>
      </c>
      <c r="C984" t="s">
        <v>996</v>
      </c>
      <c r="D984" t="s">
        <v>13</v>
      </c>
      <c r="E984">
        <v>29</v>
      </c>
      <c r="F984" t="s">
        <v>14</v>
      </c>
      <c r="G984">
        <v>1</v>
      </c>
      <c r="H984">
        <v>300</v>
      </c>
      <c r="I984">
        <v>300</v>
      </c>
    </row>
    <row r="985" spans="1:9" x14ac:dyDescent="0.3">
      <c r="A985">
        <v>984</v>
      </c>
      <c r="B985" s="1">
        <v>45167</v>
      </c>
      <c r="C985" t="s">
        <v>997</v>
      </c>
      <c r="D985" t="s">
        <v>10</v>
      </c>
      <c r="E985">
        <v>56</v>
      </c>
      <c r="F985" t="s">
        <v>14</v>
      </c>
      <c r="G985">
        <v>1</v>
      </c>
      <c r="H985">
        <v>500</v>
      </c>
      <c r="I985">
        <v>500</v>
      </c>
    </row>
    <row r="986" spans="1:9" x14ac:dyDescent="0.3">
      <c r="A986">
        <v>985</v>
      </c>
      <c r="B986" s="1">
        <v>45076</v>
      </c>
      <c r="C986" t="s">
        <v>998</v>
      </c>
      <c r="D986" t="s">
        <v>13</v>
      </c>
      <c r="E986">
        <v>19</v>
      </c>
      <c r="F986" t="s">
        <v>16</v>
      </c>
      <c r="G986">
        <v>2</v>
      </c>
      <c r="H986">
        <v>25</v>
      </c>
      <c r="I986">
        <v>50</v>
      </c>
    </row>
    <row r="987" spans="1:9" x14ac:dyDescent="0.3">
      <c r="A987">
        <v>986</v>
      </c>
      <c r="B987" s="1">
        <v>44943</v>
      </c>
      <c r="C987" t="s">
        <v>999</v>
      </c>
      <c r="D987" t="s">
        <v>13</v>
      </c>
      <c r="E987">
        <v>49</v>
      </c>
      <c r="F987" t="s">
        <v>14</v>
      </c>
      <c r="G987">
        <v>2</v>
      </c>
      <c r="H987">
        <v>500</v>
      </c>
      <c r="I987">
        <v>1000</v>
      </c>
    </row>
    <row r="988" spans="1:9" x14ac:dyDescent="0.3">
      <c r="A988">
        <v>987</v>
      </c>
      <c r="B988" s="1">
        <v>45045</v>
      </c>
      <c r="C988" t="s">
        <v>1000</v>
      </c>
      <c r="D988" t="s">
        <v>13</v>
      </c>
      <c r="E988">
        <v>30</v>
      </c>
      <c r="F988" t="s">
        <v>14</v>
      </c>
      <c r="G988">
        <v>3</v>
      </c>
      <c r="H988">
        <v>300</v>
      </c>
      <c r="I988">
        <v>900</v>
      </c>
    </row>
    <row r="989" spans="1:9" x14ac:dyDescent="0.3">
      <c r="A989">
        <v>988</v>
      </c>
      <c r="B989" s="1">
        <v>45074</v>
      </c>
      <c r="C989" t="s">
        <v>1001</v>
      </c>
      <c r="D989" t="s">
        <v>13</v>
      </c>
      <c r="E989">
        <v>63</v>
      </c>
      <c r="F989" t="s">
        <v>14</v>
      </c>
      <c r="G989">
        <v>3</v>
      </c>
      <c r="H989">
        <v>25</v>
      </c>
      <c r="I989">
        <v>75</v>
      </c>
    </row>
    <row r="990" spans="1:9" x14ac:dyDescent="0.3">
      <c r="A990">
        <v>989</v>
      </c>
      <c r="B990" s="1">
        <v>45288</v>
      </c>
      <c r="C990" t="s">
        <v>1002</v>
      </c>
      <c r="D990" t="s">
        <v>13</v>
      </c>
      <c r="E990">
        <v>44</v>
      </c>
      <c r="F990" t="s">
        <v>16</v>
      </c>
      <c r="G990">
        <v>1</v>
      </c>
      <c r="H990">
        <v>25</v>
      </c>
      <c r="I990">
        <v>25</v>
      </c>
    </row>
    <row r="991" spans="1:9" x14ac:dyDescent="0.3">
      <c r="A991">
        <v>990</v>
      </c>
      <c r="B991" s="1">
        <v>45071</v>
      </c>
      <c r="C991" t="s">
        <v>1003</v>
      </c>
      <c r="D991" t="s">
        <v>13</v>
      </c>
      <c r="E991">
        <v>58</v>
      </c>
      <c r="F991" t="s">
        <v>11</v>
      </c>
      <c r="G991">
        <v>2</v>
      </c>
      <c r="H991">
        <v>500</v>
      </c>
      <c r="I991">
        <v>1000</v>
      </c>
    </row>
    <row r="992" spans="1:9" x14ac:dyDescent="0.3">
      <c r="A992">
        <v>991</v>
      </c>
      <c r="B992" s="1">
        <v>45286</v>
      </c>
      <c r="C992" t="s">
        <v>1004</v>
      </c>
      <c r="D992" t="s">
        <v>13</v>
      </c>
      <c r="E992">
        <v>34</v>
      </c>
      <c r="F992" t="s">
        <v>14</v>
      </c>
      <c r="G992">
        <v>2</v>
      </c>
      <c r="H992">
        <v>50</v>
      </c>
      <c r="I992">
        <v>100</v>
      </c>
    </row>
    <row r="993" spans="1:9" x14ac:dyDescent="0.3">
      <c r="A993">
        <v>992</v>
      </c>
      <c r="B993" s="1">
        <v>45159</v>
      </c>
      <c r="C993" t="s">
        <v>1005</v>
      </c>
      <c r="D993" t="s">
        <v>13</v>
      </c>
      <c r="E993">
        <v>57</v>
      </c>
      <c r="F993" t="s">
        <v>16</v>
      </c>
      <c r="G993">
        <v>2</v>
      </c>
      <c r="H993">
        <v>30</v>
      </c>
      <c r="I993">
        <v>60</v>
      </c>
    </row>
    <row r="994" spans="1:9" x14ac:dyDescent="0.3">
      <c r="A994">
        <v>993</v>
      </c>
      <c r="B994" s="1">
        <v>44963</v>
      </c>
      <c r="C994" t="s">
        <v>1006</v>
      </c>
      <c r="D994" t="s">
        <v>13</v>
      </c>
      <c r="E994">
        <v>48</v>
      </c>
      <c r="F994" t="s">
        <v>16</v>
      </c>
      <c r="G994">
        <v>3</v>
      </c>
      <c r="H994">
        <v>50</v>
      </c>
      <c r="I994">
        <v>150</v>
      </c>
    </row>
    <row r="995" spans="1:9" x14ac:dyDescent="0.3">
      <c r="A995">
        <v>994</v>
      </c>
      <c r="B995" s="1">
        <v>45278</v>
      </c>
      <c r="C995" t="s">
        <v>1007</v>
      </c>
      <c r="D995" t="s">
        <v>13</v>
      </c>
      <c r="E995">
        <v>51</v>
      </c>
      <c r="F995" t="s">
        <v>11</v>
      </c>
      <c r="G995">
        <v>2</v>
      </c>
      <c r="H995">
        <v>500</v>
      </c>
      <c r="I995">
        <v>1000</v>
      </c>
    </row>
    <row r="996" spans="1:9" x14ac:dyDescent="0.3">
      <c r="A996">
        <v>995</v>
      </c>
      <c r="B996" s="1">
        <v>45046</v>
      </c>
      <c r="C996" t="s">
        <v>1008</v>
      </c>
      <c r="D996" t="s">
        <v>13</v>
      </c>
      <c r="E996">
        <v>41</v>
      </c>
      <c r="F996" t="s">
        <v>14</v>
      </c>
      <c r="G996">
        <v>1</v>
      </c>
      <c r="H996">
        <v>30</v>
      </c>
      <c r="I996">
        <v>30</v>
      </c>
    </row>
    <row r="997" spans="1:9" x14ac:dyDescent="0.3">
      <c r="A997">
        <v>996</v>
      </c>
      <c r="B997" s="1">
        <v>45062</v>
      </c>
      <c r="C997" t="s">
        <v>1009</v>
      </c>
      <c r="D997" t="s">
        <v>10</v>
      </c>
      <c r="E997">
        <v>62</v>
      </c>
      <c r="F997" t="s">
        <v>14</v>
      </c>
      <c r="G997">
        <v>1</v>
      </c>
      <c r="H997">
        <v>50</v>
      </c>
      <c r="I997">
        <v>50</v>
      </c>
    </row>
    <row r="998" spans="1:9" x14ac:dyDescent="0.3">
      <c r="A998">
        <v>997</v>
      </c>
      <c r="B998" s="1">
        <v>45247</v>
      </c>
      <c r="C998" t="s">
        <v>1010</v>
      </c>
      <c r="D998" t="s">
        <v>10</v>
      </c>
      <c r="E998">
        <v>52</v>
      </c>
      <c r="F998" t="s">
        <v>11</v>
      </c>
      <c r="G998">
        <v>3</v>
      </c>
      <c r="H998">
        <v>30</v>
      </c>
      <c r="I998">
        <v>90</v>
      </c>
    </row>
    <row r="999" spans="1:9" x14ac:dyDescent="0.3">
      <c r="A999">
        <v>998</v>
      </c>
      <c r="B999" s="1">
        <v>45228</v>
      </c>
      <c r="C999" t="s">
        <v>1011</v>
      </c>
      <c r="D999" t="s">
        <v>13</v>
      </c>
      <c r="E999">
        <v>23</v>
      </c>
      <c r="F999" t="s">
        <v>11</v>
      </c>
      <c r="G999">
        <v>4</v>
      </c>
      <c r="H999">
        <v>25</v>
      </c>
      <c r="I999">
        <v>100</v>
      </c>
    </row>
    <row r="1000" spans="1:9" x14ac:dyDescent="0.3">
      <c r="A1000">
        <v>999</v>
      </c>
      <c r="B1000" s="1">
        <v>45265</v>
      </c>
      <c r="C1000" t="s">
        <v>1012</v>
      </c>
      <c r="D1000" t="s">
        <v>13</v>
      </c>
      <c r="E1000">
        <v>36</v>
      </c>
      <c r="F1000" t="s">
        <v>16</v>
      </c>
      <c r="G1000">
        <v>3</v>
      </c>
      <c r="H1000">
        <v>50</v>
      </c>
      <c r="I1000">
        <v>150</v>
      </c>
    </row>
    <row r="1001" spans="1:9" x14ac:dyDescent="0.3">
      <c r="A1001">
        <v>1000</v>
      </c>
      <c r="B1001" s="1">
        <v>45028</v>
      </c>
      <c r="C1001" t="s">
        <v>1013</v>
      </c>
      <c r="D1001" t="s">
        <v>10</v>
      </c>
      <c r="E1001">
        <v>47</v>
      </c>
      <c r="F1001" t="s">
        <v>16</v>
      </c>
      <c r="G1001">
        <v>4</v>
      </c>
      <c r="H1001">
        <v>30</v>
      </c>
      <c r="I1001">
        <v>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E40E9-AE66-41BD-ACD5-479F0CD4640E}">
  <sheetPr>
    <tabColor rgb="FF061A40"/>
  </sheetPr>
  <dimension ref="A1:R1000"/>
  <sheetViews>
    <sheetView topLeftCell="L1" workbookViewId="0">
      <selection activeCell="P15" sqref="P15"/>
    </sheetView>
  </sheetViews>
  <sheetFormatPr defaultRowHeight="14" x14ac:dyDescent="0.3"/>
  <cols>
    <col min="1" max="1" width="12.5" style="2" bestFit="1" customWidth="1"/>
    <col min="2" max="2" width="9.9140625" style="12" bestFit="1" customWidth="1"/>
    <col min="3" max="3" width="10.9140625" style="3" bestFit="1" customWidth="1"/>
    <col min="4" max="4" width="6.6640625" bestFit="1" customWidth="1"/>
    <col min="5" max="5" width="4" style="2" bestFit="1" customWidth="1"/>
    <col min="6" max="6" width="15" bestFit="1" customWidth="1"/>
    <col min="7" max="7" width="7.33203125" style="11" bestFit="1" customWidth="1"/>
    <col min="8" max="8" width="12.83203125" style="10" bestFit="1" customWidth="1"/>
    <col min="9" max="9" width="12.58203125" style="10" bestFit="1" customWidth="1"/>
    <col min="10" max="10" width="11.08203125" style="3" bestFit="1" customWidth="1"/>
    <col min="11" max="11" width="9.5" style="3" bestFit="1" customWidth="1"/>
    <col min="12" max="12" width="8.33203125" style="3" bestFit="1" customWidth="1"/>
    <col min="13" max="13" width="10.25" style="3" bestFit="1" customWidth="1"/>
    <col min="14" max="14" width="16.33203125" style="3" bestFit="1" customWidth="1"/>
    <col min="15" max="15" width="18.4140625" style="10" bestFit="1" customWidth="1"/>
    <col min="16" max="16" width="18.4140625" style="10" customWidth="1"/>
    <col min="17" max="17" width="22.08203125" style="10" bestFit="1" customWidth="1"/>
    <col min="18" max="18" width="13.5" style="9" bestFit="1" customWidth="1"/>
  </cols>
  <sheetData>
    <row r="1" spans="1:18" x14ac:dyDescent="0.3">
      <c r="A1" s="2" t="s">
        <v>0</v>
      </c>
      <c r="B1" s="12" t="s">
        <v>1</v>
      </c>
      <c r="C1" s="3" t="s">
        <v>2</v>
      </c>
      <c r="D1" t="s">
        <v>3</v>
      </c>
      <c r="E1" s="2" t="s">
        <v>4</v>
      </c>
      <c r="F1" t="s">
        <v>5</v>
      </c>
      <c r="G1" s="11" t="s">
        <v>6</v>
      </c>
      <c r="H1" s="10" t="s">
        <v>7</v>
      </c>
      <c r="I1" s="10" t="s">
        <v>8</v>
      </c>
      <c r="J1" s="3" t="s">
        <v>1015</v>
      </c>
      <c r="K1" s="3" t="s">
        <v>1014</v>
      </c>
      <c r="L1" s="3" t="s">
        <v>1016</v>
      </c>
      <c r="M1" s="3" t="s">
        <v>1017</v>
      </c>
      <c r="N1" s="3" t="s">
        <v>1018</v>
      </c>
      <c r="O1" s="10" t="s">
        <v>1019</v>
      </c>
      <c r="P1" s="10" t="s">
        <v>1057</v>
      </c>
      <c r="Q1" s="10" t="s">
        <v>1053</v>
      </c>
      <c r="R1" s="9" t="s">
        <v>1054</v>
      </c>
    </row>
    <row r="2" spans="1:18" x14ac:dyDescent="0.3">
      <c r="A2" s="2">
        <v>180</v>
      </c>
      <c r="B2" s="12">
        <v>44927</v>
      </c>
      <c r="C2" s="3" t="s">
        <v>193</v>
      </c>
      <c r="D2" t="s">
        <v>10</v>
      </c>
      <c r="E2" s="2">
        <v>41</v>
      </c>
      <c r="F2" t="s">
        <v>14</v>
      </c>
      <c r="G2" s="11">
        <v>3</v>
      </c>
      <c r="H2" s="10">
        <v>300</v>
      </c>
      <c r="I2" s="10">
        <f t="shared" ref="I2:I65" si="0">Quantity*Price_per_Unit</f>
        <v>900</v>
      </c>
      <c r="J2" s="12" t="str">
        <f>TEXT($B2,"mmmm")</f>
        <v>January</v>
      </c>
      <c r="K2" t="str">
        <f>IF(E2&lt;18,"Under 18",
IF(E2&lt;=30,"18-30",
IF(E2&lt;=40,"31-40",
IF(E2&lt;=50,"41-50","50+"))))</f>
        <v>41-50</v>
      </c>
      <c r="L2" s="12" t="str">
        <f>"Q"&amp;ROUNDUP(MONTH(B2)/3,0)</f>
        <v>Q1</v>
      </c>
      <c r="M2" s="12" t="str">
        <f>TEXT(B2,"dddd")</f>
        <v>Sunday</v>
      </c>
      <c r="N2" s="10" t="str">
        <f>IF(I2&gt;=1500,"VIP",
 IF(I2&gt;=500,"Regular","Occasional"))</f>
        <v>Regular</v>
      </c>
      <c r="O2" s="10">
        <f>Q2</f>
        <v>35450</v>
      </c>
      <c r="P2" s="10" t="s">
        <v>1021</v>
      </c>
      <c r="Q2" s="10">
        <f>SUMIF(J:J, P2, I:I)</f>
        <v>35450</v>
      </c>
    </row>
    <row r="3" spans="1:18" x14ac:dyDescent="0.3">
      <c r="A3" s="2">
        <v>522</v>
      </c>
      <c r="B3" s="12">
        <v>44927</v>
      </c>
      <c r="C3" s="3" t="s">
        <v>535</v>
      </c>
      <c r="D3" t="s">
        <v>10</v>
      </c>
      <c r="E3" s="2">
        <v>46</v>
      </c>
      <c r="F3" t="s">
        <v>11</v>
      </c>
      <c r="G3" s="11">
        <v>3</v>
      </c>
      <c r="H3" s="10">
        <v>500</v>
      </c>
      <c r="I3" s="10">
        <f t="shared" si="0"/>
        <v>1500</v>
      </c>
      <c r="J3" s="12" t="str">
        <f t="shared" ref="J3:J66" si="1">TEXT($B3,"mmmm")</f>
        <v>January</v>
      </c>
      <c r="K3" t="str">
        <f t="shared" ref="K3:K66" si="2">IF(E3&lt;18,"Under 18",
IF(E3&lt;=30,"18-30",
IF(E3&lt;=40,"31-40",
IF(E3&lt;=50,"41-50","50+"))))</f>
        <v>41-50</v>
      </c>
      <c r="L3" s="12" t="str">
        <f t="shared" ref="L3:L66" si="3">"Q"&amp;ROUNDUP(MONTH(B3)/3,0)</f>
        <v>Q1</v>
      </c>
      <c r="M3" s="12" t="str">
        <f t="shared" ref="M3:M66" si="4">TEXT(B3,"dddd")</f>
        <v>Sunday</v>
      </c>
      <c r="N3" s="10" t="str">
        <f t="shared" ref="N3:N66" si="5">IF(I3&gt;=1500,"VIP",
 IF(I3&gt;=500,"Regular","Occasional"))</f>
        <v>VIP</v>
      </c>
      <c r="O3" s="10">
        <f>O2+Q3</f>
        <v>79510</v>
      </c>
      <c r="P3" s="10" t="s">
        <v>1022</v>
      </c>
      <c r="Q3" s="10">
        <f t="shared" ref="Q3:Q13" si="6">SUMIF(J:J, P3, I:I)</f>
        <v>44060</v>
      </c>
      <c r="R3" s="9">
        <f>(Q3-Q2)/Q2</f>
        <v>0.24287729196050775</v>
      </c>
    </row>
    <row r="4" spans="1:18" x14ac:dyDescent="0.3">
      <c r="A4" s="2">
        <v>559</v>
      </c>
      <c r="B4" s="12">
        <v>44927</v>
      </c>
      <c r="C4" s="3" t="s">
        <v>572</v>
      </c>
      <c r="D4" t="s">
        <v>13</v>
      </c>
      <c r="E4" s="2">
        <v>40</v>
      </c>
      <c r="F4" t="s">
        <v>14</v>
      </c>
      <c r="G4" s="11">
        <v>4</v>
      </c>
      <c r="H4" s="10">
        <v>300</v>
      </c>
      <c r="I4" s="10">
        <f t="shared" si="0"/>
        <v>1200</v>
      </c>
      <c r="J4" s="12" t="str">
        <f t="shared" si="1"/>
        <v>January</v>
      </c>
      <c r="K4" t="str">
        <f t="shared" si="2"/>
        <v>31-40</v>
      </c>
      <c r="L4" s="12" t="str">
        <f t="shared" si="3"/>
        <v>Q1</v>
      </c>
      <c r="M4" s="12" t="str">
        <f t="shared" si="4"/>
        <v>Sunday</v>
      </c>
      <c r="N4" s="10" t="str">
        <f t="shared" si="5"/>
        <v>Regular</v>
      </c>
      <c r="O4" s="10">
        <f t="shared" ref="O4:O13" si="7">O3+Q4</f>
        <v>108500</v>
      </c>
      <c r="P4" s="10" t="s">
        <v>1023</v>
      </c>
      <c r="Q4" s="10">
        <f t="shared" si="6"/>
        <v>28990</v>
      </c>
      <c r="R4" s="9">
        <f t="shared" ref="R4:R13" si="8">(Q4-Q3)/Q3</f>
        <v>-0.34203359055832955</v>
      </c>
    </row>
    <row r="5" spans="1:18" x14ac:dyDescent="0.3">
      <c r="A5" s="2">
        <v>163</v>
      </c>
      <c r="B5" s="12">
        <v>44928</v>
      </c>
      <c r="C5" s="3" t="s">
        <v>176</v>
      </c>
      <c r="D5" t="s">
        <v>13</v>
      </c>
      <c r="E5" s="2">
        <v>64</v>
      </c>
      <c r="F5" t="s">
        <v>14</v>
      </c>
      <c r="G5" s="11">
        <v>3</v>
      </c>
      <c r="H5" s="10">
        <v>50</v>
      </c>
      <c r="I5" s="10">
        <f t="shared" si="0"/>
        <v>150</v>
      </c>
      <c r="J5" s="12" t="str">
        <f t="shared" si="1"/>
        <v>January</v>
      </c>
      <c r="K5" t="str">
        <f t="shared" si="2"/>
        <v>50+</v>
      </c>
      <c r="L5" s="12" t="str">
        <f t="shared" si="3"/>
        <v>Q1</v>
      </c>
      <c r="M5" s="12" t="str">
        <f t="shared" si="4"/>
        <v>Monday</v>
      </c>
      <c r="N5" s="10" t="str">
        <f t="shared" si="5"/>
        <v>Occasional</v>
      </c>
      <c r="O5" s="10">
        <f t="shared" si="7"/>
        <v>142370</v>
      </c>
      <c r="P5" s="10" t="s">
        <v>1024</v>
      </c>
      <c r="Q5" s="10">
        <f t="shared" si="6"/>
        <v>33870</v>
      </c>
      <c r="R5" s="9">
        <f t="shared" si="8"/>
        <v>0.16833390824422215</v>
      </c>
    </row>
    <row r="6" spans="1:18" x14ac:dyDescent="0.3">
      <c r="A6" s="2">
        <v>303</v>
      </c>
      <c r="B6" s="12">
        <v>44928</v>
      </c>
      <c r="C6" s="3" t="s">
        <v>316</v>
      </c>
      <c r="D6" t="s">
        <v>10</v>
      </c>
      <c r="E6" s="2">
        <v>19</v>
      </c>
      <c r="F6" t="s">
        <v>16</v>
      </c>
      <c r="G6" s="11">
        <v>3</v>
      </c>
      <c r="H6" s="10">
        <v>30</v>
      </c>
      <c r="I6" s="10">
        <f t="shared" si="0"/>
        <v>90</v>
      </c>
      <c r="J6" s="12" t="str">
        <f t="shared" si="1"/>
        <v>January</v>
      </c>
      <c r="K6" t="str">
        <f t="shared" si="2"/>
        <v>18-30</v>
      </c>
      <c r="L6" s="12" t="str">
        <f t="shared" si="3"/>
        <v>Q1</v>
      </c>
      <c r="M6" s="12" t="str">
        <f t="shared" si="4"/>
        <v>Monday</v>
      </c>
      <c r="N6" s="10" t="str">
        <f t="shared" si="5"/>
        <v>Occasional</v>
      </c>
      <c r="O6" s="10">
        <f t="shared" si="7"/>
        <v>195520</v>
      </c>
      <c r="P6" s="10" t="s">
        <v>1025</v>
      </c>
      <c r="Q6" s="10">
        <f t="shared" si="6"/>
        <v>53150</v>
      </c>
      <c r="R6" s="9">
        <f t="shared" si="8"/>
        <v>0.5692353114850901</v>
      </c>
    </row>
    <row r="7" spans="1:18" x14ac:dyDescent="0.3">
      <c r="A7" s="2">
        <v>421</v>
      </c>
      <c r="B7" s="12">
        <v>44928</v>
      </c>
      <c r="C7" s="3" t="s">
        <v>434</v>
      </c>
      <c r="D7" t="s">
        <v>13</v>
      </c>
      <c r="E7" s="2">
        <v>37</v>
      </c>
      <c r="F7" t="s">
        <v>14</v>
      </c>
      <c r="G7" s="11">
        <v>3</v>
      </c>
      <c r="H7" s="10">
        <v>500</v>
      </c>
      <c r="I7" s="10">
        <f t="shared" si="0"/>
        <v>1500</v>
      </c>
      <c r="J7" s="12" t="str">
        <f t="shared" si="1"/>
        <v>January</v>
      </c>
      <c r="K7" t="str">
        <f t="shared" si="2"/>
        <v>31-40</v>
      </c>
      <c r="L7" s="12" t="str">
        <f t="shared" si="3"/>
        <v>Q1</v>
      </c>
      <c r="M7" s="12" t="str">
        <f t="shared" si="4"/>
        <v>Monday</v>
      </c>
      <c r="N7" s="10" t="str">
        <f t="shared" si="5"/>
        <v>VIP</v>
      </c>
      <c r="O7" s="10">
        <f t="shared" si="7"/>
        <v>232235</v>
      </c>
      <c r="P7" s="10" t="s">
        <v>1026</v>
      </c>
      <c r="Q7" s="10">
        <f t="shared" si="6"/>
        <v>36715</v>
      </c>
      <c r="R7" s="9">
        <f t="shared" si="8"/>
        <v>-0.30921919096895578</v>
      </c>
    </row>
    <row r="8" spans="1:18" x14ac:dyDescent="0.3">
      <c r="A8" s="2">
        <v>979</v>
      </c>
      <c r="B8" s="12">
        <v>44928</v>
      </c>
      <c r="C8" s="3" t="s">
        <v>992</v>
      </c>
      <c r="D8" t="s">
        <v>13</v>
      </c>
      <c r="E8" s="2">
        <v>19</v>
      </c>
      <c r="F8" t="s">
        <v>11</v>
      </c>
      <c r="G8" s="11">
        <v>1</v>
      </c>
      <c r="H8" s="10">
        <v>25</v>
      </c>
      <c r="I8" s="10">
        <f t="shared" si="0"/>
        <v>25</v>
      </c>
      <c r="J8" s="12" t="str">
        <f t="shared" si="1"/>
        <v>January</v>
      </c>
      <c r="K8" t="str">
        <f t="shared" si="2"/>
        <v>18-30</v>
      </c>
      <c r="L8" s="12" t="str">
        <f t="shared" si="3"/>
        <v>Q1</v>
      </c>
      <c r="M8" s="12" t="str">
        <f t="shared" si="4"/>
        <v>Monday</v>
      </c>
      <c r="N8" s="10" t="str">
        <f t="shared" si="5"/>
        <v>Occasional</v>
      </c>
      <c r="O8" s="10">
        <f t="shared" si="7"/>
        <v>267700</v>
      </c>
      <c r="P8" s="10" t="s">
        <v>1027</v>
      </c>
      <c r="Q8" s="10">
        <f t="shared" si="6"/>
        <v>35465</v>
      </c>
      <c r="R8" s="9">
        <f t="shared" si="8"/>
        <v>-3.4046030232874849E-2</v>
      </c>
    </row>
    <row r="9" spans="1:18" x14ac:dyDescent="0.3">
      <c r="A9" s="2">
        <v>610</v>
      </c>
      <c r="B9" s="12">
        <v>44929</v>
      </c>
      <c r="C9" s="3" t="s">
        <v>623</v>
      </c>
      <c r="D9" t="s">
        <v>13</v>
      </c>
      <c r="E9" s="2">
        <v>26</v>
      </c>
      <c r="F9" t="s">
        <v>11</v>
      </c>
      <c r="G9" s="11">
        <v>2</v>
      </c>
      <c r="H9" s="10">
        <v>300</v>
      </c>
      <c r="I9" s="10">
        <f t="shared" si="0"/>
        <v>600</v>
      </c>
      <c r="J9" s="12" t="str">
        <f t="shared" si="1"/>
        <v>January</v>
      </c>
      <c r="K9" t="str">
        <f t="shared" si="2"/>
        <v>18-30</v>
      </c>
      <c r="L9" s="12" t="str">
        <f t="shared" si="3"/>
        <v>Q1</v>
      </c>
      <c r="M9" s="12" t="str">
        <f t="shared" si="4"/>
        <v>Tuesday</v>
      </c>
      <c r="N9" s="10" t="str">
        <f t="shared" si="5"/>
        <v>Regular</v>
      </c>
      <c r="O9" s="10">
        <f t="shared" si="7"/>
        <v>304660</v>
      </c>
      <c r="P9" s="10" t="s">
        <v>1028</v>
      </c>
      <c r="Q9" s="10">
        <f t="shared" si="6"/>
        <v>36960</v>
      </c>
      <c r="R9" s="9">
        <f t="shared" si="8"/>
        <v>4.2154236571267448E-2</v>
      </c>
    </row>
    <row r="10" spans="1:18" x14ac:dyDescent="0.3">
      <c r="A10" s="2">
        <v>32</v>
      </c>
      <c r="B10" s="12">
        <v>44930</v>
      </c>
      <c r="C10" s="3" t="s">
        <v>45</v>
      </c>
      <c r="D10" t="s">
        <v>10</v>
      </c>
      <c r="E10" s="2">
        <v>30</v>
      </c>
      <c r="F10" t="s">
        <v>11</v>
      </c>
      <c r="G10" s="11">
        <v>3</v>
      </c>
      <c r="H10" s="10">
        <v>30</v>
      </c>
      <c r="I10" s="10">
        <f t="shared" si="0"/>
        <v>90</v>
      </c>
      <c r="J10" s="12" t="str">
        <f t="shared" si="1"/>
        <v>January</v>
      </c>
      <c r="K10" t="str">
        <f t="shared" si="2"/>
        <v>18-30</v>
      </c>
      <c r="L10" s="12" t="str">
        <f t="shared" si="3"/>
        <v>Q1</v>
      </c>
      <c r="M10" s="12" t="str">
        <f t="shared" si="4"/>
        <v>Wednesday</v>
      </c>
      <c r="N10" s="10" t="str">
        <f t="shared" si="5"/>
        <v>Occasional</v>
      </c>
      <c r="O10" s="10">
        <f t="shared" si="7"/>
        <v>328280</v>
      </c>
      <c r="P10" s="10" t="s">
        <v>1029</v>
      </c>
      <c r="Q10" s="10">
        <f t="shared" si="6"/>
        <v>23620</v>
      </c>
      <c r="R10" s="9">
        <f t="shared" si="8"/>
        <v>-0.36093073593073594</v>
      </c>
    </row>
    <row r="11" spans="1:18" x14ac:dyDescent="0.3">
      <c r="A11" s="2">
        <v>231</v>
      </c>
      <c r="B11" s="12">
        <v>44930</v>
      </c>
      <c r="C11" s="3" t="s">
        <v>244</v>
      </c>
      <c r="D11" t="s">
        <v>13</v>
      </c>
      <c r="E11" s="2">
        <v>23</v>
      </c>
      <c r="F11" t="s">
        <v>14</v>
      </c>
      <c r="G11" s="11">
        <v>3</v>
      </c>
      <c r="H11" s="10">
        <v>50</v>
      </c>
      <c r="I11" s="10">
        <f t="shared" si="0"/>
        <v>150</v>
      </c>
      <c r="J11" s="12" t="str">
        <f t="shared" si="1"/>
        <v>January</v>
      </c>
      <c r="K11" t="str">
        <f t="shared" si="2"/>
        <v>18-30</v>
      </c>
      <c r="L11" s="12" t="str">
        <f t="shared" si="3"/>
        <v>Q1</v>
      </c>
      <c r="M11" s="12" t="str">
        <f t="shared" si="4"/>
        <v>Wednesday</v>
      </c>
      <c r="N11" s="10" t="str">
        <f t="shared" si="5"/>
        <v>Occasional</v>
      </c>
      <c r="O11" s="10">
        <f t="shared" si="7"/>
        <v>374860</v>
      </c>
      <c r="P11" s="10" t="s">
        <v>1030</v>
      </c>
      <c r="Q11" s="10">
        <f t="shared" si="6"/>
        <v>46580</v>
      </c>
      <c r="R11" s="9">
        <f t="shared" si="8"/>
        <v>0.97205757832345474</v>
      </c>
    </row>
    <row r="12" spans="1:18" x14ac:dyDescent="0.3">
      <c r="A12" s="2">
        <v>683</v>
      </c>
      <c r="B12" s="12">
        <v>44930</v>
      </c>
      <c r="C12" s="3" t="s">
        <v>696</v>
      </c>
      <c r="D12" t="s">
        <v>10</v>
      </c>
      <c r="E12" s="2">
        <v>38</v>
      </c>
      <c r="F12" t="s">
        <v>11</v>
      </c>
      <c r="G12" s="11">
        <v>2</v>
      </c>
      <c r="H12" s="10">
        <v>500</v>
      </c>
      <c r="I12" s="10">
        <f t="shared" si="0"/>
        <v>1000</v>
      </c>
      <c r="J12" s="12" t="str">
        <f t="shared" si="1"/>
        <v>January</v>
      </c>
      <c r="K12" t="str">
        <f t="shared" si="2"/>
        <v>31-40</v>
      </c>
      <c r="L12" s="12" t="str">
        <f t="shared" si="3"/>
        <v>Q1</v>
      </c>
      <c r="M12" s="12" t="str">
        <f t="shared" si="4"/>
        <v>Wednesday</v>
      </c>
      <c r="N12" s="10" t="str">
        <f t="shared" si="5"/>
        <v>Regular</v>
      </c>
      <c r="O12" s="10">
        <f t="shared" si="7"/>
        <v>409780</v>
      </c>
      <c r="P12" s="10" t="s">
        <v>1031</v>
      </c>
      <c r="Q12" s="10">
        <f t="shared" si="6"/>
        <v>34920</v>
      </c>
      <c r="R12" s="9">
        <f t="shared" si="8"/>
        <v>-0.25032202662086733</v>
      </c>
    </row>
    <row r="13" spans="1:18" x14ac:dyDescent="0.3">
      <c r="A13" s="2">
        <v>367</v>
      </c>
      <c r="B13" s="12">
        <v>44931</v>
      </c>
      <c r="C13" s="3" t="s">
        <v>380</v>
      </c>
      <c r="D13" t="s">
        <v>13</v>
      </c>
      <c r="E13" s="2">
        <v>57</v>
      </c>
      <c r="F13" t="s">
        <v>16</v>
      </c>
      <c r="G13" s="11">
        <v>1</v>
      </c>
      <c r="H13" s="10">
        <v>50</v>
      </c>
      <c r="I13" s="10">
        <f t="shared" si="0"/>
        <v>50</v>
      </c>
      <c r="J13" s="12" t="str">
        <f t="shared" si="1"/>
        <v>January</v>
      </c>
      <c r="K13" t="str">
        <f t="shared" si="2"/>
        <v>50+</v>
      </c>
      <c r="L13" s="12" t="str">
        <f t="shared" si="3"/>
        <v>Q1</v>
      </c>
      <c r="M13" s="12" t="str">
        <f t="shared" si="4"/>
        <v>Thursday</v>
      </c>
      <c r="N13" s="10" t="str">
        <f t="shared" si="5"/>
        <v>Occasional</v>
      </c>
      <c r="O13" s="10">
        <f t="shared" si="7"/>
        <v>454470</v>
      </c>
      <c r="P13" s="10" t="s">
        <v>1032</v>
      </c>
      <c r="Q13" s="10">
        <f t="shared" si="6"/>
        <v>44690</v>
      </c>
      <c r="R13" s="9">
        <f t="shared" si="8"/>
        <v>0.2797823596792669</v>
      </c>
    </row>
    <row r="14" spans="1:18" x14ac:dyDescent="0.3">
      <c r="A14" s="2">
        <v>391</v>
      </c>
      <c r="B14" s="12">
        <v>44931</v>
      </c>
      <c r="C14" s="3" t="s">
        <v>404</v>
      </c>
      <c r="D14" t="s">
        <v>10</v>
      </c>
      <c r="E14" s="2">
        <v>19</v>
      </c>
      <c r="F14" t="s">
        <v>11</v>
      </c>
      <c r="G14" s="11">
        <v>2</v>
      </c>
      <c r="H14" s="10">
        <v>25</v>
      </c>
      <c r="I14" s="10">
        <f t="shared" si="0"/>
        <v>50</v>
      </c>
      <c r="J14" s="12" t="str">
        <f t="shared" si="1"/>
        <v>January</v>
      </c>
      <c r="K14" t="str">
        <f t="shared" si="2"/>
        <v>18-30</v>
      </c>
      <c r="L14" s="12" t="str">
        <f t="shared" si="3"/>
        <v>Q1</v>
      </c>
      <c r="M14" s="12" t="str">
        <f t="shared" si="4"/>
        <v>Thursday</v>
      </c>
      <c r="N14" s="10" t="str">
        <f t="shared" si="5"/>
        <v>Occasional</v>
      </c>
    </row>
    <row r="15" spans="1:18" x14ac:dyDescent="0.3">
      <c r="A15" s="2">
        <v>432</v>
      </c>
      <c r="B15" s="12">
        <v>44931</v>
      </c>
      <c r="C15" s="3" t="s">
        <v>445</v>
      </c>
      <c r="D15" t="s">
        <v>13</v>
      </c>
      <c r="E15" s="2">
        <v>60</v>
      </c>
      <c r="F15" t="s">
        <v>16</v>
      </c>
      <c r="G15" s="11">
        <v>2</v>
      </c>
      <c r="H15" s="10">
        <v>500</v>
      </c>
      <c r="I15" s="10">
        <f t="shared" si="0"/>
        <v>1000</v>
      </c>
      <c r="J15" s="12" t="str">
        <f t="shared" si="1"/>
        <v>January</v>
      </c>
      <c r="K15" t="str">
        <f t="shared" si="2"/>
        <v>50+</v>
      </c>
      <c r="L15" s="12" t="str">
        <f t="shared" si="3"/>
        <v>Q1</v>
      </c>
      <c r="M15" s="12" t="str">
        <f t="shared" si="4"/>
        <v>Thursday</v>
      </c>
      <c r="N15" s="10" t="str">
        <f t="shared" si="5"/>
        <v>Regular</v>
      </c>
      <c r="Q15"/>
    </row>
    <row r="16" spans="1:18" x14ac:dyDescent="0.3">
      <c r="A16" s="2">
        <v>150</v>
      </c>
      <c r="B16" s="12">
        <v>44932</v>
      </c>
      <c r="C16" s="3" t="s">
        <v>163</v>
      </c>
      <c r="D16" t="s">
        <v>13</v>
      </c>
      <c r="E16" s="2">
        <v>58</v>
      </c>
      <c r="F16" t="s">
        <v>16</v>
      </c>
      <c r="G16" s="11">
        <v>4</v>
      </c>
      <c r="H16" s="10">
        <v>30</v>
      </c>
      <c r="I16" s="10">
        <f t="shared" si="0"/>
        <v>120</v>
      </c>
      <c r="J16" s="12" t="str">
        <f t="shared" si="1"/>
        <v>January</v>
      </c>
      <c r="K16" t="str">
        <f t="shared" si="2"/>
        <v>50+</v>
      </c>
      <c r="L16" s="12" t="str">
        <f t="shared" si="3"/>
        <v>Q1</v>
      </c>
      <c r="M16" s="12" t="str">
        <f t="shared" si="4"/>
        <v>Friday</v>
      </c>
      <c r="N16" s="10" t="str">
        <f t="shared" si="5"/>
        <v>Occasional</v>
      </c>
      <c r="Q16"/>
    </row>
    <row r="17" spans="1:17" x14ac:dyDescent="0.3">
      <c r="A17" s="2">
        <v>845</v>
      </c>
      <c r="B17" s="12">
        <v>44932</v>
      </c>
      <c r="C17" s="3" t="s">
        <v>858</v>
      </c>
      <c r="D17" t="s">
        <v>10</v>
      </c>
      <c r="E17" s="2">
        <v>54</v>
      </c>
      <c r="F17" t="s">
        <v>14</v>
      </c>
      <c r="G17" s="11">
        <v>1</v>
      </c>
      <c r="H17" s="10">
        <v>500</v>
      </c>
      <c r="I17" s="10">
        <f t="shared" si="0"/>
        <v>500</v>
      </c>
      <c r="J17" s="12" t="str">
        <f t="shared" si="1"/>
        <v>January</v>
      </c>
      <c r="K17" t="str">
        <f t="shared" si="2"/>
        <v>50+</v>
      </c>
      <c r="L17" s="12" t="str">
        <f t="shared" si="3"/>
        <v>Q1</v>
      </c>
      <c r="M17" s="12" t="str">
        <f t="shared" si="4"/>
        <v>Friday</v>
      </c>
      <c r="N17" s="10" t="str">
        <f t="shared" si="5"/>
        <v>Regular</v>
      </c>
      <c r="Q17"/>
    </row>
    <row r="18" spans="1:17" x14ac:dyDescent="0.3">
      <c r="A18" s="2">
        <v>797</v>
      </c>
      <c r="B18" s="12">
        <v>44933</v>
      </c>
      <c r="C18" s="3" t="s">
        <v>810</v>
      </c>
      <c r="D18" t="s">
        <v>10</v>
      </c>
      <c r="E18" s="2">
        <v>40</v>
      </c>
      <c r="F18" t="s">
        <v>14</v>
      </c>
      <c r="G18" s="11">
        <v>3</v>
      </c>
      <c r="H18" s="10">
        <v>25</v>
      </c>
      <c r="I18" s="10">
        <f t="shared" si="0"/>
        <v>75</v>
      </c>
      <c r="J18" s="12" t="str">
        <f t="shared" si="1"/>
        <v>January</v>
      </c>
      <c r="K18" t="str">
        <f t="shared" si="2"/>
        <v>31-40</v>
      </c>
      <c r="L18" s="12" t="str">
        <f t="shared" si="3"/>
        <v>Q1</v>
      </c>
      <c r="M18" s="12" t="str">
        <f t="shared" si="4"/>
        <v>Saturday</v>
      </c>
      <c r="N18" s="10" t="str">
        <f t="shared" si="5"/>
        <v>Occasional</v>
      </c>
      <c r="Q18"/>
    </row>
    <row r="19" spans="1:17" x14ac:dyDescent="0.3">
      <c r="A19" s="2">
        <v>921</v>
      </c>
      <c r="B19" s="12">
        <v>44933</v>
      </c>
      <c r="C19" s="3" t="s">
        <v>934</v>
      </c>
      <c r="D19" t="s">
        <v>10</v>
      </c>
      <c r="E19" s="2">
        <v>51</v>
      </c>
      <c r="F19" t="s">
        <v>16</v>
      </c>
      <c r="G19" s="11">
        <v>3</v>
      </c>
      <c r="H19" s="10">
        <v>25</v>
      </c>
      <c r="I19" s="10">
        <f t="shared" si="0"/>
        <v>75</v>
      </c>
      <c r="J19" s="12" t="str">
        <f t="shared" si="1"/>
        <v>January</v>
      </c>
      <c r="K19" t="str">
        <f t="shared" si="2"/>
        <v>50+</v>
      </c>
      <c r="L19" s="12" t="str">
        <f t="shared" si="3"/>
        <v>Q1</v>
      </c>
      <c r="M19" s="12" t="str">
        <f t="shared" si="4"/>
        <v>Saturday</v>
      </c>
      <c r="N19" s="10" t="str">
        <f t="shared" si="5"/>
        <v>Occasional</v>
      </c>
      <c r="Q19"/>
    </row>
    <row r="20" spans="1:17" x14ac:dyDescent="0.3">
      <c r="A20" s="2">
        <v>291</v>
      </c>
      <c r="B20" s="12">
        <v>44934</v>
      </c>
      <c r="C20" s="3" t="s">
        <v>304</v>
      </c>
      <c r="D20" t="s">
        <v>10</v>
      </c>
      <c r="E20" s="2">
        <v>60</v>
      </c>
      <c r="F20" t="s">
        <v>14</v>
      </c>
      <c r="G20" s="11">
        <v>2</v>
      </c>
      <c r="H20" s="10">
        <v>300</v>
      </c>
      <c r="I20" s="10">
        <f t="shared" si="0"/>
        <v>600</v>
      </c>
      <c r="J20" s="12" t="str">
        <f t="shared" si="1"/>
        <v>January</v>
      </c>
      <c r="K20" t="str">
        <f t="shared" si="2"/>
        <v>50+</v>
      </c>
      <c r="L20" s="12" t="str">
        <f t="shared" si="3"/>
        <v>Q1</v>
      </c>
      <c r="M20" s="12" t="str">
        <f t="shared" si="4"/>
        <v>Sunday</v>
      </c>
      <c r="N20" s="10" t="str">
        <f t="shared" si="5"/>
        <v>Regular</v>
      </c>
      <c r="Q20"/>
    </row>
    <row r="21" spans="1:17" x14ac:dyDescent="0.3">
      <c r="A21" s="2">
        <v>907</v>
      </c>
      <c r="B21" s="12">
        <v>44934</v>
      </c>
      <c r="C21" s="3" t="s">
        <v>920</v>
      </c>
      <c r="D21" t="s">
        <v>13</v>
      </c>
      <c r="E21" s="2">
        <v>45</v>
      </c>
      <c r="F21" t="s">
        <v>16</v>
      </c>
      <c r="G21" s="11">
        <v>1</v>
      </c>
      <c r="H21" s="10">
        <v>25</v>
      </c>
      <c r="I21" s="10">
        <f t="shared" si="0"/>
        <v>25</v>
      </c>
      <c r="J21" s="12" t="str">
        <f t="shared" si="1"/>
        <v>January</v>
      </c>
      <c r="K21" t="str">
        <f t="shared" si="2"/>
        <v>41-50</v>
      </c>
      <c r="L21" s="12" t="str">
        <f t="shared" si="3"/>
        <v>Q1</v>
      </c>
      <c r="M21" s="12" t="str">
        <f t="shared" si="4"/>
        <v>Sunday</v>
      </c>
      <c r="N21" s="10" t="str">
        <f t="shared" si="5"/>
        <v>Occasional</v>
      </c>
      <c r="Q21"/>
    </row>
    <row r="22" spans="1:17" x14ac:dyDescent="0.3">
      <c r="A22" s="2">
        <v>860</v>
      </c>
      <c r="B22" s="12">
        <v>44935</v>
      </c>
      <c r="C22" s="3" t="s">
        <v>873</v>
      </c>
      <c r="D22" t="s">
        <v>10</v>
      </c>
      <c r="E22" s="2">
        <v>63</v>
      </c>
      <c r="F22" t="s">
        <v>14</v>
      </c>
      <c r="G22" s="11">
        <v>4</v>
      </c>
      <c r="H22" s="10">
        <v>50</v>
      </c>
      <c r="I22" s="10">
        <f t="shared" si="0"/>
        <v>200</v>
      </c>
      <c r="J22" s="12" t="str">
        <f t="shared" si="1"/>
        <v>January</v>
      </c>
      <c r="K22" t="str">
        <f t="shared" si="2"/>
        <v>50+</v>
      </c>
      <c r="L22" s="12" t="str">
        <f t="shared" si="3"/>
        <v>Q1</v>
      </c>
      <c r="M22" s="12" t="str">
        <f t="shared" si="4"/>
        <v>Monday</v>
      </c>
      <c r="N22" s="10" t="str">
        <f t="shared" si="5"/>
        <v>Occasional</v>
      </c>
      <c r="Q22"/>
    </row>
    <row r="23" spans="1:17" x14ac:dyDescent="0.3">
      <c r="A23" s="2">
        <v>184</v>
      </c>
      <c r="B23" s="12">
        <v>44936</v>
      </c>
      <c r="C23" s="3" t="s">
        <v>197</v>
      </c>
      <c r="D23" t="s">
        <v>10</v>
      </c>
      <c r="E23" s="2">
        <v>31</v>
      </c>
      <c r="F23" t="s">
        <v>16</v>
      </c>
      <c r="G23" s="11">
        <v>4</v>
      </c>
      <c r="H23" s="10">
        <v>50</v>
      </c>
      <c r="I23" s="10">
        <f t="shared" si="0"/>
        <v>200</v>
      </c>
      <c r="J23" s="12" t="str">
        <f t="shared" si="1"/>
        <v>January</v>
      </c>
      <c r="K23" t="str">
        <f t="shared" si="2"/>
        <v>31-40</v>
      </c>
      <c r="L23" s="12" t="str">
        <f t="shared" si="3"/>
        <v>Q1</v>
      </c>
      <c r="M23" s="12" t="str">
        <f t="shared" si="4"/>
        <v>Tuesday</v>
      </c>
      <c r="N23" s="10" t="str">
        <f t="shared" si="5"/>
        <v>Occasional</v>
      </c>
      <c r="Q23"/>
    </row>
    <row r="24" spans="1:17" x14ac:dyDescent="0.3">
      <c r="A24" s="2">
        <v>734</v>
      </c>
      <c r="B24" s="12">
        <v>44936</v>
      </c>
      <c r="C24" s="3" t="s">
        <v>747</v>
      </c>
      <c r="D24" t="s">
        <v>13</v>
      </c>
      <c r="E24" s="2">
        <v>27</v>
      </c>
      <c r="F24" t="s">
        <v>14</v>
      </c>
      <c r="G24" s="11">
        <v>1</v>
      </c>
      <c r="H24" s="10">
        <v>30</v>
      </c>
      <c r="I24" s="10">
        <f t="shared" si="0"/>
        <v>30</v>
      </c>
      <c r="J24" s="12" t="str">
        <f t="shared" si="1"/>
        <v>January</v>
      </c>
      <c r="K24" t="str">
        <f t="shared" si="2"/>
        <v>18-30</v>
      </c>
      <c r="L24" s="12" t="str">
        <f t="shared" si="3"/>
        <v>Q1</v>
      </c>
      <c r="M24" s="12" t="str">
        <f t="shared" si="4"/>
        <v>Tuesday</v>
      </c>
      <c r="N24" s="10" t="str">
        <f t="shared" si="5"/>
        <v>Occasional</v>
      </c>
      <c r="Q24"/>
    </row>
    <row r="25" spans="1:17" x14ac:dyDescent="0.3">
      <c r="A25" s="2">
        <v>225</v>
      </c>
      <c r="B25" s="12">
        <v>44937</v>
      </c>
      <c r="C25" s="3" t="s">
        <v>238</v>
      </c>
      <c r="D25" t="s">
        <v>13</v>
      </c>
      <c r="E25" s="2">
        <v>57</v>
      </c>
      <c r="F25" t="s">
        <v>11</v>
      </c>
      <c r="G25" s="11">
        <v>4</v>
      </c>
      <c r="H25" s="10">
        <v>25</v>
      </c>
      <c r="I25" s="10">
        <f t="shared" si="0"/>
        <v>100</v>
      </c>
      <c r="J25" s="12" t="str">
        <f t="shared" si="1"/>
        <v>January</v>
      </c>
      <c r="K25" t="str">
        <f t="shared" si="2"/>
        <v>50+</v>
      </c>
      <c r="L25" s="12" t="str">
        <f t="shared" si="3"/>
        <v>Q1</v>
      </c>
      <c r="M25" s="12" t="str">
        <f t="shared" si="4"/>
        <v>Wednesday</v>
      </c>
      <c r="N25" s="10" t="str">
        <f t="shared" si="5"/>
        <v>Occasional</v>
      </c>
      <c r="Q25"/>
    </row>
    <row r="26" spans="1:17" x14ac:dyDescent="0.3">
      <c r="A26" s="2">
        <v>679</v>
      </c>
      <c r="B26" s="12">
        <v>44937</v>
      </c>
      <c r="C26" s="3" t="s">
        <v>692</v>
      </c>
      <c r="D26" t="s">
        <v>13</v>
      </c>
      <c r="E26" s="2">
        <v>18</v>
      </c>
      <c r="F26" t="s">
        <v>11</v>
      </c>
      <c r="G26" s="11">
        <v>3</v>
      </c>
      <c r="H26" s="10">
        <v>30</v>
      </c>
      <c r="I26" s="10">
        <f t="shared" si="0"/>
        <v>90</v>
      </c>
      <c r="J26" s="12" t="str">
        <f t="shared" si="1"/>
        <v>January</v>
      </c>
      <c r="K26" t="str">
        <f t="shared" si="2"/>
        <v>18-30</v>
      </c>
      <c r="L26" s="12" t="str">
        <f t="shared" si="3"/>
        <v>Q1</v>
      </c>
      <c r="M26" s="12" t="str">
        <f t="shared" si="4"/>
        <v>Wednesday</v>
      </c>
      <c r="N26" s="10" t="str">
        <f t="shared" si="5"/>
        <v>Occasional</v>
      </c>
      <c r="Q26"/>
    </row>
    <row r="27" spans="1:17" x14ac:dyDescent="0.3">
      <c r="A27" s="2">
        <v>746</v>
      </c>
      <c r="B27" s="12">
        <v>44937</v>
      </c>
      <c r="C27" s="3" t="s">
        <v>759</v>
      </c>
      <c r="D27" t="s">
        <v>13</v>
      </c>
      <c r="E27" s="2">
        <v>33</v>
      </c>
      <c r="F27" t="s">
        <v>14</v>
      </c>
      <c r="G27" s="11">
        <v>3</v>
      </c>
      <c r="H27" s="10">
        <v>30</v>
      </c>
      <c r="I27" s="10">
        <f t="shared" si="0"/>
        <v>90</v>
      </c>
      <c r="J27" s="12" t="str">
        <f t="shared" si="1"/>
        <v>January</v>
      </c>
      <c r="K27" t="str">
        <f t="shared" si="2"/>
        <v>31-40</v>
      </c>
      <c r="L27" s="12" t="str">
        <f t="shared" si="3"/>
        <v>Q1</v>
      </c>
      <c r="M27" s="12" t="str">
        <f t="shared" si="4"/>
        <v>Wednesday</v>
      </c>
      <c r="N27" s="10" t="str">
        <f t="shared" si="5"/>
        <v>Occasional</v>
      </c>
      <c r="Q27"/>
    </row>
    <row r="28" spans="1:17" x14ac:dyDescent="0.3">
      <c r="A28" s="2">
        <v>3</v>
      </c>
      <c r="B28" s="12">
        <v>44939</v>
      </c>
      <c r="C28" s="3" t="s">
        <v>15</v>
      </c>
      <c r="D28" t="s">
        <v>10</v>
      </c>
      <c r="E28" s="2">
        <v>50</v>
      </c>
      <c r="F28" t="s">
        <v>16</v>
      </c>
      <c r="G28" s="11">
        <v>1</v>
      </c>
      <c r="H28" s="10">
        <v>30</v>
      </c>
      <c r="I28" s="10">
        <f t="shared" si="0"/>
        <v>30</v>
      </c>
      <c r="J28" s="12" t="str">
        <f t="shared" si="1"/>
        <v>January</v>
      </c>
      <c r="K28" t="str">
        <f t="shared" si="2"/>
        <v>41-50</v>
      </c>
      <c r="L28" s="12" t="str">
        <f t="shared" si="3"/>
        <v>Q1</v>
      </c>
      <c r="M28" s="12" t="str">
        <f t="shared" si="4"/>
        <v>Friday</v>
      </c>
      <c r="N28" s="10" t="str">
        <f t="shared" si="5"/>
        <v>Occasional</v>
      </c>
      <c r="Q28"/>
    </row>
    <row r="29" spans="1:17" x14ac:dyDescent="0.3">
      <c r="A29" s="2">
        <v>464</v>
      </c>
      <c r="B29" s="12">
        <v>44939</v>
      </c>
      <c r="C29" s="3" t="s">
        <v>477</v>
      </c>
      <c r="D29" t="s">
        <v>10</v>
      </c>
      <c r="E29" s="2">
        <v>38</v>
      </c>
      <c r="F29" t="s">
        <v>16</v>
      </c>
      <c r="G29" s="11">
        <v>2</v>
      </c>
      <c r="H29" s="10">
        <v>300</v>
      </c>
      <c r="I29" s="10">
        <f t="shared" si="0"/>
        <v>600</v>
      </c>
      <c r="J29" s="12" t="str">
        <f t="shared" si="1"/>
        <v>January</v>
      </c>
      <c r="K29" t="str">
        <f t="shared" si="2"/>
        <v>31-40</v>
      </c>
      <c r="L29" s="12" t="str">
        <f t="shared" si="3"/>
        <v>Q1</v>
      </c>
      <c r="M29" s="12" t="str">
        <f t="shared" si="4"/>
        <v>Friday</v>
      </c>
      <c r="N29" s="10" t="str">
        <f t="shared" si="5"/>
        <v>Regular</v>
      </c>
      <c r="Q29"/>
    </row>
    <row r="30" spans="1:17" x14ac:dyDescent="0.3">
      <c r="A30" s="2">
        <v>484</v>
      </c>
      <c r="B30" s="12">
        <v>44939</v>
      </c>
      <c r="C30" s="3" t="s">
        <v>497</v>
      </c>
      <c r="D30" t="s">
        <v>13</v>
      </c>
      <c r="E30" s="2">
        <v>19</v>
      </c>
      <c r="F30" t="s">
        <v>14</v>
      </c>
      <c r="G30" s="11">
        <v>4</v>
      </c>
      <c r="H30" s="10">
        <v>300</v>
      </c>
      <c r="I30" s="10">
        <f t="shared" si="0"/>
        <v>1200</v>
      </c>
      <c r="J30" s="12" t="str">
        <f t="shared" si="1"/>
        <v>January</v>
      </c>
      <c r="K30" t="str">
        <f t="shared" si="2"/>
        <v>18-30</v>
      </c>
      <c r="L30" s="12" t="str">
        <f t="shared" si="3"/>
        <v>Q1</v>
      </c>
      <c r="M30" s="12" t="str">
        <f t="shared" si="4"/>
        <v>Friday</v>
      </c>
      <c r="N30" s="10" t="str">
        <f t="shared" si="5"/>
        <v>Regular</v>
      </c>
      <c r="Q30"/>
    </row>
    <row r="31" spans="1:17" x14ac:dyDescent="0.3">
      <c r="A31" s="2">
        <v>591</v>
      </c>
      <c r="B31" s="12">
        <v>44939</v>
      </c>
      <c r="C31" s="3" t="s">
        <v>604</v>
      </c>
      <c r="D31" t="s">
        <v>10</v>
      </c>
      <c r="E31" s="2">
        <v>53</v>
      </c>
      <c r="F31" t="s">
        <v>16</v>
      </c>
      <c r="G31" s="11">
        <v>4</v>
      </c>
      <c r="H31" s="10">
        <v>25</v>
      </c>
      <c r="I31" s="10">
        <f t="shared" si="0"/>
        <v>100</v>
      </c>
      <c r="J31" s="12" t="str">
        <f t="shared" si="1"/>
        <v>January</v>
      </c>
      <c r="K31" t="str">
        <f t="shared" si="2"/>
        <v>50+</v>
      </c>
      <c r="L31" s="12" t="str">
        <f t="shared" si="3"/>
        <v>Q1</v>
      </c>
      <c r="M31" s="12" t="str">
        <f t="shared" si="4"/>
        <v>Friday</v>
      </c>
      <c r="N31" s="10" t="str">
        <f t="shared" si="5"/>
        <v>Occasional</v>
      </c>
      <c r="Q31"/>
    </row>
    <row r="32" spans="1:17" x14ac:dyDescent="0.3">
      <c r="A32" s="2">
        <v>21</v>
      </c>
      <c r="B32" s="12">
        <v>44940</v>
      </c>
      <c r="C32" s="3" t="s">
        <v>34</v>
      </c>
      <c r="D32" t="s">
        <v>13</v>
      </c>
      <c r="E32" s="2">
        <v>50</v>
      </c>
      <c r="F32" t="s">
        <v>11</v>
      </c>
      <c r="G32" s="11">
        <v>1</v>
      </c>
      <c r="H32" s="10">
        <v>500</v>
      </c>
      <c r="I32" s="10">
        <f t="shared" si="0"/>
        <v>500</v>
      </c>
      <c r="J32" s="12" t="str">
        <f t="shared" si="1"/>
        <v>January</v>
      </c>
      <c r="K32" t="str">
        <f t="shared" si="2"/>
        <v>41-50</v>
      </c>
      <c r="L32" s="12" t="str">
        <f t="shared" si="3"/>
        <v>Q1</v>
      </c>
      <c r="M32" s="12" t="str">
        <f t="shared" si="4"/>
        <v>Saturday</v>
      </c>
      <c r="N32" s="10" t="str">
        <f t="shared" si="5"/>
        <v>Regular</v>
      </c>
      <c r="Q32"/>
    </row>
    <row r="33" spans="1:17" x14ac:dyDescent="0.3">
      <c r="A33" s="2">
        <v>708</v>
      </c>
      <c r="B33" s="12">
        <v>44940</v>
      </c>
      <c r="C33" s="3" t="s">
        <v>721</v>
      </c>
      <c r="D33" t="s">
        <v>13</v>
      </c>
      <c r="E33" s="2">
        <v>43</v>
      </c>
      <c r="F33" t="s">
        <v>11</v>
      </c>
      <c r="G33" s="11">
        <v>3</v>
      </c>
      <c r="H33" s="10">
        <v>300</v>
      </c>
      <c r="I33" s="10">
        <f t="shared" si="0"/>
        <v>900</v>
      </c>
      <c r="J33" s="12" t="str">
        <f t="shared" si="1"/>
        <v>January</v>
      </c>
      <c r="K33" t="str">
        <f t="shared" si="2"/>
        <v>41-50</v>
      </c>
      <c r="L33" s="12" t="str">
        <f t="shared" si="3"/>
        <v>Q1</v>
      </c>
      <c r="M33" s="12" t="str">
        <f t="shared" si="4"/>
        <v>Saturday</v>
      </c>
      <c r="N33" s="10" t="str">
        <f t="shared" si="5"/>
        <v>Regular</v>
      </c>
      <c r="Q33"/>
    </row>
    <row r="34" spans="1:17" x14ac:dyDescent="0.3">
      <c r="A34" s="2">
        <v>713</v>
      </c>
      <c r="B34" s="12">
        <v>44940</v>
      </c>
      <c r="C34" s="3" t="s">
        <v>726</v>
      </c>
      <c r="D34" t="s">
        <v>10</v>
      </c>
      <c r="E34" s="2">
        <v>34</v>
      </c>
      <c r="F34" t="s">
        <v>11</v>
      </c>
      <c r="G34" s="11">
        <v>3</v>
      </c>
      <c r="H34" s="10">
        <v>25</v>
      </c>
      <c r="I34" s="10">
        <f t="shared" si="0"/>
        <v>75</v>
      </c>
      <c r="J34" s="12" t="str">
        <f t="shared" si="1"/>
        <v>January</v>
      </c>
      <c r="K34" t="str">
        <f t="shared" si="2"/>
        <v>31-40</v>
      </c>
      <c r="L34" s="12" t="str">
        <f t="shared" si="3"/>
        <v>Q1</v>
      </c>
      <c r="M34" s="12" t="str">
        <f t="shared" si="4"/>
        <v>Saturday</v>
      </c>
      <c r="N34" s="10" t="str">
        <f t="shared" si="5"/>
        <v>Occasional</v>
      </c>
      <c r="Q34"/>
    </row>
    <row r="35" spans="1:17" x14ac:dyDescent="0.3">
      <c r="A35" s="2">
        <v>768</v>
      </c>
      <c r="B35" s="12">
        <v>44940</v>
      </c>
      <c r="C35" s="3" t="s">
        <v>781</v>
      </c>
      <c r="D35" t="s">
        <v>13</v>
      </c>
      <c r="E35" s="2">
        <v>24</v>
      </c>
      <c r="F35" t="s">
        <v>11</v>
      </c>
      <c r="G35" s="11">
        <v>3</v>
      </c>
      <c r="H35" s="10">
        <v>25</v>
      </c>
      <c r="I35" s="10">
        <f t="shared" si="0"/>
        <v>75</v>
      </c>
      <c r="J35" s="12" t="str">
        <f t="shared" si="1"/>
        <v>January</v>
      </c>
      <c r="K35" t="str">
        <f t="shared" si="2"/>
        <v>18-30</v>
      </c>
      <c r="L35" s="12" t="str">
        <f t="shared" si="3"/>
        <v>Q1</v>
      </c>
      <c r="M35" s="12" t="str">
        <f t="shared" si="4"/>
        <v>Saturday</v>
      </c>
      <c r="N35" s="10" t="str">
        <f t="shared" si="5"/>
        <v>Occasional</v>
      </c>
      <c r="Q35"/>
    </row>
    <row r="36" spans="1:17" x14ac:dyDescent="0.3">
      <c r="A36" s="2">
        <v>499</v>
      </c>
      <c r="B36" s="12">
        <v>44941</v>
      </c>
      <c r="C36" s="3" t="s">
        <v>512</v>
      </c>
      <c r="D36" t="s">
        <v>10</v>
      </c>
      <c r="E36" s="2">
        <v>46</v>
      </c>
      <c r="F36" t="s">
        <v>11</v>
      </c>
      <c r="G36" s="11">
        <v>2</v>
      </c>
      <c r="H36" s="10">
        <v>30</v>
      </c>
      <c r="I36" s="10">
        <f t="shared" si="0"/>
        <v>60</v>
      </c>
      <c r="J36" s="12" t="str">
        <f t="shared" si="1"/>
        <v>January</v>
      </c>
      <c r="K36" t="str">
        <f t="shared" si="2"/>
        <v>41-50</v>
      </c>
      <c r="L36" s="12" t="str">
        <f t="shared" si="3"/>
        <v>Q1</v>
      </c>
      <c r="M36" s="12" t="str">
        <f t="shared" si="4"/>
        <v>Sunday</v>
      </c>
      <c r="N36" s="10" t="str">
        <f t="shared" si="5"/>
        <v>Occasional</v>
      </c>
      <c r="Q36"/>
    </row>
    <row r="37" spans="1:17" x14ac:dyDescent="0.3">
      <c r="A37" s="2">
        <v>697</v>
      </c>
      <c r="B37" s="12">
        <v>44941</v>
      </c>
      <c r="C37" s="3" t="s">
        <v>710</v>
      </c>
      <c r="D37" t="s">
        <v>10</v>
      </c>
      <c r="E37" s="2">
        <v>53</v>
      </c>
      <c r="F37" t="s">
        <v>14</v>
      </c>
      <c r="G37" s="11">
        <v>1</v>
      </c>
      <c r="H37" s="10">
        <v>500</v>
      </c>
      <c r="I37" s="10">
        <f t="shared" si="0"/>
        <v>500</v>
      </c>
      <c r="J37" s="12" t="str">
        <f t="shared" si="1"/>
        <v>January</v>
      </c>
      <c r="K37" t="str">
        <f t="shared" si="2"/>
        <v>50+</v>
      </c>
      <c r="L37" s="12" t="str">
        <f t="shared" si="3"/>
        <v>Q1</v>
      </c>
      <c r="M37" s="12" t="str">
        <f t="shared" si="4"/>
        <v>Sunday</v>
      </c>
      <c r="N37" s="10" t="str">
        <f t="shared" si="5"/>
        <v>Regular</v>
      </c>
      <c r="Q37"/>
    </row>
    <row r="38" spans="1:17" x14ac:dyDescent="0.3">
      <c r="A38" s="2">
        <v>831</v>
      </c>
      <c r="B38" s="12">
        <v>44941</v>
      </c>
      <c r="C38" s="3" t="s">
        <v>844</v>
      </c>
      <c r="D38" t="s">
        <v>10</v>
      </c>
      <c r="E38" s="2">
        <v>27</v>
      </c>
      <c r="F38" t="s">
        <v>16</v>
      </c>
      <c r="G38" s="11">
        <v>4</v>
      </c>
      <c r="H38" s="10">
        <v>25</v>
      </c>
      <c r="I38" s="10">
        <f t="shared" si="0"/>
        <v>100</v>
      </c>
      <c r="J38" s="12" t="str">
        <f t="shared" si="1"/>
        <v>January</v>
      </c>
      <c r="K38" t="str">
        <f t="shared" si="2"/>
        <v>18-30</v>
      </c>
      <c r="L38" s="12" t="str">
        <f t="shared" si="3"/>
        <v>Q1</v>
      </c>
      <c r="M38" s="12" t="str">
        <f t="shared" si="4"/>
        <v>Sunday</v>
      </c>
      <c r="N38" s="10" t="str">
        <f t="shared" si="5"/>
        <v>Occasional</v>
      </c>
      <c r="Q38"/>
    </row>
    <row r="39" spans="1:17" x14ac:dyDescent="0.3">
      <c r="A39" s="2">
        <v>15</v>
      </c>
      <c r="B39" s="12">
        <v>44942</v>
      </c>
      <c r="C39" s="3" t="s">
        <v>28</v>
      </c>
      <c r="D39" t="s">
        <v>13</v>
      </c>
      <c r="E39" s="2">
        <v>42</v>
      </c>
      <c r="F39" t="s">
        <v>16</v>
      </c>
      <c r="G39" s="11">
        <v>4</v>
      </c>
      <c r="H39" s="10">
        <v>500</v>
      </c>
      <c r="I39" s="10">
        <f t="shared" si="0"/>
        <v>2000</v>
      </c>
      <c r="J39" s="12" t="str">
        <f t="shared" si="1"/>
        <v>January</v>
      </c>
      <c r="K39" t="str">
        <f t="shared" si="2"/>
        <v>41-50</v>
      </c>
      <c r="L39" s="12" t="str">
        <f t="shared" si="3"/>
        <v>Q1</v>
      </c>
      <c r="M39" s="12" t="str">
        <f t="shared" si="4"/>
        <v>Monday</v>
      </c>
      <c r="N39" s="10" t="str">
        <f t="shared" si="5"/>
        <v>VIP</v>
      </c>
      <c r="Q39"/>
    </row>
    <row r="40" spans="1:17" x14ac:dyDescent="0.3">
      <c r="A40" s="2">
        <v>743</v>
      </c>
      <c r="B40" s="12">
        <v>44942</v>
      </c>
      <c r="C40" s="3" t="s">
        <v>756</v>
      </c>
      <c r="D40" t="s">
        <v>13</v>
      </c>
      <c r="E40" s="2">
        <v>34</v>
      </c>
      <c r="F40" t="s">
        <v>11</v>
      </c>
      <c r="G40" s="11">
        <v>4</v>
      </c>
      <c r="H40" s="10">
        <v>500</v>
      </c>
      <c r="I40" s="10">
        <f t="shared" si="0"/>
        <v>2000</v>
      </c>
      <c r="J40" s="12" t="str">
        <f t="shared" si="1"/>
        <v>January</v>
      </c>
      <c r="K40" t="str">
        <f t="shared" si="2"/>
        <v>31-40</v>
      </c>
      <c r="L40" s="12" t="str">
        <f t="shared" si="3"/>
        <v>Q1</v>
      </c>
      <c r="M40" s="12" t="str">
        <f t="shared" si="4"/>
        <v>Monday</v>
      </c>
      <c r="N40" s="10" t="str">
        <f t="shared" si="5"/>
        <v>VIP</v>
      </c>
      <c r="Q40"/>
    </row>
    <row r="41" spans="1:17" x14ac:dyDescent="0.3">
      <c r="A41" s="2">
        <v>14</v>
      </c>
      <c r="B41" s="12">
        <v>44943</v>
      </c>
      <c r="C41" s="3" t="s">
        <v>27</v>
      </c>
      <c r="D41" t="s">
        <v>10</v>
      </c>
      <c r="E41" s="2">
        <v>64</v>
      </c>
      <c r="F41" t="s">
        <v>14</v>
      </c>
      <c r="G41" s="11">
        <v>4</v>
      </c>
      <c r="H41" s="10">
        <v>30</v>
      </c>
      <c r="I41" s="10">
        <f t="shared" si="0"/>
        <v>120</v>
      </c>
      <c r="J41" s="12" t="str">
        <f t="shared" si="1"/>
        <v>January</v>
      </c>
      <c r="K41" t="str">
        <f t="shared" si="2"/>
        <v>50+</v>
      </c>
      <c r="L41" s="12" t="str">
        <f t="shared" si="3"/>
        <v>Q1</v>
      </c>
      <c r="M41" s="12" t="str">
        <f t="shared" si="4"/>
        <v>Tuesday</v>
      </c>
      <c r="N41" s="10" t="str">
        <f t="shared" si="5"/>
        <v>Occasional</v>
      </c>
      <c r="Q41"/>
    </row>
    <row r="42" spans="1:17" x14ac:dyDescent="0.3">
      <c r="A42" s="2">
        <v>103</v>
      </c>
      <c r="B42" s="12">
        <v>44943</v>
      </c>
      <c r="C42" s="3" t="s">
        <v>116</v>
      </c>
      <c r="D42" t="s">
        <v>13</v>
      </c>
      <c r="E42" s="2">
        <v>59</v>
      </c>
      <c r="F42" t="s">
        <v>14</v>
      </c>
      <c r="G42" s="11">
        <v>1</v>
      </c>
      <c r="H42" s="10">
        <v>25</v>
      </c>
      <c r="I42" s="10">
        <f t="shared" si="0"/>
        <v>25</v>
      </c>
      <c r="J42" s="12" t="str">
        <f t="shared" si="1"/>
        <v>January</v>
      </c>
      <c r="K42" t="str">
        <f t="shared" si="2"/>
        <v>50+</v>
      </c>
      <c r="L42" s="12" t="str">
        <f t="shared" si="3"/>
        <v>Q1</v>
      </c>
      <c r="M42" s="12" t="str">
        <f t="shared" si="4"/>
        <v>Tuesday</v>
      </c>
      <c r="N42" s="10" t="str">
        <f t="shared" si="5"/>
        <v>Occasional</v>
      </c>
      <c r="Q42"/>
    </row>
    <row r="43" spans="1:17" x14ac:dyDescent="0.3">
      <c r="A43" s="2">
        <v>238</v>
      </c>
      <c r="B43" s="12">
        <v>44943</v>
      </c>
      <c r="C43" s="3" t="s">
        <v>251</v>
      </c>
      <c r="D43" t="s">
        <v>13</v>
      </c>
      <c r="E43" s="2">
        <v>39</v>
      </c>
      <c r="F43" t="s">
        <v>11</v>
      </c>
      <c r="G43" s="11">
        <v>1</v>
      </c>
      <c r="H43" s="10">
        <v>500</v>
      </c>
      <c r="I43" s="10">
        <f t="shared" si="0"/>
        <v>500</v>
      </c>
      <c r="J43" s="12" t="str">
        <f t="shared" si="1"/>
        <v>January</v>
      </c>
      <c r="K43" t="str">
        <f t="shared" si="2"/>
        <v>31-40</v>
      </c>
      <c r="L43" s="12" t="str">
        <f t="shared" si="3"/>
        <v>Q1</v>
      </c>
      <c r="M43" s="12" t="str">
        <f t="shared" si="4"/>
        <v>Tuesday</v>
      </c>
      <c r="N43" s="10" t="str">
        <f t="shared" si="5"/>
        <v>Regular</v>
      </c>
      <c r="Q43"/>
    </row>
    <row r="44" spans="1:17" x14ac:dyDescent="0.3">
      <c r="A44" s="2">
        <v>986</v>
      </c>
      <c r="B44" s="12">
        <v>44943</v>
      </c>
      <c r="C44" s="3" t="s">
        <v>999</v>
      </c>
      <c r="D44" t="s">
        <v>13</v>
      </c>
      <c r="E44" s="2">
        <v>49</v>
      </c>
      <c r="F44" t="s">
        <v>14</v>
      </c>
      <c r="G44" s="11">
        <v>2</v>
      </c>
      <c r="H44" s="10">
        <v>500</v>
      </c>
      <c r="I44" s="10">
        <f t="shared" si="0"/>
        <v>1000</v>
      </c>
      <c r="J44" s="12" t="str">
        <f t="shared" si="1"/>
        <v>January</v>
      </c>
      <c r="K44" t="str">
        <f t="shared" si="2"/>
        <v>41-50</v>
      </c>
      <c r="L44" s="12" t="str">
        <f t="shared" si="3"/>
        <v>Q1</v>
      </c>
      <c r="M44" s="12" t="str">
        <f t="shared" si="4"/>
        <v>Tuesday</v>
      </c>
      <c r="N44" s="10" t="str">
        <f t="shared" si="5"/>
        <v>Regular</v>
      </c>
      <c r="Q44"/>
    </row>
    <row r="45" spans="1:17" x14ac:dyDescent="0.3">
      <c r="A45" s="2">
        <v>438</v>
      </c>
      <c r="B45" s="12">
        <v>44945</v>
      </c>
      <c r="C45" s="3" t="s">
        <v>451</v>
      </c>
      <c r="D45" t="s">
        <v>13</v>
      </c>
      <c r="E45" s="2">
        <v>42</v>
      </c>
      <c r="F45" t="s">
        <v>14</v>
      </c>
      <c r="G45" s="11">
        <v>1</v>
      </c>
      <c r="H45" s="10">
        <v>30</v>
      </c>
      <c r="I45" s="10">
        <f t="shared" si="0"/>
        <v>30</v>
      </c>
      <c r="J45" s="12" t="str">
        <f t="shared" si="1"/>
        <v>January</v>
      </c>
      <c r="K45" t="str">
        <f t="shared" si="2"/>
        <v>41-50</v>
      </c>
      <c r="L45" s="12" t="str">
        <f t="shared" si="3"/>
        <v>Q1</v>
      </c>
      <c r="M45" s="12" t="str">
        <f t="shared" si="4"/>
        <v>Thursday</v>
      </c>
      <c r="N45" s="10" t="str">
        <f t="shared" si="5"/>
        <v>Occasional</v>
      </c>
      <c r="Q45"/>
    </row>
    <row r="46" spans="1:17" x14ac:dyDescent="0.3">
      <c r="A46" s="2">
        <v>475</v>
      </c>
      <c r="B46" s="12">
        <v>44946</v>
      </c>
      <c r="C46" s="3" t="s">
        <v>488</v>
      </c>
      <c r="D46" t="s">
        <v>10</v>
      </c>
      <c r="E46" s="2">
        <v>26</v>
      </c>
      <c r="F46" t="s">
        <v>14</v>
      </c>
      <c r="G46" s="11">
        <v>3</v>
      </c>
      <c r="H46" s="10">
        <v>25</v>
      </c>
      <c r="I46" s="10">
        <f t="shared" si="0"/>
        <v>75</v>
      </c>
      <c r="J46" s="12" t="str">
        <f t="shared" si="1"/>
        <v>January</v>
      </c>
      <c r="K46" t="str">
        <f t="shared" si="2"/>
        <v>18-30</v>
      </c>
      <c r="L46" s="12" t="str">
        <f t="shared" si="3"/>
        <v>Q1</v>
      </c>
      <c r="M46" s="12" t="str">
        <f t="shared" si="4"/>
        <v>Friday</v>
      </c>
      <c r="N46" s="10" t="str">
        <f t="shared" si="5"/>
        <v>Occasional</v>
      </c>
      <c r="Q46"/>
    </row>
    <row r="47" spans="1:17" x14ac:dyDescent="0.3">
      <c r="A47" s="2">
        <v>505</v>
      </c>
      <c r="B47" s="12">
        <v>44946</v>
      </c>
      <c r="C47" s="3" t="s">
        <v>518</v>
      </c>
      <c r="D47" t="s">
        <v>10</v>
      </c>
      <c r="E47" s="2">
        <v>24</v>
      </c>
      <c r="F47" t="s">
        <v>11</v>
      </c>
      <c r="G47" s="11">
        <v>1</v>
      </c>
      <c r="H47" s="10">
        <v>50</v>
      </c>
      <c r="I47" s="10">
        <f t="shared" si="0"/>
        <v>50</v>
      </c>
      <c r="J47" s="12" t="str">
        <f t="shared" si="1"/>
        <v>January</v>
      </c>
      <c r="K47" t="str">
        <f t="shared" si="2"/>
        <v>18-30</v>
      </c>
      <c r="L47" s="12" t="str">
        <f t="shared" si="3"/>
        <v>Q1</v>
      </c>
      <c r="M47" s="12" t="str">
        <f t="shared" si="4"/>
        <v>Friday</v>
      </c>
      <c r="N47" s="10" t="str">
        <f t="shared" si="5"/>
        <v>Occasional</v>
      </c>
      <c r="Q47"/>
    </row>
    <row r="48" spans="1:17" x14ac:dyDescent="0.3">
      <c r="A48" s="2">
        <v>344</v>
      </c>
      <c r="B48" s="12">
        <v>44947</v>
      </c>
      <c r="C48" s="3" t="s">
        <v>357</v>
      </c>
      <c r="D48" t="s">
        <v>13</v>
      </c>
      <c r="E48" s="2">
        <v>42</v>
      </c>
      <c r="F48" t="s">
        <v>11</v>
      </c>
      <c r="G48" s="11">
        <v>1</v>
      </c>
      <c r="H48" s="10">
        <v>30</v>
      </c>
      <c r="I48" s="10">
        <f t="shared" si="0"/>
        <v>30</v>
      </c>
      <c r="J48" s="12" t="str">
        <f t="shared" si="1"/>
        <v>January</v>
      </c>
      <c r="K48" t="str">
        <f t="shared" si="2"/>
        <v>41-50</v>
      </c>
      <c r="L48" s="12" t="str">
        <f t="shared" si="3"/>
        <v>Q1</v>
      </c>
      <c r="M48" s="12" t="str">
        <f t="shared" si="4"/>
        <v>Saturday</v>
      </c>
      <c r="N48" s="10" t="str">
        <f t="shared" si="5"/>
        <v>Occasional</v>
      </c>
      <c r="Q48"/>
    </row>
    <row r="49" spans="1:17" x14ac:dyDescent="0.3">
      <c r="A49" s="2">
        <v>448</v>
      </c>
      <c r="B49" s="12">
        <v>44947</v>
      </c>
      <c r="C49" s="3" t="s">
        <v>461</v>
      </c>
      <c r="D49" t="s">
        <v>13</v>
      </c>
      <c r="E49" s="2">
        <v>54</v>
      </c>
      <c r="F49" t="s">
        <v>11</v>
      </c>
      <c r="G49" s="11">
        <v>2</v>
      </c>
      <c r="H49" s="10">
        <v>30</v>
      </c>
      <c r="I49" s="10">
        <f t="shared" si="0"/>
        <v>60</v>
      </c>
      <c r="J49" s="12" t="str">
        <f t="shared" si="1"/>
        <v>January</v>
      </c>
      <c r="K49" t="str">
        <f t="shared" si="2"/>
        <v>50+</v>
      </c>
      <c r="L49" s="12" t="str">
        <f t="shared" si="3"/>
        <v>Q1</v>
      </c>
      <c r="M49" s="12" t="str">
        <f t="shared" si="4"/>
        <v>Saturday</v>
      </c>
      <c r="N49" s="10" t="str">
        <f t="shared" si="5"/>
        <v>Occasional</v>
      </c>
      <c r="Q49"/>
    </row>
    <row r="50" spans="1:17" x14ac:dyDescent="0.3">
      <c r="A50" s="2">
        <v>742</v>
      </c>
      <c r="B50" s="12">
        <v>44947</v>
      </c>
      <c r="C50" s="3" t="s">
        <v>755</v>
      </c>
      <c r="D50" t="s">
        <v>13</v>
      </c>
      <c r="E50" s="2">
        <v>38</v>
      </c>
      <c r="F50" t="s">
        <v>16</v>
      </c>
      <c r="G50" s="11">
        <v>4</v>
      </c>
      <c r="H50" s="10">
        <v>500</v>
      </c>
      <c r="I50" s="10">
        <f t="shared" si="0"/>
        <v>2000</v>
      </c>
      <c r="J50" s="12" t="str">
        <f t="shared" si="1"/>
        <v>January</v>
      </c>
      <c r="K50" t="str">
        <f t="shared" si="2"/>
        <v>31-40</v>
      </c>
      <c r="L50" s="12" t="str">
        <f t="shared" si="3"/>
        <v>Q1</v>
      </c>
      <c r="M50" s="12" t="str">
        <f t="shared" si="4"/>
        <v>Saturday</v>
      </c>
      <c r="N50" s="10" t="str">
        <f t="shared" si="5"/>
        <v>VIP</v>
      </c>
      <c r="Q50"/>
    </row>
    <row r="51" spans="1:17" x14ac:dyDescent="0.3">
      <c r="A51" s="2">
        <v>445</v>
      </c>
      <c r="B51" s="12">
        <v>44948</v>
      </c>
      <c r="C51" s="3" t="s">
        <v>458</v>
      </c>
      <c r="D51" t="s">
        <v>13</v>
      </c>
      <c r="E51" s="2">
        <v>53</v>
      </c>
      <c r="F51" t="s">
        <v>16</v>
      </c>
      <c r="G51" s="11">
        <v>1</v>
      </c>
      <c r="H51" s="10">
        <v>300</v>
      </c>
      <c r="I51" s="10">
        <f t="shared" si="0"/>
        <v>300</v>
      </c>
      <c r="J51" s="12" t="str">
        <f t="shared" si="1"/>
        <v>January</v>
      </c>
      <c r="K51" t="str">
        <f t="shared" si="2"/>
        <v>50+</v>
      </c>
      <c r="L51" s="12" t="str">
        <f t="shared" si="3"/>
        <v>Q1</v>
      </c>
      <c r="M51" s="12" t="str">
        <f t="shared" si="4"/>
        <v>Sunday</v>
      </c>
      <c r="N51" s="10" t="str">
        <f t="shared" si="5"/>
        <v>Occasional</v>
      </c>
      <c r="Q51"/>
    </row>
    <row r="52" spans="1:17" x14ac:dyDescent="0.3">
      <c r="A52" s="2">
        <v>787</v>
      </c>
      <c r="B52" s="12">
        <v>44948</v>
      </c>
      <c r="C52" s="3" t="s">
        <v>800</v>
      </c>
      <c r="D52" t="s">
        <v>10</v>
      </c>
      <c r="E52" s="2">
        <v>41</v>
      </c>
      <c r="F52" t="s">
        <v>16</v>
      </c>
      <c r="G52" s="11">
        <v>1</v>
      </c>
      <c r="H52" s="10">
        <v>25</v>
      </c>
      <c r="I52" s="10">
        <f t="shared" si="0"/>
        <v>25</v>
      </c>
      <c r="J52" s="12" t="str">
        <f t="shared" si="1"/>
        <v>January</v>
      </c>
      <c r="K52" t="str">
        <f t="shared" si="2"/>
        <v>41-50</v>
      </c>
      <c r="L52" s="12" t="str">
        <f t="shared" si="3"/>
        <v>Q1</v>
      </c>
      <c r="M52" s="12" t="str">
        <f t="shared" si="4"/>
        <v>Sunday</v>
      </c>
      <c r="N52" s="10" t="str">
        <f t="shared" si="5"/>
        <v>Occasional</v>
      </c>
      <c r="Q52"/>
    </row>
    <row r="53" spans="1:17" x14ac:dyDescent="0.3">
      <c r="A53" s="2">
        <v>49</v>
      </c>
      <c r="B53" s="12">
        <v>44949</v>
      </c>
      <c r="C53" s="3" t="s">
        <v>62</v>
      </c>
      <c r="D53" t="s">
        <v>13</v>
      </c>
      <c r="E53" s="2">
        <v>54</v>
      </c>
      <c r="F53" t="s">
        <v>16</v>
      </c>
      <c r="G53" s="11">
        <v>2</v>
      </c>
      <c r="H53" s="10">
        <v>500</v>
      </c>
      <c r="I53" s="10">
        <f t="shared" si="0"/>
        <v>1000</v>
      </c>
      <c r="J53" s="12" t="str">
        <f t="shared" si="1"/>
        <v>January</v>
      </c>
      <c r="K53" t="str">
        <f t="shared" si="2"/>
        <v>50+</v>
      </c>
      <c r="L53" s="12" t="str">
        <f t="shared" si="3"/>
        <v>Q1</v>
      </c>
      <c r="M53" s="12" t="str">
        <f t="shared" si="4"/>
        <v>Monday</v>
      </c>
      <c r="N53" s="10" t="str">
        <f t="shared" si="5"/>
        <v>Regular</v>
      </c>
      <c r="Q53"/>
    </row>
    <row r="54" spans="1:17" x14ac:dyDescent="0.3">
      <c r="A54" s="2">
        <v>420</v>
      </c>
      <c r="B54" s="12">
        <v>44949</v>
      </c>
      <c r="C54" s="3" t="s">
        <v>433</v>
      </c>
      <c r="D54" t="s">
        <v>13</v>
      </c>
      <c r="E54" s="2">
        <v>22</v>
      </c>
      <c r="F54" t="s">
        <v>14</v>
      </c>
      <c r="G54" s="11">
        <v>4</v>
      </c>
      <c r="H54" s="10">
        <v>500</v>
      </c>
      <c r="I54" s="10">
        <f t="shared" si="0"/>
        <v>2000</v>
      </c>
      <c r="J54" s="12" t="str">
        <f t="shared" si="1"/>
        <v>January</v>
      </c>
      <c r="K54" t="str">
        <f t="shared" si="2"/>
        <v>18-30</v>
      </c>
      <c r="L54" s="12" t="str">
        <f t="shared" si="3"/>
        <v>Q1</v>
      </c>
      <c r="M54" s="12" t="str">
        <f t="shared" si="4"/>
        <v>Monday</v>
      </c>
      <c r="N54" s="10" t="str">
        <f t="shared" si="5"/>
        <v>VIP</v>
      </c>
      <c r="Q54"/>
    </row>
    <row r="55" spans="1:17" x14ac:dyDescent="0.3">
      <c r="A55" s="2">
        <v>519</v>
      </c>
      <c r="B55" s="12">
        <v>44949</v>
      </c>
      <c r="C55" s="3" t="s">
        <v>532</v>
      </c>
      <c r="D55" t="s">
        <v>13</v>
      </c>
      <c r="E55" s="2">
        <v>36</v>
      </c>
      <c r="F55" t="s">
        <v>16</v>
      </c>
      <c r="G55" s="11">
        <v>4</v>
      </c>
      <c r="H55" s="10">
        <v>30</v>
      </c>
      <c r="I55" s="10">
        <f t="shared" si="0"/>
        <v>120</v>
      </c>
      <c r="J55" s="12" t="str">
        <f t="shared" si="1"/>
        <v>January</v>
      </c>
      <c r="K55" t="str">
        <f t="shared" si="2"/>
        <v>31-40</v>
      </c>
      <c r="L55" s="12" t="str">
        <f t="shared" si="3"/>
        <v>Q1</v>
      </c>
      <c r="M55" s="12" t="str">
        <f t="shared" si="4"/>
        <v>Monday</v>
      </c>
      <c r="N55" s="10" t="str">
        <f t="shared" si="5"/>
        <v>Occasional</v>
      </c>
      <c r="Q55"/>
    </row>
    <row r="56" spans="1:17" x14ac:dyDescent="0.3">
      <c r="A56" s="2">
        <v>64</v>
      </c>
      <c r="B56" s="12">
        <v>44950</v>
      </c>
      <c r="C56" s="3" t="s">
        <v>77</v>
      </c>
      <c r="D56" t="s">
        <v>10</v>
      </c>
      <c r="E56" s="2">
        <v>49</v>
      </c>
      <c r="F56" t="s">
        <v>14</v>
      </c>
      <c r="G56" s="11">
        <v>4</v>
      </c>
      <c r="H56" s="10">
        <v>25</v>
      </c>
      <c r="I56" s="10">
        <f t="shared" si="0"/>
        <v>100</v>
      </c>
      <c r="J56" s="12" t="str">
        <f t="shared" si="1"/>
        <v>January</v>
      </c>
      <c r="K56" t="str">
        <f t="shared" si="2"/>
        <v>41-50</v>
      </c>
      <c r="L56" s="12" t="str">
        <f t="shared" si="3"/>
        <v>Q1</v>
      </c>
      <c r="M56" s="12" t="str">
        <f t="shared" si="4"/>
        <v>Tuesday</v>
      </c>
      <c r="N56" s="10" t="str">
        <f t="shared" si="5"/>
        <v>Occasional</v>
      </c>
      <c r="Q56"/>
    </row>
    <row r="57" spans="1:17" x14ac:dyDescent="0.3">
      <c r="A57" s="2">
        <v>592</v>
      </c>
      <c r="B57" s="12">
        <v>44950</v>
      </c>
      <c r="C57" s="3" t="s">
        <v>605</v>
      </c>
      <c r="D57" t="s">
        <v>13</v>
      </c>
      <c r="E57" s="2">
        <v>46</v>
      </c>
      <c r="F57" t="s">
        <v>11</v>
      </c>
      <c r="G57" s="11">
        <v>4</v>
      </c>
      <c r="H57" s="10">
        <v>500</v>
      </c>
      <c r="I57" s="10">
        <f t="shared" si="0"/>
        <v>2000</v>
      </c>
      <c r="J57" s="12" t="str">
        <f t="shared" si="1"/>
        <v>January</v>
      </c>
      <c r="K57" t="str">
        <f t="shared" si="2"/>
        <v>41-50</v>
      </c>
      <c r="L57" s="12" t="str">
        <f t="shared" si="3"/>
        <v>Q1</v>
      </c>
      <c r="M57" s="12" t="str">
        <f t="shared" si="4"/>
        <v>Tuesday</v>
      </c>
      <c r="N57" s="10" t="str">
        <f t="shared" si="5"/>
        <v>VIP</v>
      </c>
      <c r="Q57"/>
    </row>
    <row r="58" spans="1:17" x14ac:dyDescent="0.3">
      <c r="A58" s="2">
        <v>912</v>
      </c>
      <c r="B58" s="12">
        <v>44950</v>
      </c>
      <c r="C58" s="3" t="s">
        <v>925</v>
      </c>
      <c r="D58" t="s">
        <v>10</v>
      </c>
      <c r="E58" s="2">
        <v>51</v>
      </c>
      <c r="F58" t="s">
        <v>11</v>
      </c>
      <c r="G58" s="11">
        <v>3</v>
      </c>
      <c r="H58" s="10">
        <v>50</v>
      </c>
      <c r="I58" s="10">
        <f t="shared" si="0"/>
        <v>150</v>
      </c>
      <c r="J58" s="12" t="str">
        <f t="shared" si="1"/>
        <v>January</v>
      </c>
      <c r="K58" t="str">
        <f t="shared" si="2"/>
        <v>50+</v>
      </c>
      <c r="L58" s="12" t="str">
        <f t="shared" si="3"/>
        <v>Q1</v>
      </c>
      <c r="M58" s="12" t="str">
        <f t="shared" si="4"/>
        <v>Tuesday</v>
      </c>
      <c r="N58" s="10" t="str">
        <f t="shared" si="5"/>
        <v>Occasional</v>
      </c>
      <c r="Q58"/>
    </row>
    <row r="59" spans="1:17" x14ac:dyDescent="0.3">
      <c r="A59" s="2">
        <v>134</v>
      </c>
      <c r="B59" s="12">
        <v>44951</v>
      </c>
      <c r="C59" s="3" t="s">
        <v>147</v>
      </c>
      <c r="D59" t="s">
        <v>10</v>
      </c>
      <c r="E59" s="2">
        <v>49</v>
      </c>
      <c r="F59" t="s">
        <v>16</v>
      </c>
      <c r="G59" s="11">
        <v>1</v>
      </c>
      <c r="H59" s="10">
        <v>50</v>
      </c>
      <c r="I59" s="10">
        <f t="shared" si="0"/>
        <v>50</v>
      </c>
      <c r="J59" s="12" t="str">
        <f t="shared" si="1"/>
        <v>January</v>
      </c>
      <c r="K59" t="str">
        <f t="shared" si="2"/>
        <v>41-50</v>
      </c>
      <c r="L59" s="12" t="str">
        <f t="shared" si="3"/>
        <v>Q1</v>
      </c>
      <c r="M59" s="12" t="str">
        <f t="shared" si="4"/>
        <v>Wednesday</v>
      </c>
      <c r="N59" s="10" t="str">
        <f t="shared" si="5"/>
        <v>Occasional</v>
      </c>
      <c r="Q59"/>
    </row>
    <row r="60" spans="1:17" x14ac:dyDescent="0.3">
      <c r="A60" s="2">
        <v>288</v>
      </c>
      <c r="B60" s="12">
        <v>44952</v>
      </c>
      <c r="C60" s="3" t="s">
        <v>301</v>
      </c>
      <c r="D60" t="s">
        <v>10</v>
      </c>
      <c r="E60" s="2">
        <v>28</v>
      </c>
      <c r="F60" t="s">
        <v>14</v>
      </c>
      <c r="G60" s="11">
        <v>4</v>
      </c>
      <c r="H60" s="10">
        <v>30</v>
      </c>
      <c r="I60" s="10">
        <f t="shared" si="0"/>
        <v>120</v>
      </c>
      <c r="J60" s="12" t="str">
        <f t="shared" si="1"/>
        <v>January</v>
      </c>
      <c r="K60" t="str">
        <f t="shared" si="2"/>
        <v>18-30</v>
      </c>
      <c r="L60" s="12" t="str">
        <f t="shared" si="3"/>
        <v>Q1</v>
      </c>
      <c r="M60" s="12" t="str">
        <f t="shared" si="4"/>
        <v>Thursday</v>
      </c>
      <c r="N60" s="10" t="str">
        <f t="shared" si="5"/>
        <v>Occasional</v>
      </c>
      <c r="Q60"/>
    </row>
    <row r="61" spans="1:17" x14ac:dyDescent="0.3">
      <c r="A61" s="2">
        <v>323</v>
      </c>
      <c r="B61" s="12">
        <v>44952</v>
      </c>
      <c r="C61" s="3" t="s">
        <v>336</v>
      </c>
      <c r="D61" t="s">
        <v>13</v>
      </c>
      <c r="E61" s="2">
        <v>29</v>
      </c>
      <c r="F61" t="s">
        <v>11</v>
      </c>
      <c r="G61" s="11">
        <v>3</v>
      </c>
      <c r="H61" s="10">
        <v>300</v>
      </c>
      <c r="I61" s="10">
        <f t="shared" si="0"/>
        <v>900</v>
      </c>
      <c r="J61" s="12" t="str">
        <f t="shared" si="1"/>
        <v>January</v>
      </c>
      <c r="K61" t="str">
        <f t="shared" si="2"/>
        <v>18-30</v>
      </c>
      <c r="L61" s="12" t="str">
        <f t="shared" si="3"/>
        <v>Q1</v>
      </c>
      <c r="M61" s="12" t="str">
        <f t="shared" si="4"/>
        <v>Thursday</v>
      </c>
      <c r="N61" s="10" t="str">
        <f t="shared" si="5"/>
        <v>Regular</v>
      </c>
      <c r="Q61"/>
    </row>
    <row r="62" spans="1:17" x14ac:dyDescent="0.3">
      <c r="A62" s="2">
        <v>618</v>
      </c>
      <c r="B62" s="12">
        <v>44952</v>
      </c>
      <c r="C62" s="3" t="s">
        <v>631</v>
      </c>
      <c r="D62" t="s">
        <v>13</v>
      </c>
      <c r="E62" s="2">
        <v>27</v>
      </c>
      <c r="F62" t="s">
        <v>11</v>
      </c>
      <c r="G62" s="11">
        <v>1</v>
      </c>
      <c r="H62" s="10">
        <v>50</v>
      </c>
      <c r="I62" s="10">
        <f t="shared" si="0"/>
        <v>50</v>
      </c>
      <c r="J62" s="12" t="str">
        <f t="shared" si="1"/>
        <v>January</v>
      </c>
      <c r="K62" t="str">
        <f t="shared" si="2"/>
        <v>18-30</v>
      </c>
      <c r="L62" s="12" t="str">
        <f t="shared" si="3"/>
        <v>Q1</v>
      </c>
      <c r="M62" s="12" t="str">
        <f t="shared" si="4"/>
        <v>Thursday</v>
      </c>
      <c r="N62" s="10" t="str">
        <f t="shared" si="5"/>
        <v>Occasional</v>
      </c>
      <c r="Q62"/>
    </row>
    <row r="63" spans="1:17" x14ac:dyDescent="0.3">
      <c r="A63" s="2">
        <v>720</v>
      </c>
      <c r="B63" s="12">
        <v>44952</v>
      </c>
      <c r="C63" s="3" t="s">
        <v>733</v>
      </c>
      <c r="D63" t="s">
        <v>13</v>
      </c>
      <c r="E63" s="2">
        <v>56</v>
      </c>
      <c r="F63" t="s">
        <v>11</v>
      </c>
      <c r="G63" s="11">
        <v>3</v>
      </c>
      <c r="H63" s="10">
        <v>500</v>
      </c>
      <c r="I63" s="10">
        <f t="shared" si="0"/>
        <v>1500</v>
      </c>
      <c r="J63" s="12" t="str">
        <f t="shared" si="1"/>
        <v>January</v>
      </c>
      <c r="K63" t="str">
        <f t="shared" si="2"/>
        <v>50+</v>
      </c>
      <c r="L63" s="12" t="str">
        <f t="shared" si="3"/>
        <v>Q1</v>
      </c>
      <c r="M63" s="12" t="str">
        <f t="shared" si="4"/>
        <v>Thursday</v>
      </c>
      <c r="N63" s="10" t="str">
        <f t="shared" si="5"/>
        <v>VIP</v>
      </c>
      <c r="Q63"/>
    </row>
    <row r="64" spans="1:17" x14ac:dyDescent="0.3">
      <c r="A64" s="2">
        <v>415</v>
      </c>
      <c r="B64" s="12">
        <v>44953</v>
      </c>
      <c r="C64" s="3" t="s">
        <v>428</v>
      </c>
      <c r="D64" t="s">
        <v>10</v>
      </c>
      <c r="E64" s="2">
        <v>53</v>
      </c>
      <c r="F64" t="s">
        <v>14</v>
      </c>
      <c r="G64" s="11">
        <v>2</v>
      </c>
      <c r="H64" s="10">
        <v>30</v>
      </c>
      <c r="I64" s="10">
        <f t="shared" si="0"/>
        <v>60</v>
      </c>
      <c r="J64" s="12" t="str">
        <f t="shared" si="1"/>
        <v>January</v>
      </c>
      <c r="K64" t="str">
        <f t="shared" si="2"/>
        <v>50+</v>
      </c>
      <c r="L64" s="12" t="str">
        <f t="shared" si="3"/>
        <v>Q1</v>
      </c>
      <c r="M64" s="12" t="str">
        <f t="shared" si="4"/>
        <v>Friday</v>
      </c>
      <c r="N64" s="10" t="str">
        <f t="shared" si="5"/>
        <v>Occasional</v>
      </c>
      <c r="Q64"/>
    </row>
    <row r="65" spans="1:17" x14ac:dyDescent="0.3">
      <c r="A65" s="2">
        <v>736</v>
      </c>
      <c r="B65" s="12">
        <v>44953</v>
      </c>
      <c r="C65" s="3" t="s">
        <v>749</v>
      </c>
      <c r="D65" t="s">
        <v>10</v>
      </c>
      <c r="E65" s="2">
        <v>29</v>
      </c>
      <c r="F65" t="s">
        <v>14</v>
      </c>
      <c r="G65" s="11">
        <v>4</v>
      </c>
      <c r="H65" s="10">
        <v>25</v>
      </c>
      <c r="I65" s="10">
        <f t="shared" si="0"/>
        <v>100</v>
      </c>
      <c r="J65" s="12" t="str">
        <f t="shared" si="1"/>
        <v>January</v>
      </c>
      <c r="K65" t="str">
        <f t="shared" si="2"/>
        <v>18-30</v>
      </c>
      <c r="L65" s="12" t="str">
        <f t="shared" si="3"/>
        <v>Q1</v>
      </c>
      <c r="M65" s="12" t="str">
        <f t="shared" si="4"/>
        <v>Friday</v>
      </c>
      <c r="N65" s="10" t="str">
        <f t="shared" si="5"/>
        <v>Occasional</v>
      </c>
      <c r="Q65"/>
    </row>
    <row r="66" spans="1:17" x14ac:dyDescent="0.3">
      <c r="A66" s="2">
        <v>929</v>
      </c>
      <c r="B66" s="12">
        <v>44953</v>
      </c>
      <c r="C66" s="3" t="s">
        <v>942</v>
      </c>
      <c r="D66" t="s">
        <v>13</v>
      </c>
      <c r="E66" s="2">
        <v>23</v>
      </c>
      <c r="F66" t="s">
        <v>11</v>
      </c>
      <c r="G66" s="11">
        <v>3</v>
      </c>
      <c r="H66" s="10">
        <v>25</v>
      </c>
      <c r="I66" s="10">
        <f t="shared" ref="I66:I129" si="9">Quantity*Price_per_Unit</f>
        <v>75</v>
      </c>
      <c r="J66" s="12" t="str">
        <f t="shared" si="1"/>
        <v>January</v>
      </c>
      <c r="K66" t="str">
        <f t="shared" si="2"/>
        <v>18-30</v>
      </c>
      <c r="L66" s="12" t="str">
        <f t="shared" si="3"/>
        <v>Q1</v>
      </c>
      <c r="M66" s="12" t="str">
        <f t="shared" si="4"/>
        <v>Friday</v>
      </c>
      <c r="N66" s="10" t="str">
        <f t="shared" si="5"/>
        <v>Occasional</v>
      </c>
      <c r="Q66"/>
    </row>
    <row r="67" spans="1:17" x14ac:dyDescent="0.3">
      <c r="A67" s="2">
        <v>264</v>
      </c>
      <c r="B67" s="12">
        <v>44954</v>
      </c>
      <c r="C67" s="3" t="s">
        <v>277</v>
      </c>
      <c r="D67" t="s">
        <v>10</v>
      </c>
      <c r="E67" s="2">
        <v>47</v>
      </c>
      <c r="F67" t="s">
        <v>14</v>
      </c>
      <c r="G67" s="11">
        <v>3</v>
      </c>
      <c r="H67" s="10">
        <v>300</v>
      </c>
      <c r="I67" s="10">
        <f t="shared" si="9"/>
        <v>900</v>
      </c>
      <c r="J67" s="12" t="str">
        <f t="shared" ref="J67:J130" si="10">TEXT($B67,"mmmm")</f>
        <v>January</v>
      </c>
      <c r="K67" t="str">
        <f t="shared" ref="K67:K130" si="11">IF(E67&lt;18,"Under 18",
IF(E67&lt;=30,"18-30",
IF(E67&lt;=40,"31-40",
IF(E67&lt;=50,"41-50","50+"))))</f>
        <v>41-50</v>
      </c>
      <c r="L67" s="12" t="str">
        <f t="shared" ref="L67:L130" si="12">"Q"&amp;ROUNDUP(MONTH(B67)/3,0)</f>
        <v>Q1</v>
      </c>
      <c r="M67" s="12" t="str">
        <f t="shared" ref="M67:M130" si="13">TEXT(B67,"dddd")</f>
        <v>Saturday</v>
      </c>
      <c r="N67" s="10" t="str">
        <f t="shared" ref="N67:N130" si="14">IF(I67&gt;=1500,"VIP",
 IF(I67&gt;=500,"Regular","Occasional"))</f>
        <v>Regular</v>
      </c>
      <c r="Q67"/>
    </row>
    <row r="68" spans="1:17" x14ac:dyDescent="0.3">
      <c r="A68" s="2">
        <v>913</v>
      </c>
      <c r="B68" s="12">
        <v>44954</v>
      </c>
      <c r="C68" s="3" t="s">
        <v>926</v>
      </c>
      <c r="D68" t="s">
        <v>10</v>
      </c>
      <c r="E68" s="2">
        <v>29</v>
      </c>
      <c r="F68" t="s">
        <v>16</v>
      </c>
      <c r="G68" s="11">
        <v>3</v>
      </c>
      <c r="H68" s="10">
        <v>30</v>
      </c>
      <c r="I68" s="10">
        <f t="shared" si="9"/>
        <v>90</v>
      </c>
      <c r="J68" s="12" t="str">
        <f t="shared" si="10"/>
        <v>January</v>
      </c>
      <c r="K68" t="str">
        <f t="shared" si="11"/>
        <v>18-30</v>
      </c>
      <c r="L68" s="12" t="str">
        <f t="shared" si="12"/>
        <v>Q1</v>
      </c>
      <c r="M68" s="12" t="str">
        <f t="shared" si="13"/>
        <v>Saturday</v>
      </c>
      <c r="N68" s="10" t="str">
        <f t="shared" si="14"/>
        <v>Occasional</v>
      </c>
      <c r="Q68"/>
    </row>
    <row r="69" spans="1:17" x14ac:dyDescent="0.3">
      <c r="A69" s="2">
        <v>940</v>
      </c>
      <c r="B69" s="12">
        <v>44954</v>
      </c>
      <c r="C69" s="3" t="s">
        <v>953</v>
      </c>
      <c r="D69" t="s">
        <v>13</v>
      </c>
      <c r="E69" s="2">
        <v>20</v>
      </c>
      <c r="F69" t="s">
        <v>16</v>
      </c>
      <c r="G69" s="11">
        <v>1</v>
      </c>
      <c r="H69" s="10">
        <v>30</v>
      </c>
      <c r="I69" s="10">
        <f t="shared" si="9"/>
        <v>30</v>
      </c>
      <c r="J69" s="12" t="str">
        <f t="shared" si="10"/>
        <v>January</v>
      </c>
      <c r="K69" t="str">
        <f t="shared" si="11"/>
        <v>18-30</v>
      </c>
      <c r="L69" s="12" t="str">
        <f t="shared" si="12"/>
        <v>Q1</v>
      </c>
      <c r="M69" s="12" t="str">
        <f t="shared" si="13"/>
        <v>Saturday</v>
      </c>
      <c r="N69" s="10" t="str">
        <f t="shared" si="14"/>
        <v>Occasional</v>
      </c>
      <c r="Q69"/>
    </row>
    <row r="70" spans="1:17" x14ac:dyDescent="0.3">
      <c r="A70" s="2">
        <v>101</v>
      </c>
      <c r="B70" s="12">
        <v>44955</v>
      </c>
      <c r="C70" s="3" t="s">
        <v>114</v>
      </c>
      <c r="D70" t="s">
        <v>10</v>
      </c>
      <c r="E70" s="2">
        <v>32</v>
      </c>
      <c r="F70" t="s">
        <v>14</v>
      </c>
      <c r="G70" s="11">
        <v>2</v>
      </c>
      <c r="H70" s="10">
        <v>300</v>
      </c>
      <c r="I70" s="10">
        <f t="shared" si="9"/>
        <v>600</v>
      </c>
      <c r="J70" s="12" t="str">
        <f t="shared" si="10"/>
        <v>January</v>
      </c>
      <c r="K70" t="str">
        <f t="shared" si="11"/>
        <v>31-40</v>
      </c>
      <c r="L70" s="12" t="str">
        <f t="shared" si="12"/>
        <v>Q1</v>
      </c>
      <c r="M70" s="12" t="str">
        <f t="shared" si="13"/>
        <v>Sunday</v>
      </c>
      <c r="N70" s="10" t="str">
        <f t="shared" si="14"/>
        <v>Regular</v>
      </c>
      <c r="Q70"/>
    </row>
    <row r="71" spans="1:17" x14ac:dyDescent="0.3">
      <c r="A71" s="2">
        <v>189</v>
      </c>
      <c r="B71" s="12">
        <v>44956</v>
      </c>
      <c r="C71" s="3" t="s">
        <v>202</v>
      </c>
      <c r="D71" t="s">
        <v>10</v>
      </c>
      <c r="E71" s="2">
        <v>63</v>
      </c>
      <c r="F71" t="s">
        <v>11</v>
      </c>
      <c r="G71" s="11">
        <v>1</v>
      </c>
      <c r="H71" s="10">
        <v>50</v>
      </c>
      <c r="I71" s="10">
        <f t="shared" si="9"/>
        <v>50</v>
      </c>
      <c r="J71" s="12" t="str">
        <f t="shared" si="10"/>
        <v>January</v>
      </c>
      <c r="K71" t="str">
        <f t="shared" si="11"/>
        <v>50+</v>
      </c>
      <c r="L71" s="12" t="str">
        <f t="shared" si="12"/>
        <v>Q1</v>
      </c>
      <c r="M71" s="12" t="str">
        <f t="shared" si="13"/>
        <v>Monday</v>
      </c>
      <c r="N71" s="10" t="str">
        <f t="shared" si="14"/>
        <v>Occasional</v>
      </c>
      <c r="Q71"/>
    </row>
    <row r="72" spans="1:17" x14ac:dyDescent="0.3">
      <c r="A72" s="2">
        <v>317</v>
      </c>
      <c r="B72" s="12">
        <v>44956</v>
      </c>
      <c r="C72" s="3" t="s">
        <v>330</v>
      </c>
      <c r="D72" t="s">
        <v>10</v>
      </c>
      <c r="E72" s="2">
        <v>22</v>
      </c>
      <c r="F72" t="s">
        <v>16</v>
      </c>
      <c r="G72" s="11">
        <v>3</v>
      </c>
      <c r="H72" s="10">
        <v>30</v>
      </c>
      <c r="I72" s="10">
        <f t="shared" si="9"/>
        <v>90</v>
      </c>
      <c r="J72" s="12" t="str">
        <f t="shared" si="10"/>
        <v>January</v>
      </c>
      <c r="K72" t="str">
        <f t="shared" si="11"/>
        <v>18-30</v>
      </c>
      <c r="L72" s="12" t="str">
        <f t="shared" si="12"/>
        <v>Q1</v>
      </c>
      <c r="M72" s="12" t="str">
        <f t="shared" si="13"/>
        <v>Monday</v>
      </c>
      <c r="N72" s="10" t="str">
        <f t="shared" si="14"/>
        <v>Occasional</v>
      </c>
      <c r="Q72"/>
    </row>
    <row r="73" spans="1:17" x14ac:dyDescent="0.3">
      <c r="A73" s="2">
        <v>322</v>
      </c>
      <c r="B73" s="12">
        <v>44956</v>
      </c>
      <c r="C73" s="3" t="s">
        <v>335</v>
      </c>
      <c r="D73" t="s">
        <v>10</v>
      </c>
      <c r="E73" s="2">
        <v>51</v>
      </c>
      <c r="F73" t="s">
        <v>16</v>
      </c>
      <c r="G73" s="11">
        <v>1</v>
      </c>
      <c r="H73" s="10">
        <v>500</v>
      </c>
      <c r="I73" s="10">
        <f t="shared" si="9"/>
        <v>500</v>
      </c>
      <c r="J73" s="12" t="str">
        <f t="shared" si="10"/>
        <v>January</v>
      </c>
      <c r="K73" t="str">
        <f t="shared" si="11"/>
        <v>50+</v>
      </c>
      <c r="L73" s="12" t="str">
        <f t="shared" si="12"/>
        <v>Q1</v>
      </c>
      <c r="M73" s="12" t="str">
        <f t="shared" si="13"/>
        <v>Monday</v>
      </c>
      <c r="N73" s="10" t="str">
        <f t="shared" si="14"/>
        <v>Regular</v>
      </c>
      <c r="Q73"/>
    </row>
    <row r="74" spans="1:17" x14ac:dyDescent="0.3">
      <c r="A74" s="2">
        <v>329</v>
      </c>
      <c r="B74" s="12">
        <v>44956</v>
      </c>
      <c r="C74" s="3" t="s">
        <v>342</v>
      </c>
      <c r="D74" t="s">
        <v>13</v>
      </c>
      <c r="E74" s="2">
        <v>46</v>
      </c>
      <c r="F74" t="s">
        <v>16</v>
      </c>
      <c r="G74" s="11">
        <v>4</v>
      </c>
      <c r="H74" s="10">
        <v>25</v>
      </c>
      <c r="I74" s="10">
        <f t="shared" si="9"/>
        <v>100</v>
      </c>
      <c r="J74" s="12" t="str">
        <f t="shared" si="10"/>
        <v>January</v>
      </c>
      <c r="K74" t="str">
        <f t="shared" si="11"/>
        <v>41-50</v>
      </c>
      <c r="L74" s="12" t="str">
        <f t="shared" si="12"/>
        <v>Q1</v>
      </c>
      <c r="M74" s="12" t="str">
        <f t="shared" si="13"/>
        <v>Monday</v>
      </c>
      <c r="N74" s="10" t="str">
        <f t="shared" si="14"/>
        <v>Occasional</v>
      </c>
      <c r="Q74"/>
    </row>
    <row r="75" spans="1:17" x14ac:dyDescent="0.3">
      <c r="A75" s="2">
        <v>235</v>
      </c>
      <c r="B75" s="12">
        <v>44957</v>
      </c>
      <c r="C75" s="3" t="s">
        <v>248</v>
      </c>
      <c r="D75" t="s">
        <v>13</v>
      </c>
      <c r="E75" s="2">
        <v>23</v>
      </c>
      <c r="F75" t="s">
        <v>16</v>
      </c>
      <c r="G75" s="11">
        <v>2</v>
      </c>
      <c r="H75" s="10">
        <v>500</v>
      </c>
      <c r="I75" s="10">
        <f t="shared" si="9"/>
        <v>1000</v>
      </c>
      <c r="J75" s="12" t="str">
        <f t="shared" si="10"/>
        <v>January</v>
      </c>
      <c r="K75" t="str">
        <f t="shared" si="11"/>
        <v>18-30</v>
      </c>
      <c r="L75" s="12" t="str">
        <f t="shared" si="12"/>
        <v>Q1</v>
      </c>
      <c r="M75" s="12" t="str">
        <f t="shared" si="13"/>
        <v>Tuesday</v>
      </c>
      <c r="N75" s="10" t="str">
        <f t="shared" si="14"/>
        <v>Regular</v>
      </c>
      <c r="Q75"/>
    </row>
    <row r="76" spans="1:17" x14ac:dyDescent="0.3">
      <c r="A76" s="2">
        <v>300</v>
      </c>
      <c r="B76" s="12">
        <v>44957</v>
      </c>
      <c r="C76" s="3" t="s">
        <v>313</v>
      </c>
      <c r="D76" t="s">
        <v>13</v>
      </c>
      <c r="E76" s="2">
        <v>19</v>
      </c>
      <c r="F76" t="s">
        <v>16</v>
      </c>
      <c r="G76" s="11">
        <v>4</v>
      </c>
      <c r="H76" s="10">
        <v>50</v>
      </c>
      <c r="I76" s="10">
        <f t="shared" si="9"/>
        <v>200</v>
      </c>
      <c r="J76" s="12" t="str">
        <f t="shared" si="10"/>
        <v>January</v>
      </c>
      <c r="K76" t="str">
        <f t="shared" si="11"/>
        <v>18-30</v>
      </c>
      <c r="L76" s="12" t="str">
        <f t="shared" si="12"/>
        <v>Q1</v>
      </c>
      <c r="M76" s="12" t="str">
        <f t="shared" si="13"/>
        <v>Tuesday</v>
      </c>
      <c r="N76" s="10" t="str">
        <f t="shared" si="14"/>
        <v>Occasional</v>
      </c>
      <c r="Q76"/>
    </row>
    <row r="77" spans="1:17" x14ac:dyDescent="0.3">
      <c r="A77" s="2">
        <v>964</v>
      </c>
      <c r="B77" s="12">
        <v>44957</v>
      </c>
      <c r="C77" s="3" t="s">
        <v>977</v>
      </c>
      <c r="D77" t="s">
        <v>10</v>
      </c>
      <c r="E77" s="2">
        <v>24</v>
      </c>
      <c r="F77" t="s">
        <v>14</v>
      </c>
      <c r="G77" s="11">
        <v>3</v>
      </c>
      <c r="H77" s="10">
        <v>300</v>
      </c>
      <c r="I77" s="10">
        <f t="shared" si="9"/>
        <v>900</v>
      </c>
      <c r="J77" s="12" t="str">
        <f t="shared" si="10"/>
        <v>January</v>
      </c>
      <c r="K77" t="str">
        <f t="shared" si="11"/>
        <v>18-30</v>
      </c>
      <c r="L77" s="12" t="str">
        <f t="shared" si="12"/>
        <v>Q1</v>
      </c>
      <c r="M77" s="12" t="str">
        <f t="shared" si="13"/>
        <v>Tuesday</v>
      </c>
      <c r="N77" s="10" t="str">
        <f t="shared" si="14"/>
        <v>Regular</v>
      </c>
      <c r="Q77"/>
    </row>
    <row r="78" spans="1:17" x14ac:dyDescent="0.3">
      <c r="A78" s="2">
        <v>269</v>
      </c>
      <c r="B78" s="12">
        <v>44958</v>
      </c>
      <c r="C78" s="3" t="s">
        <v>282</v>
      </c>
      <c r="D78" t="s">
        <v>10</v>
      </c>
      <c r="E78" s="2">
        <v>25</v>
      </c>
      <c r="F78" t="s">
        <v>14</v>
      </c>
      <c r="G78" s="11">
        <v>4</v>
      </c>
      <c r="H78" s="10">
        <v>500</v>
      </c>
      <c r="I78" s="10">
        <f t="shared" si="9"/>
        <v>2000</v>
      </c>
      <c r="J78" s="12" t="str">
        <f t="shared" si="10"/>
        <v>February</v>
      </c>
      <c r="K78" t="str">
        <f t="shared" si="11"/>
        <v>18-30</v>
      </c>
      <c r="L78" s="12" t="str">
        <f t="shared" si="12"/>
        <v>Q1</v>
      </c>
      <c r="M78" s="12" t="str">
        <f t="shared" si="13"/>
        <v>Wednesday</v>
      </c>
      <c r="N78" s="10" t="str">
        <f t="shared" si="14"/>
        <v>VIP</v>
      </c>
      <c r="Q78"/>
    </row>
    <row r="79" spans="1:17" x14ac:dyDescent="0.3">
      <c r="A79" s="2">
        <v>320</v>
      </c>
      <c r="B79" s="12">
        <v>44958</v>
      </c>
      <c r="C79" s="3" t="s">
        <v>333</v>
      </c>
      <c r="D79" t="s">
        <v>13</v>
      </c>
      <c r="E79" s="2">
        <v>28</v>
      </c>
      <c r="F79" t="s">
        <v>16</v>
      </c>
      <c r="G79" s="11">
        <v>4</v>
      </c>
      <c r="H79" s="10">
        <v>300</v>
      </c>
      <c r="I79" s="10">
        <f t="shared" si="9"/>
        <v>1200</v>
      </c>
      <c r="J79" s="12" t="str">
        <f t="shared" si="10"/>
        <v>February</v>
      </c>
      <c r="K79" t="str">
        <f t="shared" si="11"/>
        <v>18-30</v>
      </c>
      <c r="L79" s="12" t="str">
        <f t="shared" si="12"/>
        <v>Q1</v>
      </c>
      <c r="M79" s="12" t="str">
        <f t="shared" si="13"/>
        <v>Wednesday</v>
      </c>
      <c r="N79" s="10" t="str">
        <f t="shared" si="14"/>
        <v>Regular</v>
      </c>
      <c r="Q79"/>
    </row>
    <row r="80" spans="1:17" x14ac:dyDescent="0.3">
      <c r="A80" s="2">
        <v>673</v>
      </c>
      <c r="B80" s="12">
        <v>44958</v>
      </c>
      <c r="C80" s="3" t="s">
        <v>686</v>
      </c>
      <c r="D80" t="s">
        <v>13</v>
      </c>
      <c r="E80" s="2">
        <v>43</v>
      </c>
      <c r="F80" t="s">
        <v>14</v>
      </c>
      <c r="G80" s="11">
        <v>3</v>
      </c>
      <c r="H80" s="10">
        <v>500</v>
      </c>
      <c r="I80" s="10">
        <f t="shared" si="9"/>
        <v>1500</v>
      </c>
      <c r="J80" s="12" t="str">
        <f t="shared" si="10"/>
        <v>February</v>
      </c>
      <c r="K80" t="str">
        <f t="shared" si="11"/>
        <v>41-50</v>
      </c>
      <c r="L80" s="12" t="str">
        <f t="shared" si="12"/>
        <v>Q1</v>
      </c>
      <c r="M80" s="12" t="str">
        <f t="shared" si="13"/>
        <v>Wednesday</v>
      </c>
      <c r="N80" s="10" t="str">
        <f t="shared" si="14"/>
        <v>VIP</v>
      </c>
      <c r="Q80"/>
    </row>
    <row r="81" spans="1:17" x14ac:dyDescent="0.3">
      <c r="A81" s="2">
        <v>142</v>
      </c>
      <c r="B81" s="12">
        <v>44959</v>
      </c>
      <c r="C81" s="3" t="s">
        <v>155</v>
      </c>
      <c r="D81" t="s">
        <v>10</v>
      </c>
      <c r="E81" s="2">
        <v>35</v>
      </c>
      <c r="F81" t="s">
        <v>16</v>
      </c>
      <c r="G81" s="11">
        <v>4</v>
      </c>
      <c r="H81" s="10">
        <v>300</v>
      </c>
      <c r="I81" s="10">
        <f t="shared" si="9"/>
        <v>1200</v>
      </c>
      <c r="J81" s="12" t="str">
        <f t="shared" si="10"/>
        <v>February</v>
      </c>
      <c r="K81" t="str">
        <f t="shared" si="11"/>
        <v>31-40</v>
      </c>
      <c r="L81" s="12" t="str">
        <f t="shared" si="12"/>
        <v>Q1</v>
      </c>
      <c r="M81" s="12" t="str">
        <f t="shared" si="13"/>
        <v>Thursday</v>
      </c>
      <c r="N81" s="10" t="str">
        <f t="shared" si="14"/>
        <v>Regular</v>
      </c>
      <c r="Q81"/>
    </row>
    <row r="82" spans="1:17" x14ac:dyDescent="0.3">
      <c r="A82" s="2">
        <v>223</v>
      </c>
      <c r="B82" s="12">
        <v>44959</v>
      </c>
      <c r="C82" s="3" t="s">
        <v>236</v>
      </c>
      <c r="D82" t="s">
        <v>13</v>
      </c>
      <c r="E82" s="2">
        <v>64</v>
      </c>
      <c r="F82" t="s">
        <v>14</v>
      </c>
      <c r="G82" s="11">
        <v>1</v>
      </c>
      <c r="H82" s="10">
        <v>25</v>
      </c>
      <c r="I82" s="10">
        <f t="shared" si="9"/>
        <v>25</v>
      </c>
      <c r="J82" s="12" t="str">
        <f t="shared" si="10"/>
        <v>February</v>
      </c>
      <c r="K82" t="str">
        <f t="shared" si="11"/>
        <v>50+</v>
      </c>
      <c r="L82" s="12" t="str">
        <f t="shared" si="12"/>
        <v>Q1</v>
      </c>
      <c r="M82" s="12" t="str">
        <f t="shared" si="13"/>
        <v>Thursday</v>
      </c>
      <c r="N82" s="10" t="str">
        <f t="shared" si="14"/>
        <v>Occasional</v>
      </c>
      <c r="Q82"/>
    </row>
    <row r="83" spans="1:17" x14ac:dyDescent="0.3">
      <c r="A83" s="2">
        <v>666</v>
      </c>
      <c r="B83" s="12">
        <v>44959</v>
      </c>
      <c r="C83" s="3" t="s">
        <v>679</v>
      </c>
      <c r="D83" t="s">
        <v>10</v>
      </c>
      <c r="E83" s="2">
        <v>51</v>
      </c>
      <c r="F83" t="s">
        <v>16</v>
      </c>
      <c r="G83" s="11">
        <v>3</v>
      </c>
      <c r="H83" s="10">
        <v>50</v>
      </c>
      <c r="I83" s="10">
        <f t="shared" si="9"/>
        <v>150</v>
      </c>
      <c r="J83" s="12" t="str">
        <f t="shared" si="10"/>
        <v>February</v>
      </c>
      <c r="K83" t="str">
        <f t="shared" si="11"/>
        <v>50+</v>
      </c>
      <c r="L83" s="12" t="str">
        <f t="shared" si="12"/>
        <v>Q1</v>
      </c>
      <c r="M83" s="12" t="str">
        <f t="shared" si="13"/>
        <v>Thursday</v>
      </c>
      <c r="N83" s="10" t="str">
        <f t="shared" si="14"/>
        <v>Occasional</v>
      </c>
      <c r="Q83"/>
    </row>
    <row r="84" spans="1:17" x14ac:dyDescent="0.3">
      <c r="A84" s="2">
        <v>107</v>
      </c>
      <c r="B84" s="12">
        <v>44960</v>
      </c>
      <c r="C84" s="3" t="s">
        <v>120</v>
      </c>
      <c r="D84" t="s">
        <v>13</v>
      </c>
      <c r="E84" s="2">
        <v>21</v>
      </c>
      <c r="F84" t="s">
        <v>14</v>
      </c>
      <c r="G84" s="11">
        <v>4</v>
      </c>
      <c r="H84" s="10">
        <v>300</v>
      </c>
      <c r="I84" s="10">
        <f t="shared" si="9"/>
        <v>1200</v>
      </c>
      <c r="J84" s="12" t="str">
        <f t="shared" si="10"/>
        <v>February</v>
      </c>
      <c r="K84" t="str">
        <f t="shared" si="11"/>
        <v>18-30</v>
      </c>
      <c r="L84" s="12" t="str">
        <f t="shared" si="12"/>
        <v>Q1</v>
      </c>
      <c r="M84" s="12" t="str">
        <f t="shared" si="13"/>
        <v>Friday</v>
      </c>
      <c r="N84" s="10" t="str">
        <f t="shared" si="14"/>
        <v>Regular</v>
      </c>
      <c r="Q84"/>
    </row>
    <row r="85" spans="1:17" x14ac:dyDescent="0.3">
      <c r="A85" s="2">
        <v>933</v>
      </c>
      <c r="B85" s="12">
        <v>44960</v>
      </c>
      <c r="C85" s="3" t="s">
        <v>946</v>
      </c>
      <c r="D85" t="s">
        <v>10</v>
      </c>
      <c r="E85" s="2">
        <v>22</v>
      </c>
      <c r="F85" t="s">
        <v>11</v>
      </c>
      <c r="G85" s="11">
        <v>1</v>
      </c>
      <c r="H85" s="10">
        <v>30</v>
      </c>
      <c r="I85" s="10">
        <f t="shared" si="9"/>
        <v>30</v>
      </c>
      <c r="J85" s="12" t="str">
        <f t="shared" si="10"/>
        <v>February</v>
      </c>
      <c r="K85" t="str">
        <f t="shared" si="11"/>
        <v>18-30</v>
      </c>
      <c r="L85" s="12" t="str">
        <f t="shared" si="12"/>
        <v>Q1</v>
      </c>
      <c r="M85" s="12" t="str">
        <f t="shared" si="13"/>
        <v>Friday</v>
      </c>
      <c r="N85" s="10" t="str">
        <f t="shared" si="14"/>
        <v>Occasional</v>
      </c>
      <c r="Q85"/>
    </row>
    <row r="86" spans="1:17" x14ac:dyDescent="0.3">
      <c r="A86" s="2">
        <v>237</v>
      </c>
      <c r="B86" s="12">
        <v>44961</v>
      </c>
      <c r="C86" s="3" t="s">
        <v>250</v>
      </c>
      <c r="D86" t="s">
        <v>13</v>
      </c>
      <c r="E86" s="2">
        <v>50</v>
      </c>
      <c r="F86" t="s">
        <v>11</v>
      </c>
      <c r="G86" s="11">
        <v>2</v>
      </c>
      <c r="H86" s="10">
        <v>500</v>
      </c>
      <c r="I86" s="10">
        <f t="shared" si="9"/>
        <v>1000</v>
      </c>
      <c r="J86" s="12" t="str">
        <f t="shared" si="10"/>
        <v>February</v>
      </c>
      <c r="K86" t="str">
        <f t="shared" si="11"/>
        <v>41-50</v>
      </c>
      <c r="L86" s="12" t="str">
        <f t="shared" si="12"/>
        <v>Q1</v>
      </c>
      <c r="M86" s="12" t="str">
        <f t="shared" si="13"/>
        <v>Saturday</v>
      </c>
      <c r="N86" s="10" t="str">
        <f t="shared" si="14"/>
        <v>Regular</v>
      </c>
      <c r="Q86"/>
    </row>
    <row r="87" spans="1:17" x14ac:dyDescent="0.3">
      <c r="A87" s="2">
        <v>335</v>
      </c>
      <c r="B87" s="12">
        <v>44961</v>
      </c>
      <c r="C87" s="3" t="s">
        <v>348</v>
      </c>
      <c r="D87" t="s">
        <v>13</v>
      </c>
      <c r="E87" s="2">
        <v>47</v>
      </c>
      <c r="F87" t="s">
        <v>11</v>
      </c>
      <c r="G87" s="11">
        <v>4</v>
      </c>
      <c r="H87" s="10">
        <v>30</v>
      </c>
      <c r="I87" s="10">
        <f t="shared" si="9"/>
        <v>120</v>
      </c>
      <c r="J87" s="12" t="str">
        <f t="shared" si="10"/>
        <v>February</v>
      </c>
      <c r="K87" t="str">
        <f t="shared" si="11"/>
        <v>41-50</v>
      </c>
      <c r="L87" s="12" t="str">
        <f t="shared" si="12"/>
        <v>Q1</v>
      </c>
      <c r="M87" s="12" t="str">
        <f t="shared" si="13"/>
        <v>Saturday</v>
      </c>
      <c r="N87" s="10" t="str">
        <f t="shared" si="14"/>
        <v>Occasional</v>
      </c>
      <c r="Q87"/>
    </row>
    <row r="88" spans="1:17" x14ac:dyDescent="0.3">
      <c r="A88" s="2">
        <v>63</v>
      </c>
      <c r="B88" s="12">
        <v>44962</v>
      </c>
      <c r="C88" s="3" t="s">
        <v>76</v>
      </c>
      <c r="D88" t="s">
        <v>10</v>
      </c>
      <c r="E88" s="2">
        <v>57</v>
      </c>
      <c r="F88" t="s">
        <v>16</v>
      </c>
      <c r="G88" s="11">
        <v>2</v>
      </c>
      <c r="H88" s="10">
        <v>25</v>
      </c>
      <c r="I88" s="10">
        <f t="shared" si="9"/>
        <v>50</v>
      </c>
      <c r="J88" s="12" t="str">
        <f t="shared" si="10"/>
        <v>February</v>
      </c>
      <c r="K88" t="str">
        <f t="shared" si="11"/>
        <v>50+</v>
      </c>
      <c r="L88" s="12" t="str">
        <f t="shared" si="12"/>
        <v>Q1</v>
      </c>
      <c r="M88" s="12" t="str">
        <f t="shared" si="13"/>
        <v>Sunday</v>
      </c>
      <c r="N88" s="10" t="str">
        <f t="shared" si="14"/>
        <v>Occasional</v>
      </c>
      <c r="Q88"/>
    </row>
    <row r="89" spans="1:17" x14ac:dyDescent="0.3">
      <c r="A89" s="2">
        <v>195</v>
      </c>
      <c r="B89" s="12">
        <v>44962</v>
      </c>
      <c r="C89" s="3" t="s">
        <v>208</v>
      </c>
      <c r="D89" t="s">
        <v>10</v>
      </c>
      <c r="E89" s="2">
        <v>52</v>
      </c>
      <c r="F89" t="s">
        <v>14</v>
      </c>
      <c r="G89" s="11">
        <v>1</v>
      </c>
      <c r="H89" s="10">
        <v>30</v>
      </c>
      <c r="I89" s="10">
        <f t="shared" si="9"/>
        <v>30</v>
      </c>
      <c r="J89" s="12" t="str">
        <f t="shared" si="10"/>
        <v>February</v>
      </c>
      <c r="K89" t="str">
        <f t="shared" si="11"/>
        <v>50+</v>
      </c>
      <c r="L89" s="12" t="str">
        <f t="shared" si="12"/>
        <v>Q1</v>
      </c>
      <c r="M89" s="12" t="str">
        <f t="shared" si="13"/>
        <v>Sunday</v>
      </c>
      <c r="N89" s="10" t="str">
        <f t="shared" si="14"/>
        <v>Occasional</v>
      </c>
      <c r="Q89"/>
    </row>
    <row r="90" spans="1:17" x14ac:dyDescent="0.3">
      <c r="A90" s="2">
        <v>333</v>
      </c>
      <c r="B90" s="12">
        <v>44962</v>
      </c>
      <c r="C90" s="3" t="s">
        <v>346</v>
      </c>
      <c r="D90" t="s">
        <v>13</v>
      </c>
      <c r="E90" s="2">
        <v>54</v>
      </c>
      <c r="F90" t="s">
        <v>16</v>
      </c>
      <c r="G90" s="11">
        <v>4</v>
      </c>
      <c r="H90" s="10">
        <v>300</v>
      </c>
      <c r="I90" s="10">
        <f t="shared" si="9"/>
        <v>1200</v>
      </c>
      <c r="J90" s="12" t="str">
        <f t="shared" si="10"/>
        <v>February</v>
      </c>
      <c r="K90" t="str">
        <f t="shared" si="11"/>
        <v>50+</v>
      </c>
      <c r="L90" s="12" t="str">
        <f t="shared" si="12"/>
        <v>Q1</v>
      </c>
      <c r="M90" s="12" t="str">
        <f t="shared" si="13"/>
        <v>Sunday</v>
      </c>
      <c r="N90" s="10" t="str">
        <f t="shared" si="14"/>
        <v>Regular</v>
      </c>
      <c r="Q90"/>
    </row>
    <row r="91" spans="1:17" x14ac:dyDescent="0.3">
      <c r="A91" s="2">
        <v>379</v>
      </c>
      <c r="B91" s="12">
        <v>44962</v>
      </c>
      <c r="C91" s="3" t="s">
        <v>392</v>
      </c>
      <c r="D91" t="s">
        <v>13</v>
      </c>
      <c r="E91" s="2">
        <v>47</v>
      </c>
      <c r="F91" t="s">
        <v>14</v>
      </c>
      <c r="G91" s="11">
        <v>1</v>
      </c>
      <c r="H91" s="10">
        <v>25</v>
      </c>
      <c r="I91" s="10">
        <f t="shared" si="9"/>
        <v>25</v>
      </c>
      <c r="J91" s="12" t="str">
        <f t="shared" si="10"/>
        <v>February</v>
      </c>
      <c r="K91" t="str">
        <f t="shared" si="11"/>
        <v>41-50</v>
      </c>
      <c r="L91" s="12" t="str">
        <f t="shared" si="12"/>
        <v>Q1</v>
      </c>
      <c r="M91" s="12" t="str">
        <f t="shared" si="13"/>
        <v>Sunday</v>
      </c>
      <c r="N91" s="10" t="str">
        <f t="shared" si="14"/>
        <v>Occasional</v>
      </c>
      <c r="Q91"/>
    </row>
    <row r="92" spans="1:17" x14ac:dyDescent="0.3">
      <c r="A92" s="2">
        <v>490</v>
      </c>
      <c r="B92" s="12">
        <v>44962</v>
      </c>
      <c r="C92" s="3" t="s">
        <v>503</v>
      </c>
      <c r="D92" t="s">
        <v>10</v>
      </c>
      <c r="E92" s="2">
        <v>34</v>
      </c>
      <c r="F92" t="s">
        <v>14</v>
      </c>
      <c r="G92" s="11">
        <v>3</v>
      </c>
      <c r="H92" s="10">
        <v>50</v>
      </c>
      <c r="I92" s="10">
        <f t="shared" si="9"/>
        <v>150</v>
      </c>
      <c r="J92" s="12" t="str">
        <f t="shared" si="10"/>
        <v>February</v>
      </c>
      <c r="K92" t="str">
        <f t="shared" si="11"/>
        <v>31-40</v>
      </c>
      <c r="L92" s="12" t="str">
        <f t="shared" si="12"/>
        <v>Q1</v>
      </c>
      <c r="M92" s="12" t="str">
        <f t="shared" si="13"/>
        <v>Sunday</v>
      </c>
      <c r="N92" s="10" t="str">
        <f t="shared" si="14"/>
        <v>Occasional</v>
      </c>
      <c r="Q92"/>
    </row>
    <row r="93" spans="1:17" x14ac:dyDescent="0.3">
      <c r="A93" s="2">
        <v>530</v>
      </c>
      <c r="B93" s="12">
        <v>44962</v>
      </c>
      <c r="C93" s="3" t="s">
        <v>543</v>
      </c>
      <c r="D93" t="s">
        <v>13</v>
      </c>
      <c r="E93" s="2">
        <v>18</v>
      </c>
      <c r="F93" t="s">
        <v>16</v>
      </c>
      <c r="G93" s="11">
        <v>4</v>
      </c>
      <c r="H93" s="10">
        <v>30</v>
      </c>
      <c r="I93" s="10">
        <f t="shared" si="9"/>
        <v>120</v>
      </c>
      <c r="J93" s="12" t="str">
        <f t="shared" si="10"/>
        <v>February</v>
      </c>
      <c r="K93" t="str">
        <f t="shared" si="11"/>
        <v>18-30</v>
      </c>
      <c r="L93" s="12" t="str">
        <f t="shared" si="12"/>
        <v>Q1</v>
      </c>
      <c r="M93" s="12" t="str">
        <f t="shared" si="13"/>
        <v>Sunday</v>
      </c>
      <c r="N93" s="10" t="str">
        <f t="shared" si="14"/>
        <v>Occasional</v>
      </c>
      <c r="Q93"/>
    </row>
    <row r="94" spans="1:17" x14ac:dyDescent="0.3">
      <c r="A94" s="2">
        <v>740</v>
      </c>
      <c r="B94" s="12">
        <v>44962</v>
      </c>
      <c r="C94" s="3" t="s">
        <v>753</v>
      </c>
      <c r="D94" t="s">
        <v>13</v>
      </c>
      <c r="E94" s="2">
        <v>25</v>
      </c>
      <c r="F94" t="s">
        <v>11</v>
      </c>
      <c r="G94" s="11">
        <v>4</v>
      </c>
      <c r="H94" s="10">
        <v>50</v>
      </c>
      <c r="I94" s="10">
        <f t="shared" si="9"/>
        <v>200</v>
      </c>
      <c r="J94" s="12" t="str">
        <f t="shared" si="10"/>
        <v>February</v>
      </c>
      <c r="K94" t="str">
        <f t="shared" si="11"/>
        <v>18-30</v>
      </c>
      <c r="L94" s="12" t="str">
        <f t="shared" si="12"/>
        <v>Q1</v>
      </c>
      <c r="M94" s="12" t="str">
        <f t="shared" si="13"/>
        <v>Sunday</v>
      </c>
      <c r="N94" s="10" t="str">
        <f t="shared" si="14"/>
        <v>Occasional</v>
      </c>
      <c r="Q94"/>
    </row>
    <row r="95" spans="1:17" x14ac:dyDescent="0.3">
      <c r="A95" s="2">
        <v>793</v>
      </c>
      <c r="B95" s="12">
        <v>44962</v>
      </c>
      <c r="C95" s="3" t="s">
        <v>806</v>
      </c>
      <c r="D95" t="s">
        <v>10</v>
      </c>
      <c r="E95" s="2">
        <v>54</v>
      </c>
      <c r="F95" t="s">
        <v>11</v>
      </c>
      <c r="G95" s="11">
        <v>1</v>
      </c>
      <c r="H95" s="10">
        <v>30</v>
      </c>
      <c r="I95" s="10">
        <f t="shared" si="9"/>
        <v>30</v>
      </c>
      <c r="J95" s="12" t="str">
        <f t="shared" si="10"/>
        <v>February</v>
      </c>
      <c r="K95" t="str">
        <f t="shared" si="11"/>
        <v>50+</v>
      </c>
      <c r="L95" s="12" t="str">
        <f t="shared" si="12"/>
        <v>Q1</v>
      </c>
      <c r="M95" s="12" t="str">
        <f t="shared" si="13"/>
        <v>Sunday</v>
      </c>
      <c r="N95" s="10" t="str">
        <f t="shared" si="14"/>
        <v>Occasional</v>
      </c>
      <c r="Q95"/>
    </row>
    <row r="96" spans="1:17" x14ac:dyDescent="0.3">
      <c r="A96" s="2">
        <v>85</v>
      </c>
      <c r="B96" s="12">
        <v>44963</v>
      </c>
      <c r="C96" s="3" t="s">
        <v>98</v>
      </c>
      <c r="D96" t="s">
        <v>10</v>
      </c>
      <c r="E96" s="2">
        <v>31</v>
      </c>
      <c r="F96" t="s">
        <v>14</v>
      </c>
      <c r="G96" s="11">
        <v>3</v>
      </c>
      <c r="H96" s="10">
        <v>50</v>
      </c>
      <c r="I96" s="10">
        <f t="shared" si="9"/>
        <v>150</v>
      </c>
      <c r="J96" s="12" t="str">
        <f t="shared" si="10"/>
        <v>February</v>
      </c>
      <c r="K96" t="str">
        <f t="shared" si="11"/>
        <v>31-40</v>
      </c>
      <c r="L96" s="12" t="str">
        <f t="shared" si="12"/>
        <v>Q1</v>
      </c>
      <c r="M96" s="12" t="str">
        <f t="shared" si="13"/>
        <v>Monday</v>
      </c>
      <c r="N96" s="10" t="str">
        <f t="shared" si="14"/>
        <v>Occasional</v>
      </c>
      <c r="Q96"/>
    </row>
    <row r="97" spans="1:17" x14ac:dyDescent="0.3">
      <c r="A97" s="2">
        <v>232</v>
      </c>
      <c r="B97" s="12">
        <v>44963</v>
      </c>
      <c r="C97" s="3" t="s">
        <v>245</v>
      </c>
      <c r="D97" t="s">
        <v>13</v>
      </c>
      <c r="E97" s="2">
        <v>43</v>
      </c>
      <c r="F97" t="s">
        <v>11</v>
      </c>
      <c r="G97" s="11">
        <v>1</v>
      </c>
      <c r="H97" s="10">
        <v>25</v>
      </c>
      <c r="I97" s="10">
        <f t="shared" si="9"/>
        <v>25</v>
      </c>
      <c r="J97" s="12" t="str">
        <f t="shared" si="10"/>
        <v>February</v>
      </c>
      <c r="K97" t="str">
        <f t="shared" si="11"/>
        <v>41-50</v>
      </c>
      <c r="L97" s="12" t="str">
        <f t="shared" si="12"/>
        <v>Q1</v>
      </c>
      <c r="M97" s="12" t="str">
        <f t="shared" si="13"/>
        <v>Monday</v>
      </c>
      <c r="N97" s="10" t="str">
        <f t="shared" si="14"/>
        <v>Occasional</v>
      </c>
      <c r="Q97"/>
    </row>
    <row r="98" spans="1:17" x14ac:dyDescent="0.3">
      <c r="A98" s="2">
        <v>240</v>
      </c>
      <c r="B98" s="12">
        <v>44963</v>
      </c>
      <c r="C98" s="3" t="s">
        <v>253</v>
      </c>
      <c r="D98" t="s">
        <v>13</v>
      </c>
      <c r="E98" s="2">
        <v>23</v>
      </c>
      <c r="F98" t="s">
        <v>11</v>
      </c>
      <c r="G98" s="11">
        <v>1</v>
      </c>
      <c r="H98" s="10">
        <v>300</v>
      </c>
      <c r="I98" s="10">
        <f t="shared" si="9"/>
        <v>300</v>
      </c>
      <c r="J98" s="12" t="str">
        <f t="shared" si="10"/>
        <v>February</v>
      </c>
      <c r="K98" t="str">
        <f t="shared" si="11"/>
        <v>18-30</v>
      </c>
      <c r="L98" s="12" t="str">
        <f t="shared" si="12"/>
        <v>Q1</v>
      </c>
      <c r="M98" s="12" t="str">
        <f t="shared" si="13"/>
        <v>Monday</v>
      </c>
      <c r="N98" s="10" t="str">
        <f t="shared" si="14"/>
        <v>Occasional</v>
      </c>
      <c r="Q98"/>
    </row>
    <row r="99" spans="1:17" x14ac:dyDescent="0.3">
      <c r="A99" s="2">
        <v>993</v>
      </c>
      <c r="B99" s="12">
        <v>44963</v>
      </c>
      <c r="C99" s="3" t="s">
        <v>1006</v>
      </c>
      <c r="D99" t="s">
        <v>13</v>
      </c>
      <c r="E99" s="2">
        <v>48</v>
      </c>
      <c r="F99" t="s">
        <v>16</v>
      </c>
      <c r="G99" s="11">
        <v>3</v>
      </c>
      <c r="H99" s="10">
        <v>50</v>
      </c>
      <c r="I99" s="10">
        <f t="shared" si="9"/>
        <v>150</v>
      </c>
      <c r="J99" s="12" t="str">
        <f t="shared" si="10"/>
        <v>February</v>
      </c>
      <c r="K99" t="str">
        <f t="shared" si="11"/>
        <v>41-50</v>
      </c>
      <c r="L99" s="12" t="str">
        <f t="shared" si="12"/>
        <v>Q1</v>
      </c>
      <c r="M99" s="12" t="str">
        <f t="shared" si="13"/>
        <v>Monday</v>
      </c>
      <c r="N99" s="10" t="str">
        <f t="shared" si="14"/>
        <v>Occasional</v>
      </c>
      <c r="Q99"/>
    </row>
    <row r="100" spans="1:17" x14ac:dyDescent="0.3">
      <c r="A100" s="2">
        <v>366</v>
      </c>
      <c r="B100" s="12">
        <v>44964</v>
      </c>
      <c r="C100" s="3" t="s">
        <v>379</v>
      </c>
      <c r="D100" t="s">
        <v>10</v>
      </c>
      <c r="E100" s="2">
        <v>57</v>
      </c>
      <c r="F100" t="s">
        <v>14</v>
      </c>
      <c r="G100" s="11">
        <v>2</v>
      </c>
      <c r="H100" s="10">
        <v>50</v>
      </c>
      <c r="I100" s="10">
        <f t="shared" si="9"/>
        <v>100</v>
      </c>
      <c r="J100" s="12" t="str">
        <f t="shared" si="10"/>
        <v>February</v>
      </c>
      <c r="K100" t="str">
        <f t="shared" si="11"/>
        <v>50+</v>
      </c>
      <c r="L100" s="12" t="str">
        <f t="shared" si="12"/>
        <v>Q1</v>
      </c>
      <c r="M100" s="12" t="str">
        <f t="shared" si="13"/>
        <v>Tuesday</v>
      </c>
      <c r="N100" s="10" t="str">
        <f t="shared" si="14"/>
        <v>Occasional</v>
      </c>
      <c r="Q100"/>
    </row>
    <row r="101" spans="1:17" x14ac:dyDescent="0.3">
      <c r="A101" s="2">
        <v>372</v>
      </c>
      <c r="B101" s="12">
        <v>44964</v>
      </c>
      <c r="C101" s="3" t="s">
        <v>385</v>
      </c>
      <c r="D101" t="s">
        <v>13</v>
      </c>
      <c r="E101" s="2">
        <v>24</v>
      </c>
      <c r="F101" t="s">
        <v>11</v>
      </c>
      <c r="G101" s="11">
        <v>3</v>
      </c>
      <c r="H101" s="10">
        <v>500</v>
      </c>
      <c r="I101" s="10">
        <f t="shared" si="9"/>
        <v>1500</v>
      </c>
      <c r="J101" s="12" t="str">
        <f t="shared" si="10"/>
        <v>February</v>
      </c>
      <c r="K101" t="str">
        <f t="shared" si="11"/>
        <v>18-30</v>
      </c>
      <c r="L101" s="12" t="str">
        <f t="shared" si="12"/>
        <v>Q1</v>
      </c>
      <c r="M101" s="12" t="str">
        <f t="shared" si="13"/>
        <v>Tuesday</v>
      </c>
      <c r="N101" s="10" t="str">
        <f t="shared" si="14"/>
        <v>VIP</v>
      </c>
      <c r="Q101"/>
    </row>
    <row r="102" spans="1:17" x14ac:dyDescent="0.3">
      <c r="A102" s="2">
        <v>596</v>
      </c>
      <c r="B102" s="12">
        <v>44964</v>
      </c>
      <c r="C102" s="3" t="s">
        <v>609</v>
      </c>
      <c r="D102" t="s">
        <v>13</v>
      </c>
      <c r="E102" s="2">
        <v>64</v>
      </c>
      <c r="F102" t="s">
        <v>16</v>
      </c>
      <c r="G102" s="11">
        <v>1</v>
      </c>
      <c r="H102" s="10">
        <v>300</v>
      </c>
      <c r="I102" s="10">
        <f t="shared" si="9"/>
        <v>300</v>
      </c>
      <c r="J102" s="12" t="str">
        <f t="shared" si="10"/>
        <v>February</v>
      </c>
      <c r="K102" t="str">
        <f t="shared" si="11"/>
        <v>50+</v>
      </c>
      <c r="L102" s="12" t="str">
        <f t="shared" si="12"/>
        <v>Q1</v>
      </c>
      <c r="M102" s="12" t="str">
        <f t="shared" si="13"/>
        <v>Tuesday</v>
      </c>
      <c r="N102" s="10" t="str">
        <f t="shared" si="14"/>
        <v>Occasional</v>
      </c>
      <c r="Q102"/>
    </row>
    <row r="103" spans="1:17" x14ac:dyDescent="0.3">
      <c r="A103" s="2">
        <v>936</v>
      </c>
      <c r="B103" s="12">
        <v>44964</v>
      </c>
      <c r="C103" s="3" t="s">
        <v>949</v>
      </c>
      <c r="D103" t="s">
        <v>10</v>
      </c>
      <c r="E103" s="2">
        <v>57</v>
      </c>
      <c r="F103" t="s">
        <v>11</v>
      </c>
      <c r="G103" s="11">
        <v>4</v>
      </c>
      <c r="H103" s="10">
        <v>50</v>
      </c>
      <c r="I103" s="10">
        <f t="shared" si="9"/>
        <v>200</v>
      </c>
      <c r="J103" s="12" t="str">
        <f t="shared" si="10"/>
        <v>February</v>
      </c>
      <c r="K103" t="str">
        <f t="shared" si="11"/>
        <v>50+</v>
      </c>
      <c r="L103" s="12" t="str">
        <f t="shared" si="12"/>
        <v>Q1</v>
      </c>
      <c r="M103" s="12" t="str">
        <f t="shared" si="13"/>
        <v>Tuesday</v>
      </c>
      <c r="N103" s="10" t="str">
        <f t="shared" si="14"/>
        <v>Occasional</v>
      </c>
      <c r="Q103"/>
    </row>
    <row r="104" spans="1:17" x14ac:dyDescent="0.3">
      <c r="A104" s="2">
        <v>284</v>
      </c>
      <c r="B104" s="12">
        <v>44965</v>
      </c>
      <c r="C104" s="3" t="s">
        <v>297</v>
      </c>
      <c r="D104" t="s">
        <v>10</v>
      </c>
      <c r="E104" s="2">
        <v>43</v>
      </c>
      <c r="F104" t="s">
        <v>14</v>
      </c>
      <c r="G104" s="11">
        <v>4</v>
      </c>
      <c r="H104" s="10">
        <v>50</v>
      </c>
      <c r="I104" s="10">
        <f t="shared" si="9"/>
        <v>200</v>
      </c>
      <c r="J104" s="12" t="str">
        <f t="shared" si="10"/>
        <v>February</v>
      </c>
      <c r="K104" t="str">
        <f t="shared" si="11"/>
        <v>41-50</v>
      </c>
      <c r="L104" s="12" t="str">
        <f t="shared" si="12"/>
        <v>Q1</v>
      </c>
      <c r="M104" s="12" t="str">
        <f t="shared" si="13"/>
        <v>Wednesday</v>
      </c>
      <c r="N104" s="10" t="str">
        <f t="shared" si="14"/>
        <v>Occasional</v>
      </c>
      <c r="Q104"/>
    </row>
    <row r="105" spans="1:17" x14ac:dyDescent="0.3">
      <c r="A105" s="2">
        <v>434</v>
      </c>
      <c r="B105" s="12">
        <v>44965</v>
      </c>
      <c r="C105" s="3" t="s">
        <v>447</v>
      </c>
      <c r="D105" t="s">
        <v>13</v>
      </c>
      <c r="E105" s="2">
        <v>43</v>
      </c>
      <c r="F105" t="s">
        <v>16</v>
      </c>
      <c r="G105" s="11">
        <v>2</v>
      </c>
      <c r="H105" s="10">
        <v>25</v>
      </c>
      <c r="I105" s="10">
        <f t="shared" si="9"/>
        <v>50</v>
      </c>
      <c r="J105" s="12" t="str">
        <f t="shared" si="10"/>
        <v>February</v>
      </c>
      <c r="K105" t="str">
        <f t="shared" si="11"/>
        <v>41-50</v>
      </c>
      <c r="L105" s="12" t="str">
        <f t="shared" si="12"/>
        <v>Q1</v>
      </c>
      <c r="M105" s="12" t="str">
        <f t="shared" si="13"/>
        <v>Wednesday</v>
      </c>
      <c r="N105" s="10" t="str">
        <f t="shared" si="14"/>
        <v>Occasional</v>
      </c>
      <c r="Q105"/>
    </row>
    <row r="106" spans="1:17" x14ac:dyDescent="0.3">
      <c r="A106" s="2">
        <v>775</v>
      </c>
      <c r="B106" s="12">
        <v>44965</v>
      </c>
      <c r="C106" s="3" t="s">
        <v>788</v>
      </c>
      <c r="D106" t="s">
        <v>13</v>
      </c>
      <c r="E106" s="2">
        <v>46</v>
      </c>
      <c r="F106" t="s">
        <v>16</v>
      </c>
      <c r="G106" s="11">
        <v>4</v>
      </c>
      <c r="H106" s="10">
        <v>25</v>
      </c>
      <c r="I106" s="10">
        <f t="shared" si="9"/>
        <v>100</v>
      </c>
      <c r="J106" s="12" t="str">
        <f t="shared" si="10"/>
        <v>February</v>
      </c>
      <c r="K106" t="str">
        <f t="shared" si="11"/>
        <v>41-50</v>
      </c>
      <c r="L106" s="12" t="str">
        <f t="shared" si="12"/>
        <v>Q1</v>
      </c>
      <c r="M106" s="12" t="str">
        <f t="shared" si="13"/>
        <v>Wednesday</v>
      </c>
      <c r="N106" s="10" t="str">
        <f t="shared" si="14"/>
        <v>Occasional</v>
      </c>
      <c r="Q106"/>
    </row>
    <row r="107" spans="1:17" x14ac:dyDescent="0.3">
      <c r="A107" s="2">
        <v>977</v>
      </c>
      <c r="B107" s="12">
        <v>44965</v>
      </c>
      <c r="C107" s="3" t="s">
        <v>990</v>
      </c>
      <c r="D107" t="s">
        <v>13</v>
      </c>
      <c r="E107" s="2">
        <v>35</v>
      </c>
      <c r="F107" t="s">
        <v>16</v>
      </c>
      <c r="G107" s="11">
        <v>3</v>
      </c>
      <c r="H107" s="10">
        <v>25</v>
      </c>
      <c r="I107" s="10">
        <f t="shared" si="9"/>
        <v>75</v>
      </c>
      <c r="J107" s="12" t="str">
        <f t="shared" si="10"/>
        <v>February</v>
      </c>
      <c r="K107" t="str">
        <f t="shared" si="11"/>
        <v>31-40</v>
      </c>
      <c r="L107" s="12" t="str">
        <f t="shared" si="12"/>
        <v>Q1</v>
      </c>
      <c r="M107" s="12" t="str">
        <f t="shared" si="13"/>
        <v>Wednesday</v>
      </c>
      <c r="N107" s="10" t="str">
        <f t="shared" si="14"/>
        <v>Occasional</v>
      </c>
      <c r="Q107"/>
    </row>
    <row r="108" spans="1:17" x14ac:dyDescent="0.3">
      <c r="A108" s="2">
        <v>649</v>
      </c>
      <c r="B108" s="12">
        <v>44966</v>
      </c>
      <c r="C108" s="3" t="s">
        <v>662</v>
      </c>
      <c r="D108" t="s">
        <v>13</v>
      </c>
      <c r="E108" s="2">
        <v>58</v>
      </c>
      <c r="F108" t="s">
        <v>14</v>
      </c>
      <c r="G108" s="11">
        <v>2</v>
      </c>
      <c r="H108" s="10">
        <v>300</v>
      </c>
      <c r="I108" s="10">
        <f t="shared" si="9"/>
        <v>600</v>
      </c>
      <c r="J108" s="12" t="str">
        <f t="shared" si="10"/>
        <v>February</v>
      </c>
      <c r="K108" t="str">
        <f t="shared" si="11"/>
        <v>50+</v>
      </c>
      <c r="L108" s="12" t="str">
        <f t="shared" si="12"/>
        <v>Q1</v>
      </c>
      <c r="M108" s="12" t="str">
        <f t="shared" si="13"/>
        <v>Thursday</v>
      </c>
      <c r="N108" s="10" t="str">
        <f t="shared" si="14"/>
        <v>Regular</v>
      </c>
      <c r="Q108"/>
    </row>
    <row r="109" spans="1:17" x14ac:dyDescent="0.3">
      <c r="A109" s="2">
        <v>54</v>
      </c>
      <c r="B109" s="12">
        <v>44967</v>
      </c>
      <c r="C109" s="3" t="s">
        <v>67</v>
      </c>
      <c r="D109" t="s">
        <v>13</v>
      </c>
      <c r="E109" s="2">
        <v>38</v>
      </c>
      <c r="F109" t="s">
        <v>16</v>
      </c>
      <c r="G109" s="11">
        <v>3</v>
      </c>
      <c r="H109" s="10">
        <v>500</v>
      </c>
      <c r="I109" s="10">
        <f t="shared" si="9"/>
        <v>1500</v>
      </c>
      <c r="J109" s="12" t="str">
        <f t="shared" si="10"/>
        <v>February</v>
      </c>
      <c r="K109" t="str">
        <f t="shared" si="11"/>
        <v>31-40</v>
      </c>
      <c r="L109" s="12" t="str">
        <f t="shared" si="12"/>
        <v>Q1</v>
      </c>
      <c r="M109" s="12" t="str">
        <f t="shared" si="13"/>
        <v>Friday</v>
      </c>
      <c r="N109" s="10" t="str">
        <f t="shared" si="14"/>
        <v>VIP</v>
      </c>
      <c r="Q109"/>
    </row>
    <row r="110" spans="1:17" x14ac:dyDescent="0.3">
      <c r="A110" s="2">
        <v>68</v>
      </c>
      <c r="B110" s="12">
        <v>44967</v>
      </c>
      <c r="C110" s="3" t="s">
        <v>81</v>
      </c>
      <c r="D110" t="s">
        <v>10</v>
      </c>
      <c r="E110" s="2">
        <v>25</v>
      </c>
      <c r="F110" t="s">
        <v>16</v>
      </c>
      <c r="G110" s="11">
        <v>1</v>
      </c>
      <c r="H110" s="10">
        <v>300</v>
      </c>
      <c r="I110" s="10">
        <f t="shared" si="9"/>
        <v>300</v>
      </c>
      <c r="J110" s="12" t="str">
        <f t="shared" si="10"/>
        <v>February</v>
      </c>
      <c r="K110" t="str">
        <f t="shared" si="11"/>
        <v>18-30</v>
      </c>
      <c r="L110" s="12" t="str">
        <f t="shared" si="12"/>
        <v>Q1</v>
      </c>
      <c r="M110" s="12" t="str">
        <f t="shared" si="13"/>
        <v>Friday</v>
      </c>
      <c r="N110" s="10" t="str">
        <f t="shared" si="14"/>
        <v>Occasional</v>
      </c>
      <c r="Q110"/>
    </row>
    <row r="111" spans="1:17" x14ac:dyDescent="0.3">
      <c r="A111" s="2">
        <v>192</v>
      </c>
      <c r="B111" s="12">
        <v>44967</v>
      </c>
      <c r="C111" s="3" t="s">
        <v>205</v>
      </c>
      <c r="D111" t="s">
        <v>10</v>
      </c>
      <c r="E111" s="2">
        <v>62</v>
      </c>
      <c r="F111" t="s">
        <v>11</v>
      </c>
      <c r="G111" s="11">
        <v>2</v>
      </c>
      <c r="H111" s="10">
        <v>50</v>
      </c>
      <c r="I111" s="10">
        <f t="shared" si="9"/>
        <v>100</v>
      </c>
      <c r="J111" s="12" t="str">
        <f t="shared" si="10"/>
        <v>February</v>
      </c>
      <c r="K111" t="str">
        <f t="shared" si="11"/>
        <v>50+</v>
      </c>
      <c r="L111" s="12" t="str">
        <f t="shared" si="12"/>
        <v>Q1</v>
      </c>
      <c r="M111" s="12" t="str">
        <f t="shared" si="13"/>
        <v>Friday</v>
      </c>
      <c r="N111" s="10" t="str">
        <f t="shared" si="14"/>
        <v>Occasional</v>
      </c>
      <c r="Q111"/>
    </row>
    <row r="112" spans="1:17" x14ac:dyDescent="0.3">
      <c r="A112" s="2">
        <v>331</v>
      </c>
      <c r="B112" s="12">
        <v>44968</v>
      </c>
      <c r="C112" s="3" t="s">
        <v>344</v>
      </c>
      <c r="D112" t="s">
        <v>10</v>
      </c>
      <c r="E112" s="2">
        <v>28</v>
      </c>
      <c r="F112" t="s">
        <v>16</v>
      </c>
      <c r="G112" s="11">
        <v>3</v>
      </c>
      <c r="H112" s="10">
        <v>30</v>
      </c>
      <c r="I112" s="10">
        <f t="shared" si="9"/>
        <v>90</v>
      </c>
      <c r="J112" s="12" t="str">
        <f t="shared" si="10"/>
        <v>February</v>
      </c>
      <c r="K112" t="str">
        <f t="shared" si="11"/>
        <v>18-30</v>
      </c>
      <c r="L112" s="12" t="str">
        <f t="shared" si="12"/>
        <v>Q1</v>
      </c>
      <c r="M112" s="12" t="str">
        <f t="shared" si="13"/>
        <v>Saturday</v>
      </c>
      <c r="N112" s="10" t="str">
        <f t="shared" si="14"/>
        <v>Occasional</v>
      </c>
      <c r="Q112"/>
    </row>
    <row r="113" spans="1:17" x14ac:dyDescent="0.3">
      <c r="A113" s="2">
        <v>346</v>
      </c>
      <c r="B113" s="12">
        <v>44968</v>
      </c>
      <c r="C113" s="3" t="s">
        <v>359</v>
      </c>
      <c r="D113" t="s">
        <v>10</v>
      </c>
      <c r="E113" s="2">
        <v>59</v>
      </c>
      <c r="F113" t="s">
        <v>14</v>
      </c>
      <c r="G113" s="11">
        <v>2</v>
      </c>
      <c r="H113" s="10">
        <v>500</v>
      </c>
      <c r="I113" s="10">
        <f t="shared" si="9"/>
        <v>1000</v>
      </c>
      <c r="J113" s="12" t="str">
        <f t="shared" si="10"/>
        <v>February</v>
      </c>
      <c r="K113" t="str">
        <f t="shared" si="11"/>
        <v>50+</v>
      </c>
      <c r="L113" s="12" t="str">
        <f t="shared" si="12"/>
        <v>Q1</v>
      </c>
      <c r="M113" s="12" t="str">
        <f t="shared" si="13"/>
        <v>Saturday</v>
      </c>
      <c r="N113" s="10" t="str">
        <f t="shared" si="14"/>
        <v>Regular</v>
      </c>
      <c r="Q113"/>
    </row>
    <row r="114" spans="1:17" x14ac:dyDescent="0.3">
      <c r="A114" s="2">
        <v>657</v>
      </c>
      <c r="B114" s="12">
        <v>44968</v>
      </c>
      <c r="C114" s="3" t="s">
        <v>670</v>
      </c>
      <c r="D114" t="s">
        <v>10</v>
      </c>
      <c r="E114" s="2">
        <v>40</v>
      </c>
      <c r="F114" t="s">
        <v>14</v>
      </c>
      <c r="G114" s="11">
        <v>1</v>
      </c>
      <c r="H114" s="10">
        <v>25</v>
      </c>
      <c r="I114" s="10">
        <f t="shared" si="9"/>
        <v>25</v>
      </c>
      <c r="J114" s="12" t="str">
        <f t="shared" si="10"/>
        <v>February</v>
      </c>
      <c r="K114" t="str">
        <f t="shared" si="11"/>
        <v>31-40</v>
      </c>
      <c r="L114" s="12" t="str">
        <f t="shared" si="12"/>
        <v>Q1</v>
      </c>
      <c r="M114" s="12" t="str">
        <f t="shared" si="13"/>
        <v>Saturday</v>
      </c>
      <c r="N114" s="10" t="str">
        <f t="shared" si="14"/>
        <v>Occasional</v>
      </c>
      <c r="Q114"/>
    </row>
    <row r="115" spans="1:17" x14ac:dyDescent="0.3">
      <c r="A115" s="2">
        <v>732</v>
      </c>
      <c r="B115" s="12">
        <v>44968</v>
      </c>
      <c r="C115" s="3" t="s">
        <v>745</v>
      </c>
      <c r="D115" t="s">
        <v>10</v>
      </c>
      <c r="E115" s="2">
        <v>61</v>
      </c>
      <c r="F115" t="s">
        <v>16</v>
      </c>
      <c r="G115" s="11">
        <v>2</v>
      </c>
      <c r="H115" s="10">
        <v>500</v>
      </c>
      <c r="I115" s="10">
        <f t="shared" si="9"/>
        <v>1000</v>
      </c>
      <c r="J115" s="12" t="str">
        <f t="shared" si="10"/>
        <v>February</v>
      </c>
      <c r="K115" t="str">
        <f t="shared" si="11"/>
        <v>50+</v>
      </c>
      <c r="L115" s="12" t="str">
        <f t="shared" si="12"/>
        <v>Q1</v>
      </c>
      <c r="M115" s="12" t="str">
        <f t="shared" si="13"/>
        <v>Saturday</v>
      </c>
      <c r="N115" s="10" t="str">
        <f t="shared" si="14"/>
        <v>Regular</v>
      </c>
      <c r="Q115"/>
    </row>
    <row r="116" spans="1:17" x14ac:dyDescent="0.3">
      <c r="A116" s="2">
        <v>972</v>
      </c>
      <c r="B116" s="12">
        <v>44968</v>
      </c>
      <c r="C116" s="3" t="s">
        <v>985</v>
      </c>
      <c r="D116" t="s">
        <v>10</v>
      </c>
      <c r="E116" s="2">
        <v>49</v>
      </c>
      <c r="F116" t="s">
        <v>11</v>
      </c>
      <c r="G116" s="11">
        <v>4</v>
      </c>
      <c r="H116" s="10">
        <v>25</v>
      </c>
      <c r="I116" s="10">
        <f t="shared" si="9"/>
        <v>100</v>
      </c>
      <c r="J116" s="12" t="str">
        <f t="shared" si="10"/>
        <v>February</v>
      </c>
      <c r="K116" t="str">
        <f t="shared" si="11"/>
        <v>41-50</v>
      </c>
      <c r="L116" s="12" t="str">
        <f t="shared" si="12"/>
        <v>Q1</v>
      </c>
      <c r="M116" s="12" t="str">
        <f t="shared" si="13"/>
        <v>Saturday</v>
      </c>
      <c r="N116" s="10" t="str">
        <f t="shared" si="14"/>
        <v>Occasional</v>
      </c>
      <c r="Q116"/>
    </row>
    <row r="117" spans="1:17" x14ac:dyDescent="0.3">
      <c r="A117" s="2">
        <v>714</v>
      </c>
      <c r="B117" s="12">
        <v>44969</v>
      </c>
      <c r="C117" s="3" t="s">
        <v>727</v>
      </c>
      <c r="D117" t="s">
        <v>13</v>
      </c>
      <c r="E117" s="2">
        <v>18</v>
      </c>
      <c r="F117" t="s">
        <v>14</v>
      </c>
      <c r="G117" s="11">
        <v>1</v>
      </c>
      <c r="H117" s="10">
        <v>500</v>
      </c>
      <c r="I117" s="10">
        <f t="shared" si="9"/>
        <v>500</v>
      </c>
      <c r="J117" s="12" t="str">
        <f t="shared" si="10"/>
        <v>February</v>
      </c>
      <c r="K117" t="str">
        <f t="shared" si="11"/>
        <v>18-30</v>
      </c>
      <c r="L117" s="12" t="str">
        <f t="shared" si="12"/>
        <v>Q1</v>
      </c>
      <c r="M117" s="12" t="str">
        <f t="shared" si="13"/>
        <v>Sunday</v>
      </c>
      <c r="N117" s="10" t="str">
        <f t="shared" si="14"/>
        <v>Regular</v>
      </c>
      <c r="Q117"/>
    </row>
    <row r="118" spans="1:17" x14ac:dyDescent="0.3">
      <c r="A118" s="2">
        <v>193</v>
      </c>
      <c r="B118" s="12">
        <v>44970</v>
      </c>
      <c r="C118" s="3" t="s">
        <v>206</v>
      </c>
      <c r="D118" t="s">
        <v>10</v>
      </c>
      <c r="E118" s="2">
        <v>35</v>
      </c>
      <c r="F118" t="s">
        <v>11</v>
      </c>
      <c r="G118" s="11">
        <v>3</v>
      </c>
      <c r="H118" s="10">
        <v>500</v>
      </c>
      <c r="I118" s="10">
        <f t="shared" si="9"/>
        <v>1500</v>
      </c>
      <c r="J118" s="12" t="str">
        <f t="shared" si="10"/>
        <v>February</v>
      </c>
      <c r="K118" t="str">
        <f t="shared" si="11"/>
        <v>31-40</v>
      </c>
      <c r="L118" s="12" t="str">
        <f t="shared" si="12"/>
        <v>Q1</v>
      </c>
      <c r="M118" s="12" t="str">
        <f t="shared" si="13"/>
        <v>Monday</v>
      </c>
      <c r="N118" s="10" t="str">
        <f t="shared" si="14"/>
        <v>VIP</v>
      </c>
      <c r="Q118"/>
    </row>
    <row r="119" spans="1:17" x14ac:dyDescent="0.3">
      <c r="A119" s="2">
        <v>577</v>
      </c>
      <c r="B119" s="12">
        <v>44970</v>
      </c>
      <c r="C119" s="3" t="s">
        <v>590</v>
      </c>
      <c r="D119" t="s">
        <v>10</v>
      </c>
      <c r="E119" s="2">
        <v>21</v>
      </c>
      <c r="F119" t="s">
        <v>11</v>
      </c>
      <c r="G119" s="11">
        <v>4</v>
      </c>
      <c r="H119" s="10">
        <v>500</v>
      </c>
      <c r="I119" s="10">
        <f t="shared" si="9"/>
        <v>2000</v>
      </c>
      <c r="J119" s="12" t="str">
        <f t="shared" si="10"/>
        <v>February</v>
      </c>
      <c r="K119" t="str">
        <f t="shared" si="11"/>
        <v>18-30</v>
      </c>
      <c r="L119" s="12" t="str">
        <f t="shared" si="12"/>
        <v>Q1</v>
      </c>
      <c r="M119" s="12" t="str">
        <f t="shared" si="13"/>
        <v>Monday</v>
      </c>
      <c r="N119" s="10" t="str">
        <f t="shared" si="14"/>
        <v>VIP</v>
      </c>
      <c r="Q119"/>
    </row>
    <row r="120" spans="1:17" x14ac:dyDescent="0.3">
      <c r="A120" s="2">
        <v>848</v>
      </c>
      <c r="B120" s="12">
        <v>44970</v>
      </c>
      <c r="C120" s="3" t="s">
        <v>861</v>
      </c>
      <c r="D120" t="s">
        <v>13</v>
      </c>
      <c r="E120" s="2">
        <v>63</v>
      </c>
      <c r="F120" t="s">
        <v>14</v>
      </c>
      <c r="G120" s="11">
        <v>3</v>
      </c>
      <c r="H120" s="10">
        <v>25</v>
      </c>
      <c r="I120" s="10">
        <f t="shared" si="9"/>
        <v>75</v>
      </c>
      <c r="J120" s="12" t="str">
        <f t="shared" si="10"/>
        <v>February</v>
      </c>
      <c r="K120" t="str">
        <f t="shared" si="11"/>
        <v>50+</v>
      </c>
      <c r="L120" s="12" t="str">
        <f t="shared" si="12"/>
        <v>Q1</v>
      </c>
      <c r="M120" s="12" t="str">
        <f t="shared" si="13"/>
        <v>Monday</v>
      </c>
      <c r="N120" s="10" t="str">
        <f t="shared" si="14"/>
        <v>Occasional</v>
      </c>
      <c r="Q120"/>
    </row>
    <row r="121" spans="1:17" x14ac:dyDescent="0.3">
      <c r="A121" s="2">
        <v>945</v>
      </c>
      <c r="B121" s="12">
        <v>44970</v>
      </c>
      <c r="C121" s="3" t="s">
        <v>958</v>
      </c>
      <c r="D121" t="s">
        <v>10</v>
      </c>
      <c r="E121" s="2">
        <v>30</v>
      </c>
      <c r="F121" t="s">
        <v>11</v>
      </c>
      <c r="G121" s="11">
        <v>1</v>
      </c>
      <c r="H121" s="10">
        <v>25</v>
      </c>
      <c r="I121" s="10">
        <f t="shared" si="9"/>
        <v>25</v>
      </c>
      <c r="J121" s="12" t="str">
        <f t="shared" si="10"/>
        <v>February</v>
      </c>
      <c r="K121" t="str">
        <f t="shared" si="11"/>
        <v>18-30</v>
      </c>
      <c r="L121" s="12" t="str">
        <f t="shared" si="12"/>
        <v>Q1</v>
      </c>
      <c r="M121" s="12" t="str">
        <f t="shared" si="13"/>
        <v>Monday</v>
      </c>
      <c r="N121" s="10" t="str">
        <f t="shared" si="14"/>
        <v>Occasional</v>
      </c>
      <c r="Q121"/>
    </row>
    <row r="122" spans="1:17" x14ac:dyDescent="0.3">
      <c r="A122" s="2">
        <v>11</v>
      </c>
      <c r="B122" s="12">
        <v>44971</v>
      </c>
      <c r="C122" s="3" t="s">
        <v>24</v>
      </c>
      <c r="D122" t="s">
        <v>10</v>
      </c>
      <c r="E122" s="2">
        <v>23</v>
      </c>
      <c r="F122" t="s">
        <v>14</v>
      </c>
      <c r="G122" s="11">
        <v>2</v>
      </c>
      <c r="H122" s="10">
        <v>50</v>
      </c>
      <c r="I122" s="10">
        <f t="shared" si="9"/>
        <v>100</v>
      </c>
      <c r="J122" s="12" t="str">
        <f t="shared" si="10"/>
        <v>February</v>
      </c>
      <c r="K122" t="str">
        <f t="shared" si="11"/>
        <v>18-30</v>
      </c>
      <c r="L122" s="12" t="str">
        <f t="shared" si="12"/>
        <v>Q1</v>
      </c>
      <c r="M122" s="12" t="str">
        <f t="shared" si="13"/>
        <v>Tuesday</v>
      </c>
      <c r="N122" s="10" t="str">
        <f t="shared" si="14"/>
        <v>Occasional</v>
      </c>
      <c r="Q122"/>
    </row>
    <row r="123" spans="1:17" x14ac:dyDescent="0.3">
      <c r="A123" s="2">
        <v>821</v>
      </c>
      <c r="B123" s="12">
        <v>44971</v>
      </c>
      <c r="C123" s="3" t="s">
        <v>834</v>
      </c>
      <c r="D123" t="s">
        <v>10</v>
      </c>
      <c r="E123" s="2">
        <v>49</v>
      </c>
      <c r="F123" t="s">
        <v>16</v>
      </c>
      <c r="G123" s="11">
        <v>1</v>
      </c>
      <c r="H123" s="10">
        <v>300</v>
      </c>
      <c r="I123" s="10">
        <f t="shared" si="9"/>
        <v>300</v>
      </c>
      <c r="J123" s="12" t="str">
        <f t="shared" si="10"/>
        <v>February</v>
      </c>
      <c r="K123" t="str">
        <f t="shared" si="11"/>
        <v>41-50</v>
      </c>
      <c r="L123" s="12" t="str">
        <f t="shared" si="12"/>
        <v>Q1</v>
      </c>
      <c r="M123" s="12" t="str">
        <f t="shared" si="13"/>
        <v>Tuesday</v>
      </c>
      <c r="N123" s="10" t="str">
        <f t="shared" si="14"/>
        <v>Occasional</v>
      </c>
      <c r="Q123"/>
    </row>
    <row r="124" spans="1:17" x14ac:dyDescent="0.3">
      <c r="A124" s="2">
        <v>133</v>
      </c>
      <c r="B124" s="12">
        <v>44973</v>
      </c>
      <c r="C124" s="3" t="s">
        <v>146</v>
      </c>
      <c r="D124" t="s">
        <v>10</v>
      </c>
      <c r="E124" s="2">
        <v>20</v>
      </c>
      <c r="F124" t="s">
        <v>16</v>
      </c>
      <c r="G124" s="11">
        <v>3</v>
      </c>
      <c r="H124" s="10">
        <v>300</v>
      </c>
      <c r="I124" s="10">
        <f t="shared" si="9"/>
        <v>900</v>
      </c>
      <c r="J124" s="12" t="str">
        <f t="shared" si="10"/>
        <v>February</v>
      </c>
      <c r="K124" t="str">
        <f t="shared" si="11"/>
        <v>18-30</v>
      </c>
      <c r="L124" s="12" t="str">
        <f t="shared" si="12"/>
        <v>Q1</v>
      </c>
      <c r="M124" s="12" t="str">
        <f t="shared" si="13"/>
        <v>Thursday</v>
      </c>
      <c r="N124" s="10" t="str">
        <f t="shared" si="14"/>
        <v>Regular</v>
      </c>
      <c r="Q124"/>
    </row>
    <row r="125" spans="1:17" x14ac:dyDescent="0.3">
      <c r="A125" s="2">
        <v>16</v>
      </c>
      <c r="B125" s="12">
        <v>44974</v>
      </c>
      <c r="C125" s="3" t="s">
        <v>29</v>
      </c>
      <c r="D125" t="s">
        <v>10</v>
      </c>
      <c r="E125" s="2">
        <v>19</v>
      </c>
      <c r="F125" t="s">
        <v>14</v>
      </c>
      <c r="G125" s="11">
        <v>3</v>
      </c>
      <c r="H125" s="10">
        <v>500</v>
      </c>
      <c r="I125" s="10">
        <f t="shared" si="9"/>
        <v>1500</v>
      </c>
      <c r="J125" s="12" t="str">
        <f t="shared" si="10"/>
        <v>February</v>
      </c>
      <c r="K125" t="str">
        <f t="shared" si="11"/>
        <v>18-30</v>
      </c>
      <c r="L125" s="12" t="str">
        <f t="shared" si="12"/>
        <v>Q1</v>
      </c>
      <c r="M125" s="12" t="str">
        <f t="shared" si="13"/>
        <v>Friday</v>
      </c>
      <c r="N125" s="10" t="str">
        <f t="shared" si="14"/>
        <v>VIP</v>
      </c>
      <c r="Q125"/>
    </row>
    <row r="126" spans="1:17" x14ac:dyDescent="0.3">
      <c r="A126" s="2">
        <v>42</v>
      </c>
      <c r="B126" s="12">
        <v>44974</v>
      </c>
      <c r="C126" s="3" t="s">
        <v>55</v>
      </c>
      <c r="D126" t="s">
        <v>10</v>
      </c>
      <c r="E126" s="2">
        <v>22</v>
      </c>
      <c r="F126" t="s">
        <v>14</v>
      </c>
      <c r="G126" s="11">
        <v>3</v>
      </c>
      <c r="H126" s="10">
        <v>300</v>
      </c>
      <c r="I126" s="10">
        <f t="shared" si="9"/>
        <v>900</v>
      </c>
      <c r="J126" s="12" t="str">
        <f t="shared" si="10"/>
        <v>February</v>
      </c>
      <c r="K126" t="str">
        <f t="shared" si="11"/>
        <v>18-30</v>
      </c>
      <c r="L126" s="12" t="str">
        <f t="shared" si="12"/>
        <v>Q1</v>
      </c>
      <c r="M126" s="12" t="str">
        <f t="shared" si="13"/>
        <v>Friday</v>
      </c>
      <c r="N126" s="10" t="str">
        <f t="shared" si="14"/>
        <v>Regular</v>
      </c>
      <c r="Q126"/>
    </row>
    <row r="127" spans="1:17" x14ac:dyDescent="0.3">
      <c r="A127" s="2">
        <v>292</v>
      </c>
      <c r="B127" s="12">
        <v>44974</v>
      </c>
      <c r="C127" s="3" t="s">
        <v>305</v>
      </c>
      <c r="D127" t="s">
        <v>10</v>
      </c>
      <c r="E127" s="2">
        <v>20</v>
      </c>
      <c r="F127" t="s">
        <v>11</v>
      </c>
      <c r="G127" s="11">
        <v>4</v>
      </c>
      <c r="H127" s="10">
        <v>300</v>
      </c>
      <c r="I127" s="10">
        <f t="shared" si="9"/>
        <v>1200</v>
      </c>
      <c r="J127" s="12" t="str">
        <f t="shared" si="10"/>
        <v>February</v>
      </c>
      <c r="K127" t="str">
        <f t="shared" si="11"/>
        <v>18-30</v>
      </c>
      <c r="L127" s="12" t="str">
        <f t="shared" si="12"/>
        <v>Q1</v>
      </c>
      <c r="M127" s="12" t="str">
        <f t="shared" si="13"/>
        <v>Friday</v>
      </c>
      <c r="N127" s="10" t="str">
        <f t="shared" si="14"/>
        <v>Regular</v>
      </c>
      <c r="Q127"/>
    </row>
    <row r="128" spans="1:17" x14ac:dyDescent="0.3">
      <c r="A128" s="2">
        <v>416</v>
      </c>
      <c r="B128" s="12">
        <v>44974</v>
      </c>
      <c r="C128" s="3" t="s">
        <v>429</v>
      </c>
      <c r="D128" t="s">
        <v>10</v>
      </c>
      <c r="E128" s="2">
        <v>53</v>
      </c>
      <c r="F128" t="s">
        <v>16</v>
      </c>
      <c r="G128" s="11">
        <v>4</v>
      </c>
      <c r="H128" s="10">
        <v>500</v>
      </c>
      <c r="I128" s="10">
        <f t="shared" si="9"/>
        <v>2000</v>
      </c>
      <c r="J128" s="12" t="str">
        <f t="shared" si="10"/>
        <v>February</v>
      </c>
      <c r="K128" t="str">
        <f t="shared" si="11"/>
        <v>50+</v>
      </c>
      <c r="L128" s="12" t="str">
        <f t="shared" si="12"/>
        <v>Q1</v>
      </c>
      <c r="M128" s="12" t="str">
        <f t="shared" si="13"/>
        <v>Friday</v>
      </c>
      <c r="N128" s="10" t="str">
        <f t="shared" si="14"/>
        <v>VIP</v>
      </c>
      <c r="Q128"/>
    </row>
    <row r="129" spans="1:17" x14ac:dyDescent="0.3">
      <c r="A129" s="2">
        <v>584</v>
      </c>
      <c r="B129" s="12">
        <v>44974</v>
      </c>
      <c r="C129" s="3" t="s">
        <v>597</v>
      </c>
      <c r="D129" t="s">
        <v>13</v>
      </c>
      <c r="E129" s="2">
        <v>27</v>
      </c>
      <c r="F129" t="s">
        <v>11</v>
      </c>
      <c r="G129" s="11">
        <v>4</v>
      </c>
      <c r="H129" s="10">
        <v>50</v>
      </c>
      <c r="I129" s="10">
        <f t="shared" si="9"/>
        <v>200</v>
      </c>
      <c r="J129" s="12" t="str">
        <f t="shared" si="10"/>
        <v>February</v>
      </c>
      <c r="K129" t="str">
        <f t="shared" si="11"/>
        <v>18-30</v>
      </c>
      <c r="L129" s="12" t="str">
        <f t="shared" si="12"/>
        <v>Q1</v>
      </c>
      <c r="M129" s="12" t="str">
        <f t="shared" si="13"/>
        <v>Friday</v>
      </c>
      <c r="N129" s="10" t="str">
        <f t="shared" si="14"/>
        <v>Occasional</v>
      </c>
      <c r="Q129"/>
    </row>
    <row r="130" spans="1:17" x14ac:dyDescent="0.3">
      <c r="A130" s="2">
        <v>861</v>
      </c>
      <c r="B130" s="12">
        <v>44974</v>
      </c>
      <c r="C130" s="3" t="s">
        <v>874</v>
      </c>
      <c r="D130" t="s">
        <v>13</v>
      </c>
      <c r="E130" s="2">
        <v>41</v>
      </c>
      <c r="F130" t="s">
        <v>14</v>
      </c>
      <c r="G130" s="11">
        <v>3</v>
      </c>
      <c r="H130" s="10">
        <v>30</v>
      </c>
      <c r="I130" s="10">
        <f t="shared" ref="I130:I193" si="15">Quantity*Price_per_Unit</f>
        <v>90</v>
      </c>
      <c r="J130" s="12" t="str">
        <f t="shared" si="10"/>
        <v>February</v>
      </c>
      <c r="K130" t="str">
        <f t="shared" si="11"/>
        <v>41-50</v>
      </c>
      <c r="L130" s="12" t="str">
        <f t="shared" si="12"/>
        <v>Q1</v>
      </c>
      <c r="M130" s="12" t="str">
        <f t="shared" si="13"/>
        <v>Friday</v>
      </c>
      <c r="N130" s="10" t="str">
        <f t="shared" si="14"/>
        <v>Occasional</v>
      </c>
      <c r="Q130"/>
    </row>
    <row r="131" spans="1:17" x14ac:dyDescent="0.3">
      <c r="A131" s="2">
        <v>256</v>
      </c>
      <c r="B131" s="12">
        <v>44975</v>
      </c>
      <c r="C131" s="3" t="s">
        <v>269</v>
      </c>
      <c r="D131" t="s">
        <v>10</v>
      </c>
      <c r="E131" s="2">
        <v>23</v>
      </c>
      <c r="F131" t="s">
        <v>14</v>
      </c>
      <c r="G131" s="11">
        <v>2</v>
      </c>
      <c r="H131" s="10">
        <v>500</v>
      </c>
      <c r="I131" s="10">
        <f t="shared" si="15"/>
        <v>1000</v>
      </c>
      <c r="J131" s="12" t="str">
        <f t="shared" ref="J131:J194" si="16">TEXT($B131,"mmmm")</f>
        <v>February</v>
      </c>
      <c r="K131" t="str">
        <f t="shared" ref="K131:K194" si="17">IF(E131&lt;18,"Under 18",
IF(E131&lt;=30,"18-30",
IF(E131&lt;=40,"31-40",
IF(E131&lt;=50,"41-50","50+"))))</f>
        <v>18-30</v>
      </c>
      <c r="L131" s="12" t="str">
        <f t="shared" ref="L131:L194" si="18">"Q"&amp;ROUNDUP(MONTH(B131)/3,0)</f>
        <v>Q1</v>
      </c>
      <c r="M131" s="12" t="str">
        <f t="shared" ref="M131:M194" si="19">TEXT(B131,"dddd")</f>
        <v>Saturday</v>
      </c>
      <c r="N131" s="10" t="str">
        <f t="shared" ref="N131:N194" si="20">IF(I131&gt;=1500,"VIP",
 IF(I131&gt;=500,"Regular","Occasional"))</f>
        <v>Regular</v>
      </c>
      <c r="Q131"/>
    </row>
    <row r="132" spans="1:17" x14ac:dyDescent="0.3">
      <c r="A132" s="2">
        <v>44</v>
      </c>
      <c r="B132" s="12">
        <v>44976</v>
      </c>
      <c r="C132" s="3" t="s">
        <v>57</v>
      </c>
      <c r="D132" t="s">
        <v>13</v>
      </c>
      <c r="E132" s="2">
        <v>22</v>
      </c>
      <c r="F132" t="s">
        <v>14</v>
      </c>
      <c r="G132" s="11">
        <v>1</v>
      </c>
      <c r="H132" s="10">
        <v>25</v>
      </c>
      <c r="I132" s="10">
        <f t="shared" si="15"/>
        <v>25</v>
      </c>
      <c r="J132" s="12" t="str">
        <f t="shared" si="16"/>
        <v>February</v>
      </c>
      <c r="K132" t="str">
        <f t="shared" si="17"/>
        <v>18-30</v>
      </c>
      <c r="L132" s="12" t="str">
        <f t="shared" si="18"/>
        <v>Q1</v>
      </c>
      <c r="M132" s="12" t="str">
        <f t="shared" si="19"/>
        <v>Sunday</v>
      </c>
      <c r="N132" s="10" t="str">
        <f t="shared" si="20"/>
        <v>Occasional</v>
      </c>
      <c r="Q132"/>
    </row>
    <row r="133" spans="1:17" x14ac:dyDescent="0.3">
      <c r="A133" s="2">
        <v>257</v>
      </c>
      <c r="B133" s="12">
        <v>44976</v>
      </c>
      <c r="C133" s="3" t="s">
        <v>270</v>
      </c>
      <c r="D133" t="s">
        <v>10</v>
      </c>
      <c r="E133" s="2">
        <v>19</v>
      </c>
      <c r="F133" t="s">
        <v>11</v>
      </c>
      <c r="G133" s="11">
        <v>4</v>
      </c>
      <c r="H133" s="10">
        <v>500</v>
      </c>
      <c r="I133" s="10">
        <f t="shared" si="15"/>
        <v>2000</v>
      </c>
      <c r="J133" s="12" t="str">
        <f t="shared" si="16"/>
        <v>February</v>
      </c>
      <c r="K133" t="str">
        <f t="shared" si="17"/>
        <v>18-30</v>
      </c>
      <c r="L133" s="12" t="str">
        <f t="shared" si="18"/>
        <v>Q1</v>
      </c>
      <c r="M133" s="12" t="str">
        <f t="shared" si="19"/>
        <v>Sunday</v>
      </c>
      <c r="N133" s="10" t="str">
        <f t="shared" si="20"/>
        <v>VIP</v>
      </c>
      <c r="Q133"/>
    </row>
    <row r="134" spans="1:17" x14ac:dyDescent="0.3">
      <c r="A134" s="2">
        <v>268</v>
      </c>
      <c r="B134" s="12">
        <v>44977</v>
      </c>
      <c r="C134" s="3" t="s">
        <v>281</v>
      </c>
      <c r="D134" t="s">
        <v>13</v>
      </c>
      <c r="E134" s="2">
        <v>28</v>
      </c>
      <c r="F134" t="s">
        <v>16</v>
      </c>
      <c r="G134" s="11">
        <v>1</v>
      </c>
      <c r="H134" s="10">
        <v>30</v>
      </c>
      <c r="I134" s="10">
        <f t="shared" si="15"/>
        <v>30</v>
      </c>
      <c r="J134" s="12" t="str">
        <f t="shared" si="16"/>
        <v>February</v>
      </c>
      <c r="K134" t="str">
        <f t="shared" si="17"/>
        <v>18-30</v>
      </c>
      <c r="L134" s="12" t="str">
        <f t="shared" si="18"/>
        <v>Q1</v>
      </c>
      <c r="M134" s="12" t="str">
        <f t="shared" si="19"/>
        <v>Monday</v>
      </c>
      <c r="N134" s="10" t="str">
        <f t="shared" si="20"/>
        <v>Occasional</v>
      </c>
      <c r="Q134"/>
    </row>
    <row r="135" spans="1:17" x14ac:dyDescent="0.3">
      <c r="A135" s="2">
        <v>287</v>
      </c>
      <c r="B135" s="12">
        <v>44977</v>
      </c>
      <c r="C135" s="3" t="s">
        <v>300</v>
      </c>
      <c r="D135" t="s">
        <v>10</v>
      </c>
      <c r="E135" s="2">
        <v>54</v>
      </c>
      <c r="F135" t="s">
        <v>14</v>
      </c>
      <c r="G135" s="11">
        <v>4</v>
      </c>
      <c r="H135" s="10">
        <v>25</v>
      </c>
      <c r="I135" s="10">
        <f t="shared" si="15"/>
        <v>100</v>
      </c>
      <c r="J135" s="12" t="str">
        <f t="shared" si="16"/>
        <v>February</v>
      </c>
      <c r="K135" t="str">
        <f t="shared" si="17"/>
        <v>50+</v>
      </c>
      <c r="L135" s="12" t="str">
        <f t="shared" si="18"/>
        <v>Q1</v>
      </c>
      <c r="M135" s="12" t="str">
        <f t="shared" si="19"/>
        <v>Monday</v>
      </c>
      <c r="N135" s="10" t="str">
        <f t="shared" si="20"/>
        <v>Occasional</v>
      </c>
      <c r="Q135"/>
    </row>
    <row r="136" spans="1:17" x14ac:dyDescent="0.3">
      <c r="A136" s="2">
        <v>966</v>
      </c>
      <c r="B136" s="12">
        <v>44977</v>
      </c>
      <c r="C136" s="3" t="s">
        <v>979</v>
      </c>
      <c r="D136" t="s">
        <v>10</v>
      </c>
      <c r="E136" s="2">
        <v>60</v>
      </c>
      <c r="F136" t="s">
        <v>16</v>
      </c>
      <c r="G136" s="11">
        <v>2</v>
      </c>
      <c r="H136" s="10">
        <v>500</v>
      </c>
      <c r="I136" s="10">
        <f t="shared" si="15"/>
        <v>1000</v>
      </c>
      <c r="J136" s="12" t="str">
        <f t="shared" si="16"/>
        <v>February</v>
      </c>
      <c r="K136" t="str">
        <f t="shared" si="17"/>
        <v>50+</v>
      </c>
      <c r="L136" s="12" t="str">
        <f t="shared" si="18"/>
        <v>Q1</v>
      </c>
      <c r="M136" s="12" t="str">
        <f t="shared" si="19"/>
        <v>Monday</v>
      </c>
      <c r="N136" s="10" t="str">
        <f t="shared" si="20"/>
        <v>Regular</v>
      </c>
      <c r="Q136"/>
    </row>
    <row r="137" spans="1:17" x14ac:dyDescent="0.3">
      <c r="A137" s="2">
        <v>70</v>
      </c>
      <c r="B137" s="12">
        <v>44978</v>
      </c>
      <c r="C137" s="3" t="s">
        <v>83</v>
      </c>
      <c r="D137" t="s">
        <v>13</v>
      </c>
      <c r="E137" s="2">
        <v>43</v>
      </c>
      <c r="F137" t="s">
        <v>14</v>
      </c>
      <c r="G137" s="11">
        <v>1</v>
      </c>
      <c r="H137" s="10">
        <v>300</v>
      </c>
      <c r="I137" s="10">
        <f t="shared" si="15"/>
        <v>300</v>
      </c>
      <c r="J137" s="12" t="str">
        <f t="shared" si="16"/>
        <v>February</v>
      </c>
      <c r="K137" t="str">
        <f t="shared" si="17"/>
        <v>41-50</v>
      </c>
      <c r="L137" s="12" t="str">
        <f t="shared" si="18"/>
        <v>Q1</v>
      </c>
      <c r="M137" s="12" t="str">
        <f t="shared" si="19"/>
        <v>Tuesday</v>
      </c>
      <c r="N137" s="10" t="str">
        <f t="shared" si="20"/>
        <v>Occasional</v>
      </c>
      <c r="Q137"/>
    </row>
    <row r="138" spans="1:17" x14ac:dyDescent="0.3">
      <c r="A138" s="2">
        <v>371</v>
      </c>
      <c r="B138" s="12">
        <v>44978</v>
      </c>
      <c r="C138" s="3" t="s">
        <v>384</v>
      </c>
      <c r="D138" t="s">
        <v>13</v>
      </c>
      <c r="E138" s="2">
        <v>20</v>
      </c>
      <c r="F138" t="s">
        <v>11</v>
      </c>
      <c r="G138" s="11">
        <v>1</v>
      </c>
      <c r="H138" s="10">
        <v>25</v>
      </c>
      <c r="I138" s="10">
        <f t="shared" si="15"/>
        <v>25</v>
      </c>
      <c r="J138" s="12" t="str">
        <f t="shared" si="16"/>
        <v>February</v>
      </c>
      <c r="K138" t="str">
        <f t="shared" si="17"/>
        <v>18-30</v>
      </c>
      <c r="L138" s="12" t="str">
        <f t="shared" si="18"/>
        <v>Q1</v>
      </c>
      <c r="M138" s="12" t="str">
        <f t="shared" si="19"/>
        <v>Tuesday</v>
      </c>
      <c r="N138" s="10" t="str">
        <f t="shared" si="20"/>
        <v>Occasional</v>
      </c>
      <c r="Q138"/>
    </row>
    <row r="139" spans="1:17" x14ac:dyDescent="0.3">
      <c r="A139" s="2">
        <v>900</v>
      </c>
      <c r="B139" s="12">
        <v>44978</v>
      </c>
      <c r="C139" s="3" t="s">
        <v>913</v>
      </c>
      <c r="D139" t="s">
        <v>10</v>
      </c>
      <c r="E139" s="2">
        <v>21</v>
      </c>
      <c r="F139" t="s">
        <v>14</v>
      </c>
      <c r="G139" s="11">
        <v>2</v>
      </c>
      <c r="H139" s="10">
        <v>30</v>
      </c>
      <c r="I139" s="10">
        <f t="shared" si="15"/>
        <v>60</v>
      </c>
      <c r="J139" s="12" t="str">
        <f t="shared" si="16"/>
        <v>February</v>
      </c>
      <c r="K139" t="str">
        <f t="shared" si="17"/>
        <v>18-30</v>
      </c>
      <c r="L139" s="12" t="str">
        <f t="shared" si="18"/>
        <v>Q1</v>
      </c>
      <c r="M139" s="12" t="str">
        <f t="shared" si="19"/>
        <v>Tuesday</v>
      </c>
      <c r="N139" s="10" t="str">
        <f t="shared" si="20"/>
        <v>Occasional</v>
      </c>
      <c r="Q139"/>
    </row>
    <row r="140" spans="1:17" x14ac:dyDescent="0.3">
      <c r="A140" s="2">
        <v>8</v>
      </c>
      <c r="B140" s="12">
        <v>44979</v>
      </c>
      <c r="C140" s="3" t="s">
        <v>21</v>
      </c>
      <c r="D140" t="s">
        <v>10</v>
      </c>
      <c r="E140" s="2">
        <v>30</v>
      </c>
      <c r="F140" t="s">
        <v>16</v>
      </c>
      <c r="G140" s="11">
        <v>4</v>
      </c>
      <c r="H140" s="10">
        <v>25</v>
      </c>
      <c r="I140" s="10">
        <f t="shared" si="15"/>
        <v>100</v>
      </c>
      <c r="J140" s="12" t="str">
        <f t="shared" si="16"/>
        <v>February</v>
      </c>
      <c r="K140" t="str">
        <f t="shared" si="17"/>
        <v>18-30</v>
      </c>
      <c r="L140" s="12" t="str">
        <f t="shared" si="18"/>
        <v>Q1</v>
      </c>
      <c r="M140" s="12" t="str">
        <f t="shared" si="19"/>
        <v>Wednesday</v>
      </c>
      <c r="N140" s="10" t="str">
        <f t="shared" si="20"/>
        <v>Occasional</v>
      </c>
      <c r="Q140"/>
    </row>
    <row r="141" spans="1:17" x14ac:dyDescent="0.3">
      <c r="A141" s="2">
        <v>41</v>
      </c>
      <c r="B141" s="12">
        <v>44979</v>
      </c>
      <c r="C141" s="3" t="s">
        <v>54</v>
      </c>
      <c r="D141" t="s">
        <v>10</v>
      </c>
      <c r="E141" s="2">
        <v>34</v>
      </c>
      <c r="F141" t="s">
        <v>14</v>
      </c>
      <c r="G141" s="11">
        <v>2</v>
      </c>
      <c r="H141" s="10">
        <v>25</v>
      </c>
      <c r="I141" s="10">
        <f t="shared" si="15"/>
        <v>50</v>
      </c>
      <c r="J141" s="12" t="str">
        <f t="shared" si="16"/>
        <v>February</v>
      </c>
      <c r="K141" t="str">
        <f t="shared" si="17"/>
        <v>31-40</v>
      </c>
      <c r="L141" s="12" t="str">
        <f t="shared" si="18"/>
        <v>Q1</v>
      </c>
      <c r="M141" s="12" t="str">
        <f t="shared" si="19"/>
        <v>Wednesday</v>
      </c>
      <c r="N141" s="10" t="str">
        <f t="shared" si="20"/>
        <v>Occasional</v>
      </c>
      <c r="Q141"/>
    </row>
    <row r="142" spans="1:17" x14ac:dyDescent="0.3">
      <c r="A142" s="2">
        <v>454</v>
      </c>
      <c r="B142" s="12">
        <v>44979</v>
      </c>
      <c r="C142" s="3" t="s">
        <v>467</v>
      </c>
      <c r="D142" t="s">
        <v>13</v>
      </c>
      <c r="E142" s="2">
        <v>46</v>
      </c>
      <c r="F142" t="s">
        <v>11</v>
      </c>
      <c r="G142" s="11">
        <v>1</v>
      </c>
      <c r="H142" s="10">
        <v>25</v>
      </c>
      <c r="I142" s="10">
        <f t="shared" si="15"/>
        <v>25</v>
      </c>
      <c r="J142" s="12" t="str">
        <f t="shared" si="16"/>
        <v>February</v>
      </c>
      <c r="K142" t="str">
        <f t="shared" si="17"/>
        <v>41-50</v>
      </c>
      <c r="L142" s="12" t="str">
        <f t="shared" si="18"/>
        <v>Q1</v>
      </c>
      <c r="M142" s="12" t="str">
        <f t="shared" si="19"/>
        <v>Wednesday</v>
      </c>
      <c r="N142" s="10" t="str">
        <f t="shared" si="20"/>
        <v>Occasional</v>
      </c>
      <c r="Q142"/>
    </row>
    <row r="143" spans="1:17" x14ac:dyDescent="0.3">
      <c r="A143" s="2">
        <v>780</v>
      </c>
      <c r="B143" s="12">
        <v>44979</v>
      </c>
      <c r="C143" s="3" t="s">
        <v>793</v>
      </c>
      <c r="D143" t="s">
        <v>10</v>
      </c>
      <c r="E143" s="2">
        <v>52</v>
      </c>
      <c r="F143" t="s">
        <v>16</v>
      </c>
      <c r="G143" s="11">
        <v>2</v>
      </c>
      <c r="H143" s="10">
        <v>25</v>
      </c>
      <c r="I143" s="10">
        <f t="shared" si="15"/>
        <v>50</v>
      </c>
      <c r="J143" s="12" t="str">
        <f t="shared" si="16"/>
        <v>February</v>
      </c>
      <c r="K143" t="str">
        <f t="shared" si="17"/>
        <v>50+</v>
      </c>
      <c r="L143" s="12" t="str">
        <f t="shared" si="18"/>
        <v>Q1</v>
      </c>
      <c r="M143" s="12" t="str">
        <f t="shared" si="19"/>
        <v>Wednesday</v>
      </c>
      <c r="N143" s="10" t="str">
        <f t="shared" si="20"/>
        <v>Occasional</v>
      </c>
      <c r="Q143"/>
    </row>
    <row r="144" spans="1:17" x14ac:dyDescent="0.3">
      <c r="A144" s="2">
        <v>920</v>
      </c>
      <c r="B144" s="12">
        <v>44979</v>
      </c>
      <c r="C144" s="3" t="s">
        <v>933</v>
      </c>
      <c r="D144" t="s">
        <v>13</v>
      </c>
      <c r="E144" s="2">
        <v>28</v>
      </c>
      <c r="F144" t="s">
        <v>11</v>
      </c>
      <c r="G144" s="11">
        <v>3</v>
      </c>
      <c r="H144" s="10">
        <v>25</v>
      </c>
      <c r="I144" s="10">
        <f t="shared" si="15"/>
        <v>75</v>
      </c>
      <c r="J144" s="12" t="str">
        <f t="shared" si="16"/>
        <v>February</v>
      </c>
      <c r="K144" t="str">
        <f t="shared" si="17"/>
        <v>18-30</v>
      </c>
      <c r="L144" s="12" t="str">
        <f t="shared" si="18"/>
        <v>Q1</v>
      </c>
      <c r="M144" s="12" t="str">
        <f t="shared" si="19"/>
        <v>Wednesday</v>
      </c>
      <c r="N144" s="10" t="str">
        <f t="shared" si="20"/>
        <v>Occasional</v>
      </c>
      <c r="Q144"/>
    </row>
    <row r="145" spans="1:17" x14ac:dyDescent="0.3">
      <c r="A145" s="2">
        <v>396</v>
      </c>
      <c r="B145" s="12">
        <v>44980</v>
      </c>
      <c r="C145" s="3" t="s">
        <v>409</v>
      </c>
      <c r="D145" t="s">
        <v>13</v>
      </c>
      <c r="E145" s="2">
        <v>55</v>
      </c>
      <c r="F145" t="s">
        <v>11</v>
      </c>
      <c r="G145" s="11">
        <v>1</v>
      </c>
      <c r="H145" s="10">
        <v>30</v>
      </c>
      <c r="I145" s="10">
        <f t="shared" si="15"/>
        <v>30</v>
      </c>
      <c r="J145" s="12" t="str">
        <f t="shared" si="16"/>
        <v>February</v>
      </c>
      <c r="K145" t="str">
        <f t="shared" si="17"/>
        <v>50+</v>
      </c>
      <c r="L145" s="12" t="str">
        <f t="shared" si="18"/>
        <v>Q1</v>
      </c>
      <c r="M145" s="12" t="str">
        <f t="shared" si="19"/>
        <v>Thursday</v>
      </c>
      <c r="N145" s="10" t="str">
        <f t="shared" si="20"/>
        <v>Occasional</v>
      </c>
      <c r="Q145"/>
    </row>
    <row r="146" spans="1:17" x14ac:dyDescent="0.3">
      <c r="A146" s="2">
        <v>168</v>
      </c>
      <c r="B146" s="12">
        <v>44981</v>
      </c>
      <c r="C146" s="3" t="s">
        <v>181</v>
      </c>
      <c r="D146" t="s">
        <v>10</v>
      </c>
      <c r="E146" s="2">
        <v>53</v>
      </c>
      <c r="F146" t="s">
        <v>14</v>
      </c>
      <c r="G146" s="11">
        <v>1</v>
      </c>
      <c r="H146" s="10">
        <v>300</v>
      </c>
      <c r="I146" s="10">
        <f t="shared" si="15"/>
        <v>300</v>
      </c>
      <c r="J146" s="12" t="str">
        <f t="shared" si="16"/>
        <v>February</v>
      </c>
      <c r="K146" t="str">
        <f t="shared" si="17"/>
        <v>50+</v>
      </c>
      <c r="L146" s="12" t="str">
        <f t="shared" si="18"/>
        <v>Q1</v>
      </c>
      <c r="M146" s="12" t="str">
        <f t="shared" si="19"/>
        <v>Friday</v>
      </c>
      <c r="N146" s="10" t="str">
        <f t="shared" si="20"/>
        <v>Occasional</v>
      </c>
      <c r="Q146"/>
    </row>
    <row r="147" spans="1:17" x14ac:dyDescent="0.3">
      <c r="A147" s="2">
        <v>400</v>
      </c>
      <c r="B147" s="12">
        <v>44981</v>
      </c>
      <c r="C147" s="3" t="s">
        <v>413</v>
      </c>
      <c r="D147" t="s">
        <v>10</v>
      </c>
      <c r="E147" s="2">
        <v>53</v>
      </c>
      <c r="F147" t="s">
        <v>14</v>
      </c>
      <c r="G147" s="11">
        <v>4</v>
      </c>
      <c r="H147" s="10">
        <v>50</v>
      </c>
      <c r="I147" s="10">
        <f t="shared" si="15"/>
        <v>200</v>
      </c>
      <c r="J147" s="12" t="str">
        <f t="shared" si="16"/>
        <v>February</v>
      </c>
      <c r="K147" t="str">
        <f t="shared" si="17"/>
        <v>50+</v>
      </c>
      <c r="L147" s="12" t="str">
        <f t="shared" si="18"/>
        <v>Q1</v>
      </c>
      <c r="M147" s="12" t="str">
        <f t="shared" si="19"/>
        <v>Friday</v>
      </c>
      <c r="N147" s="10" t="str">
        <f t="shared" si="20"/>
        <v>Occasional</v>
      </c>
      <c r="Q147"/>
    </row>
    <row r="148" spans="1:17" x14ac:dyDescent="0.3">
      <c r="A148" s="2">
        <v>611</v>
      </c>
      <c r="B148" s="12">
        <v>44981</v>
      </c>
      <c r="C148" s="3" t="s">
        <v>624</v>
      </c>
      <c r="D148" t="s">
        <v>10</v>
      </c>
      <c r="E148" s="2">
        <v>51</v>
      </c>
      <c r="F148" t="s">
        <v>11</v>
      </c>
      <c r="G148" s="11">
        <v>3</v>
      </c>
      <c r="H148" s="10">
        <v>500</v>
      </c>
      <c r="I148" s="10">
        <f t="shared" si="15"/>
        <v>1500</v>
      </c>
      <c r="J148" s="12" t="str">
        <f t="shared" si="16"/>
        <v>February</v>
      </c>
      <c r="K148" t="str">
        <f t="shared" si="17"/>
        <v>50+</v>
      </c>
      <c r="L148" s="12" t="str">
        <f t="shared" si="18"/>
        <v>Q1</v>
      </c>
      <c r="M148" s="12" t="str">
        <f t="shared" si="19"/>
        <v>Friday</v>
      </c>
      <c r="N148" s="10" t="str">
        <f t="shared" si="20"/>
        <v>VIP</v>
      </c>
      <c r="Q148"/>
    </row>
    <row r="149" spans="1:17" x14ac:dyDescent="0.3">
      <c r="A149" s="2">
        <v>800</v>
      </c>
      <c r="B149" s="12">
        <v>44981</v>
      </c>
      <c r="C149" s="3" t="s">
        <v>813</v>
      </c>
      <c r="D149" t="s">
        <v>10</v>
      </c>
      <c r="E149" s="2">
        <v>32</v>
      </c>
      <c r="F149" t="s">
        <v>14</v>
      </c>
      <c r="G149" s="11">
        <v>4</v>
      </c>
      <c r="H149" s="10">
        <v>300</v>
      </c>
      <c r="I149" s="10">
        <f t="shared" si="15"/>
        <v>1200</v>
      </c>
      <c r="J149" s="12" t="str">
        <f t="shared" si="16"/>
        <v>February</v>
      </c>
      <c r="K149" t="str">
        <f t="shared" si="17"/>
        <v>31-40</v>
      </c>
      <c r="L149" s="12" t="str">
        <f t="shared" si="18"/>
        <v>Q1</v>
      </c>
      <c r="M149" s="12" t="str">
        <f t="shared" si="19"/>
        <v>Friday</v>
      </c>
      <c r="N149" s="10" t="str">
        <f t="shared" si="20"/>
        <v>Regular</v>
      </c>
      <c r="Q149"/>
    </row>
    <row r="150" spans="1:17" x14ac:dyDescent="0.3">
      <c r="A150" s="2">
        <v>272</v>
      </c>
      <c r="B150" s="12">
        <v>44982</v>
      </c>
      <c r="C150" s="3" t="s">
        <v>285</v>
      </c>
      <c r="D150" t="s">
        <v>13</v>
      </c>
      <c r="E150" s="2">
        <v>61</v>
      </c>
      <c r="F150" t="s">
        <v>16</v>
      </c>
      <c r="G150" s="11">
        <v>2</v>
      </c>
      <c r="H150" s="10">
        <v>50</v>
      </c>
      <c r="I150" s="10">
        <f t="shared" si="15"/>
        <v>100</v>
      </c>
      <c r="J150" s="12" t="str">
        <f t="shared" si="16"/>
        <v>February</v>
      </c>
      <c r="K150" t="str">
        <f t="shared" si="17"/>
        <v>50+</v>
      </c>
      <c r="L150" s="12" t="str">
        <f t="shared" si="18"/>
        <v>Q1</v>
      </c>
      <c r="M150" s="12" t="str">
        <f t="shared" si="19"/>
        <v>Saturday</v>
      </c>
      <c r="N150" s="10" t="str">
        <f t="shared" si="20"/>
        <v>Occasional</v>
      </c>
      <c r="Q150"/>
    </row>
    <row r="151" spans="1:17" x14ac:dyDescent="0.3">
      <c r="A151" s="2">
        <v>473</v>
      </c>
      <c r="B151" s="12">
        <v>44982</v>
      </c>
      <c r="C151" s="3" t="s">
        <v>486</v>
      </c>
      <c r="D151" t="s">
        <v>10</v>
      </c>
      <c r="E151" s="2">
        <v>64</v>
      </c>
      <c r="F151" t="s">
        <v>11</v>
      </c>
      <c r="G151" s="11">
        <v>1</v>
      </c>
      <c r="H151" s="10">
        <v>50</v>
      </c>
      <c r="I151" s="10">
        <f t="shared" si="15"/>
        <v>50</v>
      </c>
      <c r="J151" s="12" t="str">
        <f t="shared" si="16"/>
        <v>February</v>
      </c>
      <c r="K151" t="str">
        <f t="shared" si="17"/>
        <v>50+</v>
      </c>
      <c r="L151" s="12" t="str">
        <f t="shared" si="18"/>
        <v>Q1</v>
      </c>
      <c r="M151" s="12" t="str">
        <f t="shared" si="19"/>
        <v>Saturday</v>
      </c>
      <c r="N151" s="10" t="str">
        <f t="shared" si="20"/>
        <v>Occasional</v>
      </c>
      <c r="Q151"/>
    </row>
    <row r="152" spans="1:17" x14ac:dyDescent="0.3">
      <c r="A152" s="2">
        <v>506</v>
      </c>
      <c r="B152" s="12">
        <v>44982</v>
      </c>
      <c r="C152" s="3" t="s">
        <v>519</v>
      </c>
      <c r="D152" t="s">
        <v>10</v>
      </c>
      <c r="E152" s="2">
        <v>34</v>
      </c>
      <c r="F152" t="s">
        <v>11</v>
      </c>
      <c r="G152" s="11">
        <v>3</v>
      </c>
      <c r="H152" s="10">
        <v>500</v>
      </c>
      <c r="I152" s="10">
        <f t="shared" si="15"/>
        <v>1500</v>
      </c>
      <c r="J152" s="12" t="str">
        <f t="shared" si="16"/>
        <v>February</v>
      </c>
      <c r="K152" t="str">
        <f t="shared" si="17"/>
        <v>31-40</v>
      </c>
      <c r="L152" s="12" t="str">
        <f t="shared" si="18"/>
        <v>Q1</v>
      </c>
      <c r="M152" s="12" t="str">
        <f t="shared" si="19"/>
        <v>Saturday</v>
      </c>
      <c r="N152" s="10" t="str">
        <f t="shared" si="20"/>
        <v>VIP</v>
      </c>
      <c r="Q152"/>
    </row>
    <row r="153" spans="1:17" x14ac:dyDescent="0.3">
      <c r="A153" s="2">
        <v>766</v>
      </c>
      <c r="B153" s="12">
        <v>44982</v>
      </c>
      <c r="C153" s="3" t="s">
        <v>779</v>
      </c>
      <c r="D153" t="s">
        <v>10</v>
      </c>
      <c r="E153" s="2">
        <v>38</v>
      </c>
      <c r="F153" t="s">
        <v>16</v>
      </c>
      <c r="G153" s="11">
        <v>3</v>
      </c>
      <c r="H153" s="10">
        <v>300</v>
      </c>
      <c r="I153" s="10">
        <f t="shared" si="15"/>
        <v>900</v>
      </c>
      <c r="J153" s="12" t="str">
        <f t="shared" si="16"/>
        <v>February</v>
      </c>
      <c r="K153" t="str">
        <f t="shared" si="17"/>
        <v>31-40</v>
      </c>
      <c r="L153" s="12" t="str">
        <f t="shared" si="18"/>
        <v>Q1</v>
      </c>
      <c r="M153" s="12" t="str">
        <f t="shared" si="19"/>
        <v>Saturday</v>
      </c>
      <c r="N153" s="10" t="str">
        <f t="shared" si="20"/>
        <v>Regular</v>
      </c>
      <c r="Q153"/>
    </row>
    <row r="154" spans="1:17" x14ac:dyDescent="0.3">
      <c r="A154" s="2">
        <v>135</v>
      </c>
      <c r="B154" s="12">
        <v>44983</v>
      </c>
      <c r="C154" s="3" t="s">
        <v>148</v>
      </c>
      <c r="D154" t="s">
        <v>10</v>
      </c>
      <c r="E154" s="2">
        <v>20</v>
      </c>
      <c r="F154" t="s">
        <v>14</v>
      </c>
      <c r="G154" s="11">
        <v>2</v>
      </c>
      <c r="H154" s="10">
        <v>25</v>
      </c>
      <c r="I154" s="10">
        <f t="shared" si="15"/>
        <v>50</v>
      </c>
      <c r="J154" s="12" t="str">
        <f t="shared" si="16"/>
        <v>February</v>
      </c>
      <c r="K154" t="str">
        <f t="shared" si="17"/>
        <v>18-30</v>
      </c>
      <c r="L154" s="12" t="str">
        <f t="shared" si="18"/>
        <v>Q1</v>
      </c>
      <c r="M154" s="12" t="str">
        <f t="shared" si="19"/>
        <v>Sunday</v>
      </c>
      <c r="N154" s="10" t="str">
        <f t="shared" si="20"/>
        <v>Occasional</v>
      </c>
      <c r="Q154"/>
    </row>
    <row r="155" spans="1:17" x14ac:dyDescent="0.3">
      <c r="A155" s="2">
        <v>2</v>
      </c>
      <c r="B155" s="12">
        <v>44984</v>
      </c>
      <c r="C155" s="3" t="s">
        <v>12</v>
      </c>
      <c r="D155" t="s">
        <v>13</v>
      </c>
      <c r="E155" s="2">
        <v>26</v>
      </c>
      <c r="F155" t="s">
        <v>14</v>
      </c>
      <c r="G155" s="11">
        <v>2</v>
      </c>
      <c r="H155" s="10">
        <v>500</v>
      </c>
      <c r="I155" s="10">
        <f t="shared" si="15"/>
        <v>1000</v>
      </c>
      <c r="J155" s="12" t="str">
        <f t="shared" si="16"/>
        <v>February</v>
      </c>
      <c r="K155" t="str">
        <f t="shared" si="17"/>
        <v>18-30</v>
      </c>
      <c r="L155" s="12" t="str">
        <f t="shared" si="18"/>
        <v>Q1</v>
      </c>
      <c r="M155" s="12" t="str">
        <f t="shared" si="19"/>
        <v>Monday</v>
      </c>
      <c r="N155" s="10" t="str">
        <f t="shared" si="20"/>
        <v>Regular</v>
      </c>
      <c r="Q155"/>
    </row>
    <row r="156" spans="1:17" x14ac:dyDescent="0.3">
      <c r="A156" s="2">
        <v>158</v>
      </c>
      <c r="B156" s="12">
        <v>44984</v>
      </c>
      <c r="C156" s="3" t="s">
        <v>171</v>
      </c>
      <c r="D156" t="s">
        <v>13</v>
      </c>
      <c r="E156" s="2">
        <v>44</v>
      </c>
      <c r="F156" t="s">
        <v>16</v>
      </c>
      <c r="G156" s="11">
        <v>2</v>
      </c>
      <c r="H156" s="10">
        <v>300</v>
      </c>
      <c r="I156" s="10">
        <f t="shared" si="15"/>
        <v>600</v>
      </c>
      <c r="J156" s="12" t="str">
        <f t="shared" si="16"/>
        <v>February</v>
      </c>
      <c r="K156" t="str">
        <f t="shared" si="17"/>
        <v>41-50</v>
      </c>
      <c r="L156" s="12" t="str">
        <f t="shared" si="18"/>
        <v>Q1</v>
      </c>
      <c r="M156" s="12" t="str">
        <f t="shared" si="19"/>
        <v>Monday</v>
      </c>
      <c r="N156" s="10" t="str">
        <f t="shared" si="20"/>
        <v>Regular</v>
      </c>
      <c r="Q156"/>
    </row>
    <row r="157" spans="1:17" x14ac:dyDescent="0.3">
      <c r="A157" s="2">
        <v>185</v>
      </c>
      <c r="B157" s="12">
        <v>44984</v>
      </c>
      <c r="C157" s="3" t="s">
        <v>198</v>
      </c>
      <c r="D157" t="s">
        <v>10</v>
      </c>
      <c r="E157" s="2">
        <v>24</v>
      </c>
      <c r="F157" t="s">
        <v>14</v>
      </c>
      <c r="G157" s="11">
        <v>1</v>
      </c>
      <c r="H157" s="10">
        <v>25</v>
      </c>
      <c r="I157" s="10">
        <f t="shared" si="15"/>
        <v>25</v>
      </c>
      <c r="J157" s="12" t="str">
        <f t="shared" si="16"/>
        <v>February</v>
      </c>
      <c r="K157" t="str">
        <f t="shared" si="17"/>
        <v>18-30</v>
      </c>
      <c r="L157" s="12" t="str">
        <f t="shared" si="18"/>
        <v>Q1</v>
      </c>
      <c r="M157" s="12" t="str">
        <f t="shared" si="19"/>
        <v>Monday</v>
      </c>
      <c r="N157" s="10" t="str">
        <f t="shared" si="20"/>
        <v>Occasional</v>
      </c>
      <c r="Q157"/>
    </row>
    <row r="158" spans="1:17" x14ac:dyDescent="0.3">
      <c r="A158" s="2">
        <v>433</v>
      </c>
      <c r="B158" s="12">
        <v>44984</v>
      </c>
      <c r="C158" s="3" t="s">
        <v>446</v>
      </c>
      <c r="D158" t="s">
        <v>10</v>
      </c>
      <c r="E158" s="2">
        <v>29</v>
      </c>
      <c r="F158" t="s">
        <v>11</v>
      </c>
      <c r="G158" s="11">
        <v>4</v>
      </c>
      <c r="H158" s="10">
        <v>50</v>
      </c>
      <c r="I158" s="10">
        <f t="shared" si="15"/>
        <v>200</v>
      </c>
      <c r="J158" s="12" t="str">
        <f t="shared" si="16"/>
        <v>February</v>
      </c>
      <c r="K158" t="str">
        <f t="shared" si="17"/>
        <v>18-30</v>
      </c>
      <c r="L158" s="12" t="str">
        <f t="shared" si="18"/>
        <v>Q1</v>
      </c>
      <c r="M158" s="12" t="str">
        <f t="shared" si="19"/>
        <v>Monday</v>
      </c>
      <c r="N158" s="10" t="str">
        <f t="shared" si="20"/>
        <v>Occasional</v>
      </c>
      <c r="Q158"/>
    </row>
    <row r="159" spans="1:17" x14ac:dyDescent="0.3">
      <c r="A159" s="2">
        <v>152</v>
      </c>
      <c r="B159" s="12">
        <v>44985</v>
      </c>
      <c r="C159" s="3" t="s">
        <v>165</v>
      </c>
      <c r="D159" t="s">
        <v>10</v>
      </c>
      <c r="E159" s="2">
        <v>43</v>
      </c>
      <c r="F159" t="s">
        <v>16</v>
      </c>
      <c r="G159" s="11">
        <v>4</v>
      </c>
      <c r="H159" s="10">
        <v>500</v>
      </c>
      <c r="I159" s="10">
        <f t="shared" si="15"/>
        <v>2000</v>
      </c>
      <c r="J159" s="12" t="str">
        <f t="shared" si="16"/>
        <v>February</v>
      </c>
      <c r="K159" t="str">
        <f t="shared" si="17"/>
        <v>41-50</v>
      </c>
      <c r="L159" s="12" t="str">
        <f t="shared" si="18"/>
        <v>Q1</v>
      </c>
      <c r="M159" s="12" t="str">
        <f t="shared" si="19"/>
        <v>Tuesday</v>
      </c>
      <c r="N159" s="10" t="str">
        <f t="shared" si="20"/>
        <v>VIP</v>
      </c>
      <c r="Q159"/>
    </row>
    <row r="160" spans="1:17" x14ac:dyDescent="0.3">
      <c r="A160" s="2">
        <v>753</v>
      </c>
      <c r="B160" s="12">
        <v>44985</v>
      </c>
      <c r="C160" s="3" t="s">
        <v>766</v>
      </c>
      <c r="D160" t="s">
        <v>13</v>
      </c>
      <c r="E160" s="2">
        <v>32</v>
      </c>
      <c r="F160" t="s">
        <v>14</v>
      </c>
      <c r="G160" s="11">
        <v>1</v>
      </c>
      <c r="H160" s="10">
        <v>30</v>
      </c>
      <c r="I160" s="10">
        <f t="shared" si="15"/>
        <v>30</v>
      </c>
      <c r="J160" s="12" t="str">
        <f t="shared" si="16"/>
        <v>February</v>
      </c>
      <c r="K160" t="str">
        <f t="shared" si="17"/>
        <v>31-40</v>
      </c>
      <c r="L160" s="12" t="str">
        <f t="shared" si="18"/>
        <v>Q1</v>
      </c>
      <c r="M160" s="12" t="str">
        <f t="shared" si="19"/>
        <v>Tuesday</v>
      </c>
      <c r="N160" s="10" t="str">
        <f t="shared" si="20"/>
        <v>Occasional</v>
      </c>
      <c r="Q160"/>
    </row>
    <row r="161" spans="1:17" x14ac:dyDescent="0.3">
      <c r="A161" s="2">
        <v>763</v>
      </c>
      <c r="B161" s="12">
        <v>44985</v>
      </c>
      <c r="C161" s="3" t="s">
        <v>776</v>
      </c>
      <c r="D161" t="s">
        <v>10</v>
      </c>
      <c r="E161" s="2">
        <v>34</v>
      </c>
      <c r="F161" t="s">
        <v>14</v>
      </c>
      <c r="G161" s="11">
        <v>2</v>
      </c>
      <c r="H161" s="10">
        <v>25</v>
      </c>
      <c r="I161" s="10">
        <f t="shared" si="15"/>
        <v>50</v>
      </c>
      <c r="J161" s="12" t="str">
        <f t="shared" si="16"/>
        <v>February</v>
      </c>
      <c r="K161" t="str">
        <f t="shared" si="17"/>
        <v>31-40</v>
      </c>
      <c r="L161" s="12" t="str">
        <f t="shared" si="18"/>
        <v>Q1</v>
      </c>
      <c r="M161" s="12" t="str">
        <f t="shared" si="19"/>
        <v>Tuesday</v>
      </c>
      <c r="N161" s="10" t="str">
        <f t="shared" si="20"/>
        <v>Occasional</v>
      </c>
      <c r="Q161"/>
    </row>
    <row r="162" spans="1:17" x14ac:dyDescent="0.3">
      <c r="A162" s="2">
        <v>932</v>
      </c>
      <c r="B162" s="12">
        <v>44985</v>
      </c>
      <c r="C162" s="3" t="s">
        <v>945</v>
      </c>
      <c r="D162" t="s">
        <v>13</v>
      </c>
      <c r="E162" s="2">
        <v>45</v>
      </c>
      <c r="F162" t="s">
        <v>11</v>
      </c>
      <c r="G162" s="11">
        <v>4</v>
      </c>
      <c r="H162" s="10">
        <v>25</v>
      </c>
      <c r="I162" s="10">
        <f t="shared" si="15"/>
        <v>100</v>
      </c>
      <c r="J162" s="12" t="str">
        <f t="shared" si="16"/>
        <v>February</v>
      </c>
      <c r="K162" t="str">
        <f t="shared" si="17"/>
        <v>41-50</v>
      </c>
      <c r="L162" s="12" t="str">
        <f t="shared" si="18"/>
        <v>Q1</v>
      </c>
      <c r="M162" s="12" t="str">
        <f t="shared" si="19"/>
        <v>Tuesday</v>
      </c>
      <c r="N162" s="10" t="str">
        <f t="shared" si="20"/>
        <v>Occasional</v>
      </c>
      <c r="Q162"/>
    </row>
    <row r="163" spans="1:17" x14ac:dyDescent="0.3">
      <c r="A163" s="2">
        <v>399</v>
      </c>
      <c r="B163" s="12">
        <v>44986</v>
      </c>
      <c r="C163" s="3" t="s">
        <v>412</v>
      </c>
      <c r="D163" t="s">
        <v>13</v>
      </c>
      <c r="E163" s="2">
        <v>64</v>
      </c>
      <c r="F163" t="s">
        <v>11</v>
      </c>
      <c r="G163" s="11">
        <v>2</v>
      </c>
      <c r="H163" s="10">
        <v>30</v>
      </c>
      <c r="I163" s="10">
        <f t="shared" si="15"/>
        <v>60</v>
      </c>
      <c r="J163" s="12" t="str">
        <f t="shared" si="16"/>
        <v>March</v>
      </c>
      <c r="K163" t="str">
        <f t="shared" si="17"/>
        <v>50+</v>
      </c>
      <c r="L163" s="12" t="str">
        <f t="shared" si="18"/>
        <v>Q1</v>
      </c>
      <c r="M163" s="12" t="str">
        <f t="shared" si="19"/>
        <v>Wednesday</v>
      </c>
      <c r="N163" s="10" t="str">
        <f t="shared" si="20"/>
        <v>Occasional</v>
      </c>
      <c r="Q163"/>
    </row>
    <row r="164" spans="1:17" x14ac:dyDescent="0.3">
      <c r="A164" s="2">
        <v>500</v>
      </c>
      <c r="B164" s="12">
        <v>44986</v>
      </c>
      <c r="C164" s="3" t="s">
        <v>513</v>
      </c>
      <c r="D164" t="s">
        <v>13</v>
      </c>
      <c r="E164" s="2">
        <v>60</v>
      </c>
      <c r="F164" t="s">
        <v>11</v>
      </c>
      <c r="G164" s="11">
        <v>4</v>
      </c>
      <c r="H164" s="10">
        <v>25</v>
      </c>
      <c r="I164" s="10">
        <f t="shared" si="15"/>
        <v>100</v>
      </c>
      <c r="J164" s="12" t="str">
        <f t="shared" si="16"/>
        <v>March</v>
      </c>
      <c r="K164" t="str">
        <f t="shared" si="17"/>
        <v>50+</v>
      </c>
      <c r="L164" s="12" t="str">
        <f t="shared" si="18"/>
        <v>Q1</v>
      </c>
      <c r="M164" s="12" t="str">
        <f t="shared" si="19"/>
        <v>Wednesday</v>
      </c>
      <c r="N164" s="10" t="str">
        <f t="shared" si="20"/>
        <v>Occasional</v>
      </c>
      <c r="Q164"/>
    </row>
    <row r="165" spans="1:17" x14ac:dyDescent="0.3">
      <c r="A165" s="2">
        <v>514</v>
      </c>
      <c r="B165" s="12">
        <v>44986</v>
      </c>
      <c r="C165" s="3" t="s">
        <v>527</v>
      </c>
      <c r="D165" t="s">
        <v>13</v>
      </c>
      <c r="E165" s="2">
        <v>18</v>
      </c>
      <c r="F165" t="s">
        <v>16</v>
      </c>
      <c r="G165" s="11">
        <v>1</v>
      </c>
      <c r="H165" s="10">
        <v>300</v>
      </c>
      <c r="I165" s="10">
        <f t="shared" si="15"/>
        <v>300</v>
      </c>
      <c r="J165" s="12" t="str">
        <f t="shared" si="16"/>
        <v>March</v>
      </c>
      <c r="K165" t="str">
        <f t="shared" si="17"/>
        <v>18-30</v>
      </c>
      <c r="L165" s="12" t="str">
        <f t="shared" si="18"/>
        <v>Q1</v>
      </c>
      <c r="M165" s="12" t="str">
        <f t="shared" si="19"/>
        <v>Wednesday</v>
      </c>
      <c r="N165" s="10" t="str">
        <f t="shared" si="20"/>
        <v>Occasional</v>
      </c>
      <c r="Q165"/>
    </row>
    <row r="166" spans="1:17" x14ac:dyDescent="0.3">
      <c r="A166" s="2">
        <v>947</v>
      </c>
      <c r="B166" s="12">
        <v>44987</v>
      </c>
      <c r="C166" s="3" t="s">
        <v>960</v>
      </c>
      <c r="D166" t="s">
        <v>10</v>
      </c>
      <c r="E166" s="2">
        <v>50</v>
      </c>
      <c r="F166" t="s">
        <v>11</v>
      </c>
      <c r="G166" s="11">
        <v>1</v>
      </c>
      <c r="H166" s="10">
        <v>300</v>
      </c>
      <c r="I166" s="10">
        <f t="shared" si="15"/>
        <v>300</v>
      </c>
      <c r="J166" s="12" t="str">
        <f t="shared" si="16"/>
        <v>March</v>
      </c>
      <c r="K166" t="str">
        <f t="shared" si="17"/>
        <v>41-50</v>
      </c>
      <c r="L166" s="12" t="str">
        <f t="shared" si="18"/>
        <v>Q1</v>
      </c>
      <c r="M166" s="12" t="str">
        <f t="shared" si="19"/>
        <v>Thursday</v>
      </c>
      <c r="N166" s="10" t="str">
        <f t="shared" si="20"/>
        <v>Occasional</v>
      </c>
      <c r="Q166"/>
    </row>
    <row r="167" spans="1:17" x14ac:dyDescent="0.3">
      <c r="A167" s="2">
        <v>220</v>
      </c>
      <c r="B167" s="12">
        <v>44988</v>
      </c>
      <c r="C167" s="3" t="s">
        <v>233</v>
      </c>
      <c r="D167" t="s">
        <v>10</v>
      </c>
      <c r="E167" s="2">
        <v>64</v>
      </c>
      <c r="F167" t="s">
        <v>11</v>
      </c>
      <c r="G167" s="11">
        <v>1</v>
      </c>
      <c r="H167" s="10">
        <v>500</v>
      </c>
      <c r="I167" s="10">
        <f t="shared" si="15"/>
        <v>500</v>
      </c>
      <c r="J167" s="12" t="str">
        <f t="shared" si="16"/>
        <v>March</v>
      </c>
      <c r="K167" t="str">
        <f t="shared" si="17"/>
        <v>50+</v>
      </c>
      <c r="L167" s="12" t="str">
        <f t="shared" si="18"/>
        <v>Q1</v>
      </c>
      <c r="M167" s="12" t="str">
        <f t="shared" si="19"/>
        <v>Friday</v>
      </c>
      <c r="N167" s="10" t="str">
        <f t="shared" si="20"/>
        <v>Regular</v>
      </c>
      <c r="Q167"/>
    </row>
    <row r="168" spans="1:17" x14ac:dyDescent="0.3">
      <c r="A168" s="2">
        <v>339</v>
      </c>
      <c r="B168" s="12">
        <v>44988</v>
      </c>
      <c r="C168" s="3" t="s">
        <v>352</v>
      </c>
      <c r="D168" t="s">
        <v>13</v>
      </c>
      <c r="E168" s="2">
        <v>22</v>
      </c>
      <c r="F168" t="s">
        <v>16</v>
      </c>
      <c r="G168" s="11">
        <v>2</v>
      </c>
      <c r="H168" s="10">
        <v>25</v>
      </c>
      <c r="I168" s="10">
        <f t="shared" si="15"/>
        <v>50</v>
      </c>
      <c r="J168" s="12" t="str">
        <f t="shared" si="16"/>
        <v>March</v>
      </c>
      <c r="K168" t="str">
        <f t="shared" si="17"/>
        <v>18-30</v>
      </c>
      <c r="L168" s="12" t="str">
        <f t="shared" si="18"/>
        <v>Q1</v>
      </c>
      <c r="M168" s="12" t="str">
        <f t="shared" si="19"/>
        <v>Friday</v>
      </c>
      <c r="N168" s="10" t="str">
        <f t="shared" si="20"/>
        <v>Occasional</v>
      </c>
      <c r="Q168"/>
    </row>
    <row r="169" spans="1:17" x14ac:dyDescent="0.3">
      <c r="A169" s="2">
        <v>785</v>
      </c>
      <c r="B169" s="12">
        <v>44988</v>
      </c>
      <c r="C169" s="3" t="s">
        <v>798</v>
      </c>
      <c r="D169" t="s">
        <v>13</v>
      </c>
      <c r="E169" s="2">
        <v>31</v>
      </c>
      <c r="F169" t="s">
        <v>11</v>
      </c>
      <c r="G169" s="11">
        <v>4</v>
      </c>
      <c r="H169" s="10">
        <v>50</v>
      </c>
      <c r="I169" s="10">
        <f t="shared" si="15"/>
        <v>200</v>
      </c>
      <c r="J169" s="12" t="str">
        <f t="shared" si="16"/>
        <v>March</v>
      </c>
      <c r="K169" t="str">
        <f t="shared" si="17"/>
        <v>31-40</v>
      </c>
      <c r="L169" s="12" t="str">
        <f t="shared" si="18"/>
        <v>Q1</v>
      </c>
      <c r="M169" s="12" t="str">
        <f t="shared" si="19"/>
        <v>Friday</v>
      </c>
      <c r="N169" s="10" t="str">
        <f t="shared" si="20"/>
        <v>Occasional</v>
      </c>
      <c r="Q169"/>
    </row>
    <row r="170" spans="1:17" x14ac:dyDescent="0.3">
      <c r="A170" s="2">
        <v>885</v>
      </c>
      <c r="B170" s="12">
        <v>44988</v>
      </c>
      <c r="C170" s="3" t="s">
        <v>898</v>
      </c>
      <c r="D170" t="s">
        <v>13</v>
      </c>
      <c r="E170" s="2">
        <v>52</v>
      </c>
      <c r="F170" t="s">
        <v>14</v>
      </c>
      <c r="G170" s="11">
        <v>4</v>
      </c>
      <c r="H170" s="10">
        <v>30</v>
      </c>
      <c r="I170" s="10">
        <f t="shared" si="15"/>
        <v>120</v>
      </c>
      <c r="J170" s="12" t="str">
        <f t="shared" si="16"/>
        <v>March</v>
      </c>
      <c r="K170" t="str">
        <f t="shared" si="17"/>
        <v>50+</v>
      </c>
      <c r="L170" s="12" t="str">
        <f t="shared" si="18"/>
        <v>Q1</v>
      </c>
      <c r="M170" s="12" t="str">
        <f t="shared" si="19"/>
        <v>Friday</v>
      </c>
      <c r="N170" s="10" t="str">
        <f t="shared" si="20"/>
        <v>Occasional</v>
      </c>
      <c r="Q170"/>
    </row>
    <row r="171" spans="1:17" x14ac:dyDescent="0.3">
      <c r="A171" s="2">
        <v>888</v>
      </c>
      <c r="B171" s="12">
        <v>44988</v>
      </c>
      <c r="C171" s="3" t="s">
        <v>901</v>
      </c>
      <c r="D171" t="s">
        <v>13</v>
      </c>
      <c r="E171" s="2">
        <v>52</v>
      </c>
      <c r="F171" t="s">
        <v>16</v>
      </c>
      <c r="G171" s="11">
        <v>4</v>
      </c>
      <c r="H171" s="10">
        <v>25</v>
      </c>
      <c r="I171" s="10">
        <f t="shared" si="15"/>
        <v>100</v>
      </c>
      <c r="J171" s="12" t="str">
        <f t="shared" si="16"/>
        <v>March</v>
      </c>
      <c r="K171" t="str">
        <f t="shared" si="17"/>
        <v>50+</v>
      </c>
      <c r="L171" s="12" t="str">
        <f t="shared" si="18"/>
        <v>Q1</v>
      </c>
      <c r="M171" s="12" t="str">
        <f t="shared" si="19"/>
        <v>Friday</v>
      </c>
      <c r="N171" s="10" t="str">
        <f t="shared" si="20"/>
        <v>Occasional</v>
      </c>
      <c r="Q171"/>
    </row>
    <row r="172" spans="1:17" x14ac:dyDescent="0.3">
      <c r="A172" s="2">
        <v>621</v>
      </c>
      <c r="B172" s="12">
        <v>44989</v>
      </c>
      <c r="C172" s="3" t="s">
        <v>634</v>
      </c>
      <c r="D172" t="s">
        <v>13</v>
      </c>
      <c r="E172" s="2">
        <v>40</v>
      </c>
      <c r="F172" t="s">
        <v>11</v>
      </c>
      <c r="G172" s="11">
        <v>2</v>
      </c>
      <c r="H172" s="10">
        <v>500</v>
      </c>
      <c r="I172" s="10">
        <f t="shared" si="15"/>
        <v>1000</v>
      </c>
      <c r="J172" s="12" t="str">
        <f t="shared" si="16"/>
        <v>March</v>
      </c>
      <c r="K172" t="str">
        <f t="shared" si="17"/>
        <v>31-40</v>
      </c>
      <c r="L172" s="12" t="str">
        <f t="shared" si="18"/>
        <v>Q1</v>
      </c>
      <c r="M172" s="12" t="str">
        <f t="shared" si="19"/>
        <v>Saturday</v>
      </c>
      <c r="N172" s="10" t="str">
        <f t="shared" si="20"/>
        <v>Regular</v>
      </c>
      <c r="Q172"/>
    </row>
    <row r="173" spans="1:17" x14ac:dyDescent="0.3">
      <c r="A173" s="2">
        <v>52</v>
      </c>
      <c r="B173" s="12">
        <v>44990</v>
      </c>
      <c r="C173" s="3" t="s">
        <v>65</v>
      </c>
      <c r="D173" t="s">
        <v>13</v>
      </c>
      <c r="E173" s="2">
        <v>36</v>
      </c>
      <c r="F173" t="s">
        <v>11</v>
      </c>
      <c r="G173" s="11">
        <v>1</v>
      </c>
      <c r="H173" s="10">
        <v>300</v>
      </c>
      <c r="I173" s="10">
        <f t="shared" si="15"/>
        <v>300</v>
      </c>
      <c r="J173" s="12" t="str">
        <f t="shared" si="16"/>
        <v>March</v>
      </c>
      <c r="K173" t="str">
        <f t="shared" si="17"/>
        <v>31-40</v>
      </c>
      <c r="L173" s="12" t="str">
        <f t="shared" si="18"/>
        <v>Q1</v>
      </c>
      <c r="M173" s="12" t="str">
        <f t="shared" si="19"/>
        <v>Sunday</v>
      </c>
      <c r="N173" s="10" t="str">
        <f t="shared" si="20"/>
        <v>Occasional</v>
      </c>
      <c r="Q173"/>
    </row>
    <row r="174" spans="1:17" x14ac:dyDescent="0.3">
      <c r="A174" s="2">
        <v>536</v>
      </c>
      <c r="B174" s="12">
        <v>44990</v>
      </c>
      <c r="C174" s="3" t="s">
        <v>549</v>
      </c>
      <c r="D174" t="s">
        <v>13</v>
      </c>
      <c r="E174" s="2">
        <v>55</v>
      </c>
      <c r="F174" t="s">
        <v>11</v>
      </c>
      <c r="G174" s="11">
        <v>4</v>
      </c>
      <c r="H174" s="10">
        <v>30</v>
      </c>
      <c r="I174" s="10">
        <f t="shared" si="15"/>
        <v>120</v>
      </c>
      <c r="J174" s="12" t="str">
        <f t="shared" si="16"/>
        <v>March</v>
      </c>
      <c r="K174" t="str">
        <f t="shared" si="17"/>
        <v>50+</v>
      </c>
      <c r="L174" s="12" t="str">
        <f t="shared" si="18"/>
        <v>Q1</v>
      </c>
      <c r="M174" s="12" t="str">
        <f t="shared" si="19"/>
        <v>Sunday</v>
      </c>
      <c r="N174" s="10" t="str">
        <f t="shared" si="20"/>
        <v>Occasional</v>
      </c>
      <c r="Q174"/>
    </row>
    <row r="175" spans="1:17" x14ac:dyDescent="0.3">
      <c r="A175" s="2">
        <v>197</v>
      </c>
      <c r="B175" s="12">
        <v>44991</v>
      </c>
      <c r="C175" s="3" t="s">
        <v>210</v>
      </c>
      <c r="D175" t="s">
        <v>13</v>
      </c>
      <c r="E175" s="2">
        <v>42</v>
      </c>
      <c r="F175" t="s">
        <v>14</v>
      </c>
      <c r="G175" s="11">
        <v>4</v>
      </c>
      <c r="H175" s="10">
        <v>50</v>
      </c>
      <c r="I175" s="10">
        <f t="shared" si="15"/>
        <v>200</v>
      </c>
      <c r="J175" s="12" t="str">
        <f t="shared" si="16"/>
        <v>March</v>
      </c>
      <c r="K175" t="str">
        <f t="shared" si="17"/>
        <v>41-50</v>
      </c>
      <c r="L175" s="12" t="str">
        <f t="shared" si="18"/>
        <v>Q1</v>
      </c>
      <c r="M175" s="12" t="str">
        <f t="shared" si="19"/>
        <v>Monday</v>
      </c>
      <c r="N175" s="10" t="str">
        <f t="shared" si="20"/>
        <v>Occasional</v>
      </c>
      <c r="Q175"/>
    </row>
    <row r="176" spans="1:17" x14ac:dyDescent="0.3">
      <c r="A176" s="2">
        <v>750</v>
      </c>
      <c r="B176" s="12">
        <v>44991</v>
      </c>
      <c r="C176" s="3" t="s">
        <v>763</v>
      </c>
      <c r="D176" t="s">
        <v>13</v>
      </c>
      <c r="E176" s="2">
        <v>35</v>
      </c>
      <c r="F176" t="s">
        <v>14</v>
      </c>
      <c r="G176" s="11">
        <v>3</v>
      </c>
      <c r="H176" s="10">
        <v>25</v>
      </c>
      <c r="I176" s="10">
        <f t="shared" si="15"/>
        <v>75</v>
      </c>
      <c r="J176" s="12" t="str">
        <f t="shared" si="16"/>
        <v>March</v>
      </c>
      <c r="K176" t="str">
        <f t="shared" si="17"/>
        <v>31-40</v>
      </c>
      <c r="L176" s="12" t="str">
        <f t="shared" si="18"/>
        <v>Q1</v>
      </c>
      <c r="M176" s="12" t="str">
        <f t="shared" si="19"/>
        <v>Monday</v>
      </c>
      <c r="N176" s="10" t="str">
        <f t="shared" si="20"/>
        <v>Occasional</v>
      </c>
      <c r="Q176"/>
    </row>
    <row r="177" spans="1:17" x14ac:dyDescent="0.3">
      <c r="A177" s="2">
        <v>910</v>
      </c>
      <c r="B177" s="12">
        <v>44991</v>
      </c>
      <c r="C177" s="3" t="s">
        <v>923</v>
      </c>
      <c r="D177" t="s">
        <v>13</v>
      </c>
      <c r="E177" s="2">
        <v>20</v>
      </c>
      <c r="F177" t="s">
        <v>11</v>
      </c>
      <c r="G177" s="11">
        <v>3</v>
      </c>
      <c r="H177" s="10">
        <v>50</v>
      </c>
      <c r="I177" s="10">
        <f t="shared" si="15"/>
        <v>150</v>
      </c>
      <c r="J177" s="12" t="str">
        <f t="shared" si="16"/>
        <v>March</v>
      </c>
      <c r="K177" t="str">
        <f t="shared" si="17"/>
        <v>18-30</v>
      </c>
      <c r="L177" s="12" t="str">
        <f t="shared" si="18"/>
        <v>Q1</v>
      </c>
      <c r="M177" s="12" t="str">
        <f t="shared" si="19"/>
        <v>Monday</v>
      </c>
      <c r="N177" s="10" t="str">
        <f t="shared" si="20"/>
        <v>Occasional</v>
      </c>
      <c r="Q177"/>
    </row>
    <row r="178" spans="1:17" x14ac:dyDescent="0.3">
      <c r="A178" s="2">
        <v>917</v>
      </c>
      <c r="B178" s="12">
        <v>44991</v>
      </c>
      <c r="C178" s="3" t="s">
        <v>930</v>
      </c>
      <c r="D178" t="s">
        <v>13</v>
      </c>
      <c r="E178" s="2">
        <v>57</v>
      </c>
      <c r="F178" t="s">
        <v>16</v>
      </c>
      <c r="G178" s="11">
        <v>4</v>
      </c>
      <c r="H178" s="10">
        <v>50</v>
      </c>
      <c r="I178" s="10">
        <f t="shared" si="15"/>
        <v>200</v>
      </c>
      <c r="J178" s="12" t="str">
        <f t="shared" si="16"/>
        <v>March</v>
      </c>
      <c r="K178" t="str">
        <f t="shared" si="17"/>
        <v>50+</v>
      </c>
      <c r="L178" s="12" t="str">
        <f t="shared" si="18"/>
        <v>Q1</v>
      </c>
      <c r="M178" s="12" t="str">
        <f t="shared" si="19"/>
        <v>Monday</v>
      </c>
      <c r="N178" s="10" t="str">
        <f t="shared" si="20"/>
        <v>Occasional</v>
      </c>
      <c r="Q178"/>
    </row>
    <row r="179" spans="1:17" x14ac:dyDescent="0.3">
      <c r="A179" s="2">
        <v>198</v>
      </c>
      <c r="B179" s="12">
        <v>44992</v>
      </c>
      <c r="C179" s="3" t="s">
        <v>211</v>
      </c>
      <c r="D179" t="s">
        <v>13</v>
      </c>
      <c r="E179" s="2">
        <v>54</v>
      </c>
      <c r="F179" t="s">
        <v>11</v>
      </c>
      <c r="G179" s="11">
        <v>3</v>
      </c>
      <c r="H179" s="10">
        <v>300</v>
      </c>
      <c r="I179" s="10">
        <f t="shared" si="15"/>
        <v>900</v>
      </c>
      <c r="J179" s="12" t="str">
        <f t="shared" si="16"/>
        <v>March</v>
      </c>
      <c r="K179" t="str">
        <f t="shared" si="17"/>
        <v>50+</v>
      </c>
      <c r="L179" s="12" t="str">
        <f t="shared" si="18"/>
        <v>Q1</v>
      </c>
      <c r="M179" s="12" t="str">
        <f t="shared" si="19"/>
        <v>Tuesday</v>
      </c>
      <c r="N179" s="10" t="str">
        <f t="shared" si="20"/>
        <v>Regular</v>
      </c>
      <c r="Q179"/>
    </row>
    <row r="180" spans="1:17" x14ac:dyDescent="0.3">
      <c r="A180" s="2">
        <v>444</v>
      </c>
      <c r="B180" s="12">
        <v>44992</v>
      </c>
      <c r="C180" s="3" t="s">
        <v>457</v>
      </c>
      <c r="D180" t="s">
        <v>13</v>
      </c>
      <c r="E180" s="2">
        <v>61</v>
      </c>
      <c r="F180" t="s">
        <v>14</v>
      </c>
      <c r="G180" s="11">
        <v>3</v>
      </c>
      <c r="H180" s="10">
        <v>30</v>
      </c>
      <c r="I180" s="10">
        <f t="shared" si="15"/>
        <v>90</v>
      </c>
      <c r="J180" s="12" t="str">
        <f t="shared" si="16"/>
        <v>March</v>
      </c>
      <c r="K180" t="str">
        <f t="shared" si="17"/>
        <v>50+</v>
      </c>
      <c r="L180" s="12" t="str">
        <f t="shared" si="18"/>
        <v>Q1</v>
      </c>
      <c r="M180" s="12" t="str">
        <f t="shared" si="19"/>
        <v>Tuesday</v>
      </c>
      <c r="N180" s="10" t="str">
        <f t="shared" si="20"/>
        <v>Occasional</v>
      </c>
      <c r="Q180"/>
    </row>
    <row r="181" spans="1:17" x14ac:dyDescent="0.3">
      <c r="A181" s="2">
        <v>547</v>
      </c>
      <c r="B181" s="12">
        <v>44992</v>
      </c>
      <c r="C181" s="3" t="s">
        <v>560</v>
      </c>
      <c r="D181" t="s">
        <v>10</v>
      </c>
      <c r="E181" s="2">
        <v>63</v>
      </c>
      <c r="F181" t="s">
        <v>14</v>
      </c>
      <c r="G181" s="11">
        <v>4</v>
      </c>
      <c r="H181" s="10">
        <v>500</v>
      </c>
      <c r="I181" s="10">
        <f t="shared" si="15"/>
        <v>2000</v>
      </c>
      <c r="J181" s="12" t="str">
        <f t="shared" si="16"/>
        <v>March</v>
      </c>
      <c r="K181" t="str">
        <f t="shared" si="17"/>
        <v>50+</v>
      </c>
      <c r="L181" s="12" t="str">
        <f t="shared" si="18"/>
        <v>Q1</v>
      </c>
      <c r="M181" s="12" t="str">
        <f t="shared" si="19"/>
        <v>Tuesday</v>
      </c>
      <c r="N181" s="10" t="str">
        <f t="shared" si="20"/>
        <v>VIP</v>
      </c>
      <c r="Q181"/>
    </row>
    <row r="182" spans="1:17" x14ac:dyDescent="0.3">
      <c r="A182" s="2">
        <v>705</v>
      </c>
      <c r="B182" s="12">
        <v>44992</v>
      </c>
      <c r="C182" s="3" t="s">
        <v>718</v>
      </c>
      <c r="D182" t="s">
        <v>10</v>
      </c>
      <c r="E182" s="2">
        <v>60</v>
      </c>
      <c r="F182" t="s">
        <v>16</v>
      </c>
      <c r="G182" s="11">
        <v>2</v>
      </c>
      <c r="H182" s="10">
        <v>25</v>
      </c>
      <c r="I182" s="10">
        <f t="shared" si="15"/>
        <v>50</v>
      </c>
      <c r="J182" s="12" t="str">
        <f t="shared" si="16"/>
        <v>March</v>
      </c>
      <c r="K182" t="str">
        <f t="shared" si="17"/>
        <v>50+</v>
      </c>
      <c r="L182" s="12" t="str">
        <f t="shared" si="18"/>
        <v>Q1</v>
      </c>
      <c r="M182" s="12" t="str">
        <f t="shared" si="19"/>
        <v>Tuesday</v>
      </c>
      <c r="N182" s="10" t="str">
        <f t="shared" si="20"/>
        <v>Occasional</v>
      </c>
      <c r="Q182"/>
    </row>
    <row r="183" spans="1:17" x14ac:dyDescent="0.3">
      <c r="A183" s="2">
        <v>423</v>
      </c>
      <c r="B183" s="12">
        <v>44993</v>
      </c>
      <c r="C183" s="3" t="s">
        <v>436</v>
      </c>
      <c r="D183" t="s">
        <v>13</v>
      </c>
      <c r="E183" s="2">
        <v>27</v>
      </c>
      <c r="F183" t="s">
        <v>14</v>
      </c>
      <c r="G183" s="11">
        <v>1</v>
      </c>
      <c r="H183" s="10">
        <v>25</v>
      </c>
      <c r="I183" s="10">
        <f t="shared" si="15"/>
        <v>25</v>
      </c>
      <c r="J183" s="12" t="str">
        <f t="shared" si="16"/>
        <v>March</v>
      </c>
      <c r="K183" t="str">
        <f t="shared" si="17"/>
        <v>18-30</v>
      </c>
      <c r="L183" s="12" t="str">
        <f t="shared" si="18"/>
        <v>Q1</v>
      </c>
      <c r="M183" s="12" t="str">
        <f t="shared" si="19"/>
        <v>Wednesday</v>
      </c>
      <c r="N183" s="10" t="str">
        <f t="shared" si="20"/>
        <v>Occasional</v>
      </c>
      <c r="Q183"/>
    </row>
    <row r="184" spans="1:17" x14ac:dyDescent="0.3">
      <c r="A184" s="2">
        <v>248</v>
      </c>
      <c r="B184" s="12">
        <v>44994</v>
      </c>
      <c r="C184" s="3" t="s">
        <v>261</v>
      </c>
      <c r="D184" t="s">
        <v>10</v>
      </c>
      <c r="E184" s="2">
        <v>26</v>
      </c>
      <c r="F184" t="s">
        <v>14</v>
      </c>
      <c r="G184" s="11">
        <v>3</v>
      </c>
      <c r="H184" s="10">
        <v>300</v>
      </c>
      <c r="I184" s="10">
        <f t="shared" si="15"/>
        <v>900</v>
      </c>
      <c r="J184" s="12" t="str">
        <f t="shared" si="16"/>
        <v>March</v>
      </c>
      <c r="K184" t="str">
        <f t="shared" si="17"/>
        <v>18-30</v>
      </c>
      <c r="L184" s="12" t="str">
        <f t="shared" si="18"/>
        <v>Q1</v>
      </c>
      <c r="M184" s="12" t="str">
        <f t="shared" si="19"/>
        <v>Thursday</v>
      </c>
      <c r="N184" s="10" t="str">
        <f t="shared" si="20"/>
        <v>Regular</v>
      </c>
      <c r="Q184"/>
    </row>
    <row r="185" spans="1:17" x14ac:dyDescent="0.3">
      <c r="A185" s="2">
        <v>360</v>
      </c>
      <c r="B185" s="12">
        <v>44994</v>
      </c>
      <c r="C185" s="3" t="s">
        <v>373</v>
      </c>
      <c r="D185" t="s">
        <v>10</v>
      </c>
      <c r="E185" s="2">
        <v>42</v>
      </c>
      <c r="F185" t="s">
        <v>14</v>
      </c>
      <c r="G185" s="11">
        <v>4</v>
      </c>
      <c r="H185" s="10">
        <v>25</v>
      </c>
      <c r="I185" s="10">
        <f t="shared" si="15"/>
        <v>100</v>
      </c>
      <c r="J185" s="12" t="str">
        <f t="shared" si="16"/>
        <v>March</v>
      </c>
      <c r="K185" t="str">
        <f t="shared" si="17"/>
        <v>41-50</v>
      </c>
      <c r="L185" s="12" t="str">
        <f t="shared" si="18"/>
        <v>Q1</v>
      </c>
      <c r="M185" s="12" t="str">
        <f t="shared" si="19"/>
        <v>Thursday</v>
      </c>
      <c r="N185" s="10" t="str">
        <f t="shared" si="20"/>
        <v>Occasional</v>
      </c>
      <c r="Q185"/>
    </row>
    <row r="186" spans="1:17" x14ac:dyDescent="0.3">
      <c r="A186" s="2">
        <v>377</v>
      </c>
      <c r="B186" s="12">
        <v>44994</v>
      </c>
      <c r="C186" s="3" t="s">
        <v>390</v>
      </c>
      <c r="D186" t="s">
        <v>13</v>
      </c>
      <c r="E186" s="2">
        <v>46</v>
      </c>
      <c r="F186" t="s">
        <v>14</v>
      </c>
      <c r="G186" s="11">
        <v>4</v>
      </c>
      <c r="H186" s="10">
        <v>50</v>
      </c>
      <c r="I186" s="10">
        <f t="shared" si="15"/>
        <v>200</v>
      </c>
      <c r="J186" s="12" t="str">
        <f t="shared" si="16"/>
        <v>March</v>
      </c>
      <c r="K186" t="str">
        <f t="shared" si="17"/>
        <v>41-50</v>
      </c>
      <c r="L186" s="12" t="str">
        <f t="shared" si="18"/>
        <v>Q1</v>
      </c>
      <c r="M186" s="12" t="str">
        <f t="shared" si="19"/>
        <v>Thursday</v>
      </c>
      <c r="N186" s="10" t="str">
        <f t="shared" si="20"/>
        <v>Occasional</v>
      </c>
      <c r="Q186"/>
    </row>
    <row r="187" spans="1:17" x14ac:dyDescent="0.3">
      <c r="A187" s="2">
        <v>397</v>
      </c>
      <c r="B187" s="12">
        <v>44995</v>
      </c>
      <c r="C187" s="3" t="s">
        <v>410</v>
      </c>
      <c r="D187" t="s">
        <v>13</v>
      </c>
      <c r="E187" s="2">
        <v>30</v>
      </c>
      <c r="F187" t="s">
        <v>11</v>
      </c>
      <c r="G187" s="11">
        <v>1</v>
      </c>
      <c r="H187" s="10">
        <v>25</v>
      </c>
      <c r="I187" s="10">
        <f t="shared" si="15"/>
        <v>25</v>
      </c>
      <c r="J187" s="12" t="str">
        <f t="shared" si="16"/>
        <v>March</v>
      </c>
      <c r="K187" t="str">
        <f t="shared" si="17"/>
        <v>18-30</v>
      </c>
      <c r="L187" s="12" t="str">
        <f t="shared" si="18"/>
        <v>Q1</v>
      </c>
      <c r="M187" s="12" t="str">
        <f t="shared" si="19"/>
        <v>Friday</v>
      </c>
      <c r="N187" s="10" t="str">
        <f t="shared" si="20"/>
        <v>Occasional</v>
      </c>
      <c r="Q187"/>
    </row>
    <row r="188" spans="1:17" x14ac:dyDescent="0.3">
      <c r="A188" s="2">
        <v>623</v>
      </c>
      <c r="B188" s="12">
        <v>44995</v>
      </c>
      <c r="C188" s="3" t="s">
        <v>636</v>
      </c>
      <c r="D188" t="s">
        <v>10</v>
      </c>
      <c r="E188" s="2">
        <v>34</v>
      </c>
      <c r="F188" t="s">
        <v>14</v>
      </c>
      <c r="G188" s="11">
        <v>3</v>
      </c>
      <c r="H188" s="10">
        <v>50</v>
      </c>
      <c r="I188" s="10">
        <f t="shared" si="15"/>
        <v>150</v>
      </c>
      <c r="J188" s="12" t="str">
        <f t="shared" si="16"/>
        <v>March</v>
      </c>
      <c r="K188" t="str">
        <f t="shared" si="17"/>
        <v>31-40</v>
      </c>
      <c r="L188" s="12" t="str">
        <f t="shared" si="18"/>
        <v>Q1</v>
      </c>
      <c r="M188" s="12" t="str">
        <f t="shared" si="19"/>
        <v>Friday</v>
      </c>
      <c r="N188" s="10" t="str">
        <f t="shared" si="20"/>
        <v>Occasional</v>
      </c>
      <c r="Q188"/>
    </row>
    <row r="189" spans="1:17" x14ac:dyDescent="0.3">
      <c r="A189" s="2">
        <v>717</v>
      </c>
      <c r="B189" s="12">
        <v>44996</v>
      </c>
      <c r="C189" s="3" t="s">
        <v>730</v>
      </c>
      <c r="D189" t="s">
        <v>10</v>
      </c>
      <c r="E189" s="2">
        <v>57</v>
      </c>
      <c r="F189" t="s">
        <v>14</v>
      </c>
      <c r="G189" s="11">
        <v>1</v>
      </c>
      <c r="H189" s="10">
        <v>500</v>
      </c>
      <c r="I189" s="10">
        <f t="shared" si="15"/>
        <v>500</v>
      </c>
      <c r="J189" s="12" t="str">
        <f t="shared" si="16"/>
        <v>March</v>
      </c>
      <c r="K189" t="str">
        <f t="shared" si="17"/>
        <v>50+</v>
      </c>
      <c r="L189" s="12" t="str">
        <f t="shared" si="18"/>
        <v>Q1</v>
      </c>
      <c r="M189" s="12" t="str">
        <f t="shared" si="19"/>
        <v>Saturday</v>
      </c>
      <c r="N189" s="10" t="str">
        <f t="shared" si="20"/>
        <v>Regular</v>
      </c>
      <c r="Q189"/>
    </row>
    <row r="190" spans="1:17" x14ac:dyDescent="0.3">
      <c r="A190" s="2">
        <v>130</v>
      </c>
      <c r="B190" s="12">
        <v>44997</v>
      </c>
      <c r="C190" s="3" t="s">
        <v>143</v>
      </c>
      <c r="D190" t="s">
        <v>13</v>
      </c>
      <c r="E190" s="2">
        <v>57</v>
      </c>
      <c r="F190" t="s">
        <v>14</v>
      </c>
      <c r="G190" s="11">
        <v>1</v>
      </c>
      <c r="H190" s="10">
        <v>500</v>
      </c>
      <c r="I190" s="10">
        <f t="shared" si="15"/>
        <v>500</v>
      </c>
      <c r="J190" s="12" t="str">
        <f t="shared" si="16"/>
        <v>March</v>
      </c>
      <c r="K190" t="str">
        <f t="shared" si="17"/>
        <v>50+</v>
      </c>
      <c r="L190" s="12" t="str">
        <f t="shared" si="18"/>
        <v>Q1</v>
      </c>
      <c r="M190" s="12" t="str">
        <f t="shared" si="19"/>
        <v>Sunday</v>
      </c>
      <c r="N190" s="10" t="str">
        <f t="shared" si="20"/>
        <v>Regular</v>
      </c>
      <c r="Q190"/>
    </row>
    <row r="191" spans="1:17" x14ac:dyDescent="0.3">
      <c r="A191" s="2">
        <v>658</v>
      </c>
      <c r="B191" s="12">
        <v>44997</v>
      </c>
      <c r="C191" s="3" t="s">
        <v>671</v>
      </c>
      <c r="D191" t="s">
        <v>10</v>
      </c>
      <c r="E191" s="2">
        <v>59</v>
      </c>
      <c r="F191" t="s">
        <v>14</v>
      </c>
      <c r="G191" s="11">
        <v>1</v>
      </c>
      <c r="H191" s="10">
        <v>25</v>
      </c>
      <c r="I191" s="10">
        <f t="shared" si="15"/>
        <v>25</v>
      </c>
      <c r="J191" s="12" t="str">
        <f t="shared" si="16"/>
        <v>March</v>
      </c>
      <c r="K191" t="str">
        <f t="shared" si="17"/>
        <v>50+</v>
      </c>
      <c r="L191" s="12" t="str">
        <f t="shared" si="18"/>
        <v>Q1</v>
      </c>
      <c r="M191" s="12" t="str">
        <f t="shared" si="19"/>
        <v>Sunday</v>
      </c>
      <c r="N191" s="10" t="str">
        <f t="shared" si="20"/>
        <v>Occasional</v>
      </c>
      <c r="Q191"/>
    </row>
    <row r="192" spans="1:17" x14ac:dyDescent="0.3">
      <c r="A192" s="2">
        <v>7</v>
      </c>
      <c r="B192" s="12">
        <v>44998</v>
      </c>
      <c r="C192" s="3" t="s">
        <v>20</v>
      </c>
      <c r="D192" t="s">
        <v>10</v>
      </c>
      <c r="E192" s="2">
        <v>46</v>
      </c>
      <c r="F192" t="s">
        <v>14</v>
      </c>
      <c r="G192" s="11">
        <v>2</v>
      </c>
      <c r="H192" s="10">
        <v>25</v>
      </c>
      <c r="I192" s="10">
        <f t="shared" si="15"/>
        <v>50</v>
      </c>
      <c r="J192" s="12" t="str">
        <f t="shared" si="16"/>
        <v>March</v>
      </c>
      <c r="K192" t="str">
        <f t="shared" si="17"/>
        <v>41-50</v>
      </c>
      <c r="L192" s="12" t="str">
        <f t="shared" si="18"/>
        <v>Q1</v>
      </c>
      <c r="M192" s="12" t="str">
        <f t="shared" si="19"/>
        <v>Monday</v>
      </c>
      <c r="N192" s="10" t="str">
        <f t="shared" si="20"/>
        <v>Occasional</v>
      </c>
      <c r="Q192"/>
    </row>
    <row r="193" spans="1:17" x14ac:dyDescent="0.3">
      <c r="A193" s="2">
        <v>119</v>
      </c>
      <c r="B193" s="12">
        <v>44998</v>
      </c>
      <c r="C193" s="3" t="s">
        <v>132</v>
      </c>
      <c r="D193" t="s">
        <v>13</v>
      </c>
      <c r="E193" s="2">
        <v>60</v>
      </c>
      <c r="F193" t="s">
        <v>14</v>
      </c>
      <c r="G193" s="11">
        <v>3</v>
      </c>
      <c r="H193" s="10">
        <v>50</v>
      </c>
      <c r="I193" s="10">
        <f t="shared" si="15"/>
        <v>150</v>
      </c>
      <c r="J193" s="12" t="str">
        <f t="shared" si="16"/>
        <v>March</v>
      </c>
      <c r="K193" t="str">
        <f t="shared" si="17"/>
        <v>50+</v>
      </c>
      <c r="L193" s="12" t="str">
        <f t="shared" si="18"/>
        <v>Q1</v>
      </c>
      <c r="M193" s="12" t="str">
        <f t="shared" si="19"/>
        <v>Monday</v>
      </c>
      <c r="N193" s="10" t="str">
        <f t="shared" si="20"/>
        <v>Occasional</v>
      </c>
      <c r="Q193"/>
    </row>
    <row r="194" spans="1:17" x14ac:dyDescent="0.3">
      <c r="A194" s="2">
        <v>278</v>
      </c>
      <c r="B194" s="12">
        <v>44998</v>
      </c>
      <c r="C194" s="3" t="s">
        <v>291</v>
      </c>
      <c r="D194" t="s">
        <v>13</v>
      </c>
      <c r="E194" s="2">
        <v>37</v>
      </c>
      <c r="F194" t="s">
        <v>14</v>
      </c>
      <c r="G194" s="11">
        <v>4</v>
      </c>
      <c r="H194" s="10">
        <v>25</v>
      </c>
      <c r="I194" s="10">
        <f t="shared" ref="I194:I257" si="21">Quantity*Price_per_Unit</f>
        <v>100</v>
      </c>
      <c r="J194" s="12" t="str">
        <f t="shared" si="16"/>
        <v>March</v>
      </c>
      <c r="K194" t="str">
        <f t="shared" si="17"/>
        <v>31-40</v>
      </c>
      <c r="L194" s="12" t="str">
        <f t="shared" si="18"/>
        <v>Q1</v>
      </c>
      <c r="M194" s="12" t="str">
        <f t="shared" si="19"/>
        <v>Monday</v>
      </c>
      <c r="N194" s="10" t="str">
        <f t="shared" si="20"/>
        <v>Occasional</v>
      </c>
      <c r="Q194"/>
    </row>
    <row r="195" spans="1:17" x14ac:dyDescent="0.3">
      <c r="A195" s="2">
        <v>117</v>
      </c>
      <c r="B195" s="12">
        <v>45000</v>
      </c>
      <c r="C195" s="3" t="s">
        <v>130</v>
      </c>
      <c r="D195" t="s">
        <v>10</v>
      </c>
      <c r="E195" s="2">
        <v>19</v>
      </c>
      <c r="F195" t="s">
        <v>16</v>
      </c>
      <c r="G195" s="11">
        <v>2</v>
      </c>
      <c r="H195" s="10">
        <v>500</v>
      </c>
      <c r="I195" s="10">
        <f t="shared" si="21"/>
        <v>1000</v>
      </c>
      <c r="J195" s="12" t="str">
        <f t="shared" ref="J195:J258" si="22">TEXT($B195,"mmmm")</f>
        <v>March</v>
      </c>
      <c r="K195" t="str">
        <f t="shared" ref="K195:K258" si="23">IF(E195&lt;18,"Under 18",
IF(E195&lt;=30,"18-30",
IF(E195&lt;=40,"31-40",
IF(E195&lt;=50,"41-50","50+"))))</f>
        <v>18-30</v>
      </c>
      <c r="L195" s="12" t="str">
        <f t="shared" ref="L195:L258" si="24">"Q"&amp;ROUNDUP(MONTH(B195)/3,0)</f>
        <v>Q1</v>
      </c>
      <c r="M195" s="12" t="str">
        <f t="shared" ref="M195:M258" si="25">TEXT(B195,"dddd")</f>
        <v>Wednesday</v>
      </c>
      <c r="N195" s="10" t="str">
        <f t="shared" ref="N195:N258" si="26">IF(I195&gt;=1500,"VIP",
 IF(I195&gt;=500,"Regular","Occasional"))</f>
        <v>Regular</v>
      </c>
      <c r="Q195"/>
    </row>
    <row r="196" spans="1:17" x14ac:dyDescent="0.3">
      <c r="A196" s="2">
        <v>442</v>
      </c>
      <c r="B196" s="12">
        <v>45002</v>
      </c>
      <c r="C196" s="3" t="s">
        <v>455</v>
      </c>
      <c r="D196" t="s">
        <v>13</v>
      </c>
      <c r="E196" s="2">
        <v>60</v>
      </c>
      <c r="F196" t="s">
        <v>14</v>
      </c>
      <c r="G196" s="11">
        <v>4</v>
      </c>
      <c r="H196" s="10">
        <v>25</v>
      </c>
      <c r="I196" s="10">
        <f t="shared" si="21"/>
        <v>100</v>
      </c>
      <c r="J196" s="12" t="str">
        <f t="shared" si="22"/>
        <v>March</v>
      </c>
      <c r="K196" t="str">
        <f t="shared" si="23"/>
        <v>50+</v>
      </c>
      <c r="L196" s="12" t="str">
        <f t="shared" si="24"/>
        <v>Q1</v>
      </c>
      <c r="M196" s="12" t="str">
        <f t="shared" si="25"/>
        <v>Friday</v>
      </c>
      <c r="N196" s="10" t="str">
        <f t="shared" si="26"/>
        <v>Occasional</v>
      </c>
      <c r="Q196"/>
    </row>
    <row r="197" spans="1:17" x14ac:dyDescent="0.3">
      <c r="A197" s="2">
        <v>590</v>
      </c>
      <c r="B197" s="12">
        <v>45002</v>
      </c>
      <c r="C197" s="3" t="s">
        <v>603</v>
      </c>
      <c r="D197" t="s">
        <v>10</v>
      </c>
      <c r="E197" s="2">
        <v>36</v>
      </c>
      <c r="F197" t="s">
        <v>14</v>
      </c>
      <c r="G197" s="11">
        <v>3</v>
      </c>
      <c r="H197" s="10">
        <v>300</v>
      </c>
      <c r="I197" s="10">
        <f t="shared" si="21"/>
        <v>900</v>
      </c>
      <c r="J197" s="12" t="str">
        <f t="shared" si="22"/>
        <v>March</v>
      </c>
      <c r="K197" t="str">
        <f t="shared" si="23"/>
        <v>31-40</v>
      </c>
      <c r="L197" s="12" t="str">
        <f t="shared" si="24"/>
        <v>Q1</v>
      </c>
      <c r="M197" s="12" t="str">
        <f t="shared" si="25"/>
        <v>Friday</v>
      </c>
      <c r="N197" s="10" t="str">
        <f t="shared" si="26"/>
        <v>Regular</v>
      </c>
      <c r="Q197"/>
    </row>
    <row r="198" spans="1:17" x14ac:dyDescent="0.3">
      <c r="A198" s="2">
        <v>607</v>
      </c>
      <c r="B198" s="12">
        <v>45002</v>
      </c>
      <c r="C198" s="3" t="s">
        <v>620</v>
      </c>
      <c r="D198" t="s">
        <v>10</v>
      </c>
      <c r="E198" s="2">
        <v>54</v>
      </c>
      <c r="F198" t="s">
        <v>14</v>
      </c>
      <c r="G198" s="11">
        <v>3</v>
      </c>
      <c r="H198" s="10">
        <v>25</v>
      </c>
      <c r="I198" s="10">
        <f t="shared" si="21"/>
        <v>75</v>
      </c>
      <c r="J198" s="12" t="str">
        <f t="shared" si="22"/>
        <v>March</v>
      </c>
      <c r="K198" t="str">
        <f t="shared" si="23"/>
        <v>50+</v>
      </c>
      <c r="L198" s="12" t="str">
        <f t="shared" si="24"/>
        <v>Q1</v>
      </c>
      <c r="M198" s="12" t="str">
        <f t="shared" si="25"/>
        <v>Friday</v>
      </c>
      <c r="N198" s="10" t="str">
        <f t="shared" si="26"/>
        <v>Occasional</v>
      </c>
      <c r="Q198"/>
    </row>
    <row r="199" spans="1:17" x14ac:dyDescent="0.3">
      <c r="A199" s="2">
        <v>436</v>
      </c>
      <c r="B199" s="12">
        <v>45003</v>
      </c>
      <c r="C199" s="3" t="s">
        <v>449</v>
      </c>
      <c r="D199" t="s">
        <v>13</v>
      </c>
      <c r="E199" s="2">
        <v>57</v>
      </c>
      <c r="F199" t="s">
        <v>14</v>
      </c>
      <c r="G199" s="11">
        <v>4</v>
      </c>
      <c r="H199" s="10">
        <v>30</v>
      </c>
      <c r="I199" s="10">
        <f t="shared" si="21"/>
        <v>120</v>
      </c>
      <c r="J199" s="12" t="str">
        <f t="shared" si="22"/>
        <v>March</v>
      </c>
      <c r="K199" t="str">
        <f t="shared" si="23"/>
        <v>50+</v>
      </c>
      <c r="L199" s="12" t="str">
        <f t="shared" si="24"/>
        <v>Q1</v>
      </c>
      <c r="M199" s="12" t="str">
        <f t="shared" si="25"/>
        <v>Saturday</v>
      </c>
      <c r="N199" s="10" t="str">
        <f t="shared" si="26"/>
        <v>Occasional</v>
      </c>
      <c r="Q199"/>
    </row>
    <row r="200" spans="1:17" x14ac:dyDescent="0.3">
      <c r="A200" s="2">
        <v>942</v>
      </c>
      <c r="B200" s="12">
        <v>45003</v>
      </c>
      <c r="C200" s="3" t="s">
        <v>955</v>
      </c>
      <c r="D200" t="s">
        <v>10</v>
      </c>
      <c r="E200" s="2">
        <v>51</v>
      </c>
      <c r="F200" t="s">
        <v>14</v>
      </c>
      <c r="G200" s="11">
        <v>3</v>
      </c>
      <c r="H200" s="10">
        <v>500</v>
      </c>
      <c r="I200" s="10">
        <f t="shared" si="21"/>
        <v>1500</v>
      </c>
      <c r="J200" s="12" t="str">
        <f t="shared" si="22"/>
        <v>March</v>
      </c>
      <c r="K200" t="str">
        <f t="shared" si="23"/>
        <v>50+</v>
      </c>
      <c r="L200" s="12" t="str">
        <f t="shared" si="24"/>
        <v>Q1</v>
      </c>
      <c r="M200" s="12" t="str">
        <f t="shared" si="25"/>
        <v>Saturday</v>
      </c>
      <c r="N200" s="10" t="str">
        <f t="shared" si="26"/>
        <v>VIP</v>
      </c>
      <c r="Q200"/>
    </row>
    <row r="201" spans="1:17" x14ac:dyDescent="0.3">
      <c r="A201" s="2">
        <v>659</v>
      </c>
      <c r="B201" s="12">
        <v>45004</v>
      </c>
      <c r="C201" s="3" t="s">
        <v>672</v>
      </c>
      <c r="D201" t="s">
        <v>13</v>
      </c>
      <c r="E201" s="2">
        <v>39</v>
      </c>
      <c r="F201" t="s">
        <v>16</v>
      </c>
      <c r="G201" s="11">
        <v>1</v>
      </c>
      <c r="H201" s="10">
        <v>30</v>
      </c>
      <c r="I201" s="10">
        <f t="shared" si="21"/>
        <v>30</v>
      </c>
      <c r="J201" s="12" t="str">
        <f t="shared" si="22"/>
        <v>March</v>
      </c>
      <c r="K201" t="str">
        <f t="shared" si="23"/>
        <v>31-40</v>
      </c>
      <c r="L201" s="12" t="str">
        <f t="shared" si="24"/>
        <v>Q1</v>
      </c>
      <c r="M201" s="12" t="str">
        <f t="shared" si="25"/>
        <v>Sunday</v>
      </c>
      <c r="N201" s="10" t="str">
        <f t="shared" si="26"/>
        <v>Occasional</v>
      </c>
      <c r="Q201"/>
    </row>
    <row r="202" spans="1:17" x14ac:dyDescent="0.3">
      <c r="A202" s="2">
        <v>941</v>
      </c>
      <c r="B202" s="12">
        <v>45004</v>
      </c>
      <c r="C202" s="3" t="s">
        <v>954</v>
      </c>
      <c r="D202" t="s">
        <v>13</v>
      </c>
      <c r="E202" s="2">
        <v>57</v>
      </c>
      <c r="F202" t="s">
        <v>14</v>
      </c>
      <c r="G202" s="11">
        <v>2</v>
      </c>
      <c r="H202" s="10">
        <v>25</v>
      </c>
      <c r="I202" s="10">
        <f t="shared" si="21"/>
        <v>50</v>
      </c>
      <c r="J202" s="12" t="str">
        <f t="shared" si="22"/>
        <v>March</v>
      </c>
      <c r="K202" t="str">
        <f t="shared" si="23"/>
        <v>50+</v>
      </c>
      <c r="L202" s="12" t="str">
        <f t="shared" si="24"/>
        <v>Q1</v>
      </c>
      <c r="M202" s="12" t="str">
        <f t="shared" si="25"/>
        <v>Sunday</v>
      </c>
      <c r="N202" s="10" t="str">
        <f t="shared" si="26"/>
        <v>Occasional</v>
      </c>
      <c r="Q202"/>
    </row>
    <row r="203" spans="1:17" x14ac:dyDescent="0.3">
      <c r="A203" s="2">
        <v>136</v>
      </c>
      <c r="B203" s="12">
        <v>45005</v>
      </c>
      <c r="C203" s="3" t="s">
        <v>149</v>
      </c>
      <c r="D203" t="s">
        <v>10</v>
      </c>
      <c r="E203" s="2">
        <v>44</v>
      </c>
      <c r="F203" t="s">
        <v>16</v>
      </c>
      <c r="G203" s="11">
        <v>2</v>
      </c>
      <c r="H203" s="10">
        <v>300</v>
      </c>
      <c r="I203" s="10">
        <f t="shared" si="21"/>
        <v>600</v>
      </c>
      <c r="J203" s="12" t="str">
        <f t="shared" si="22"/>
        <v>March</v>
      </c>
      <c r="K203" t="str">
        <f t="shared" si="23"/>
        <v>41-50</v>
      </c>
      <c r="L203" s="12" t="str">
        <f t="shared" si="24"/>
        <v>Q1</v>
      </c>
      <c r="M203" s="12" t="str">
        <f t="shared" si="25"/>
        <v>Monday</v>
      </c>
      <c r="N203" s="10" t="str">
        <f t="shared" si="26"/>
        <v>Regular</v>
      </c>
      <c r="Q203"/>
    </row>
    <row r="204" spans="1:17" x14ac:dyDescent="0.3">
      <c r="A204" s="2">
        <v>175</v>
      </c>
      <c r="B204" s="12">
        <v>45005</v>
      </c>
      <c r="C204" s="3" t="s">
        <v>188</v>
      </c>
      <c r="D204" t="s">
        <v>13</v>
      </c>
      <c r="E204" s="2">
        <v>31</v>
      </c>
      <c r="F204" t="s">
        <v>16</v>
      </c>
      <c r="G204" s="11">
        <v>4</v>
      </c>
      <c r="H204" s="10">
        <v>25</v>
      </c>
      <c r="I204" s="10">
        <f t="shared" si="21"/>
        <v>100</v>
      </c>
      <c r="J204" s="12" t="str">
        <f t="shared" si="22"/>
        <v>March</v>
      </c>
      <c r="K204" t="str">
        <f t="shared" si="23"/>
        <v>31-40</v>
      </c>
      <c r="L204" s="12" t="str">
        <f t="shared" si="24"/>
        <v>Q1</v>
      </c>
      <c r="M204" s="12" t="str">
        <f t="shared" si="25"/>
        <v>Monday</v>
      </c>
      <c r="N204" s="10" t="str">
        <f t="shared" si="26"/>
        <v>Occasional</v>
      </c>
      <c r="Q204"/>
    </row>
    <row r="205" spans="1:17" x14ac:dyDescent="0.3">
      <c r="A205" s="2">
        <v>663</v>
      </c>
      <c r="B205" s="12">
        <v>45005</v>
      </c>
      <c r="C205" s="3" t="s">
        <v>676</v>
      </c>
      <c r="D205" t="s">
        <v>10</v>
      </c>
      <c r="E205" s="2">
        <v>23</v>
      </c>
      <c r="F205" t="s">
        <v>14</v>
      </c>
      <c r="G205" s="11">
        <v>4</v>
      </c>
      <c r="H205" s="10">
        <v>300</v>
      </c>
      <c r="I205" s="10">
        <f t="shared" si="21"/>
        <v>1200</v>
      </c>
      <c r="J205" s="12" t="str">
        <f t="shared" si="22"/>
        <v>March</v>
      </c>
      <c r="K205" t="str">
        <f t="shared" si="23"/>
        <v>18-30</v>
      </c>
      <c r="L205" s="12" t="str">
        <f t="shared" si="24"/>
        <v>Q1</v>
      </c>
      <c r="M205" s="12" t="str">
        <f t="shared" si="25"/>
        <v>Monday</v>
      </c>
      <c r="N205" s="10" t="str">
        <f t="shared" si="26"/>
        <v>Regular</v>
      </c>
      <c r="Q205"/>
    </row>
    <row r="206" spans="1:17" x14ac:dyDescent="0.3">
      <c r="A206" s="2">
        <v>748</v>
      </c>
      <c r="B206" s="12">
        <v>45005</v>
      </c>
      <c r="C206" s="3" t="s">
        <v>761</v>
      </c>
      <c r="D206" t="s">
        <v>10</v>
      </c>
      <c r="E206" s="2">
        <v>25</v>
      </c>
      <c r="F206" t="s">
        <v>14</v>
      </c>
      <c r="G206" s="11">
        <v>3</v>
      </c>
      <c r="H206" s="10">
        <v>50</v>
      </c>
      <c r="I206" s="10">
        <f t="shared" si="21"/>
        <v>150</v>
      </c>
      <c r="J206" s="12" t="str">
        <f t="shared" si="22"/>
        <v>March</v>
      </c>
      <c r="K206" t="str">
        <f t="shared" si="23"/>
        <v>18-30</v>
      </c>
      <c r="L206" s="12" t="str">
        <f t="shared" si="24"/>
        <v>Q1</v>
      </c>
      <c r="M206" s="12" t="str">
        <f t="shared" si="25"/>
        <v>Monday</v>
      </c>
      <c r="N206" s="10" t="str">
        <f t="shared" si="26"/>
        <v>Occasional</v>
      </c>
      <c r="Q206"/>
    </row>
    <row r="207" spans="1:17" x14ac:dyDescent="0.3">
      <c r="A207" s="2">
        <v>806</v>
      </c>
      <c r="B207" s="12">
        <v>45005</v>
      </c>
      <c r="C207" s="3" t="s">
        <v>819</v>
      </c>
      <c r="D207" t="s">
        <v>13</v>
      </c>
      <c r="E207" s="2">
        <v>35</v>
      </c>
      <c r="F207" t="s">
        <v>11</v>
      </c>
      <c r="G207" s="11">
        <v>3</v>
      </c>
      <c r="H207" s="10">
        <v>300</v>
      </c>
      <c r="I207" s="10">
        <f t="shared" si="21"/>
        <v>900</v>
      </c>
      <c r="J207" s="12" t="str">
        <f t="shared" si="22"/>
        <v>March</v>
      </c>
      <c r="K207" t="str">
        <f t="shared" si="23"/>
        <v>31-40</v>
      </c>
      <c r="L207" s="12" t="str">
        <f t="shared" si="24"/>
        <v>Q1</v>
      </c>
      <c r="M207" s="12" t="str">
        <f t="shared" si="25"/>
        <v>Monday</v>
      </c>
      <c r="N207" s="10" t="str">
        <f t="shared" si="26"/>
        <v>Regular</v>
      </c>
      <c r="Q207"/>
    </row>
    <row r="208" spans="1:17" x14ac:dyDescent="0.3">
      <c r="A208" s="2">
        <v>38</v>
      </c>
      <c r="B208" s="12">
        <v>45006</v>
      </c>
      <c r="C208" s="3" t="s">
        <v>51</v>
      </c>
      <c r="D208" t="s">
        <v>10</v>
      </c>
      <c r="E208" s="2">
        <v>38</v>
      </c>
      <c r="F208" t="s">
        <v>11</v>
      </c>
      <c r="G208" s="11">
        <v>4</v>
      </c>
      <c r="H208" s="10">
        <v>50</v>
      </c>
      <c r="I208" s="10">
        <f t="shared" si="21"/>
        <v>200</v>
      </c>
      <c r="J208" s="12" t="str">
        <f t="shared" si="22"/>
        <v>March</v>
      </c>
      <c r="K208" t="str">
        <f t="shared" si="23"/>
        <v>31-40</v>
      </c>
      <c r="L208" s="12" t="str">
        <f t="shared" si="24"/>
        <v>Q1</v>
      </c>
      <c r="M208" s="12" t="str">
        <f t="shared" si="25"/>
        <v>Tuesday</v>
      </c>
      <c r="N208" s="10" t="str">
        <f t="shared" si="26"/>
        <v>Occasional</v>
      </c>
      <c r="Q208"/>
    </row>
    <row r="209" spans="1:17" x14ac:dyDescent="0.3">
      <c r="A209" s="2">
        <v>313</v>
      </c>
      <c r="B209" s="12">
        <v>45006</v>
      </c>
      <c r="C209" s="3" t="s">
        <v>326</v>
      </c>
      <c r="D209" t="s">
        <v>13</v>
      </c>
      <c r="E209" s="2">
        <v>55</v>
      </c>
      <c r="F209" t="s">
        <v>11</v>
      </c>
      <c r="G209" s="11">
        <v>3</v>
      </c>
      <c r="H209" s="10">
        <v>500</v>
      </c>
      <c r="I209" s="10">
        <f t="shared" si="21"/>
        <v>1500</v>
      </c>
      <c r="J209" s="12" t="str">
        <f t="shared" si="22"/>
        <v>March</v>
      </c>
      <c r="K209" t="str">
        <f t="shared" si="23"/>
        <v>50+</v>
      </c>
      <c r="L209" s="12" t="str">
        <f t="shared" si="24"/>
        <v>Q1</v>
      </c>
      <c r="M209" s="12" t="str">
        <f t="shared" si="25"/>
        <v>Tuesday</v>
      </c>
      <c r="N209" s="10" t="str">
        <f t="shared" si="26"/>
        <v>VIP</v>
      </c>
      <c r="Q209"/>
    </row>
    <row r="210" spans="1:17" x14ac:dyDescent="0.3">
      <c r="A210" s="2">
        <v>402</v>
      </c>
      <c r="B210" s="12">
        <v>45006</v>
      </c>
      <c r="C210" s="3" t="s">
        <v>415</v>
      </c>
      <c r="D210" t="s">
        <v>13</v>
      </c>
      <c r="E210" s="2">
        <v>41</v>
      </c>
      <c r="F210" t="s">
        <v>14</v>
      </c>
      <c r="G210" s="11">
        <v>2</v>
      </c>
      <c r="H210" s="10">
        <v>300</v>
      </c>
      <c r="I210" s="10">
        <f t="shared" si="21"/>
        <v>600</v>
      </c>
      <c r="J210" s="12" t="str">
        <f t="shared" si="22"/>
        <v>March</v>
      </c>
      <c r="K210" t="str">
        <f t="shared" si="23"/>
        <v>41-50</v>
      </c>
      <c r="L210" s="12" t="str">
        <f t="shared" si="24"/>
        <v>Q1</v>
      </c>
      <c r="M210" s="12" t="str">
        <f t="shared" si="25"/>
        <v>Tuesday</v>
      </c>
      <c r="N210" s="10" t="str">
        <f t="shared" si="26"/>
        <v>Regular</v>
      </c>
      <c r="Q210"/>
    </row>
    <row r="211" spans="1:17" x14ac:dyDescent="0.3">
      <c r="A211" s="2">
        <v>459</v>
      </c>
      <c r="B211" s="12">
        <v>45006</v>
      </c>
      <c r="C211" s="3" t="s">
        <v>472</v>
      </c>
      <c r="D211" t="s">
        <v>10</v>
      </c>
      <c r="E211" s="2">
        <v>28</v>
      </c>
      <c r="F211" t="s">
        <v>14</v>
      </c>
      <c r="G211" s="11">
        <v>4</v>
      </c>
      <c r="H211" s="10">
        <v>300</v>
      </c>
      <c r="I211" s="10">
        <f t="shared" si="21"/>
        <v>1200</v>
      </c>
      <c r="J211" s="12" t="str">
        <f t="shared" si="22"/>
        <v>March</v>
      </c>
      <c r="K211" t="str">
        <f t="shared" si="23"/>
        <v>18-30</v>
      </c>
      <c r="L211" s="12" t="str">
        <f t="shared" si="24"/>
        <v>Q1</v>
      </c>
      <c r="M211" s="12" t="str">
        <f t="shared" si="25"/>
        <v>Tuesday</v>
      </c>
      <c r="N211" s="10" t="str">
        <f t="shared" si="26"/>
        <v>Regular</v>
      </c>
      <c r="Q211"/>
    </row>
    <row r="212" spans="1:17" x14ac:dyDescent="0.3">
      <c r="A212" s="2">
        <v>161</v>
      </c>
      <c r="B212" s="12">
        <v>45007</v>
      </c>
      <c r="C212" s="3" t="s">
        <v>174</v>
      </c>
      <c r="D212" t="s">
        <v>10</v>
      </c>
      <c r="E212" s="2">
        <v>64</v>
      </c>
      <c r="F212" t="s">
        <v>11</v>
      </c>
      <c r="G212" s="11">
        <v>2</v>
      </c>
      <c r="H212" s="10">
        <v>500</v>
      </c>
      <c r="I212" s="10">
        <f t="shared" si="21"/>
        <v>1000</v>
      </c>
      <c r="J212" s="12" t="str">
        <f t="shared" si="22"/>
        <v>March</v>
      </c>
      <c r="K212" t="str">
        <f t="shared" si="23"/>
        <v>50+</v>
      </c>
      <c r="L212" s="12" t="str">
        <f t="shared" si="24"/>
        <v>Q1</v>
      </c>
      <c r="M212" s="12" t="str">
        <f t="shared" si="25"/>
        <v>Wednesday</v>
      </c>
      <c r="N212" s="10" t="str">
        <f t="shared" si="26"/>
        <v>Regular</v>
      </c>
      <c r="Q212"/>
    </row>
    <row r="213" spans="1:17" x14ac:dyDescent="0.3">
      <c r="A213" s="2">
        <v>328</v>
      </c>
      <c r="B213" s="12">
        <v>45007</v>
      </c>
      <c r="C213" s="3" t="s">
        <v>341</v>
      </c>
      <c r="D213" t="s">
        <v>10</v>
      </c>
      <c r="E213" s="2">
        <v>39</v>
      </c>
      <c r="F213" t="s">
        <v>11</v>
      </c>
      <c r="G213" s="11">
        <v>2</v>
      </c>
      <c r="H213" s="10">
        <v>50</v>
      </c>
      <c r="I213" s="10">
        <f t="shared" si="21"/>
        <v>100</v>
      </c>
      <c r="J213" s="12" t="str">
        <f t="shared" si="22"/>
        <v>March</v>
      </c>
      <c r="K213" t="str">
        <f t="shared" si="23"/>
        <v>31-40</v>
      </c>
      <c r="L213" s="12" t="str">
        <f t="shared" si="24"/>
        <v>Q1</v>
      </c>
      <c r="M213" s="12" t="str">
        <f t="shared" si="25"/>
        <v>Wednesday</v>
      </c>
      <c r="N213" s="10" t="str">
        <f t="shared" si="26"/>
        <v>Occasional</v>
      </c>
      <c r="Q213"/>
    </row>
    <row r="214" spans="1:17" x14ac:dyDescent="0.3">
      <c r="A214" s="2">
        <v>383</v>
      </c>
      <c r="B214" s="12">
        <v>45007</v>
      </c>
      <c r="C214" s="3" t="s">
        <v>396</v>
      </c>
      <c r="D214" t="s">
        <v>13</v>
      </c>
      <c r="E214" s="2">
        <v>46</v>
      </c>
      <c r="F214" t="s">
        <v>11</v>
      </c>
      <c r="G214" s="11">
        <v>3</v>
      </c>
      <c r="H214" s="10">
        <v>30</v>
      </c>
      <c r="I214" s="10">
        <f t="shared" si="21"/>
        <v>90</v>
      </c>
      <c r="J214" s="12" t="str">
        <f t="shared" si="22"/>
        <v>March</v>
      </c>
      <c r="K214" t="str">
        <f t="shared" si="23"/>
        <v>41-50</v>
      </c>
      <c r="L214" s="12" t="str">
        <f t="shared" si="24"/>
        <v>Q1</v>
      </c>
      <c r="M214" s="12" t="str">
        <f t="shared" si="25"/>
        <v>Wednesday</v>
      </c>
      <c r="N214" s="10" t="str">
        <f t="shared" si="26"/>
        <v>Occasional</v>
      </c>
      <c r="Q214"/>
    </row>
    <row r="215" spans="1:17" x14ac:dyDescent="0.3">
      <c r="A215" s="2">
        <v>973</v>
      </c>
      <c r="B215" s="12">
        <v>45007</v>
      </c>
      <c r="C215" s="3" t="s">
        <v>986</v>
      </c>
      <c r="D215" t="s">
        <v>10</v>
      </c>
      <c r="E215" s="2">
        <v>60</v>
      </c>
      <c r="F215" t="s">
        <v>14</v>
      </c>
      <c r="G215" s="11">
        <v>1</v>
      </c>
      <c r="H215" s="10">
        <v>50</v>
      </c>
      <c r="I215" s="10">
        <f t="shared" si="21"/>
        <v>50</v>
      </c>
      <c r="J215" s="12" t="str">
        <f t="shared" si="22"/>
        <v>March</v>
      </c>
      <c r="K215" t="str">
        <f t="shared" si="23"/>
        <v>50+</v>
      </c>
      <c r="L215" s="12" t="str">
        <f t="shared" si="24"/>
        <v>Q1</v>
      </c>
      <c r="M215" s="12" t="str">
        <f t="shared" si="25"/>
        <v>Wednesday</v>
      </c>
      <c r="N215" s="10" t="str">
        <f t="shared" si="26"/>
        <v>Occasional</v>
      </c>
      <c r="Q215"/>
    </row>
    <row r="216" spans="1:17" x14ac:dyDescent="0.3">
      <c r="A216" s="2">
        <v>978</v>
      </c>
      <c r="B216" s="12">
        <v>45007</v>
      </c>
      <c r="C216" s="3" t="s">
        <v>991</v>
      </c>
      <c r="D216" t="s">
        <v>13</v>
      </c>
      <c r="E216" s="2">
        <v>53</v>
      </c>
      <c r="F216" t="s">
        <v>14</v>
      </c>
      <c r="G216" s="11">
        <v>3</v>
      </c>
      <c r="H216" s="10">
        <v>50</v>
      </c>
      <c r="I216" s="10">
        <f t="shared" si="21"/>
        <v>150</v>
      </c>
      <c r="J216" s="12" t="str">
        <f t="shared" si="22"/>
        <v>March</v>
      </c>
      <c r="K216" t="str">
        <f t="shared" si="23"/>
        <v>50+</v>
      </c>
      <c r="L216" s="12" t="str">
        <f t="shared" si="24"/>
        <v>Q1</v>
      </c>
      <c r="M216" s="12" t="str">
        <f t="shared" si="25"/>
        <v>Wednesday</v>
      </c>
      <c r="N216" s="10" t="str">
        <f t="shared" si="26"/>
        <v>Occasional</v>
      </c>
      <c r="Q216"/>
    </row>
    <row r="217" spans="1:17" x14ac:dyDescent="0.3">
      <c r="A217" s="2">
        <v>33</v>
      </c>
      <c r="B217" s="12">
        <v>45008</v>
      </c>
      <c r="C217" s="3" t="s">
        <v>46</v>
      </c>
      <c r="D217" t="s">
        <v>13</v>
      </c>
      <c r="E217" s="2">
        <v>50</v>
      </c>
      <c r="F217" t="s">
        <v>16</v>
      </c>
      <c r="G217" s="11">
        <v>2</v>
      </c>
      <c r="H217" s="10">
        <v>50</v>
      </c>
      <c r="I217" s="10">
        <f t="shared" si="21"/>
        <v>100</v>
      </c>
      <c r="J217" s="12" t="str">
        <f t="shared" si="22"/>
        <v>March</v>
      </c>
      <c r="K217" t="str">
        <f t="shared" si="23"/>
        <v>41-50</v>
      </c>
      <c r="L217" s="12" t="str">
        <f t="shared" si="24"/>
        <v>Q1</v>
      </c>
      <c r="M217" s="12" t="str">
        <f t="shared" si="25"/>
        <v>Thursday</v>
      </c>
      <c r="N217" s="10" t="str">
        <f t="shared" si="26"/>
        <v>Occasional</v>
      </c>
      <c r="Q217"/>
    </row>
    <row r="218" spans="1:17" x14ac:dyDescent="0.3">
      <c r="A218" s="2">
        <v>138</v>
      </c>
      <c r="B218" s="12">
        <v>45008</v>
      </c>
      <c r="C218" s="3" t="s">
        <v>151</v>
      </c>
      <c r="D218" t="s">
        <v>10</v>
      </c>
      <c r="E218" s="2">
        <v>49</v>
      </c>
      <c r="F218" t="s">
        <v>14</v>
      </c>
      <c r="G218" s="11">
        <v>4</v>
      </c>
      <c r="H218" s="10">
        <v>50</v>
      </c>
      <c r="I218" s="10">
        <f t="shared" si="21"/>
        <v>200</v>
      </c>
      <c r="J218" s="12" t="str">
        <f t="shared" si="22"/>
        <v>March</v>
      </c>
      <c r="K218" t="str">
        <f t="shared" si="23"/>
        <v>41-50</v>
      </c>
      <c r="L218" s="12" t="str">
        <f t="shared" si="24"/>
        <v>Q1</v>
      </c>
      <c r="M218" s="12" t="str">
        <f t="shared" si="25"/>
        <v>Thursday</v>
      </c>
      <c r="N218" s="10" t="str">
        <f t="shared" si="26"/>
        <v>Occasional</v>
      </c>
      <c r="Q218"/>
    </row>
    <row r="219" spans="1:17" x14ac:dyDescent="0.3">
      <c r="A219" s="2">
        <v>471</v>
      </c>
      <c r="B219" s="12">
        <v>45008</v>
      </c>
      <c r="C219" s="3" t="s">
        <v>484</v>
      </c>
      <c r="D219" t="s">
        <v>10</v>
      </c>
      <c r="E219" s="2">
        <v>32</v>
      </c>
      <c r="F219" t="s">
        <v>14</v>
      </c>
      <c r="G219" s="11">
        <v>3</v>
      </c>
      <c r="H219" s="10">
        <v>50</v>
      </c>
      <c r="I219" s="10">
        <f t="shared" si="21"/>
        <v>150</v>
      </c>
      <c r="J219" s="12" t="str">
        <f t="shared" si="22"/>
        <v>March</v>
      </c>
      <c r="K219" t="str">
        <f t="shared" si="23"/>
        <v>31-40</v>
      </c>
      <c r="L219" s="12" t="str">
        <f t="shared" si="24"/>
        <v>Q1</v>
      </c>
      <c r="M219" s="12" t="str">
        <f t="shared" si="25"/>
        <v>Thursday</v>
      </c>
      <c r="N219" s="10" t="str">
        <f t="shared" si="26"/>
        <v>Occasional</v>
      </c>
      <c r="Q219"/>
    </row>
    <row r="220" spans="1:17" x14ac:dyDescent="0.3">
      <c r="A220" s="2">
        <v>636</v>
      </c>
      <c r="B220" s="12">
        <v>45008</v>
      </c>
      <c r="C220" s="3" t="s">
        <v>649</v>
      </c>
      <c r="D220" t="s">
        <v>13</v>
      </c>
      <c r="E220" s="2">
        <v>21</v>
      </c>
      <c r="F220" t="s">
        <v>11</v>
      </c>
      <c r="G220" s="11">
        <v>3</v>
      </c>
      <c r="H220" s="10">
        <v>500</v>
      </c>
      <c r="I220" s="10">
        <f t="shared" si="21"/>
        <v>1500</v>
      </c>
      <c r="J220" s="12" t="str">
        <f t="shared" si="22"/>
        <v>March</v>
      </c>
      <c r="K220" t="str">
        <f t="shared" si="23"/>
        <v>18-30</v>
      </c>
      <c r="L220" s="12" t="str">
        <f t="shared" si="24"/>
        <v>Q1</v>
      </c>
      <c r="M220" s="12" t="str">
        <f t="shared" si="25"/>
        <v>Thursday</v>
      </c>
      <c r="N220" s="10" t="str">
        <f t="shared" si="26"/>
        <v>VIP</v>
      </c>
      <c r="Q220"/>
    </row>
    <row r="221" spans="1:17" x14ac:dyDescent="0.3">
      <c r="A221" s="2">
        <v>177</v>
      </c>
      <c r="B221" s="12">
        <v>45009</v>
      </c>
      <c r="C221" s="3" t="s">
        <v>190</v>
      </c>
      <c r="D221" t="s">
        <v>10</v>
      </c>
      <c r="E221" s="2">
        <v>45</v>
      </c>
      <c r="F221" t="s">
        <v>11</v>
      </c>
      <c r="G221" s="11">
        <v>2</v>
      </c>
      <c r="H221" s="10">
        <v>50</v>
      </c>
      <c r="I221" s="10">
        <f t="shared" si="21"/>
        <v>100</v>
      </c>
      <c r="J221" s="12" t="str">
        <f t="shared" si="22"/>
        <v>March</v>
      </c>
      <c r="K221" t="str">
        <f t="shared" si="23"/>
        <v>41-50</v>
      </c>
      <c r="L221" s="12" t="str">
        <f t="shared" si="24"/>
        <v>Q1</v>
      </c>
      <c r="M221" s="12" t="str">
        <f t="shared" si="25"/>
        <v>Friday</v>
      </c>
      <c r="N221" s="10" t="str">
        <f t="shared" si="26"/>
        <v>Occasional</v>
      </c>
      <c r="Q221"/>
    </row>
    <row r="222" spans="1:17" x14ac:dyDescent="0.3">
      <c r="A222" s="2">
        <v>426</v>
      </c>
      <c r="B222" s="12">
        <v>45009</v>
      </c>
      <c r="C222" s="3" t="s">
        <v>439</v>
      </c>
      <c r="D222" t="s">
        <v>10</v>
      </c>
      <c r="E222" s="2">
        <v>23</v>
      </c>
      <c r="F222" t="s">
        <v>16</v>
      </c>
      <c r="G222" s="11">
        <v>3</v>
      </c>
      <c r="H222" s="10">
        <v>50</v>
      </c>
      <c r="I222" s="10">
        <f t="shared" si="21"/>
        <v>150</v>
      </c>
      <c r="J222" s="12" t="str">
        <f t="shared" si="22"/>
        <v>March</v>
      </c>
      <c r="K222" t="str">
        <f t="shared" si="23"/>
        <v>18-30</v>
      </c>
      <c r="L222" s="12" t="str">
        <f t="shared" si="24"/>
        <v>Q1</v>
      </c>
      <c r="M222" s="12" t="str">
        <f t="shared" si="25"/>
        <v>Friday</v>
      </c>
      <c r="N222" s="10" t="str">
        <f t="shared" si="26"/>
        <v>Occasional</v>
      </c>
      <c r="Q222"/>
    </row>
    <row r="223" spans="1:17" x14ac:dyDescent="0.3">
      <c r="A223" s="2">
        <v>76</v>
      </c>
      <c r="B223" s="12">
        <v>45010</v>
      </c>
      <c r="C223" s="3" t="s">
        <v>89</v>
      </c>
      <c r="D223" t="s">
        <v>13</v>
      </c>
      <c r="E223" s="2">
        <v>22</v>
      </c>
      <c r="F223" t="s">
        <v>16</v>
      </c>
      <c r="G223" s="11">
        <v>2</v>
      </c>
      <c r="H223" s="10">
        <v>50</v>
      </c>
      <c r="I223" s="10">
        <f t="shared" si="21"/>
        <v>100</v>
      </c>
      <c r="J223" s="12" t="str">
        <f t="shared" si="22"/>
        <v>March</v>
      </c>
      <c r="K223" t="str">
        <f t="shared" si="23"/>
        <v>18-30</v>
      </c>
      <c r="L223" s="12" t="str">
        <f t="shared" si="24"/>
        <v>Q1</v>
      </c>
      <c r="M223" s="12" t="str">
        <f t="shared" si="25"/>
        <v>Saturday</v>
      </c>
      <c r="N223" s="10" t="str">
        <f t="shared" si="26"/>
        <v>Occasional</v>
      </c>
      <c r="Q223"/>
    </row>
    <row r="224" spans="1:17" x14ac:dyDescent="0.3">
      <c r="A224" s="2">
        <v>91</v>
      </c>
      <c r="B224" s="12">
        <v>45010</v>
      </c>
      <c r="C224" s="3" t="s">
        <v>104</v>
      </c>
      <c r="D224" t="s">
        <v>13</v>
      </c>
      <c r="E224" s="2">
        <v>55</v>
      </c>
      <c r="F224" t="s">
        <v>16</v>
      </c>
      <c r="G224" s="11">
        <v>1</v>
      </c>
      <c r="H224" s="10">
        <v>500</v>
      </c>
      <c r="I224" s="10">
        <f t="shared" si="21"/>
        <v>500</v>
      </c>
      <c r="J224" s="12" t="str">
        <f t="shared" si="22"/>
        <v>March</v>
      </c>
      <c r="K224" t="str">
        <f t="shared" si="23"/>
        <v>50+</v>
      </c>
      <c r="L224" s="12" t="str">
        <f t="shared" si="24"/>
        <v>Q1</v>
      </c>
      <c r="M224" s="12" t="str">
        <f t="shared" si="25"/>
        <v>Saturday</v>
      </c>
      <c r="N224" s="10" t="str">
        <f t="shared" si="26"/>
        <v>Regular</v>
      </c>
      <c r="Q224"/>
    </row>
    <row r="225" spans="1:17" x14ac:dyDescent="0.3">
      <c r="A225" s="2">
        <v>461</v>
      </c>
      <c r="B225" s="12">
        <v>45010</v>
      </c>
      <c r="C225" s="3" t="s">
        <v>474</v>
      </c>
      <c r="D225" t="s">
        <v>13</v>
      </c>
      <c r="E225" s="2">
        <v>18</v>
      </c>
      <c r="F225" t="s">
        <v>11</v>
      </c>
      <c r="G225" s="11">
        <v>2</v>
      </c>
      <c r="H225" s="10">
        <v>500</v>
      </c>
      <c r="I225" s="10">
        <f t="shared" si="21"/>
        <v>1000</v>
      </c>
      <c r="J225" s="12" t="str">
        <f t="shared" si="22"/>
        <v>March</v>
      </c>
      <c r="K225" t="str">
        <f t="shared" si="23"/>
        <v>18-30</v>
      </c>
      <c r="L225" s="12" t="str">
        <f t="shared" si="24"/>
        <v>Q1</v>
      </c>
      <c r="M225" s="12" t="str">
        <f t="shared" si="25"/>
        <v>Saturday</v>
      </c>
      <c r="N225" s="10" t="str">
        <f t="shared" si="26"/>
        <v>Regular</v>
      </c>
      <c r="Q225"/>
    </row>
    <row r="226" spans="1:17" x14ac:dyDescent="0.3">
      <c r="A226" s="2">
        <v>764</v>
      </c>
      <c r="B226" s="12">
        <v>45010</v>
      </c>
      <c r="C226" s="3" t="s">
        <v>777</v>
      </c>
      <c r="D226" t="s">
        <v>13</v>
      </c>
      <c r="E226" s="2">
        <v>40</v>
      </c>
      <c r="F226" t="s">
        <v>14</v>
      </c>
      <c r="G226" s="11">
        <v>1</v>
      </c>
      <c r="H226" s="10">
        <v>25</v>
      </c>
      <c r="I226" s="10">
        <f t="shared" si="21"/>
        <v>25</v>
      </c>
      <c r="J226" s="12" t="str">
        <f t="shared" si="22"/>
        <v>March</v>
      </c>
      <c r="K226" t="str">
        <f t="shared" si="23"/>
        <v>31-40</v>
      </c>
      <c r="L226" s="12" t="str">
        <f t="shared" si="24"/>
        <v>Q1</v>
      </c>
      <c r="M226" s="12" t="str">
        <f t="shared" si="25"/>
        <v>Saturday</v>
      </c>
      <c r="N226" s="10" t="str">
        <f t="shared" si="26"/>
        <v>Occasional</v>
      </c>
      <c r="Q226"/>
    </row>
    <row r="227" spans="1:17" x14ac:dyDescent="0.3">
      <c r="A227" s="2">
        <v>202</v>
      </c>
      <c r="B227" s="12">
        <v>45011</v>
      </c>
      <c r="C227" s="3" t="s">
        <v>215</v>
      </c>
      <c r="D227" t="s">
        <v>13</v>
      </c>
      <c r="E227" s="2">
        <v>34</v>
      </c>
      <c r="F227" t="s">
        <v>14</v>
      </c>
      <c r="G227" s="11">
        <v>4</v>
      </c>
      <c r="H227" s="10">
        <v>300</v>
      </c>
      <c r="I227" s="10">
        <f t="shared" si="21"/>
        <v>1200</v>
      </c>
      <c r="J227" s="12" t="str">
        <f t="shared" si="22"/>
        <v>March</v>
      </c>
      <c r="K227" t="str">
        <f t="shared" si="23"/>
        <v>31-40</v>
      </c>
      <c r="L227" s="12" t="str">
        <f t="shared" si="24"/>
        <v>Q1</v>
      </c>
      <c r="M227" s="12" t="str">
        <f t="shared" si="25"/>
        <v>Sunday</v>
      </c>
      <c r="N227" s="10" t="str">
        <f t="shared" si="26"/>
        <v>Regular</v>
      </c>
      <c r="Q227"/>
    </row>
    <row r="228" spans="1:17" x14ac:dyDescent="0.3">
      <c r="A228" s="2">
        <v>301</v>
      </c>
      <c r="B228" s="12">
        <v>45011</v>
      </c>
      <c r="C228" s="3" t="s">
        <v>314</v>
      </c>
      <c r="D228" t="s">
        <v>10</v>
      </c>
      <c r="E228" s="2">
        <v>30</v>
      </c>
      <c r="F228" t="s">
        <v>14</v>
      </c>
      <c r="G228" s="11">
        <v>4</v>
      </c>
      <c r="H228" s="10">
        <v>30</v>
      </c>
      <c r="I228" s="10">
        <f t="shared" si="21"/>
        <v>120</v>
      </c>
      <c r="J228" s="12" t="str">
        <f t="shared" si="22"/>
        <v>March</v>
      </c>
      <c r="K228" t="str">
        <f t="shared" si="23"/>
        <v>18-30</v>
      </c>
      <c r="L228" s="12" t="str">
        <f t="shared" si="24"/>
        <v>Q1</v>
      </c>
      <c r="M228" s="12" t="str">
        <f t="shared" si="25"/>
        <v>Sunday</v>
      </c>
      <c r="N228" s="10" t="str">
        <f t="shared" si="26"/>
        <v>Occasional</v>
      </c>
      <c r="Q228"/>
    </row>
    <row r="229" spans="1:17" x14ac:dyDescent="0.3">
      <c r="A229" s="2">
        <v>703</v>
      </c>
      <c r="B229" s="12">
        <v>45011</v>
      </c>
      <c r="C229" s="3" t="s">
        <v>716</v>
      </c>
      <c r="D229" t="s">
        <v>10</v>
      </c>
      <c r="E229" s="2">
        <v>34</v>
      </c>
      <c r="F229" t="s">
        <v>16</v>
      </c>
      <c r="G229" s="11">
        <v>2</v>
      </c>
      <c r="H229" s="10">
        <v>50</v>
      </c>
      <c r="I229" s="10">
        <f t="shared" si="21"/>
        <v>100</v>
      </c>
      <c r="J229" s="12" t="str">
        <f t="shared" si="22"/>
        <v>March</v>
      </c>
      <c r="K229" t="str">
        <f t="shared" si="23"/>
        <v>31-40</v>
      </c>
      <c r="L229" s="12" t="str">
        <f t="shared" si="24"/>
        <v>Q1</v>
      </c>
      <c r="M229" s="12" t="str">
        <f t="shared" si="25"/>
        <v>Sunday</v>
      </c>
      <c r="N229" s="10" t="str">
        <f t="shared" si="26"/>
        <v>Occasional</v>
      </c>
      <c r="Q229"/>
    </row>
    <row r="230" spans="1:17" x14ac:dyDescent="0.3">
      <c r="A230" s="2">
        <v>294</v>
      </c>
      <c r="B230" s="12">
        <v>45012</v>
      </c>
      <c r="C230" s="3" t="s">
        <v>307</v>
      </c>
      <c r="D230" t="s">
        <v>13</v>
      </c>
      <c r="E230" s="2">
        <v>23</v>
      </c>
      <c r="F230" t="s">
        <v>14</v>
      </c>
      <c r="G230" s="11">
        <v>3</v>
      </c>
      <c r="H230" s="10">
        <v>30</v>
      </c>
      <c r="I230" s="10">
        <f t="shared" si="21"/>
        <v>90</v>
      </c>
      <c r="J230" s="12" t="str">
        <f t="shared" si="22"/>
        <v>March</v>
      </c>
      <c r="K230" t="str">
        <f t="shared" si="23"/>
        <v>18-30</v>
      </c>
      <c r="L230" s="12" t="str">
        <f t="shared" si="24"/>
        <v>Q1</v>
      </c>
      <c r="M230" s="12" t="str">
        <f t="shared" si="25"/>
        <v>Monday</v>
      </c>
      <c r="N230" s="10" t="str">
        <f t="shared" si="26"/>
        <v>Occasional</v>
      </c>
      <c r="Q230"/>
    </row>
    <row r="231" spans="1:17" x14ac:dyDescent="0.3">
      <c r="A231" s="2">
        <v>760</v>
      </c>
      <c r="B231" s="12">
        <v>45012</v>
      </c>
      <c r="C231" s="3" t="s">
        <v>773</v>
      </c>
      <c r="D231" t="s">
        <v>10</v>
      </c>
      <c r="E231" s="2">
        <v>27</v>
      </c>
      <c r="F231" t="s">
        <v>11</v>
      </c>
      <c r="G231" s="11">
        <v>1</v>
      </c>
      <c r="H231" s="10">
        <v>500</v>
      </c>
      <c r="I231" s="10">
        <f t="shared" si="21"/>
        <v>500</v>
      </c>
      <c r="J231" s="12" t="str">
        <f t="shared" si="22"/>
        <v>March</v>
      </c>
      <c r="K231" t="str">
        <f t="shared" si="23"/>
        <v>18-30</v>
      </c>
      <c r="L231" s="12" t="str">
        <f t="shared" si="24"/>
        <v>Q1</v>
      </c>
      <c r="M231" s="12" t="str">
        <f t="shared" si="25"/>
        <v>Monday</v>
      </c>
      <c r="N231" s="10" t="str">
        <f t="shared" si="26"/>
        <v>Regular</v>
      </c>
      <c r="Q231"/>
    </row>
    <row r="232" spans="1:17" x14ac:dyDescent="0.3">
      <c r="A232" s="2">
        <v>575</v>
      </c>
      <c r="B232" s="12">
        <v>45013</v>
      </c>
      <c r="C232" s="3" t="s">
        <v>588</v>
      </c>
      <c r="D232" t="s">
        <v>10</v>
      </c>
      <c r="E232" s="2">
        <v>60</v>
      </c>
      <c r="F232" t="s">
        <v>14</v>
      </c>
      <c r="G232" s="11">
        <v>2</v>
      </c>
      <c r="H232" s="10">
        <v>50</v>
      </c>
      <c r="I232" s="10">
        <f t="shared" si="21"/>
        <v>100</v>
      </c>
      <c r="J232" s="12" t="str">
        <f t="shared" si="22"/>
        <v>March</v>
      </c>
      <c r="K232" t="str">
        <f t="shared" si="23"/>
        <v>50+</v>
      </c>
      <c r="L232" s="12" t="str">
        <f t="shared" si="24"/>
        <v>Q1</v>
      </c>
      <c r="M232" s="12" t="str">
        <f t="shared" si="25"/>
        <v>Tuesday</v>
      </c>
      <c r="N232" s="10" t="str">
        <f t="shared" si="26"/>
        <v>Occasional</v>
      </c>
      <c r="Q232"/>
    </row>
    <row r="233" spans="1:17" x14ac:dyDescent="0.3">
      <c r="A233" s="2">
        <v>88</v>
      </c>
      <c r="B233" s="12">
        <v>45014</v>
      </c>
      <c r="C233" s="3" t="s">
        <v>101</v>
      </c>
      <c r="D233" t="s">
        <v>10</v>
      </c>
      <c r="E233" s="2">
        <v>56</v>
      </c>
      <c r="F233" t="s">
        <v>14</v>
      </c>
      <c r="G233" s="11">
        <v>1</v>
      </c>
      <c r="H233" s="10">
        <v>500</v>
      </c>
      <c r="I233" s="10">
        <f t="shared" si="21"/>
        <v>500</v>
      </c>
      <c r="J233" s="12" t="str">
        <f t="shared" si="22"/>
        <v>March</v>
      </c>
      <c r="K233" t="str">
        <f t="shared" si="23"/>
        <v>50+</v>
      </c>
      <c r="L233" s="12" t="str">
        <f t="shared" si="24"/>
        <v>Q1</v>
      </c>
      <c r="M233" s="12" t="str">
        <f t="shared" si="25"/>
        <v>Wednesday</v>
      </c>
      <c r="N233" s="10" t="str">
        <f t="shared" si="26"/>
        <v>Regular</v>
      </c>
      <c r="Q233"/>
    </row>
    <row r="234" spans="1:17" x14ac:dyDescent="0.3">
      <c r="A234" s="2">
        <v>975</v>
      </c>
      <c r="B234" s="12">
        <v>45015</v>
      </c>
      <c r="C234" s="3" t="s">
        <v>988</v>
      </c>
      <c r="D234" t="s">
        <v>13</v>
      </c>
      <c r="E234" s="2">
        <v>56</v>
      </c>
      <c r="F234" t="s">
        <v>14</v>
      </c>
      <c r="G234" s="11">
        <v>4</v>
      </c>
      <c r="H234" s="10">
        <v>50</v>
      </c>
      <c r="I234" s="10">
        <f t="shared" si="21"/>
        <v>200</v>
      </c>
      <c r="J234" s="12" t="str">
        <f t="shared" si="22"/>
        <v>March</v>
      </c>
      <c r="K234" t="str">
        <f t="shared" si="23"/>
        <v>50+</v>
      </c>
      <c r="L234" s="12" t="str">
        <f t="shared" si="24"/>
        <v>Q1</v>
      </c>
      <c r="M234" s="12" t="str">
        <f t="shared" si="25"/>
        <v>Thursday</v>
      </c>
      <c r="N234" s="10" t="str">
        <f t="shared" si="26"/>
        <v>Occasional</v>
      </c>
      <c r="Q234"/>
    </row>
    <row r="235" spans="1:17" x14ac:dyDescent="0.3">
      <c r="A235" s="2">
        <v>553</v>
      </c>
      <c r="B235" s="12">
        <v>45016</v>
      </c>
      <c r="C235" s="3" t="s">
        <v>566</v>
      </c>
      <c r="D235" t="s">
        <v>10</v>
      </c>
      <c r="E235" s="2">
        <v>24</v>
      </c>
      <c r="F235" t="s">
        <v>14</v>
      </c>
      <c r="G235" s="11">
        <v>4</v>
      </c>
      <c r="H235" s="10">
        <v>300</v>
      </c>
      <c r="I235" s="10">
        <f t="shared" si="21"/>
        <v>1200</v>
      </c>
      <c r="J235" s="12" t="str">
        <f t="shared" si="22"/>
        <v>March</v>
      </c>
      <c r="K235" t="str">
        <f t="shared" si="23"/>
        <v>18-30</v>
      </c>
      <c r="L235" s="12" t="str">
        <f t="shared" si="24"/>
        <v>Q1</v>
      </c>
      <c r="M235" s="12" t="str">
        <f t="shared" si="25"/>
        <v>Friday</v>
      </c>
      <c r="N235" s="10" t="str">
        <f t="shared" si="26"/>
        <v>Regular</v>
      </c>
      <c r="Q235"/>
    </row>
    <row r="236" spans="1:17" x14ac:dyDescent="0.3">
      <c r="A236" s="2">
        <v>462</v>
      </c>
      <c r="B236" s="12">
        <v>45017</v>
      </c>
      <c r="C236" s="3" t="s">
        <v>475</v>
      </c>
      <c r="D236" t="s">
        <v>10</v>
      </c>
      <c r="E236" s="2">
        <v>63</v>
      </c>
      <c r="F236" t="s">
        <v>16</v>
      </c>
      <c r="G236" s="11">
        <v>4</v>
      </c>
      <c r="H236" s="10">
        <v>300</v>
      </c>
      <c r="I236" s="10">
        <f t="shared" si="21"/>
        <v>1200</v>
      </c>
      <c r="J236" s="12" t="str">
        <f t="shared" si="22"/>
        <v>April</v>
      </c>
      <c r="K236" t="str">
        <f t="shared" si="23"/>
        <v>50+</v>
      </c>
      <c r="L236" s="12" t="str">
        <f t="shared" si="24"/>
        <v>Q2</v>
      </c>
      <c r="M236" s="12" t="str">
        <f t="shared" si="25"/>
        <v>Saturday</v>
      </c>
      <c r="N236" s="10" t="str">
        <f t="shared" si="26"/>
        <v>Regular</v>
      </c>
      <c r="Q236"/>
    </row>
    <row r="237" spans="1:17" x14ac:dyDescent="0.3">
      <c r="A237" s="2">
        <v>614</v>
      </c>
      <c r="B237" s="12">
        <v>45017</v>
      </c>
      <c r="C237" s="3" t="s">
        <v>627</v>
      </c>
      <c r="D237" t="s">
        <v>13</v>
      </c>
      <c r="E237" s="2">
        <v>39</v>
      </c>
      <c r="F237" t="s">
        <v>11</v>
      </c>
      <c r="G237" s="11">
        <v>4</v>
      </c>
      <c r="H237" s="10">
        <v>300</v>
      </c>
      <c r="I237" s="10">
        <f t="shared" si="21"/>
        <v>1200</v>
      </c>
      <c r="J237" s="12" t="str">
        <f t="shared" si="22"/>
        <v>April</v>
      </c>
      <c r="K237" t="str">
        <f t="shared" si="23"/>
        <v>31-40</v>
      </c>
      <c r="L237" s="12" t="str">
        <f t="shared" si="24"/>
        <v>Q2</v>
      </c>
      <c r="M237" s="12" t="str">
        <f t="shared" si="25"/>
        <v>Saturday</v>
      </c>
      <c r="N237" s="10" t="str">
        <f t="shared" si="26"/>
        <v>Regular</v>
      </c>
      <c r="Q237"/>
    </row>
    <row r="238" spans="1:17" x14ac:dyDescent="0.3">
      <c r="A238" s="2">
        <v>808</v>
      </c>
      <c r="B238" s="12">
        <v>45017</v>
      </c>
      <c r="C238" s="3" t="s">
        <v>821</v>
      </c>
      <c r="D238" t="s">
        <v>10</v>
      </c>
      <c r="E238" s="2">
        <v>33</v>
      </c>
      <c r="F238" t="s">
        <v>11</v>
      </c>
      <c r="G238" s="11">
        <v>4</v>
      </c>
      <c r="H238" s="10">
        <v>500</v>
      </c>
      <c r="I238" s="10">
        <f t="shared" si="21"/>
        <v>2000</v>
      </c>
      <c r="J238" s="12" t="str">
        <f t="shared" si="22"/>
        <v>April</v>
      </c>
      <c r="K238" t="str">
        <f t="shared" si="23"/>
        <v>31-40</v>
      </c>
      <c r="L238" s="12" t="str">
        <f t="shared" si="24"/>
        <v>Q2</v>
      </c>
      <c r="M238" s="12" t="str">
        <f t="shared" si="25"/>
        <v>Saturday</v>
      </c>
      <c r="N238" s="10" t="str">
        <f t="shared" si="26"/>
        <v>VIP</v>
      </c>
      <c r="Q238"/>
    </row>
    <row r="239" spans="1:17" x14ac:dyDescent="0.3">
      <c r="A239" s="2">
        <v>166</v>
      </c>
      <c r="B239" s="12">
        <v>45018</v>
      </c>
      <c r="C239" s="3" t="s">
        <v>179</v>
      </c>
      <c r="D239" t="s">
        <v>10</v>
      </c>
      <c r="E239" s="2">
        <v>34</v>
      </c>
      <c r="F239" t="s">
        <v>14</v>
      </c>
      <c r="G239" s="11">
        <v>4</v>
      </c>
      <c r="H239" s="10">
        <v>500</v>
      </c>
      <c r="I239" s="10">
        <f t="shared" si="21"/>
        <v>2000</v>
      </c>
      <c r="J239" s="12" t="str">
        <f t="shared" si="22"/>
        <v>April</v>
      </c>
      <c r="K239" t="str">
        <f t="shared" si="23"/>
        <v>31-40</v>
      </c>
      <c r="L239" s="12" t="str">
        <f t="shared" si="24"/>
        <v>Q2</v>
      </c>
      <c r="M239" s="12" t="str">
        <f t="shared" si="25"/>
        <v>Sunday</v>
      </c>
      <c r="N239" s="10" t="str">
        <f t="shared" si="26"/>
        <v>VIP</v>
      </c>
      <c r="Q239"/>
    </row>
    <row r="240" spans="1:17" x14ac:dyDescent="0.3">
      <c r="A240" s="2">
        <v>465</v>
      </c>
      <c r="B240" s="12">
        <v>45018</v>
      </c>
      <c r="C240" s="3" t="s">
        <v>478</v>
      </c>
      <c r="D240" t="s">
        <v>13</v>
      </c>
      <c r="E240" s="2">
        <v>43</v>
      </c>
      <c r="F240" t="s">
        <v>16</v>
      </c>
      <c r="G240" s="11">
        <v>3</v>
      </c>
      <c r="H240" s="10">
        <v>50</v>
      </c>
      <c r="I240" s="10">
        <f t="shared" si="21"/>
        <v>150</v>
      </c>
      <c r="J240" s="12" t="str">
        <f t="shared" si="22"/>
        <v>April</v>
      </c>
      <c r="K240" t="str">
        <f t="shared" si="23"/>
        <v>41-50</v>
      </c>
      <c r="L240" s="12" t="str">
        <f t="shared" si="24"/>
        <v>Q2</v>
      </c>
      <c r="M240" s="12" t="str">
        <f t="shared" si="25"/>
        <v>Sunday</v>
      </c>
      <c r="N240" s="10" t="str">
        <f t="shared" si="26"/>
        <v>Occasional</v>
      </c>
      <c r="Q240"/>
    </row>
    <row r="241" spans="1:17" x14ac:dyDescent="0.3">
      <c r="A241" s="2">
        <v>502</v>
      </c>
      <c r="B241" s="12">
        <v>45018</v>
      </c>
      <c r="C241" s="3" t="s">
        <v>515</v>
      </c>
      <c r="D241" t="s">
        <v>10</v>
      </c>
      <c r="E241" s="2">
        <v>43</v>
      </c>
      <c r="F241" t="s">
        <v>16</v>
      </c>
      <c r="G241" s="11">
        <v>3</v>
      </c>
      <c r="H241" s="10">
        <v>50</v>
      </c>
      <c r="I241" s="10">
        <f t="shared" si="21"/>
        <v>150</v>
      </c>
      <c r="J241" s="12" t="str">
        <f t="shared" si="22"/>
        <v>April</v>
      </c>
      <c r="K241" t="str">
        <f t="shared" si="23"/>
        <v>41-50</v>
      </c>
      <c r="L241" s="12" t="str">
        <f t="shared" si="24"/>
        <v>Q2</v>
      </c>
      <c r="M241" s="12" t="str">
        <f t="shared" si="25"/>
        <v>Sunday</v>
      </c>
      <c r="N241" s="10" t="str">
        <f t="shared" si="26"/>
        <v>Occasional</v>
      </c>
      <c r="Q241"/>
    </row>
    <row r="242" spans="1:17" x14ac:dyDescent="0.3">
      <c r="A242" s="2">
        <v>905</v>
      </c>
      <c r="B242" s="12">
        <v>45018</v>
      </c>
      <c r="C242" s="3" t="s">
        <v>918</v>
      </c>
      <c r="D242" t="s">
        <v>10</v>
      </c>
      <c r="E242" s="2">
        <v>58</v>
      </c>
      <c r="F242" t="s">
        <v>11</v>
      </c>
      <c r="G242" s="11">
        <v>1</v>
      </c>
      <c r="H242" s="10">
        <v>300</v>
      </c>
      <c r="I242" s="10">
        <f t="shared" si="21"/>
        <v>300</v>
      </c>
      <c r="J242" s="12" t="str">
        <f t="shared" si="22"/>
        <v>April</v>
      </c>
      <c r="K242" t="str">
        <f t="shared" si="23"/>
        <v>50+</v>
      </c>
      <c r="L242" s="12" t="str">
        <f t="shared" si="24"/>
        <v>Q2</v>
      </c>
      <c r="M242" s="12" t="str">
        <f t="shared" si="25"/>
        <v>Sunday</v>
      </c>
      <c r="N242" s="10" t="str">
        <f t="shared" si="26"/>
        <v>Occasional</v>
      </c>
      <c r="Q242"/>
    </row>
    <row r="243" spans="1:17" x14ac:dyDescent="0.3">
      <c r="A243" s="2">
        <v>280</v>
      </c>
      <c r="B243" s="12">
        <v>45020</v>
      </c>
      <c r="C243" s="3" t="s">
        <v>293</v>
      </c>
      <c r="D243" t="s">
        <v>13</v>
      </c>
      <c r="E243" s="2">
        <v>37</v>
      </c>
      <c r="F243" t="s">
        <v>14</v>
      </c>
      <c r="G243" s="11">
        <v>3</v>
      </c>
      <c r="H243" s="10">
        <v>500</v>
      </c>
      <c r="I243" s="10">
        <f t="shared" si="21"/>
        <v>1500</v>
      </c>
      <c r="J243" s="12" t="str">
        <f t="shared" si="22"/>
        <v>April</v>
      </c>
      <c r="K243" t="str">
        <f t="shared" si="23"/>
        <v>31-40</v>
      </c>
      <c r="L243" s="12" t="str">
        <f t="shared" si="24"/>
        <v>Q2</v>
      </c>
      <c r="M243" s="12" t="str">
        <f t="shared" si="25"/>
        <v>Tuesday</v>
      </c>
      <c r="N243" s="10" t="str">
        <f t="shared" si="26"/>
        <v>VIP</v>
      </c>
      <c r="Q243"/>
    </row>
    <row r="244" spans="1:17" x14ac:dyDescent="0.3">
      <c r="A244" s="2">
        <v>719</v>
      </c>
      <c r="B244" s="12">
        <v>45020</v>
      </c>
      <c r="C244" s="3" t="s">
        <v>732</v>
      </c>
      <c r="D244" t="s">
        <v>13</v>
      </c>
      <c r="E244" s="2">
        <v>42</v>
      </c>
      <c r="F244" t="s">
        <v>14</v>
      </c>
      <c r="G244" s="11">
        <v>2</v>
      </c>
      <c r="H244" s="10">
        <v>30</v>
      </c>
      <c r="I244" s="10">
        <f t="shared" si="21"/>
        <v>60</v>
      </c>
      <c r="J244" s="12" t="str">
        <f t="shared" si="22"/>
        <v>April</v>
      </c>
      <c r="K244" t="str">
        <f t="shared" si="23"/>
        <v>41-50</v>
      </c>
      <c r="L244" s="12" t="str">
        <f t="shared" si="24"/>
        <v>Q2</v>
      </c>
      <c r="M244" s="12" t="str">
        <f t="shared" si="25"/>
        <v>Tuesday</v>
      </c>
      <c r="N244" s="10" t="str">
        <f t="shared" si="26"/>
        <v>Occasional</v>
      </c>
      <c r="Q244"/>
    </row>
    <row r="245" spans="1:17" x14ac:dyDescent="0.3">
      <c r="A245" s="2">
        <v>834</v>
      </c>
      <c r="B245" s="12">
        <v>45020</v>
      </c>
      <c r="C245" s="3" t="s">
        <v>847</v>
      </c>
      <c r="D245" t="s">
        <v>13</v>
      </c>
      <c r="E245" s="2">
        <v>56</v>
      </c>
      <c r="F245" t="s">
        <v>11</v>
      </c>
      <c r="G245" s="11">
        <v>2</v>
      </c>
      <c r="H245" s="10">
        <v>30</v>
      </c>
      <c r="I245" s="10">
        <f t="shared" si="21"/>
        <v>60</v>
      </c>
      <c r="J245" s="12" t="str">
        <f t="shared" si="22"/>
        <v>April</v>
      </c>
      <c r="K245" t="str">
        <f t="shared" si="23"/>
        <v>50+</v>
      </c>
      <c r="L245" s="12" t="str">
        <f t="shared" si="24"/>
        <v>Q2</v>
      </c>
      <c r="M245" s="12" t="str">
        <f t="shared" si="25"/>
        <v>Tuesday</v>
      </c>
      <c r="N245" s="10" t="str">
        <f t="shared" si="26"/>
        <v>Occasional</v>
      </c>
      <c r="Q245"/>
    </row>
    <row r="246" spans="1:17" x14ac:dyDescent="0.3">
      <c r="A246" s="2">
        <v>891</v>
      </c>
      <c r="B246" s="12">
        <v>45021</v>
      </c>
      <c r="C246" s="3" t="s">
        <v>904</v>
      </c>
      <c r="D246" t="s">
        <v>10</v>
      </c>
      <c r="E246" s="2">
        <v>41</v>
      </c>
      <c r="F246" t="s">
        <v>16</v>
      </c>
      <c r="G246" s="11">
        <v>3</v>
      </c>
      <c r="H246" s="10">
        <v>300</v>
      </c>
      <c r="I246" s="10">
        <f t="shared" si="21"/>
        <v>900</v>
      </c>
      <c r="J246" s="12" t="str">
        <f t="shared" si="22"/>
        <v>April</v>
      </c>
      <c r="K246" t="str">
        <f t="shared" si="23"/>
        <v>41-50</v>
      </c>
      <c r="L246" s="12" t="str">
        <f t="shared" si="24"/>
        <v>Q2</v>
      </c>
      <c r="M246" s="12" t="str">
        <f t="shared" si="25"/>
        <v>Wednesday</v>
      </c>
      <c r="N246" s="10" t="str">
        <f t="shared" si="26"/>
        <v>Regular</v>
      </c>
      <c r="Q246"/>
    </row>
    <row r="247" spans="1:17" x14ac:dyDescent="0.3">
      <c r="A247" s="2">
        <v>928</v>
      </c>
      <c r="B247" s="12">
        <v>45021</v>
      </c>
      <c r="C247" s="3" t="s">
        <v>941</v>
      </c>
      <c r="D247" t="s">
        <v>13</v>
      </c>
      <c r="E247" s="2">
        <v>35</v>
      </c>
      <c r="F247" t="s">
        <v>14</v>
      </c>
      <c r="G247" s="11">
        <v>4</v>
      </c>
      <c r="H247" s="10">
        <v>300</v>
      </c>
      <c r="I247" s="10">
        <f t="shared" si="21"/>
        <v>1200</v>
      </c>
      <c r="J247" s="12" t="str">
        <f t="shared" si="22"/>
        <v>April</v>
      </c>
      <c r="K247" t="str">
        <f t="shared" si="23"/>
        <v>31-40</v>
      </c>
      <c r="L247" s="12" t="str">
        <f t="shared" si="24"/>
        <v>Q2</v>
      </c>
      <c r="M247" s="12" t="str">
        <f t="shared" si="25"/>
        <v>Wednesday</v>
      </c>
      <c r="N247" s="10" t="str">
        <f t="shared" si="26"/>
        <v>Regular</v>
      </c>
      <c r="Q247"/>
    </row>
    <row r="248" spans="1:17" x14ac:dyDescent="0.3">
      <c r="A248" s="2">
        <v>332</v>
      </c>
      <c r="B248" s="12">
        <v>45022</v>
      </c>
      <c r="C248" s="3" t="s">
        <v>345</v>
      </c>
      <c r="D248" t="s">
        <v>10</v>
      </c>
      <c r="E248" s="2">
        <v>58</v>
      </c>
      <c r="F248" t="s">
        <v>16</v>
      </c>
      <c r="G248" s="11">
        <v>4</v>
      </c>
      <c r="H248" s="10">
        <v>300</v>
      </c>
      <c r="I248" s="10">
        <f t="shared" si="21"/>
        <v>1200</v>
      </c>
      <c r="J248" s="12" t="str">
        <f t="shared" si="22"/>
        <v>April</v>
      </c>
      <c r="K248" t="str">
        <f t="shared" si="23"/>
        <v>50+</v>
      </c>
      <c r="L248" s="12" t="str">
        <f t="shared" si="24"/>
        <v>Q2</v>
      </c>
      <c r="M248" s="12" t="str">
        <f t="shared" si="25"/>
        <v>Thursday</v>
      </c>
      <c r="N248" s="10" t="str">
        <f t="shared" si="26"/>
        <v>Regular</v>
      </c>
      <c r="Q248"/>
    </row>
    <row r="249" spans="1:17" x14ac:dyDescent="0.3">
      <c r="A249" s="2">
        <v>255</v>
      </c>
      <c r="B249" s="12">
        <v>45024</v>
      </c>
      <c r="C249" s="3" t="s">
        <v>268</v>
      </c>
      <c r="D249" t="s">
        <v>10</v>
      </c>
      <c r="E249" s="2">
        <v>48</v>
      </c>
      <c r="F249" t="s">
        <v>14</v>
      </c>
      <c r="G249" s="11">
        <v>1</v>
      </c>
      <c r="H249" s="10">
        <v>30</v>
      </c>
      <c r="I249" s="10">
        <f t="shared" si="21"/>
        <v>30</v>
      </c>
      <c r="J249" s="12" t="str">
        <f t="shared" si="22"/>
        <v>April</v>
      </c>
      <c r="K249" t="str">
        <f t="shared" si="23"/>
        <v>41-50</v>
      </c>
      <c r="L249" s="12" t="str">
        <f t="shared" si="24"/>
        <v>Q2</v>
      </c>
      <c r="M249" s="12" t="str">
        <f t="shared" si="25"/>
        <v>Saturday</v>
      </c>
      <c r="N249" s="10" t="str">
        <f t="shared" si="26"/>
        <v>Occasional</v>
      </c>
      <c r="Q249"/>
    </row>
    <row r="250" spans="1:17" x14ac:dyDescent="0.3">
      <c r="A250" s="2">
        <v>275</v>
      </c>
      <c r="B250" s="12">
        <v>45024</v>
      </c>
      <c r="C250" s="3" t="s">
        <v>288</v>
      </c>
      <c r="D250" t="s">
        <v>10</v>
      </c>
      <c r="E250" s="2">
        <v>43</v>
      </c>
      <c r="F250" t="s">
        <v>14</v>
      </c>
      <c r="G250" s="11">
        <v>2</v>
      </c>
      <c r="H250" s="10">
        <v>500</v>
      </c>
      <c r="I250" s="10">
        <f t="shared" si="21"/>
        <v>1000</v>
      </c>
      <c r="J250" s="12" t="str">
        <f t="shared" si="22"/>
        <v>April</v>
      </c>
      <c r="K250" t="str">
        <f t="shared" si="23"/>
        <v>41-50</v>
      </c>
      <c r="L250" s="12" t="str">
        <f t="shared" si="24"/>
        <v>Q2</v>
      </c>
      <c r="M250" s="12" t="str">
        <f t="shared" si="25"/>
        <v>Saturday</v>
      </c>
      <c r="N250" s="10" t="str">
        <f t="shared" si="26"/>
        <v>Regular</v>
      </c>
      <c r="Q250"/>
    </row>
    <row r="251" spans="1:17" x14ac:dyDescent="0.3">
      <c r="A251" s="2">
        <v>314</v>
      </c>
      <c r="B251" s="12">
        <v>45024</v>
      </c>
      <c r="C251" s="3" t="s">
        <v>327</v>
      </c>
      <c r="D251" t="s">
        <v>10</v>
      </c>
      <c r="E251" s="2">
        <v>52</v>
      </c>
      <c r="F251" t="s">
        <v>14</v>
      </c>
      <c r="G251" s="11">
        <v>4</v>
      </c>
      <c r="H251" s="10">
        <v>30</v>
      </c>
      <c r="I251" s="10">
        <f t="shared" si="21"/>
        <v>120</v>
      </c>
      <c r="J251" s="12" t="str">
        <f t="shared" si="22"/>
        <v>April</v>
      </c>
      <c r="K251" t="str">
        <f t="shared" si="23"/>
        <v>50+</v>
      </c>
      <c r="L251" s="12" t="str">
        <f t="shared" si="24"/>
        <v>Q2</v>
      </c>
      <c r="M251" s="12" t="str">
        <f t="shared" si="25"/>
        <v>Saturday</v>
      </c>
      <c r="N251" s="10" t="str">
        <f t="shared" si="26"/>
        <v>Occasional</v>
      </c>
      <c r="Q251"/>
    </row>
    <row r="252" spans="1:17" x14ac:dyDescent="0.3">
      <c r="A252" s="2">
        <v>517</v>
      </c>
      <c r="B252" s="12">
        <v>45024</v>
      </c>
      <c r="C252" s="3" t="s">
        <v>530</v>
      </c>
      <c r="D252" t="s">
        <v>13</v>
      </c>
      <c r="E252" s="2">
        <v>47</v>
      </c>
      <c r="F252" t="s">
        <v>14</v>
      </c>
      <c r="G252" s="11">
        <v>4</v>
      </c>
      <c r="H252" s="10">
        <v>25</v>
      </c>
      <c r="I252" s="10">
        <f t="shared" si="21"/>
        <v>100</v>
      </c>
      <c r="J252" s="12" t="str">
        <f t="shared" si="22"/>
        <v>April</v>
      </c>
      <c r="K252" t="str">
        <f t="shared" si="23"/>
        <v>41-50</v>
      </c>
      <c r="L252" s="12" t="str">
        <f t="shared" si="24"/>
        <v>Q2</v>
      </c>
      <c r="M252" s="12" t="str">
        <f t="shared" si="25"/>
        <v>Saturday</v>
      </c>
      <c r="N252" s="10" t="str">
        <f t="shared" si="26"/>
        <v>Occasional</v>
      </c>
      <c r="Q252"/>
    </row>
    <row r="253" spans="1:17" x14ac:dyDescent="0.3">
      <c r="A253" s="2">
        <v>847</v>
      </c>
      <c r="B253" s="12">
        <v>45024</v>
      </c>
      <c r="C253" s="3" t="s">
        <v>860</v>
      </c>
      <c r="D253" t="s">
        <v>13</v>
      </c>
      <c r="E253" s="2">
        <v>18</v>
      </c>
      <c r="F253" t="s">
        <v>16</v>
      </c>
      <c r="G253" s="11">
        <v>4</v>
      </c>
      <c r="H253" s="10">
        <v>300</v>
      </c>
      <c r="I253" s="10">
        <f t="shared" si="21"/>
        <v>1200</v>
      </c>
      <c r="J253" s="12" t="str">
        <f t="shared" si="22"/>
        <v>April</v>
      </c>
      <c r="K253" t="str">
        <f t="shared" si="23"/>
        <v>18-30</v>
      </c>
      <c r="L253" s="12" t="str">
        <f t="shared" si="24"/>
        <v>Q2</v>
      </c>
      <c r="M253" s="12" t="str">
        <f t="shared" si="25"/>
        <v>Saturday</v>
      </c>
      <c r="N253" s="10" t="str">
        <f t="shared" si="26"/>
        <v>Regular</v>
      </c>
      <c r="Q253"/>
    </row>
    <row r="254" spans="1:17" x14ac:dyDescent="0.3">
      <c r="A254" s="2">
        <v>61</v>
      </c>
      <c r="B254" s="12">
        <v>45025</v>
      </c>
      <c r="C254" s="3" t="s">
        <v>74</v>
      </c>
      <c r="D254" t="s">
        <v>10</v>
      </c>
      <c r="E254" s="2">
        <v>21</v>
      </c>
      <c r="F254" t="s">
        <v>11</v>
      </c>
      <c r="G254" s="11">
        <v>4</v>
      </c>
      <c r="H254" s="10">
        <v>50</v>
      </c>
      <c r="I254" s="10">
        <f t="shared" si="21"/>
        <v>200</v>
      </c>
      <c r="J254" s="12" t="str">
        <f t="shared" si="22"/>
        <v>April</v>
      </c>
      <c r="K254" t="str">
        <f t="shared" si="23"/>
        <v>18-30</v>
      </c>
      <c r="L254" s="12" t="str">
        <f t="shared" si="24"/>
        <v>Q2</v>
      </c>
      <c r="M254" s="12" t="str">
        <f t="shared" si="25"/>
        <v>Sunday</v>
      </c>
      <c r="N254" s="10" t="str">
        <f t="shared" si="26"/>
        <v>Occasional</v>
      </c>
      <c r="Q254"/>
    </row>
    <row r="255" spans="1:17" x14ac:dyDescent="0.3">
      <c r="A255" s="2">
        <v>274</v>
      </c>
      <c r="B255" s="12">
        <v>45025</v>
      </c>
      <c r="C255" s="3" t="s">
        <v>287</v>
      </c>
      <c r="D255" t="s">
        <v>13</v>
      </c>
      <c r="E255" s="2">
        <v>23</v>
      </c>
      <c r="F255" t="s">
        <v>14</v>
      </c>
      <c r="G255" s="11">
        <v>2</v>
      </c>
      <c r="H255" s="10">
        <v>500</v>
      </c>
      <c r="I255" s="10">
        <f t="shared" si="21"/>
        <v>1000</v>
      </c>
      <c r="J255" s="12" t="str">
        <f t="shared" si="22"/>
        <v>April</v>
      </c>
      <c r="K255" t="str">
        <f t="shared" si="23"/>
        <v>18-30</v>
      </c>
      <c r="L255" s="12" t="str">
        <f t="shared" si="24"/>
        <v>Q2</v>
      </c>
      <c r="M255" s="12" t="str">
        <f t="shared" si="25"/>
        <v>Sunday</v>
      </c>
      <c r="N255" s="10" t="str">
        <f t="shared" si="26"/>
        <v>Regular</v>
      </c>
      <c r="Q255"/>
    </row>
    <row r="256" spans="1:17" x14ac:dyDescent="0.3">
      <c r="A256" s="2">
        <v>486</v>
      </c>
      <c r="B256" s="12">
        <v>45025</v>
      </c>
      <c r="C256" s="3" t="s">
        <v>499</v>
      </c>
      <c r="D256" t="s">
        <v>13</v>
      </c>
      <c r="E256" s="2">
        <v>35</v>
      </c>
      <c r="F256" t="s">
        <v>16</v>
      </c>
      <c r="G256" s="11">
        <v>1</v>
      </c>
      <c r="H256" s="10">
        <v>25</v>
      </c>
      <c r="I256" s="10">
        <f t="shared" si="21"/>
        <v>25</v>
      </c>
      <c r="J256" s="12" t="str">
        <f t="shared" si="22"/>
        <v>April</v>
      </c>
      <c r="K256" t="str">
        <f t="shared" si="23"/>
        <v>31-40</v>
      </c>
      <c r="L256" s="12" t="str">
        <f t="shared" si="24"/>
        <v>Q2</v>
      </c>
      <c r="M256" s="12" t="str">
        <f t="shared" si="25"/>
        <v>Sunday</v>
      </c>
      <c r="N256" s="10" t="str">
        <f t="shared" si="26"/>
        <v>Occasional</v>
      </c>
      <c r="Q256"/>
    </row>
    <row r="257" spans="1:17" x14ac:dyDescent="0.3">
      <c r="A257" s="2">
        <v>548</v>
      </c>
      <c r="B257" s="12">
        <v>45025</v>
      </c>
      <c r="C257" s="3" t="s">
        <v>561</v>
      </c>
      <c r="D257" t="s">
        <v>13</v>
      </c>
      <c r="E257" s="2">
        <v>51</v>
      </c>
      <c r="F257" t="s">
        <v>14</v>
      </c>
      <c r="G257" s="11">
        <v>2</v>
      </c>
      <c r="H257" s="10">
        <v>30</v>
      </c>
      <c r="I257" s="10">
        <f t="shared" si="21"/>
        <v>60</v>
      </c>
      <c r="J257" s="12" t="str">
        <f t="shared" si="22"/>
        <v>April</v>
      </c>
      <c r="K257" t="str">
        <f t="shared" si="23"/>
        <v>50+</v>
      </c>
      <c r="L257" s="12" t="str">
        <f t="shared" si="24"/>
        <v>Q2</v>
      </c>
      <c r="M257" s="12" t="str">
        <f t="shared" si="25"/>
        <v>Sunday</v>
      </c>
      <c r="N257" s="10" t="str">
        <f t="shared" si="26"/>
        <v>Occasional</v>
      </c>
      <c r="Q257"/>
    </row>
    <row r="258" spans="1:17" x14ac:dyDescent="0.3">
      <c r="A258" s="2">
        <v>886</v>
      </c>
      <c r="B258" s="12">
        <v>45025</v>
      </c>
      <c r="C258" s="3" t="s">
        <v>899</v>
      </c>
      <c r="D258" t="s">
        <v>10</v>
      </c>
      <c r="E258" s="2">
        <v>37</v>
      </c>
      <c r="F258" t="s">
        <v>16</v>
      </c>
      <c r="G258" s="11">
        <v>3</v>
      </c>
      <c r="H258" s="10">
        <v>300</v>
      </c>
      <c r="I258" s="10">
        <f t="shared" ref="I258:I321" si="27">Quantity*Price_per_Unit</f>
        <v>900</v>
      </c>
      <c r="J258" s="12" t="str">
        <f t="shared" si="22"/>
        <v>April</v>
      </c>
      <c r="K258" t="str">
        <f t="shared" si="23"/>
        <v>31-40</v>
      </c>
      <c r="L258" s="12" t="str">
        <f t="shared" si="24"/>
        <v>Q2</v>
      </c>
      <c r="M258" s="12" t="str">
        <f t="shared" si="25"/>
        <v>Sunday</v>
      </c>
      <c r="N258" s="10" t="str">
        <f t="shared" si="26"/>
        <v>Regular</v>
      </c>
      <c r="Q258"/>
    </row>
    <row r="259" spans="1:17" x14ac:dyDescent="0.3">
      <c r="A259" s="2">
        <v>892</v>
      </c>
      <c r="B259" s="12">
        <v>45025</v>
      </c>
      <c r="C259" s="3" t="s">
        <v>905</v>
      </c>
      <c r="D259" t="s">
        <v>10</v>
      </c>
      <c r="E259" s="2">
        <v>20</v>
      </c>
      <c r="F259" t="s">
        <v>16</v>
      </c>
      <c r="G259" s="11">
        <v>1</v>
      </c>
      <c r="H259" s="10">
        <v>50</v>
      </c>
      <c r="I259" s="10">
        <f t="shared" si="27"/>
        <v>50</v>
      </c>
      <c r="J259" s="12" t="str">
        <f t="shared" ref="J259:J322" si="28">TEXT($B259,"mmmm")</f>
        <v>April</v>
      </c>
      <c r="K259" t="str">
        <f t="shared" ref="K259:K322" si="29">IF(E259&lt;18,"Under 18",
IF(E259&lt;=30,"18-30",
IF(E259&lt;=40,"31-40",
IF(E259&lt;=50,"41-50","50+"))))</f>
        <v>18-30</v>
      </c>
      <c r="L259" s="12" t="str">
        <f t="shared" ref="L259:L322" si="30">"Q"&amp;ROUNDUP(MONTH(B259)/3,0)</f>
        <v>Q2</v>
      </c>
      <c r="M259" s="12" t="str">
        <f t="shared" ref="M259:M322" si="31">TEXT(B259,"dddd")</f>
        <v>Sunday</v>
      </c>
      <c r="N259" s="10" t="str">
        <f t="shared" ref="N259:N322" si="32">IF(I259&gt;=1500,"VIP",
 IF(I259&gt;=500,"Regular","Occasional"))</f>
        <v>Occasional</v>
      </c>
      <c r="Q259"/>
    </row>
    <row r="260" spans="1:17" x14ac:dyDescent="0.3">
      <c r="A260" s="2">
        <v>601</v>
      </c>
      <c r="B260" s="12">
        <v>45026</v>
      </c>
      <c r="C260" s="3" t="s">
        <v>614</v>
      </c>
      <c r="D260" t="s">
        <v>10</v>
      </c>
      <c r="E260" s="2">
        <v>19</v>
      </c>
      <c r="F260" t="s">
        <v>14</v>
      </c>
      <c r="G260" s="11">
        <v>1</v>
      </c>
      <c r="H260" s="10">
        <v>30</v>
      </c>
      <c r="I260" s="10">
        <f t="shared" si="27"/>
        <v>30</v>
      </c>
      <c r="J260" s="12" t="str">
        <f t="shared" si="28"/>
        <v>April</v>
      </c>
      <c r="K260" t="str">
        <f t="shared" si="29"/>
        <v>18-30</v>
      </c>
      <c r="L260" s="12" t="str">
        <f t="shared" si="30"/>
        <v>Q2</v>
      </c>
      <c r="M260" s="12" t="str">
        <f t="shared" si="31"/>
        <v>Monday</v>
      </c>
      <c r="N260" s="10" t="str">
        <f t="shared" si="32"/>
        <v>Occasional</v>
      </c>
      <c r="Q260"/>
    </row>
    <row r="261" spans="1:17" x14ac:dyDescent="0.3">
      <c r="A261" s="2">
        <v>901</v>
      </c>
      <c r="B261" s="12">
        <v>45026</v>
      </c>
      <c r="C261" s="3" t="s">
        <v>914</v>
      </c>
      <c r="D261" t="s">
        <v>10</v>
      </c>
      <c r="E261" s="2">
        <v>31</v>
      </c>
      <c r="F261" t="s">
        <v>16</v>
      </c>
      <c r="G261" s="11">
        <v>1</v>
      </c>
      <c r="H261" s="10">
        <v>30</v>
      </c>
      <c r="I261" s="10">
        <f t="shared" si="27"/>
        <v>30</v>
      </c>
      <c r="J261" s="12" t="str">
        <f t="shared" si="28"/>
        <v>April</v>
      </c>
      <c r="K261" t="str">
        <f t="shared" si="29"/>
        <v>31-40</v>
      </c>
      <c r="L261" s="12" t="str">
        <f t="shared" si="30"/>
        <v>Q2</v>
      </c>
      <c r="M261" s="12" t="str">
        <f t="shared" si="31"/>
        <v>Monday</v>
      </c>
      <c r="N261" s="10" t="str">
        <f t="shared" si="32"/>
        <v>Occasional</v>
      </c>
      <c r="Q261"/>
    </row>
    <row r="262" spans="1:17" x14ac:dyDescent="0.3">
      <c r="A262" s="2">
        <v>527</v>
      </c>
      <c r="B262" s="12">
        <v>45027</v>
      </c>
      <c r="C262" s="3" t="s">
        <v>540</v>
      </c>
      <c r="D262" t="s">
        <v>10</v>
      </c>
      <c r="E262" s="2">
        <v>57</v>
      </c>
      <c r="F262" t="s">
        <v>14</v>
      </c>
      <c r="G262" s="11">
        <v>2</v>
      </c>
      <c r="H262" s="10">
        <v>25</v>
      </c>
      <c r="I262" s="10">
        <f t="shared" si="27"/>
        <v>50</v>
      </c>
      <c r="J262" s="12" t="str">
        <f t="shared" si="28"/>
        <v>April</v>
      </c>
      <c r="K262" t="str">
        <f t="shared" si="29"/>
        <v>50+</v>
      </c>
      <c r="L262" s="12" t="str">
        <f t="shared" si="30"/>
        <v>Q2</v>
      </c>
      <c r="M262" s="12" t="str">
        <f t="shared" si="31"/>
        <v>Tuesday</v>
      </c>
      <c r="N262" s="10" t="str">
        <f t="shared" si="32"/>
        <v>Occasional</v>
      </c>
      <c r="Q262"/>
    </row>
    <row r="263" spans="1:17" x14ac:dyDescent="0.3">
      <c r="A263" s="2">
        <v>23</v>
      </c>
      <c r="B263" s="12">
        <v>45028</v>
      </c>
      <c r="C263" s="3" t="s">
        <v>36</v>
      </c>
      <c r="D263" t="s">
        <v>13</v>
      </c>
      <c r="E263" s="2">
        <v>35</v>
      </c>
      <c r="F263" t="s">
        <v>14</v>
      </c>
      <c r="G263" s="11">
        <v>4</v>
      </c>
      <c r="H263" s="10">
        <v>30</v>
      </c>
      <c r="I263" s="10">
        <f t="shared" si="27"/>
        <v>120</v>
      </c>
      <c r="J263" s="12" t="str">
        <f t="shared" si="28"/>
        <v>April</v>
      </c>
      <c r="K263" t="str">
        <f t="shared" si="29"/>
        <v>31-40</v>
      </c>
      <c r="L263" s="12" t="str">
        <f t="shared" si="30"/>
        <v>Q2</v>
      </c>
      <c r="M263" s="12" t="str">
        <f t="shared" si="31"/>
        <v>Wednesday</v>
      </c>
      <c r="N263" s="10" t="str">
        <f t="shared" si="32"/>
        <v>Occasional</v>
      </c>
      <c r="Q263"/>
    </row>
    <row r="264" spans="1:17" x14ac:dyDescent="0.3">
      <c r="A264" s="2">
        <v>174</v>
      </c>
      <c r="B264" s="12">
        <v>45028</v>
      </c>
      <c r="C264" s="3" t="s">
        <v>187</v>
      </c>
      <c r="D264" t="s">
        <v>13</v>
      </c>
      <c r="E264" s="2">
        <v>39</v>
      </c>
      <c r="F264" t="s">
        <v>11</v>
      </c>
      <c r="G264" s="11">
        <v>1</v>
      </c>
      <c r="H264" s="10">
        <v>300</v>
      </c>
      <c r="I264" s="10">
        <f t="shared" si="27"/>
        <v>300</v>
      </c>
      <c r="J264" s="12" t="str">
        <f t="shared" si="28"/>
        <v>April</v>
      </c>
      <c r="K264" t="str">
        <f t="shared" si="29"/>
        <v>31-40</v>
      </c>
      <c r="L264" s="12" t="str">
        <f t="shared" si="30"/>
        <v>Q2</v>
      </c>
      <c r="M264" s="12" t="str">
        <f t="shared" si="31"/>
        <v>Wednesday</v>
      </c>
      <c r="N264" s="10" t="str">
        <f t="shared" si="32"/>
        <v>Occasional</v>
      </c>
      <c r="Q264"/>
    </row>
    <row r="265" spans="1:17" x14ac:dyDescent="0.3">
      <c r="A265" s="2">
        <v>589</v>
      </c>
      <c r="B265" s="12">
        <v>45028</v>
      </c>
      <c r="C265" s="3" t="s">
        <v>602</v>
      </c>
      <c r="D265" t="s">
        <v>13</v>
      </c>
      <c r="E265" s="2">
        <v>36</v>
      </c>
      <c r="F265" t="s">
        <v>11</v>
      </c>
      <c r="G265" s="11">
        <v>2</v>
      </c>
      <c r="H265" s="10">
        <v>500</v>
      </c>
      <c r="I265" s="10">
        <f t="shared" si="27"/>
        <v>1000</v>
      </c>
      <c r="J265" s="12" t="str">
        <f t="shared" si="28"/>
        <v>April</v>
      </c>
      <c r="K265" t="str">
        <f t="shared" si="29"/>
        <v>31-40</v>
      </c>
      <c r="L265" s="12" t="str">
        <f t="shared" si="30"/>
        <v>Q2</v>
      </c>
      <c r="M265" s="12" t="str">
        <f t="shared" si="31"/>
        <v>Wednesday</v>
      </c>
      <c r="N265" s="10" t="str">
        <f t="shared" si="32"/>
        <v>Regular</v>
      </c>
      <c r="Q265"/>
    </row>
    <row r="266" spans="1:17" x14ac:dyDescent="0.3">
      <c r="A266" s="2">
        <v>774</v>
      </c>
      <c r="B266" s="12">
        <v>45028</v>
      </c>
      <c r="C266" s="3" t="s">
        <v>787</v>
      </c>
      <c r="D266" t="s">
        <v>13</v>
      </c>
      <c r="E266" s="2">
        <v>40</v>
      </c>
      <c r="F266" t="s">
        <v>14</v>
      </c>
      <c r="G266" s="11">
        <v>2</v>
      </c>
      <c r="H266" s="10">
        <v>25</v>
      </c>
      <c r="I266" s="10">
        <f t="shared" si="27"/>
        <v>50</v>
      </c>
      <c r="J266" s="12" t="str">
        <f t="shared" si="28"/>
        <v>April</v>
      </c>
      <c r="K266" t="str">
        <f t="shared" si="29"/>
        <v>31-40</v>
      </c>
      <c r="L266" s="12" t="str">
        <f t="shared" si="30"/>
        <v>Q2</v>
      </c>
      <c r="M266" s="12" t="str">
        <f t="shared" si="31"/>
        <v>Wednesday</v>
      </c>
      <c r="N266" s="10" t="str">
        <f t="shared" si="32"/>
        <v>Occasional</v>
      </c>
      <c r="Q266"/>
    </row>
    <row r="267" spans="1:17" x14ac:dyDescent="0.3">
      <c r="A267" s="2">
        <v>1000</v>
      </c>
      <c r="B267" s="12">
        <v>45028</v>
      </c>
      <c r="C267" s="3" t="s">
        <v>1013</v>
      </c>
      <c r="D267" t="s">
        <v>10</v>
      </c>
      <c r="E267" s="2">
        <v>47</v>
      </c>
      <c r="F267" t="s">
        <v>16</v>
      </c>
      <c r="G267" s="11">
        <v>4</v>
      </c>
      <c r="H267" s="10">
        <v>30</v>
      </c>
      <c r="I267" s="10">
        <f t="shared" si="27"/>
        <v>120</v>
      </c>
      <c r="J267" s="12" t="str">
        <f t="shared" si="28"/>
        <v>April</v>
      </c>
      <c r="K267" t="str">
        <f t="shared" si="29"/>
        <v>41-50</v>
      </c>
      <c r="L267" s="12" t="str">
        <f t="shared" si="30"/>
        <v>Q2</v>
      </c>
      <c r="M267" s="12" t="str">
        <f t="shared" si="31"/>
        <v>Wednesday</v>
      </c>
      <c r="N267" s="10" t="str">
        <f t="shared" si="32"/>
        <v>Occasional</v>
      </c>
      <c r="Q267"/>
    </row>
    <row r="268" spans="1:17" x14ac:dyDescent="0.3">
      <c r="A268" s="2">
        <v>210</v>
      </c>
      <c r="B268" s="12">
        <v>45029</v>
      </c>
      <c r="C268" s="3" t="s">
        <v>223</v>
      </c>
      <c r="D268" t="s">
        <v>10</v>
      </c>
      <c r="E268" s="2">
        <v>37</v>
      </c>
      <c r="F268" t="s">
        <v>16</v>
      </c>
      <c r="G268" s="11">
        <v>4</v>
      </c>
      <c r="H268" s="10">
        <v>50</v>
      </c>
      <c r="I268" s="10">
        <f t="shared" si="27"/>
        <v>200</v>
      </c>
      <c r="J268" s="12" t="str">
        <f t="shared" si="28"/>
        <v>April</v>
      </c>
      <c r="K268" t="str">
        <f t="shared" si="29"/>
        <v>31-40</v>
      </c>
      <c r="L268" s="12" t="str">
        <f t="shared" si="30"/>
        <v>Q2</v>
      </c>
      <c r="M268" s="12" t="str">
        <f t="shared" si="31"/>
        <v>Thursday</v>
      </c>
      <c r="N268" s="10" t="str">
        <f t="shared" si="32"/>
        <v>Occasional</v>
      </c>
      <c r="Q268"/>
    </row>
    <row r="269" spans="1:17" x14ac:dyDescent="0.3">
      <c r="A269" s="2">
        <v>478</v>
      </c>
      <c r="B269" s="12">
        <v>45029</v>
      </c>
      <c r="C269" s="3" t="s">
        <v>491</v>
      </c>
      <c r="D269" t="s">
        <v>13</v>
      </c>
      <c r="E269" s="2">
        <v>58</v>
      </c>
      <c r="F269" t="s">
        <v>14</v>
      </c>
      <c r="G269" s="11">
        <v>2</v>
      </c>
      <c r="H269" s="10">
        <v>30</v>
      </c>
      <c r="I269" s="10">
        <f t="shared" si="27"/>
        <v>60</v>
      </c>
      <c r="J269" s="12" t="str">
        <f t="shared" si="28"/>
        <v>April</v>
      </c>
      <c r="K269" t="str">
        <f t="shared" si="29"/>
        <v>50+</v>
      </c>
      <c r="L269" s="12" t="str">
        <f t="shared" si="30"/>
        <v>Q2</v>
      </c>
      <c r="M269" s="12" t="str">
        <f t="shared" si="31"/>
        <v>Thursday</v>
      </c>
      <c r="N269" s="10" t="str">
        <f t="shared" si="32"/>
        <v>Occasional</v>
      </c>
      <c r="Q269"/>
    </row>
    <row r="270" spans="1:17" x14ac:dyDescent="0.3">
      <c r="A270" s="2">
        <v>745</v>
      </c>
      <c r="B270" s="12">
        <v>45029</v>
      </c>
      <c r="C270" s="3" t="s">
        <v>758</v>
      </c>
      <c r="D270" t="s">
        <v>10</v>
      </c>
      <c r="E270" s="2">
        <v>54</v>
      </c>
      <c r="F270" t="s">
        <v>11</v>
      </c>
      <c r="G270" s="11">
        <v>2</v>
      </c>
      <c r="H270" s="10">
        <v>50</v>
      </c>
      <c r="I270" s="10">
        <f t="shared" si="27"/>
        <v>100</v>
      </c>
      <c r="J270" s="12" t="str">
        <f t="shared" si="28"/>
        <v>April</v>
      </c>
      <c r="K270" t="str">
        <f t="shared" si="29"/>
        <v>50+</v>
      </c>
      <c r="L270" s="12" t="str">
        <f t="shared" si="30"/>
        <v>Q2</v>
      </c>
      <c r="M270" s="12" t="str">
        <f t="shared" si="31"/>
        <v>Thursday</v>
      </c>
      <c r="N270" s="10" t="str">
        <f t="shared" si="32"/>
        <v>Occasional</v>
      </c>
      <c r="Q270"/>
    </row>
    <row r="271" spans="1:17" x14ac:dyDescent="0.3">
      <c r="A271" s="2">
        <v>354</v>
      </c>
      <c r="B271" s="12">
        <v>45031</v>
      </c>
      <c r="C271" s="3" t="s">
        <v>367</v>
      </c>
      <c r="D271" t="s">
        <v>13</v>
      </c>
      <c r="E271" s="2">
        <v>49</v>
      </c>
      <c r="F271" t="s">
        <v>11</v>
      </c>
      <c r="G271" s="11">
        <v>4</v>
      </c>
      <c r="H271" s="10">
        <v>50</v>
      </c>
      <c r="I271" s="10">
        <f t="shared" si="27"/>
        <v>200</v>
      </c>
      <c r="J271" s="12" t="str">
        <f t="shared" si="28"/>
        <v>April</v>
      </c>
      <c r="K271" t="str">
        <f t="shared" si="29"/>
        <v>41-50</v>
      </c>
      <c r="L271" s="12" t="str">
        <f t="shared" si="30"/>
        <v>Q2</v>
      </c>
      <c r="M271" s="12" t="str">
        <f t="shared" si="31"/>
        <v>Saturday</v>
      </c>
      <c r="N271" s="10" t="str">
        <f t="shared" si="32"/>
        <v>Occasional</v>
      </c>
      <c r="Q271"/>
    </row>
    <row r="272" spans="1:17" x14ac:dyDescent="0.3">
      <c r="A272" s="2">
        <v>408</v>
      </c>
      <c r="B272" s="12">
        <v>45031</v>
      </c>
      <c r="C272" s="3" t="s">
        <v>421</v>
      </c>
      <c r="D272" t="s">
        <v>13</v>
      </c>
      <c r="E272" s="2">
        <v>64</v>
      </c>
      <c r="F272" t="s">
        <v>11</v>
      </c>
      <c r="G272" s="11">
        <v>1</v>
      </c>
      <c r="H272" s="10">
        <v>500</v>
      </c>
      <c r="I272" s="10">
        <f t="shared" si="27"/>
        <v>500</v>
      </c>
      <c r="J272" s="12" t="str">
        <f t="shared" si="28"/>
        <v>April</v>
      </c>
      <c r="K272" t="str">
        <f t="shared" si="29"/>
        <v>50+</v>
      </c>
      <c r="L272" s="12" t="str">
        <f t="shared" si="30"/>
        <v>Q2</v>
      </c>
      <c r="M272" s="12" t="str">
        <f t="shared" si="31"/>
        <v>Saturday</v>
      </c>
      <c r="N272" s="10" t="str">
        <f t="shared" si="32"/>
        <v>Regular</v>
      </c>
      <c r="Q272"/>
    </row>
    <row r="273" spans="1:17" x14ac:dyDescent="0.3">
      <c r="A273" s="2">
        <v>674</v>
      </c>
      <c r="B273" s="12">
        <v>45032</v>
      </c>
      <c r="C273" s="3" t="s">
        <v>687</v>
      </c>
      <c r="D273" t="s">
        <v>13</v>
      </c>
      <c r="E273" s="2">
        <v>38</v>
      </c>
      <c r="F273" t="s">
        <v>14</v>
      </c>
      <c r="G273" s="11">
        <v>1</v>
      </c>
      <c r="H273" s="10">
        <v>300</v>
      </c>
      <c r="I273" s="10">
        <f t="shared" si="27"/>
        <v>300</v>
      </c>
      <c r="J273" s="12" t="str">
        <f t="shared" si="28"/>
        <v>April</v>
      </c>
      <c r="K273" t="str">
        <f t="shared" si="29"/>
        <v>31-40</v>
      </c>
      <c r="L273" s="12" t="str">
        <f t="shared" si="30"/>
        <v>Q2</v>
      </c>
      <c r="M273" s="12" t="str">
        <f t="shared" si="31"/>
        <v>Sunday</v>
      </c>
      <c r="N273" s="10" t="str">
        <f t="shared" si="32"/>
        <v>Occasional</v>
      </c>
      <c r="Q273"/>
    </row>
    <row r="274" spans="1:17" x14ac:dyDescent="0.3">
      <c r="A274" s="2">
        <v>967</v>
      </c>
      <c r="B274" s="12">
        <v>45033</v>
      </c>
      <c r="C274" s="3" t="s">
        <v>980</v>
      </c>
      <c r="D274" t="s">
        <v>10</v>
      </c>
      <c r="E274" s="2">
        <v>62</v>
      </c>
      <c r="F274" t="s">
        <v>11</v>
      </c>
      <c r="G274" s="11">
        <v>1</v>
      </c>
      <c r="H274" s="10">
        <v>25</v>
      </c>
      <c r="I274" s="10">
        <f t="shared" si="27"/>
        <v>25</v>
      </c>
      <c r="J274" s="12" t="str">
        <f t="shared" si="28"/>
        <v>April</v>
      </c>
      <c r="K274" t="str">
        <f t="shared" si="29"/>
        <v>50+</v>
      </c>
      <c r="L274" s="12" t="str">
        <f t="shared" si="30"/>
        <v>Q2</v>
      </c>
      <c r="M274" s="12" t="str">
        <f t="shared" si="31"/>
        <v>Monday</v>
      </c>
      <c r="N274" s="10" t="str">
        <f t="shared" si="32"/>
        <v>Occasional</v>
      </c>
      <c r="Q274"/>
    </row>
    <row r="275" spans="1:17" x14ac:dyDescent="0.3">
      <c r="A275" s="2">
        <v>79</v>
      </c>
      <c r="B275" s="12">
        <v>45034</v>
      </c>
      <c r="C275" s="3" t="s">
        <v>92</v>
      </c>
      <c r="D275" t="s">
        <v>10</v>
      </c>
      <c r="E275" s="2">
        <v>34</v>
      </c>
      <c r="F275" t="s">
        <v>11</v>
      </c>
      <c r="G275" s="11">
        <v>1</v>
      </c>
      <c r="H275" s="10">
        <v>300</v>
      </c>
      <c r="I275" s="10">
        <f t="shared" si="27"/>
        <v>300</v>
      </c>
      <c r="J275" s="12" t="str">
        <f t="shared" si="28"/>
        <v>April</v>
      </c>
      <c r="K275" t="str">
        <f t="shared" si="29"/>
        <v>31-40</v>
      </c>
      <c r="L275" s="12" t="str">
        <f t="shared" si="30"/>
        <v>Q2</v>
      </c>
      <c r="M275" s="12" t="str">
        <f t="shared" si="31"/>
        <v>Tuesday</v>
      </c>
      <c r="N275" s="10" t="str">
        <f t="shared" si="32"/>
        <v>Occasional</v>
      </c>
      <c r="Q275"/>
    </row>
    <row r="276" spans="1:17" x14ac:dyDescent="0.3">
      <c r="A276" s="2">
        <v>406</v>
      </c>
      <c r="B276" s="12">
        <v>45034</v>
      </c>
      <c r="C276" s="3" t="s">
        <v>419</v>
      </c>
      <c r="D276" t="s">
        <v>13</v>
      </c>
      <c r="E276" s="2">
        <v>22</v>
      </c>
      <c r="F276" t="s">
        <v>11</v>
      </c>
      <c r="G276" s="11">
        <v>4</v>
      </c>
      <c r="H276" s="10">
        <v>25</v>
      </c>
      <c r="I276" s="10">
        <f t="shared" si="27"/>
        <v>100</v>
      </c>
      <c r="J276" s="12" t="str">
        <f t="shared" si="28"/>
        <v>April</v>
      </c>
      <c r="K276" t="str">
        <f t="shared" si="29"/>
        <v>18-30</v>
      </c>
      <c r="L276" s="12" t="str">
        <f t="shared" si="30"/>
        <v>Q2</v>
      </c>
      <c r="M276" s="12" t="str">
        <f t="shared" si="31"/>
        <v>Tuesday</v>
      </c>
      <c r="N276" s="10" t="str">
        <f t="shared" si="32"/>
        <v>Occasional</v>
      </c>
      <c r="Q276"/>
    </row>
    <row r="277" spans="1:17" x14ac:dyDescent="0.3">
      <c r="A277" s="2">
        <v>450</v>
      </c>
      <c r="B277" s="12">
        <v>45034</v>
      </c>
      <c r="C277" s="3" t="s">
        <v>463</v>
      </c>
      <c r="D277" t="s">
        <v>13</v>
      </c>
      <c r="E277" s="2">
        <v>59</v>
      </c>
      <c r="F277" t="s">
        <v>11</v>
      </c>
      <c r="G277" s="11">
        <v>2</v>
      </c>
      <c r="H277" s="10">
        <v>25</v>
      </c>
      <c r="I277" s="10">
        <f t="shared" si="27"/>
        <v>50</v>
      </c>
      <c r="J277" s="12" t="str">
        <f t="shared" si="28"/>
        <v>April</v>
      </c>
      <c r="K277" t="str">
        <f t="shared" si="29"/>
        <v>50+</v>
      </c>
      <c r="L277" s="12" t="str">
        <f t="shared" si="30"/>
        <v>Q2</v>
      </c>
      <c r="M277" s="12" t="str">
        <f t="shared" si="31"/>
        <v>Tuesday</v>
      </c>
      <c r="N277" s="10" t="str">
        <f t="shared" si="32"/>
        <v>Occasional</v>
      </c>
      <c r="Q277"/>
    </row>
    <row r="278" spans="1:17" x14ac:dyDescent="0.3">
      <c r="A278" s="2">
        <v>562</v>
      </c>
      <c r="B278" s="12">
        <v>45034</v>
      </c>
      <c r="C278" s="3" t="s">
        <v>575</v>
      </c>
      <c r="D278" t="s">
        <v>10</v>
      </c>
      <c r="E278" s="2">
        <v>54</v>
      </c>
      <c r="F278" t="s">
        <v>16</v>
      </c>
      <c r="G278" s="11">
        <v>2</v>
      </c>
      <c r="H278" s="10">
        <v>25</v>
      </c>
      <c r="I278" s="10">
        <f t="shared" si="27"/>
        <v>50</v>
      </c>
      <c r="J278" s="12" t="str">
        <f t="shared" si="28"/>
        <v>April</v>
      </c>
      <c r="K278" t="str">
        <f t="shared" si="29"/>
        <v>50+</v>
      </c>
      <c r="L278" s="12" t="str">
        <f t="shared" si="30"/>
        <v>Q2</v>
      </c>
      <c r="M278" s="12" t="str">
        <f t="shared" si="31"/>
        <v>Tuesday</v>
      </c>
      <c r="N278" s="10" t="str">
        <f t="shared" si="32"/>
        <v>Occasional</v>
      </c>
      <c r="Q278"/>
    </row>
    <row r="279" spans="1:17" x14ac:dyDescent="0.3">
      <c r="A279" s="2">
        <v>108</v>
      </c>
      <c r="B279" s="12">
        <v>45035</v>
      </c>
      <c r="C279" s="3" t="s">
        <v>121</v>
      </c>
      <c r="D279" t="s">
        <v>13</v>
      </c>
      <c r="E279" s="2">
        <v>27</v>
      </c>
      <c r="F279" t="s">
        <v>11</v>
      </c>
      <c r="G279" s="11">
        <v>3</v>
      </c>
      <c r="H279" s="10">
        <v>25</v>
      </c>
      <c r="I279" s="10">
        <f t="shared" si="27"/>
        <v>75</v>
      </c>
      <c r="J279" s="12" t="str">
        <f t="shared" si="28"/>
        <v>April</v>
      </c>
      <c r="K279" t="str">
        <f t="shared" si="29"/>
        <v>18-30</v>
      </c>
      <c r="L279" s="12" t="str">
        <f t="shared" si="30"/>
        <v>Q2</v>
      </c>
      <c r="M279" s="12" t="str">
        <f t="shared" si="31"/>
        <v>Wednesday</v>
      </c>
      <c r="N279" s="10" t="str">
        <f t="shared" si="32"/>
        <v>Occasional</v>
      </c>
      <c r="Q279"/>
    </row>
    <row r="280" spans="1:17" x14ac:dyDescent="0.3">
      <c r="A280" s="2">
        <v>111</v>
      </c>
      <c r="B280" s="12">
        <v>45035</v>
      </c>
      <c r="C280" s="3" t="s">
        <v>124</v>
      </c>
      <c r="D280" t="s">
        <v>13</v>
      </c>
      <c r="E280" s="2">
        <v>34</v>
      </c>
      <c r="F280" t="s">
        <v>16</v>
      </c>
      <c r="G280" s="11">
        <v>3</v>
      </c>
      <c r="H280" s="10">
        <v>500</v>
      </c>
      <c r="I280" s="10">
        <f t="shared" si="27"/>
        <v>1500</v>
      </c>
      <c r="J280" s="12" t="str">
        <f t="shared" si="28"/>
        <v>April</v>
      </c>
      <c r="K280" t="str">
        <f t="shared" si="29"/>
        <v>31-40</v>
      </c>
      <c r="L280" s="12" t="str">
        <f t="shared" si="30"/>
        <v>Q2</v>
      </c>
      <c r="M280" s="12" t="str">
        <f t="shared" si="31"/>
        <v>Wednesday</v>
      </c>
      <c r="N280" s="10" t="str">
        <f t="shared" si="32"/>
        <v>VIP</v>
      </c>
      <c r="Q280"/>
    </row>
    <row r="281" spans="1:17" x14ac:dyDescent="0.3">
      <c r="A281" s="2">
        <v>207</v>
      </c>
      <c r="B281" s="12">
        <v>45035</v>
      </c>
      <c r="C281" s="3" t="s">
        <v>220</v>
      </c>
      <c r="D281" t="s">
        <v>13</v>
      </c>
      <c r="E281" s="2">
        <v>42</v>
      </c>
      <c r="F281" t="s">
        <v>11</v>
      </c>
      <c r="G281" s="11">
        <v>2</v>
      </c>
      <c r="H281" s="10">
        <v>25</v>
      </c>
      <c r="I281" s="10">
        <f t="shared" si="27"/>
        <v>50</v>
      </c>
      <c r="J281" s="12" t="str">
        <f t="shared" si="28"/>
        <v>April</v>
      </c>
      <c r="K281" t="str">
        <f t="shared" si="29"/>
        <v>41-50</v>
      </c>
      <c r="L281" s="12" t="str">
        <f t="shared" si="30"/>
        <v>Q2</v>
      </c>
      <c r="M281" s="12" t="str">
        <f t="shared" si="31"/>
        <v>Wednesday</v>
      </c>
      <c r="N281" s="10" t="str">
        <f t="shared" si="32"/>
        <v>Occasional</v>
      </c>
      <c r="Q281"/>
    </row>
    <row r="282" spans="1:17" x14ac:dyDescent="0.3">
      <c r="A282" s="2">
        <v>724</v>
      </c>
      <c r="B282" s="12">
        <v>45035</v>
      </c>
      <c r="C282" s="3" t="s">
        <v>737</v>
      </c>
      <c r="D282" t="s">
        <v>10</v>
      </c>
      <c r="E282" s="2">
        <v>61</v>
      </c>
      <c r="F282" t="s">
        <v>14</v>
      </c>
      <c r="G282" s="11">
        <v>3</v>
      </c>
      <c r="H282" s="10">
        <v>50</v>
      </c>
      <c r="I282" s="10">
        <f t="shared" si="27"/>
        <v>150</v>
      </c>
      <c r="J282" s="12" t="str">
        <f t="shared" si="28"/>
        <v>April</v>
      </c>
      <c r="K282" t="str">
        <f t="shared" si="29"/>
        <v>50+</v>
      </c>
      <c r="L282" s="12" t="str">
        <f t="shared" si="30"/>
        <v>Q2</v>
      </c>
      <c r="M282" s="12" t="str">
        <f t="shared" si="31"/>
        <v>Wednesday</v>
      </c>
      <c r="N282" s="10" t="str">
        <f t="shared" si="32"/>
        <v>Occasional</v>
      </c>
      <c r="Q282"/>
    </row>
    <row r="283" spans="1:17" x14ac:dyDescent="0.3">
      <c r="A283" s="2">
        <v>836</v>
      </c>
      <c r="B283" s="12">
        <v>45035</v>
      </c>
      <c r="C283" s="3" t="s">
        <v>849</v>
      </c>
      <c r="D283" t="s">
        <v>13</v>
      </c>
      <c r="E283" s="2">
        <v>22</v>
      </c>
      <c r="F283" t="s">
        <v>14</v>
      </c>
      <c r="G283" s="11">
        <v>1</v>
      </c>
      <c r="H283" s="10">
        <v>50</v>
      </c>
      <c r="I283" s="10">
        <f t="shared" si="27"/>
        <v>50</v>
      </c>
      <c r="J283" s="12" t="str">
        <f t="shared" si="28"/>
        <v>April</v>
      </c>
      <c r="K283" t="str">
        <f t="shared" si="29"/>
        <v>18-30</v>
      </c>
      <c r="L283" s="12" t="str">
        <f t="shared" si="30"/>
        <v>Q2</v>
      </c>
      <c r="M283" s="12" t="str">
        <f t="shared" si="31"/>
        <v>Wednesday</v>
      </c>
      <c r="N283" s="10" t="str">
        <f t="shared" si="32"/>
        <v>Occasional</v>
      </c>
      <c r="Q283"/>
    </row>
    <row r="284" spans="1:17" x14ac:dyDescent="0.3">
      <c r="A284" s="2">
        <v>969</v>
      </c>
      <c r="B284" s="12">
        <v>45035</v>
      </c>
      <c r="C284" s="3" t="s">
        <v>982</v>
      </c>
      <c r="D284" t="s">
        <v>13</v>
      </c>
      <c r="E284" s="2">
        <v>40</v>
      </c>
      <c r="F284" t="s">
        <v>14</v>
      </c>
      <c r="G284" s="11">
        <v>3</v>
      </c>
      <c r="H284" s="10">
        <v>300</v>
      </c>
      <c r="I284" s="10">
        <f t="shared" si="27"/>
        <v>900</v>
      </c>
      <c r="J284" s="12" t="str">
        <f t="shared" si="28"/>
        <v>April</v>
      </c>
      <c r="K284" t="str">
        <f t="shared" si="29"/>
        <v>31-40</v>
      </c>
      <c r="L284" s="12" t="str">
        <f t="shared" si="30"/>
        <v>Q2</v>
      </c>
      <c r="M284" s="12" t="str">
        <f t="shared" si="31"/>
        <v>Wednesday</v>
      </c>
      <c r="N284" s="10" t="str">
        <f t="shared" si="32"/>
        <v>Regular</v>
      </c>
      <c r="Q284"/>
    </row>
    <row r="285" spans="1:17" x14ac:dyDescent="0.3">
      <c r="A285" s="2">
        <v>246</v>
      </c>
      <c r="B285" s="12">
        <v>45036</v>
      </c>
      <c r="C285" s="3" t="s">
        <v>259</v>
      </c>
      <c r="D285" t="s">
        <v>13</v>
      </c>
      <c r="E285" s="2">
        <v>48</v>
      </c>
      <c r="F285" t="s">
        <v>16</v>
      </c>
      <c r="G285" s="11">
        <v>2</v>
      </c>
      <c r="H285" s="10">
        <v>25</v>
      </c>
      <c r="I285" s="10">
        <f t="shared" si="27"/>
        <v>50</v>
      </c>
      <c r="J285" s="12" t="str">
        <f t="shared" si="28"/>
        <v>April</v>
      </c>
      <c r="K285" t="str">
        <f t="shared" si="29"/>
        <v>41-50</v>
      </c>
      <c r="L285" s="12" t="str">
        <f t="shared" si="30"/>
        <v>Q2</v>
      </c>
      <c r="M285" s="12" t="str">
        <f t="shared" si="31"/>
        <v>Thursday</v>
      </c>
      <c r="N285" s="10" t="str">
        <f t="shared" si="32"/>
        <v>Occasional</v>
      </c>
      <c r="Q285"/>
    </row>
    <row r="286" spans="1:17" x14ac:dyDescent="0.3">
      <c r="A286" s="2">
        <v>298</v>
      </c>
      <c r="B286" s="12">
        <v>45036</v>
      </c>
      <c r="C286" s="3" t="s">
        <v>311</v>
      </c>
      <c r="D286" t="s">
        <v>10</v>
      </c>
      <c r="E286" s="2">
        <v>27</v>
      </c>
      <c r="F286" t="s">
        <v>11</v>
      </c>
      <c r="G286" s="11">
        <v>4</v>
      </c>
      <c r="H286" s="10">
        <v>300</v>
      </c>
      <c r="I286" s="10">
        <f t="shared" si="27"/>
        <v>1200</v>
      </c>
      <c r="J286" s="12" t="str">
        <f t="shared" si="28"/>
        <v>April</v>
      </c>
      <c r="K286" t="str">
        <f t="shared" si="29"/>
        <v>18-30</v>
      </c>
      <c r="L286" s="12" t="str">
        <f t="shared" si="30"/>
        <v>Q2</v>
      </c>
      <c r="M286" s="12" t="str">
        <f t="shared" si="31"/>
        <v>Thursday</v>
      </c>
      <c r="N286" s="10" t="str">
        <f t="shared" si="32"/>
        <v>Regular</v>
      </c>
      <c r="Q286"/>
    </row>
    <row r="287" spans="1:17" x14ac:dyDescent="0.3">
      <c r="A287" s="2">
        <v>374</v>
      </c>
      <c r="B287" s="12">
        <v>45036</v>
      </c>
      <c r="C287" s="3" t="s">
        <v>387</v>
      </c>
      <c r="D287" t="s">
        <v>13</v>
      </c>
      <c r="E287" s="2">
        <v>59</v>
      </c>
      <c r="F287" t="s">
        <v>11</v>
      </c>
      <c r="G287" s="11">
        <v>3</v>
      </c>
      <c r="H287" s="10">
        <v>25</v>
      </c>
      <c r="I287" s="10">
        <f t="shared" si="27"/>
        <v>75</v>
      </c>
      <c r="J287" s="12" t="str">
        <f t="shared" si="28"/>
        <v>April</v>
      </c>
      <c r="K287" t="str">
        <f t="shared" si="29"/>
        <v>50+</v>
      </c>
      <c r="L287" s="12" t="str">
        <f t="shared" si="30"/>
        <v>Q2</v>
      </c>
      <c r="M287" s="12" t="str">
        <f t="shared" si="31"/>
        <v>Thursday</v>
      </c>
      <c r="N287" s="10" t="str">
        <f t="shared" si="32"/>
        <v>Occasional</v>
      </c>
      <c r="Q287"/>
    </row>
    <row r="288" spans="1:17" x14ac:dyDescent="0.3">
      <c r="A288" s="2">
        <v>572</v>
      </c>
      <c r="B288" s="12">
        <v>45036</v>
      </c>
      <c r="C288" s="3" t="s">
        <v>585</v>
      </c>
      <c r="D288" t="s">
        <v>10</v>
      </c>
      <c r="E288" s="2">
        <v>31</v>
      </c>
      <c r="F288" t="s">
        <v>14</v>
      </c>
      <c r="G288" s="11">
        <v>4</v>
      </c>
      <c r="H288" s="10">
        <v>500</v>
      </c>
      <c r="I288" s="10">
        <f t="shared" si="27"/>
        <v>2000</v>
      </c>
      <c r="J288" s="12" t="str">
        <f t="shared" si="28"/>
        <v>April</v>
      </c>
      <c r="K288" t="str">
        <f t="shared" si="29"/>
        <v>31-40</v>
      </c>
      <c r="L288" s="12" t="str">
        <f t="shared" si="30"/>
        <v>Q2</v>
      </c>
      <c r="M288" s="12" t="str">
        <f t="shared" si="31"/>
        <v>Thursday</v>
      </c>
      <c r="N288" s="10" t="str">
        <f t="shared" si="32"/>
        <v>VIP</v>
      </c>
      <c r="Q288"/>
    </row>
    <row r="289" spans="1:17" x14ac:dyDescent="0.3">
      <c r="A289" s="2">
        <v>665</v>
      </c>
      <c r="B289" s="12">
        <v>45036</v>
      </c>
      <c r="C289" s="3" t="s">
        <v>678</v>
      </c>
      <c r="D289" t="s">
        <v>10</v>
      </c>
      <c r="E289" s="2">
        <v>57</v>
      </c>
      <c r="F289" t="s">
        <v>14</v>
      </c>
      <c r="G289" s="11">
        <v>1</v>
      </c>
      <c r="H289" s="10">
        <v>50</v>
      </c>
      <c r="I289" s="10">
        <f t="shared" si="27"/>
        <v>50</v>
      </c>
      <c r="J289" s="12" t="str">
        <f t="shared" si="28"/>
        <v>April</v>
      </c>
      <c r="K289" t="str">
        <f t="shared" si="29"/>
        <v>50+</v>
      </c>
      <c r="L289" s="12" t="str">
        <f t="shared" si="30"/>
        <v>Q2</v>
      </c>
      <c r="M289" s="12" t="str">
        <f t="shared" si="31"/>
        <v>Thursday</v>
      </c>
      <c r="N289" s="10" t="str">
        <f t="shared" si="32"/>
        <v>Occasional</v>
      </c>
      <c r="Q289"/>
    </row>
    <row r="290" spans="1:17" x14ac:dyDescent="0.3">
      <c r="A290" s="2">
        <v>39</v>
      </c>
      <c r="B290" s="12">
        <v>45037</v>
      </c>
      <c r="C290" s="3" t="s">
        <v>52</v>
      </c>
      <c r="D290" t="s">
        <v>10</v>
      </c>
      <c r="E290" s="2">
        <v>23</v>
      </c>
      <c r="F290" t="s">
        <v>14</v>
      </c>
      <c r="G290" s="11">
        <v>4</v>
      </c>
      <c r="H290" s="10">
        <v>30</v>
      </c>
      <c r="I290" s="10">
        <f t="shared" si="27"/>
        <v>120</v>
      </c>
      <c r="J290" s="12" t="str">
        <f t="shared" si="28"/>
        <v>April</v>
      </c>
      <c r="K290" t="str">
        <f t="shared" si="29"/>
        <v>18-30</v>
      </c>
      <c r="L290" s="12" t="str">
        <f t="shared" si="30"/>
        <v>Q2</v>
      </c>
      <c r="M290" s="12" t="str">
        <f t="shared" si="31"/>
        <v>Friday</v>
      </c>
      <c r="N290" s="10" t="str">
        <f t="shared" si="32"/>
        <v>Occasional</v>
      </c>
      <c r="Q290"/>
    </row>
    <row r="291" spans="1:17" x14ac:dyDescent="0.3">
      <c r="A291" s="2">
        <v>893</v>
      </c>
      <c r="B291" s="12">
        <v>45037</v>
      </c>
      <c r="C291" s="3" t="s">
        <v>906</v>
      </c>
      <c r="D291" t="s">
        <v>10</v>
      </c>
      <c r="E291" s="2">
        <v>49</v>
      </c>
      <c r="F291" t="s">
        <v>16</v>
      </c>
      <c r="G291" s="11">
        <v>1</v>
      </c>
      <c r="H291" s="10">
        <v>50</v>
      </c>
      <c r="I291" s="10">
        <f t="shared" si="27"/>
        <v>50</v>
      </c>
      <c r="J291" s="12" t="str">
        <f t="shared" si="28"/>
        <v>April</v>
      </c>
      <c r="K291" t="str">
        <f t="shared" si="29"/>
        <v>41-50</v>
      </c>
      <c r="L291" s="12" t="str">
        <f t="shared" si="30"/>
        <v>Q2</v>
      </c>
      <c r="M291" s="12" t="str">
        <f t="shared" si="31"/>
        <v>Friday</v>
      </c>
      <c r="N291" s="10" t="str">
        <f t="shared" si="32"/>
        <v>Occasional</v>
      </c>
      <c r="Q291"/>
    </row>
    <row r="292" spans="1:17" x14ac:dyDescent="0.3">
      <c r="A292" s="2">
        <v>17</v>
      </c>
      <c r="B292" s="12">
        <v>45038</v>
      </c>
      <c r="C292" s="3" t="s">
        <v>30</v>
      </c>
      <c r="D292" t="s">
        <v>13</v>
      </c>
      <c r="E292" s="2">
        <v>27</v>
      </c>
      <c r="F292" t="s">
        <v>14</v>
      </c>
      <c r="G292" s="11">
        <v>4</v>
      </c>
      <c r="H292" s="10">
        <v>25</v>
      </c>
      <c r="I292" s="10">
        <f t="shared" si="27"/>
        <v>100</v>
      </c>
      <c r="J292" s="12" t="str">
        <f t="shared" si="28"/>
        <v>April</v>
      </c>
      <c r="K292" t="str">
        <f t="shared" si="29"/>
        <v>18-30</v>
      </c>
      <c r="L292" s="12" t="str">
        <f t="shared" si="30"/>
        <v>Q2</v>
      </c>
      <c r="M292" s="12" t="str">
        <f t="shared" si="31"/>
        <v>Saturday</v>
      </c>
      <c r="N292" s="10" t="str">
        <f t="shared" si="32"/>
        <v>Occasional</v>
      </c>
      <c r="Q292"/>
    </row>
    <row r="293" spans="1:17" x14ac:dyDescent="0.3">
      <c r="A293" s="2">
        <v>316</v>
      </c>
      <c r="B293" s="12">
        <v>45038</v>
      </c>
      <c r="C293" s="3" t="s">
        <v>329</v>
      </c>
      <c r="D293" t="s">
        <v>13</v>
      </c>
      <c r="E293" s="2">
        <v>48</v>
      </c>
      <c r="F293" t="s">
        <v>14</v>
      </c>
      <c r="G293" s="11">
        <v>2</v>
      </c>
      <c r="H293" s="10">
        <v>25</v>
      </c>
      <c r="I293" s="10">
        <f t="shared" si="27"/>
        <v>50</v>
      </c>
      <c r="J293" s="12" t="str">
        <f t="shared" si="28"/>
        <v>April</v>
      </c>
      <c r="K293" t="str">
        <f t="shared" si="29"/>
        <v>41-50</v>
      </c>
      <c r="L293" s="12" t="str">
        <f t="shared" si="30"/>
        <v>Q2</v>
      </c>
      <c r="M293" s="12" t="str">
        <f t="shared" si="31"/>
        <v>Saturday</v>
      </c>
      <c r="N293" s="10" t="str">
        <f t="shared" si="32"/>
        <v>Occasional</v>
      </c>
      <c r="Q293"/>
    </row>
    <row r="294" spans="1:17" x14ac:dyDescent="0.3">
      <c r="A294" s="2">
        <v>755</v>
      </c>
      <c r="B294" s="12">
        <v>45038</v>
      </c>
      <c r="C294" s="3" t="s">
        <v>768</v>
      </c>
      <c r="D294" t="s">
        <v>13</v>
      </c>
      <c r="E294" s="2">
        <v>58</v>
      </c>
      <c r="F294" t="s">
        <v>14</v>
      </c>
      <c r="G294" s="11">
        <v>3</v>
      </c>
      <c r="H294" s="10">
        <v>25</v>
      </c>
      <c r="I294" s="10">
        <f t="shared" si="27"/>
        <v>75</v>
      </c>
      <c r="J294" s="12" t="str">
        <f t="shared" si="28"/>
        <v>April</v>
      </c>
      <c r="K294" t="str">
        <f t="shared" si="29"/>
        <v>50+</v>
      </c>
      <c r="L294" s="12" t="str">
        <f t="shared" si="30"/>
        <v>Q2</v>
      </c>
      <c r="M294" s="12" t="str">
        <f t="shared" si="31"/>
        <v>Saturday</v>
      </c>
      <c r="N294" s="10" t="str">
        <f t="shared" si="32"/>
        <v>Occasional</v>
      </c>
      <c r="Q294"/>
    </row>
    <row r="295" spans="1:17" x14ac:dyDescent="0.3">
      <c r="A295" s="2">
        <v>28</v>
      </c>
      <c r="B295" s="12">
        <v>45039</v>
      </c>
      <c r="C295" s="3" t="s">
        <v>41</v>
      </c>
      <c r="D295" t="s">
        <v>13</v>
      </c>
      <c r="E295" s="2">
        <v>43</v>
      </c>
      <c r="F295" t="s">
        <v>11</v>
      </c>
      <c r="G295" s="11">
        <v>1</v>
      </c>
      <c r="H295" s="10">
        <v>500</v>
      </c>
      <c r="I295" s="10">
        <f t="shared" si="27"/>
        <v>500</v>
      </c>
      <c r="J295" s="12" t="str">
        <f t="shared" si="28"/>
        <v>April</v>
      </c>
      <c r="K295" t="str">
        <f t="shared" si="29"/>
        <v>41-50</v>
      </c>
      <c r="L295" s="12" t="str">
        <f t="shared" si="30"/>
        <v>Q2</v>
      </c>
      <c r="M295" s="12" t="str">
        <f t="shared" si="31"/>
        <v>Sunday</v>
      </c>
      <c r="N295" s="10" t="str">
        <f t="shared" si="32"/>
        <v>Regular</v>
      </c>
      <c r="Q295"/>
    </row>
    <row r="296" spans="1:17" x14ac:dyDescent="0.3">
      <c r="A296" s="2">
        <v>98</v>
      </c>
      <c r="B296" s="12">
        <v>45039</v>
      </c>
      <c r="C296" s="3" t="s">
        <v>111</v>
      </c>
      <c r="D296" t="s">
        <v>13</v>
      </c>
      <c r="E296" s="2">
        <v>55</v>
      </c>
      <c r="F296" t="s">
        <v>11</v>
      </c>
      <c r="G296" s="11">
        <v>2</v>
      </c>
      <c r="H296" s="10">
        <v>50</v>
      </c>
      <c r="I296" s="10">
        <f t="shared" si="27"/>
        <v>100</v>
      </c>
      <c r="J296" s="12" t="str">
        <f t="shared" si="28"/>
        <v>April</v>
      </c>
      <c r="K296" t="str">
        <f t="shared" si="29"/>
        <v>50+</v>
      </c>
      <c r="L296" s="12" t="str">
        <f t="shared" si="30"/>
        <v>Q2</v>
      </c>
      <c r="M296" s="12" t="str">
        <f t="shared" si="31"/>
        <v>Sunday</v>
      </c>
      <c r="N296" s="10" t="str">
        <f t="shared" si="32"/>
        <v>Occasional</v>
      </c>
      <c r="Q296"/>
    </row>
    <row r="297" spans="1:17" x14ac:dyDescent="0.3">
      <c r="A297" s="2">
        <v>129</v>
      </c>
      <c r="B297" s="12">
        <v>45039</v>
      </c>
      <c r="C297" s="3" t="s">
        <v>142</v>
      </c>
      <c r="D297" t="s">
        <v>13</v>
      </c>
      <c r="E297" s="2">
        <v>21</v>
      </c>
      <c r="F297" t="s">
        <v>11</v>
      </c>
      <c r="G297" s="11">
        <v>2</v>
      </c>
      <c r="H297" s="10">
        <v>300</v>
      </c>
      <c r="I297" s="10">
        <f t="shared" si="27"/>
        <v>600</v>
      </c>
      <c r="J297" s="12" t="str">
        <f t="shared" si="28"/>
        <v>April</v>
      </c>
      <c r="K297" t="str">
        <f t="shared" si="29"/>
        <v>18-30</v>
      </c>
      <c r="L297" s="12" t="str">
        <f t="shared" si="30"/>
        <v>Q2</v>
      </c>
      <c r="M297" s="12" t="str">
        <f t="shared" si="31"/>
        <v>Sunday</v>
      </c>
      <c r="N297" s="10" t="str">
        <f t="shared" si="32"/>
        <v>Regular</v>
      </c>
      <c r="Q297"/>
    </row>
    <row r="298" spans="1:17" x14ac:dyDescent="0.3">
      <c r="A298" s="2">
        <v>230</v>
      </c>
      <c r="B298" s="12">
        <v>45039</v>
      </c>
      <c r="C298" s="3" t="s">
        <v>243</v>
      </c>
      <c r="D298" t="s">
        <v>10</v>
      </c>
      <c r="E298" s="2">
        <v>54</v>
      </c>
      <c r="F298" t="s">
        <v>11</v>
      </c>
      <c r="G298" s="11">
        <v>1</v>
      </c>
      <c r="H298" s="10">
        <v>25</v>
      </c>
      <c r="I298" s="10">
        <f t="shared" si="27"/>
        <v>25</v>
      </c>
      <c r="J298" s="12" t="str">
        <f t="shared" si="28"/>
        <v>April</v>
      </c>
      <c r="K298" t="str">
        <f t="shared" si="29"/>
        <v>50+</v>
      </c>
      <c r="L298" s="12" t="str">
        <f t="shared" si="30"/>
        <v>Q2</v>
      </c>
      <c r="M298" s="12" t="str">
        <f t="shared" si="31"/>
        <v>Sunday</v>
      </c>
      <c r="N298" s="10" t="str">
        <f t="shared" si="32"/>
        <v>Occasional</v>
      </c>
      <c r="Q298"/>
    </row>
    <row r="299" spans="1:17" x14ac:dyDescent="0.3">
      <c r="A299" s="2">
        <v>613</v>
      </c>
      <c r="B299" s="12">
        <v>45039</v>
      </c>
      <c r="C299" s="3" t="s">
        <v>626</v>
      </c>
      <c r="D299" t="s">
        <v>13</v>
      </c>
      <c r="E299" s="2">
        <v>52</v>
      </c>
      <c r="F299" t="s">
        <v>14</v>
      </c>
      <c r="G299" s="11">
        <v>3</v>
      </c>
      <c r="H299" s="10">
        <v>30</v>
      </c>
      <c r="I299" s="10">
        <f t="shared" si="27"/>
        <v>90</v>
      </c>
      <c r="J299" s="12" t="str">
        <f t="shared" si="28"/>
        <v>April</v>
      </c>
      <c r="K299" t="str">
        <f t="shared" si="29"/>
        <v>50+</v>
      </c>
      <c r="L299" s="12" t="str">
        <f t="shared" si="30"/>
        <v>Q2</v>
      </c>
      <c r="M299" s="12" t="str">
        <f t="shared" si="31"/>
        <v>Sunday</v>
      </c>
      <c r="N299" s="10" t="str">
        <f t="shared" si="32"/>
        <v>Occasional</v>
      </c>
      <c r="Q299"/>
    </row>
    <row r="300" spans="1:17" x14ac:dyDescent="0.3">
      <c r="A300" s="2">
        <v>691</v>
      </c>
      <c r="B300" s="12">
        <v>45039</v>
      </c>
      <c r="C300" s="3" t="s">
        <v>704</v>
      </c>
      <c r="D300" t="s">
        <v>13</v>
      </c>
      <c r="E300" s="2">
        <v>51</v>
      </c>
      <c r="F300" t="s">
        <v>14</v>
      </c>
      <c r="G300" s="11">
        <v>3</v>
      </c>
      <c r="H300" s="10">
        <v>30</v>
      </c>
      <c r="I300" s="10">
        <f t="shared" si="27"/>
        <v>90</v>
      </c>
      <c r="J300" s="12" t="str">
        <f t="shared" si="28"/>
        <v>April</v>
      </c>
      <c r="K300" t="str">
        <f t="shared" si="29"/>
        <v>50+</v>
      </c>
      <c r="L300" s="12" t="str">
        <f t="shared" si="30"/>
        <v>Q2</v>
      </c>
      <c r="M300" s="12" t="str">
        <f t="shared" si="31"/>
        <v>Sunday</v>
      </c>
      <c r="N300" s="10" t="str">
        <f t="shared" si="32"/>
        <v>Occasional</v>
      </c>
      <c r="Q300"/>
    </row>
    <row r="301" spans="1:17" x14ac:dyDescent="0.3">
      <c r="A301" s="2">
        <v>693</v>
      </c>
      <c r="B301" s="12">
        <v>45039</v>
      </c>
      <c r="C301" s="3" t="s">
        <v>706</v>
      </c>
      <c r="D301" t="s">
        <v>10</v>
      </c>
      <c r="E301" s="2">
        <v>41</v>
      </c>
      <c r="F301" t="s">
        <v>11</v>
      </c>
      <c r="G301" s="11">
        <v>3</v>
      </c>
      <c r="H301" s="10">
        <v>500</v>
      </c>
      <c r="I301" s="10">
        <f t="shared" si="27"/>
        <v>1500</v>
      </c>
      <c r="J301" s="12" t="str">
        <f t="shared" si="28"/>
        <v>April</v>
      </c>
      <c r="K301" t="str">
        <f t="shared" si="29"/>
        <v>41-50</v>
      </c>
      <c r="L301" s="12" t="str">
        <f t="shared" si="30"/>
        <v>Q2</v>
      </c>
      <c r="M301" s="12" t="str">
        <f t="shared" si="31"/>
        <v>Sunday</v>
      </c>
      <c r="N301" s="10" t="str">
        <f t="shared" si="32"/>
        <v>VIP</v>
      </c>
      <c r="Q301"/>
    </row>
    <row r="302" spans="1:17" x14ac:dyDescent="0.3">
      <c r="A302" s="2">
        <v>477</v>
      </c>
      <c r="B302" s="12">
        <v>45040</v>
      </c>
      <c r="C302" s="3" t="s">
        <v>490</v>
      </c>
      <c r="D302" t="s">
        <v>10</v>
      </c>
      <c r="E302" s="2">
        <v>43</v>
      </c>
      <c r="F302" t="s">
        <v>14</v>
      </c>
      <c r="G302" s="11">
        <v>4</v>
      </c>
      <c r="H302" s="10">
        <v>30</v>
      </c>
      <c r="I302" s="10">
        <f t="shared" si="27"/>
        <v>120</v>
      </c>
      <c r="J302" s="12" t="str">
        <f t="shared" si="28"/>
        <v>April</v>
      </c>
      <c r="K302" t="str">
        <f t="shared" si="29"/>
        <v>41-50</v>
      </c>
      <c r="L302" s="12" t="str">
        <f t="shared" si="30"/>
        <v>Q2</v>
      </c>
      <c r="M302" s="12" t="str">
        <f t="shared" si="31"/>
        <v>Monday</v>
      </c>
      <c r="N302" s="10" t="str">
        <f t="shared" si="32"/>
        <v>Occasional</v>
      </c>
      <c r="Q302"/>
    </row>
    <row r="303" spans="1:17" x14ac:dyDescent="0.3">
      <c r="A303" s="2">
        <v>863</v>
      </c>
      <c r="B303" s="12">
        <v>45040</v>
      </c>
      <c r="C303" s="3" t="s">
        <v>876</v>
      </c>
      <c r="D303" t="s">
        <v>13</v>
      </c>
      <c r="E303" s="2">
        <v>30</v>
      </c>
      <c r="F303" t="s">
        <v>16</v>
      </c>
      <c r="G303" s="11">
        <v>2</v>
      </c>
      <c r="H303" s="10">
        <v>25</v>
      </c>
      <c r="I303" s="10">
        <f t="shared" si="27"/>
        <v>50</v>
      </c>
      <c r="J303" s="12" t="str">
        <f t="shared" si="28"/>
        <v>April</v>
      </c>
      <c r="K303" t="str">
        <f t="shared" si="29"/>
        <v>18-30</v>
      </c>
      <c r="L303" s="12" t="str">
        <f t="shared" si="30"/>
        <v>Q2</v>
      </c>
      <c r="M303" s="12" t="str">
        <f t="shared" si="31"/>
        <v>Monday</v>
      </c>
      <c r="N303" s="10" t="str">
        <f t="shared" si="32"/>
        <v>Occasional</v>
      </c>
      <c r="Q303"/>
    </row>
    <row r="304" spans="1:17" x14ac:dyDescent="0.3">
      <c r="A304" s="2">
        <v>6</v>
      </c>
      <c r="B304" s="12">
        <v>45041</v>
      </c>
      <c r="C304" s="3" t="s">
        <v>19</v>
      </c>
      <c r="D304" t="s">
        <v>13</v>
      </c>
      <c r="E304" s="2">
        <v>45</v>
      </c>
      <c r="F304" t="s">
        <v>11</v>
      </c>
      <c r="G304" s="11">
        <v>1</v>
      </c>
      <c r="H304" s="10">
        <v>30</v>
      </c>
      <c r="I304" s="10">
        <f t="shared" si="27"/>
        <v>30</v>
      </c>
      <c r="J304" s="12" t="str">
        <f t="shared" si="28"/>
        <v>April</v>
      </c>
      <c r="K304" t="str">
        <f t="shared" si="29"/>
        <v>41-50</v>
      </c>
      <c r="L304" s="12" t="str">
        <f t="shared" si="30"/>
        <v>Q2</v>
      </c>
      <c r="M304" s="12" t="str">
        <f t="shared" si="31"/>
        <v>Tuesday</v>
      </c>
      <c r="N304" s="10" t="str">
        <f t="shared" si="32"/>
        <v>Occasional</v>
      </c>
      <c r="Q304"/>
    </row>
    <row r="305" spans="1:17" x14ac:dyDescent="0.3">
      <c r="A305" s="2">
        <v>483</v>
      </c>
      <c r="B305" s="12">
        <v>45041</v>
      </c>
      <c r="C305" s="3" t="s">
        <v>496</v>
      </c>
      <c r="D305" t="s">
        <v>10</v>
      </c>
      <c r="E305" s="2">
        <v>55</v>
      </c>
      <c r="F305" t="s">
        <v>14</v>
      </c>
      <c r="G305" s="11">
        <v>1</v>
      </c>
      <c r="H305" s="10">
        <v>30</v>
      </c>
      <c r="I305" s="10">
        <f t="shared" si="27"/>
        <v>30</v>
      </c>
      <c r="J305" s="12" t="str">
        <f t="shared" si="28"/>
        <v>April</v>
      </c>
      <c r="K305" t="str">
        <f t="shared" si="29"/>
        <v>50+</v>
      </c>
      <c r="L305" s="12" t="str">
        <f t="shared" si="30"/>
        <v>Q2</v>
      </c>
      <c r="M305" s="12" t="str">
        <f t="shared" si="31"/>
        <v>Tuesday</v>
      </c>
      <c r="N305" s="10" t="str">
        <f t="shared" si="32"/>
        <v>Occasional</v>
      </c>
      <c r="Q305"/>
    </row>
    <row r="306" spans="1:17" x14ac:dyDescent="0.3">
      <c r="A306" s="2">
        <v>738</v>
      </c>
      <c r="B306" s="12">
        <v>45041</v>
      </c>
      <c r="C306" s="3" t="s">
        <v>751</v>
      </c>
      <c r="D306" t="s">
        <v>10</v>
      </c>
      <c r="E306" s="2">
        <v>41</v>
      </c>
      <c r="F306" t="s">
        <v>14</v>
      </c>
      <c r="G306" s="11">
        <v>2</v>
      </c>
      <c r="H306" s="10">
        <v>50</v>
      </c>
      <c r="I306" s="10">
        <f t="shared" si="27"/>
        <v>100</v>
      </c>
      <c r="J306" s="12" t="str">
        <f t="shared" si="28"/>
        <v>April</v>
      </c>
      <c r="K306" t="str">
        <f t="shared" si="29"/>
        <v>41-50</v>
      </c>
      <c r="L306" s="12" t="str">
        <f t="shared" si="30"/>
        <v>Q2</v>
      </c>
      <c r="M306" s="12" t="str">
        <f t="shared" si="31"/>
        <v>Tuesday</v>
      </c>
      <c r="N306" s="10" t="str">
        <f t="shared" si="32"/>
        <v>Occasional</v>
      </c>
      <c r="Q306"/>
    </row>
    <row r="307" spans="1:17" x14ac:dyDescent="0.3">
      <c r="A307" s="2">
        <v>222</v>
      </c>
      <c r="B307" s="12">
        <v>45042</v>
      </c>
      <c r="C307" s="3" t="s">
        <v>235</v>
      </c>
      <c r="D307" t="s">
        <v>10</v>
      </c>
      <c r="E307" s="2">
        <v>51</v>
      </c>
      <c r="F307" t="s">
        <v>14</v>
      </c>
      <c r="G307" s="11">
        <v>4</v>
      </c>
      <c r="H307" s="10">
        <v>30</v>
      </c>
      <c r="I307" s="10">
        <f t="shared" si="27"/>
        <v>120</v>
      </c>
      <c r="J307" s="12" t="str">
        <f t="shared" si="28"/>
        <v>April</v>
      </c>
      <c r="K307" t="str">
        <f t="shared" si="29"/>
        <v>50+</v>
      </c>
      <c r="L307" s="12" t="str">
        <f t="shared" si="30"/>
        <v>Q2</v>
      </c>
      <c r="M307" s="12" t="str">
        <f t="shared" si="31"/>
        <v>Wednesday</v>
      </c>
      <c r="N307" s="10" t="str">
        <f t="shared" si="32"/>
        <v>Occasional</v>
      </c>
      <c r="Q307"/>
    </row>
    <row r="308" spans="1:17" x14ac:dyDescent="0.3">
      <c r="A308" s="2">
        <v>588</v>
      </c>
      <c r="B308" s="12">
        <v>45042</v>
      </c>
      <c r="C308" s="3" t="s">
        <v>601</v>
      </c>
      <c r="D308" t="s">
        <v>10</v>
      </c>
      <c r="E308" s="2">
        <v>38</v>
      </c>
      <c r="F308" t="s">
        <v>16</v>
      </c>
      <c r="G308" s="11">
        <v>2</v>
      </c>
      <c r="H308" s="10">
        <v>30</v>
      </c>
      <c r="I308" s="10">
        <f t="shared" si="27"/>
        <v>60</v>
      </c>
      <c r="J308" s="12" t="str">
        <f t="shared" si="28"/>
        <v>April</v>
      </c>
      <c r="K308" t="str">
        <f t="shared" si="29"/>
        <v>31-40</v>
      </c>
      <c r="L308" s="12" t="str">
        <f t="shared" si="30"/>
        <v>Q2</v>
      </c>
      <c r="M308" s="12" t="str">
        <f t="shared" si="31"/>
        <v>Wednesday</v>
      </c>
      <c r="N308" s="10" t="str">
        <f t="shared" si="32"/>
        <v>Occasional</v>
      </c>
      <c r="Q308"/>
    </row>
    <row r="309" spans="1:17" x14ac:dyDescent="0.3">
      <c r="A309" s="2">
        <v>953</v>
      </c>
      <c r="B309" s="12">
        <v>45042</v>
      </c>
      <c r="C309" s="3" t="s">
        <v>966</v>
      </c>
      <c r="D309" t="s">
        <v>10</v>
      </c>
      <c r="E309" s="2">
        <v>45</v>
      </c>
      <c r="F309" t="s">
        <v>11</v>
      </c>
      <c r="G309" s="11">
        <v>3</v>
      </c>
      <c r="H309" s="10">
        <v>30</v>
      </c>
      <c r="I309" s="10">
        <f t="shared" si="27"/>
        <v>90</v>
      </c>
      <c r="J309" s="12" t="str">
        <f t="shared" si="28"/>
        <v>April</v>
      </c>
      <c r="K309" t="str">
        <f t="shared" si="29"/>
        <v>41-50</v>
      </c>
      <c r="L309" s="12" t="str">
        <f t="shared" si="30"/>
        <v>Q2</v>
      </c>
      <c r="M309" s="12" t="str">
        <f t="shared" si="31"/>
        <v>Wednesday</v>
      </c>
      <c r="N309" s="10" t="str">
        <f t="shared" si="32"/>
        <v>Occasional</v>
      </c>
      <c r="Q309"/>
    </row>
    <row r="310" spans="1:17" x14ac:dyDescent="0.3">
      <c r="A310" s="2">
        <v>66</v>
      </c>
      <c r="B310" s="12">
        <v>45043</v>
      </c>
      <c r="C310" s="3" t="s">
        <v>79</v>
      </c>
      <c r="D310" t="s">
        <v>13</v>
      </c>
      <c r="E310" s="2">
        <v>45</v>
      </c>
      <c r="F310" t="s">
        <v>16</v>
      </c>
      <c r="G310" s="11">
        <v>1</v>
      </c>
      <c r="H310" s="10">
        <v>30</v>
      </c>
      <c r="I310" s="10">
        <f t="shared" si="27"/>
        <v>30</v>
      </c>
      <c r="J310" s="12" t="str">
        <f t="shared" si="28"/>
        <v>April</v>
      </c>
      <c r="K310" t="str">
        <f t="shared" si="29"/>
        <v>41-50</v>
      </c>
      <c r="L310" s="12" t="str">
        <f t="shared" si="30"/>
        <v>Q2</v>
      </c>
      <c r="M310" s="12" t="str">
        <f t="shared" si="31"/>
        <v>Thursday</v>
      </c>
      <c r="N310" s="10" t="str">
        <f t="shared" si="32"/>
        <v>Occasional</v>
      </c>
      <c r="Q310"/>
    </row>
    <row r="311" spans="1:17" x14ac:dyDescent="0.3">
      <c r="A311" s="2">
        <v>482</v>
      </c>
      <c r="B311" s="12">
        <v>45043</v>
      </c>
      <c r="C311" s="3" t="s">
        <v>495</v>
      </c>
      <c r="D311" t="s">
        <v>13</v>
      </c>
      <c r="E311" s="2">
        <v>28</v>
      </c>
      <c r="F311" t="s">
        <v>14</v>
      </c>
      <c r="G311" s="11">
        <v>4</v>
      </c>
      <c r="H311" s="10">
        <v>300</v>
      </c>
      <c r="I311" s="10">
        <f t="shared" si="27"/>
        <v>1200</v>
      </c>
      <c r="J311" s="12" t="str">
        <f t="shared" si="28"/>
        <v>April</v>
      </c>
      <c r="K311" t="str">
        <f t="shared" si="29"/>
        <v>18-30</v>
      </c>
      <c r="L311" s="12" t="str">
        <f t="shared" si="30"/>
        <v>Q2</v>
      </c>
      <c r="M311" s="12" t="str">
        <f t="shared" si="31"/>
        <v>Thursday</v>
      </c>
      <c r="N311" s="10" t="str">
        <f t="shared" si="32"/>
        <v>Regular</v>
      </c>
      <c r="Q311"/>
    </row>
    <row r="312" spans="1:17" x14ac:dyDescent="0.3">
      <c r="A312" s="2">
        <v>903</v>
      </c>
      <c r="B312" s="12">
        <v>45043</v>
      </c>
      <c r="C312" s="3" t="s">
        <v>916</v>
      </c>
      <c r="D312" t="s">
        <v>13</v>
      </c>
      <c r="E312" s="2">
        <v>51</v>
      </c>
      <c r="F312" t="s">
        <v>11</v>
      </c>
      <c r="G312" s="11">
        <v>4</v>
      </c>
      <c r="H312" s="10">
        <v>50</v>
      </c>
      <c r="I312" s="10">
        <f t="shared" si="27"/>
        <v>200</v>
      </c>
      <c r="J312" s="12" t="str">
        <f t="shared" si="28"/>
        <v>April</v>
      </c>
      <c r="K312" t="str">
        <f t="shared" si="29"/>
        <v>50+</v>
      </c>
      <c r="L312" s="12" t="str">
        <f t="shared" si="30"/>
        <v>Q2</v>
      </c>
      <c r="M312" s="12" t="str">
        <f t="shared" si="31"/>
        <v>Thursday</v>
      </c>
      <c r="N312" s="10" t="str">
        <f t="shared" si="32"/>
        <v>Occasional</v>
      </c>
      <c r="Q312"/>
    </row>
    <row r="313" spans="1:17" x14ac:dyDescent="0.3">
      <c r="A313" s="2">
        <v>102</v>
      </c>
      <c r="B313" s="12">
        <v>45044</v>
      </c>
      <c r="C313" s="3" t="s">
        <v>115</v>
      </c>
      <c r="D313" t="s">
        <v>13</v>
      </c>
      <c r="E313" s="2">
        <v>47</v>
      </c>
      <c r="F313" t="s">
        <v>11</v>
      </c>
      <c r="G313" s="11">
        <v>2</v>
      </c>
      <c r="H313" s="10">
        <v>25</v>
      </c>
      <c r="I313" s="10">
        <f t="shared" si="27"/>
        <v>50</v>
      </c>
      <c r="J313" s="12" t="str">
        <f t="shared" si="28"/>
        <v>April</v>
      </c>
      <c r="K313" t="str">
        <f t="shared" si="29"/>
        <v>41-50</v>
      </c>
      <c r="L313" s="12" t="str">
        <f t="shared" si="30"/>
        <v>Q2</v>
      </c>
      <c r="M313" s="12" t="str">
        <f t="shared" si="31"/>
        <v>Friday</v>
      </c>
      <c r="N313" s="10" t="str">
        <f t="shared" si="32"/>
        <v>Occasional</v>
      </c>
      <c r="Q313"/>
    </row>
    <row r="314" spans="1:17" x14ac:dyDescent="0.3">
      <c r="A314" s="2">
        <v>228</v>
      </c>
      <c r="B314" s="12">
        <v>45044</v>
      </c>
      <c r="C314" s="3" t="s">
        <v>241</v>
      </c>
      <c r="D314" t="s">
        <v>13</v>
      </c>
      <c r="E314" s="2">
        <v>59</v>
      </c>
      <c r="F314" t="s">
        <v>16</v>
      </c>
      <c r="G314" s="11">
        <v>2</v>
      </c>
      <c r="H314" s="10">
        <v>30</v>
      </c>
      <c r="I314" s="10">
        <f t="shared" si="27"/>
        <v>60</v>
      </c>
      <c r="J314" s="12" t="str">
        <f t="shared" si="28"/>
        <v>April</v>
      </c>
      <c r="K314" t="str">
        <f t="shared" si="29"/>
        <v>50+</v>
      </c>
      <c r="L314" s="12" t="str">
        <f t="shared" si="30"/>
        <v>Q2</v>
      </c>
      <c r="M314" s="12" t="str">
        <f t="shared" si="31"/>
        <v>Friday</v>
      </c>
      <c r="N314" s="10" t="str">
        <f t="shared" si="32"/>
        <v>Occasional</v>
      </c>
      <c r="Q314"/>
    </row>
    <row r="315" spans="1:17" x14ac:dyDescent="0.3">
      <c r="A315" s="2">
        <v>236</v>
      </c>
      <c r="B315" s="12">
        <v>45044</v>
      </c>
      <c r="C315" s="3" t="s">
        <v>249</v>
      </c>
      <c r="D315" t="s">
        <v>13</v>
      </c>
      <c r="E315" s="2">
        <v>54</v>
      </c>
      <c r="F315" t="s">
        <v>14</v>
      </c>
      <c r="G315" s="11">
        <v>1</v>
      </c>
      <c r="H315" s="10">
        <v>25</v>
      </c>
      <c r="I315" s="10">
        <f t="shared" si="27"/>
        <v>25</v>
      </c>
      <c r="J315" s="12" t="str">
        <f t="shared" si="28"/>
        <v>April</v>
      </c>
      <c r="K315" t="str">
        <f t="shared" si="29"/>
        <v>50+</v>
      </c>
      <c r="L315" s="12" t="str">
        <f t="shared" si="30"/>
        <v>Q2</v>
      </c>
      <c r="M315" s="12" t="str">
        <f t="shared" si="31"/>
        <v>Friday</v>
      </c>
      <c r="N315" s="10" t="str">
        <f t="shared" si="32"/>
        <v>Occasional</v>
      </c>
      <c r="Q315"/>
    </row>
    <row r="316" spans="1:17" x14ac:dyDescent="0.3">
      <c r="A316" s="2">
        <v>660</v>
      </c>
      <c r="B316" s="12">
        <v>45045</v>
      </c>
      <c r="C316" s="3" t="s">
        <v>673</v>
      </c>
      <c r="D316" t="s">
        <v>13</v>
      </c>
      <c r="E316" s="2">
        <v>38</v>
      </c>
      <c r="F316" t="s">
        <v>11</v>
      </c>
      <c r="G316" s="11">
        <v>2</v>
      </c>
      <c r="H316" s="10">
        <v>500</v>
      </c>
      <c r="I316" s="10">
        <f t="shared" si="27"/>
        <v>1000</v>
      </c>
      <c r="J316" s="12" t="str">
        <f t="shared" si="28"/>
        <v>April</v>
      </c>
      <c r="K316" t="str">
        <f t="shared" si="29"/>
        <v>31-40</v>
      </c>
      <c r="L316" s="12" t="str">
        <f t="shared" si="30"/>
        <v>Q2</v>
      </c>
      <c r="M316" s="12" t="str">
        <f t="shared" si="31"/>
        <v>Saturday</v>
      </c>
      <c r="N316" s="10" t="str">
        <f t="shared" si="32"/>
        <v>Regular</v>
      </c>
      <c r="Q316"/>
    </row>
    <row r="317" spans="1:17" x14ac:dyDescent="0.3">
      <c r="A317" s="2">
        <v>884</v>
      </c>
      <c r="B317" s="12">
        <v>45045</v>
      </c>
      <c r="C317" s="3" t="s">
        <v>897</v>
      </c>
      <c r="D317" t="s">
        <v>13</v>
      </c>
      <c r="E317" s="2">
        <v>26</v>
      </c>
      <c r="F317" t="s">
        <v>14</v>
      </c>
      <c r="G317" s="11">
        <v>2</v>
      </c>
      <c r="H317" s="10">
        <v>30</v>
      </c>
      <c r="I317" s="10">
        <f t="shared" si="27"/>
        <v>60</v>
      </c>
      <c r="J317" s="12" t="str">
        <f t="shared" si="28"/>
        <v>April</v>
      </c>
      <c r="K317" t="str">
        <f t="shared" si="29"/>
        <v>18-30</v>
      </c>
      <c r="L317" s="12" t="str">
        <f t="shared" si="30"/>
        <v>Q2</v>
      </c>
      <c r="M317" s="12" t="str">
        <f t="shared" si="31"/>
        <v>Saturday</v>
      </c>
      <c r="N317" s="10" t="str">
        <f t="shared" si="32"/>
        <v>Occasional</v>
      </c>
      <c r="Q317"/>
    </row>
    <row r="318" spans="1:17" x14ac:dyDescent="0.3">
      <c r="A318" s="2">
        <v>987</v>
      </c>
      <c r="B318" s="12">
        <v>45045</v>
      </c>
      <c r="C318" s="3" t="s">
        <v>1000</v>
      </c>
      <c r="D318" t="s">
        <v>13</v>
      </c>
      <c r="E318" s="2">
        <v>30</v>
      </c>
      <c r="F318" t="s">
        <v>14</v>
      </c>
      <c r="G318" s="11">
        <v>3</v>
      </c>
      <c r="H318" s="10">
        <v>300</v>
      </c>
      <c r="I318" s="10">
        <f t="shared" si="27"/>
        <v>900</v>
      </c>
      <c r="J318" s="12" t="str">
        <f t="shared" si="28"/>
        <v>April</v>
      </c>
      <c r="K318" t="str">
        <f t="shared" si="29"/>
        <v>18-30</v>
      </c>
      <c r="L318" s="12" t="str">
        <f t="shared" si="30"/>
        <v>Q2</v>
      </c>
      <c r="M318" s="12" t="str">
        <f t="shared" si="31"/>
        <v>Saturday</v>
      </c>
      <c r="N318" s="10" t="str">
        <f t="shared" si="32"/>
        <v>Regular</v>
      </c>
      <c r="Q318"/>
    </row>
    <row r="319" spans="1:17" x14ac:dyDescent="0.3">
      <c r="A319" s="2">
        <v>18</v>
      </c>
      <c r="B319" s="12">
        <v>45046</v>
      </c>
      <c r="C319" s="3" t="s">
        <v>31</v>
      </c>
      <c r="D319" t="s">
        <v>13</v>
      </c>
      <c r="E319" s="2">
        <v>47</v>
      </c>
      <c r="F319" t="s">
        <v>16</v>
      </c>
      <c r="G319" s="11">
        <v>2</v>
      </c>
      <c r="H319" s="10">
        <v>25</v>
      </c>
      <c r="I319" s="10">
        <f t="shared" si="27"/>
        <v>50</v>
      </c>
      <c r="J319" s="12" t="str">
        <f t="shared" si="28"/>
        <v>April</v>
      </c>
      <c r="K319" t="str">
        <f t="shared" si="29"/>
        <v>41-50</v>
      </c>
      <c r="L319" s="12" t="str">
        <f t="shared" si="30"/>
        <v>Q2</v>
      </c>
      <c r="M319" s="12" t="str">
        <f t="shared" si="31"/>
        <v>Sunday</v>
      </c>
      <c r="N319" s="10" t="str">
        <f t="shared" si="32"/>
        <v>Occasional</v>
      </c>
      <c r="Q319"/>
    </row>
    <row r="320" spans="1:17" x14ac:dyDescent="0.3">
      <c r="A320" s="2">
        <v>69</v>
      </c>
      <c r="B320" s="12">
        <v>45046</v>
      </c>
      <c r="C320" s="3" t="s">
        <v>82</v>
      </c>
      <c r="D320" t="s">
        <v>13</v>
      </c>
      <c r="E320" s="2">
        <v>56</v>
      </c>
      <c r="F320" t="s">
        <v>11</v>
      </c>
      <c r="G320" s="11">
        <v>3</v>
      </c>
      <c r="H320" s="10">
        <v>25</v>
      </c>
      <c r="I320" s="10">
        <f t="shared" si="27"/>
        <v>75</v>
      </c>
      <c r="J320" s="12" t="str">
        <f t="shared" si="28"/>
        <v>April</v>
      </c>
      <c r="K320" t="str">
        <f t="shared" si="29"/>
        <v>50+</v>
      </c>
      <c r="L320" s="12" t="str">
        <f t="shared" si="30"/>
        <v>Q2</v>
      </c>
      <c r="M320" s="12" t="str">
        <f t="shared" si="31"/>
        <v>Sunday</v>
      </c>
      <c r="N320" s="10" t="str">
        <f t="shared" si="32"/>
        <v>Occasional</v>
      </c>
      <c r="Q320"/>
    </row>
    <row r="321" spans="1:17" x14ac:dyDescent="0.3">
      <c r="A321" s="2">
        <v>995</v>
      </c>
      <c r="B321" s="12">
        <v>45046</v>
      </c>
      <c r="C321" s="3" t="s">
        <v>1008</v>
      </c>
      <c r="D321" t="s">
        <v>13</v>
      </c>
      <c r="E321" s="2">
        <v>41</v>
      </c>
      <c r="F321" t="s">
        <v>14</v>
      </c>
      <c r="G321" s="11">
        <v>1</v>
      </c>
      <c r="H321" s="10">
        <v>30</v>
      </c>
      <c r="I321" s="10">
        <f t="shared" si="27"/>
        <v>30</v>
      </c>
      <c r="J321" s="12" t="str">
        <f t="shared" si="28"/>
        <v>April</v>
      </c>
      <c r="K321" t="str">
        <f t="shared" si="29"/>
        <v>41-50</v>
      </c>
      <c r="L321" s="12" t="str">
        <f t="shared" si="30"/>
        <v>Q2</v>
      </c>
      <c r="M321" s="12" t="str">
        <f t="shared" si="31"/>
        <v>Sunday</v>
      </c>
      <c r="N321" s="10" t="str">
        <f t="shared" si="32"/>
        <v>Occasional</v>
      </c>
      <c r="Q321"/>
    </row>
    <row r="322" spans="1:17" x14ac:dyDescent="0.3">
      <c r="A322" s="2">
        <v>337</v>
      </c>
      <c r="B322" s="12">
        <v>45047</v>
      </c>
      <c r="C322" s="3" t="s">
        <v>350</v>
      </c>
      <c r="D322" t="s">
        <v>10</v>
      </c>
      <c r="E322" s="2">
        <v>38</v>
      </c>
      <c r="F322" t="s">
        <v>14</v>
      </c>
      <c r="G322" s="11">
        <v>1</v>
      </c>
      <c r="H322" s="10">
        <v>500</v>
      </c>
      <c r="I322" s="10">
        <f t="shared" ref="I322:I385" si="33">Quantity*Price_per_Unit</f>
        <v>500</v>
      </c>
      <c r="J322" s="12" t="str">
        <f t="shared" si="28"/>
        <v>May</v>
      </c>
      <c r="K322" t="str">
        <f t="shared" si="29"/>
        <v>31-40</v>
      </c>
      <c r="L322" s="12" t="str">
        <f t="shared" si="30"/>
        <v>Q2</v>
      </c>
      <c r="M322" s="12" t="str">
        <f t="shared" si="31"/>
        <v>Monday</v>
      </c>
      <c r="N322" s="10" t="str">
        <f t="shared" si="32"/>
        <v>Regular</v>
      </c>
      <c r="Q322"/>
    </row>
    <row r="323" spans="1:17" x14ac:dyDescent="0.3">
      <c r="A323" s="2">
        <v>585</v>
      </c>
      <c r="B323" s="12">
        <v>45047</v>
      </c>
      <c r="C323" s="3" t="s">
        <v>598</v>
      </c>
      <c r="D323" t="s">
        <v>13</v>
      </c>
      <c r="E323" s="2">
        <v>24</v>
      </c>
      <c r="F323" t="s">
        <v>14</v>
      </c>
      <c r="G323" s="11">
        <v>1</v>
      </c>
      <c r="H323" s="10">
        <v>25</v>
      </c>
      <c r="I323" s="10">
        <f t="shared" si="33"/>
        <v>25</v>
      </c>
      <c r="J323" s="12" t="str">
        <f t="shared" ref="J323:J386" si="34">TEXT($B323,"mmmm")</f>
        <v>May</v>
      </c>
      <c r="K323" t="str">
        <f t="shared" ref="K323:K386" si="35">IF(E323&lt;18,"Under 18",
IF(E323&lt;=30,"18-30",
IF(E323&lt;=40,"31-40",
IF(E323&lt;=50,"41-50","50+"))))</f>
        <v>18-30</v>
      </c>
      <c r="L323" s="12" t="str">
        <f t="shared" ref="L323:L386" si="36">"Q"&amp;ROUNDUP(MONTH(B323)/3,0)</f>
        <v>Q2</v>
      </c>
      <c r="M323" s="12" t="str">
        <f t="shared" ref="M323:M386" si="37">TEXT(B323,"dddd")</f>
        <v>Monday</v>
      </c>
      <c r="N323" s="10" t="str">
        <f t="shared" ref="N323:N386" si="38">IF(I323&gt;=1500,"VIP",
 IF(I323&gt;=500,"Regular","Occasional"))</f>
        <v>Occasional</v>
      </c>
      <c r="Q323"/>
    </row>
    <row r="324" spans="1:17" x14ac:dyDescent="0.3">
      <c r="A324" s="2">
        <v>652</v>
      </c>
      <c r="B324" s="12">
        <v>45047</v>
      </c>
      <c r="C324" s="3" t="s">
        <v>665</v>
      </c>
      <c r="D324" t="s">
        <v>13</v>
      </c>
      <c r="E324" s="2">
        <v>34</v>
      </c>
      <c r="F324" t="s">
        <v>11</v>
      </c>
      <c r="G324" s="11">
        <v>2</v>
      </c>
      <c r="H324" s="10">
        <v>50</v>
      </c>
      <c r="I324" s="10">
        <f t="shared" si="33"/>
        <v>100</v>
      </c>
      <c r="J324" s="12" t="str">
        <f t="shared" si="34"/>
        <v>May</v>
      </c>
      <c r="K324" t="str">
        <f t="shared" si="35"/>
        <v>31-40</v>
      </c>
      <c r="L324" s="12" t="str">
        <f t="shared" si="36"/>
        <v>Q2</v>
      </c>
      <c r="M324" s="12" t="str">
        <f t="shared" si="37"/>
        <v>Monday</v>
      </c>
      <c r="N324" s="10" t="str">
        <f t="shared" si="38"/>
        <v>Occasional</v>
      </c>
      <c r="Q324"/>
    </row>
    <row r="325" spans="1:17" x14ac:dyDescent="0.3">
      <c r="A325" s="2">
        <v>242</v>
      </c>
      <c r="B325" s="12">
        <v>45048</v>
      </c>
      <c r="C325" s="3" t="s">
        <v>255</v>
      </c>
      <c r="D325" t="s">
        <v>10</v>
      </c>
      <c r="E325" s="2">
        <v>21</v>
      </c>
      <c r="F325" t="s">
        <v>14</v>
      </c>
      <c r="G325" s="11">
        <v>1</v>
      </c>
      <c r="H325" s="10">
        <v>25</v>
      </c>
      <c r="I325" s="10">
        <f t="shared" si="33"/>
        <v>25</v>
      </c>
      <c r="J325" s="12" t="str">
        <f t="shared" si="34"/>
        <v>May</v>
      </c>
      <c r="K325" t="str">
        <f t="shared" si="35"/>
        <v>18-30</v>
      </c>
      <c r="L325" s="12" t="str">
        <f t="shared" si="36"/>
        <v>Q2</v>
      </c>
      <c r="M325" s="12" t="str">
        <f t="shared" si="37"/>
        <v>Tuesday</v>
      </c>
      <c r="N325" s="10" t="str">
        <f t="shared" si="38"/>
        <v>Occasional</v>
      </c>
      <c r="Q325"/>
    </row>
    <row r="326" spans="1:17" x14ac:dyDescent="0.3">
      <c r="A326" s="2">
        <v>293</v>
      </c>
      <c r="B326" s="12">
        <v>45048</v>
      </c>
      <c r="C326" s="3" t="s">
        <v>306</v>
      </c>
      <c r="D326" t="s">
        <v>10</v>
      </c>
      <c r="E326" s="2">
        <v>50</v>
      </c>
      <c r="F326" t="s">
        <v>16</v>
      </c>
      <c r="G326" s="11">
        <v>3</v>
      </c>
      <c r="H326" s="10">
        <v>30</v>
      </c>
      <c r="I326" s="10">
        <f t="shared" si="33"/>
        <v>90</v>
      </c>
      <c r="J326" s="12" t="str">
        <f t="shared" si="34"/>
        <v>May</v>
      </c>
      <c r="K326" t="str">
        <f t="shared" si="35"/>
        <v>41-50</v>
      </c>
      <c r="L326" s="12" t="str">
        <f t="shared" si="36"/>
        <v>Q2</v>
      </c>
      <c r="M326" s="12" t="str">
        <f t="shared" si="37"/>
        <v>Tuesday</v>
      </c>
      <c r="N326" s="10" t="str">
        <f t="shared" si="38"/>
        <v>Occasional</v>
      </c>
      <c r="Q326"/>
    </row>
    <row r="327" spans="1:17" x14ac:dyDescent="0.3">
      <c r="A327" s="2">
        <v>460</v>
      </c>
      <c r="B327" s="12">
        <v>45048</v>
      </c>
      <c r="C327" s="3" t="s">
        <v>473</v>
      </c>
      <c r="D327" t="s">
        <v>10</v>
      </c>
      <c r="E327" s="2">
        <v>40</v>
      </c>
      <c r="F327" t="s">
        <v>11</v>
      </c>
      <c r="G327" s="11">
        <v>1</v>
      </c>
      <c r="H327" s="10">
        <v>50</v>
      </c>
      <c r="I327" s="10">
        <f t="shared" si="33"/>
        <v>50</v>
      </c>
      <c r="J327" s="12" t="str">
        <f t="shared" si="34"/>
        <v>May</v>
      </c>
      <c r="K327" t="str">
        <f t="shared" si="35"/>
        <v>31-40</v>
      </c>
      <c r="L327" s="12" t="str">
        <f t="shared" si="36"/>
        <v>Q2</v>
      </c>
      <c r="M327" s="12" t="str">
        <f t="shared" si="37"/>
        <v>Tuesday</v>
      </c>
      <c r="N327" s="10" t="str">
        <f t="shared" si="38"/>
        <v>Occasional</v>
      </c>
      <c r="Q327"/>
    </row>
    <row r="328" spans="1:17" x14ac:dyDescent="0.3">
      <c r="A328" s="2">
        <v>188</v>
      </c>
      <c r="B328" s="12">
        <v>45049</v>
      </c>
      <c r="C328" s="3" t="s">
        <v>201</v>
      </c>
      <c r="D328" t="s">
        <v>10</v>
      </c>
      <c r="E328" s="2">
        <v>40</v>
      </c>
      <c r="F328" t="s">
        <v>14</v>
      </c>
      <c r="G328" s="11">
        <v>3</v>
      </c>
      <c r="H328" s="10">
        <v>25</v>
      </c>
      <c r="I328" s="10">
        <f t="shared" si="33"/>
        <v>75</v>
      </c>
      <c r="J328" s="12" t="str">
        <f t="shared" si="34"/>
        <v>May</v>
      </c>
      <c r="K328" t="str">
        <f t="shared" si="35"/>
        <v>31-40</v>
      </c>
      <c r="L328" s="12" t="str">
        <f t="shared" si="36"/>
        <v>Q2</v>
      </c>
      <c r="M328" s="12" t="str">
        <f t="shared" si="37"/>
        <v>Wednesday</v>
      </c>
      <c r="N328" s="10" t="str">
        <f t="shared" si="38"/>
        <v>Occasional</v>
      </c>
      <c r="Q328"/>
    </row>
    <row r="329" spans="1:17" x14ac:dyDescent="0.3">
      <c r="A329" s="2">
        <v>357</v>
      </c>
      <c r="B329" s="12">
        <v>45049</v>
      </c>
      <c r="C329" s="3" t="s">
        <v>370</v>
      </c>
      <c r="D329" t="s">
        <v>13</v>
      </c>
      <c r="E329" s="2">
        <v>40</v>
      </c>
      <c r="F329" t="s">
        <v>16</v>
      </c>
      <c r="G329" s="11">
        <v>3</v>
      </c>
      <c r="H329" s="10">
        <v>25</v>
      </c>
      <c r="I329" s="10">
        <f t="shared" si="33"/>
        <v>75</v>
      </c>
      <c r="J329" s="12" t="str">
        <f t="shared" si="34"/>
        <v>May</v>
      </c>
      <c r="K329" t="str">
        <f t="shared" si="35"/>
        <v>31-40</v>
      </c>
      <c r="L329" s="12" t="str">
        <f t="shared" si="36"/>
        <v>Q2</v>
      </c>
      <c r="M329" s="12" t="str">
        <f t="shared" si="37"/>
        <v>Wednesday</v>
      </c>
      <c r="N329" s="10" t="str">
        <f t="shared" si="38"/>
        <v>Occasional</v>
      </c>
      <c r="Q329"/>
    </row>
    <row r="330" spans="1:17" x14ac:dyDescent="0.3">
      <c r="A330" s="2">
        <v>646</v>
      </c>
      <c r="B330" s="12">
        <v>45049</v>
      </c>
      <c r="C330" s="3" t="s">
        <v>659</v>
      </c>
      <c r="D330" t="s">
        <v>10</v>
      </c>
      <c r="E330" s="2">
        <v>38</v>
      </c>
      <c r="F330" t="s">
        <v>14</v>
      </c>
      <c r="G330" s="11">
        <v>3</v>
      </c>
      <c r="H330" s="10">
        <v>30</v>
      </c>
      <c r="I330" s="10">
        <f t="shared" si="33"/>
        <v>90</v>
      </c>
      <c r="J330" s="12" t="str">
        <f t="shared" si="34"/>
        <v>May</v>
      </c>
      <c r="K330" t="str">
        <f t="shared" si="35"/>
        <v>31-40</v>
      </c>
      <c r="L330" s="12" t="str">
        <f t="shared" si="36"/>
        <v>Q2</v>
      </c>
      <c r="M330" s="12" t="str">
        <f t="shared" si="37"/>
        <v>Wednesday</v>
      </c>
      <c r="N330" s="10" t="str">
        <f t="shared" si="38"/>
        <v>Occasional</v>
      </c>
      <c r="Q330"/>
    </row>
    <row r="331" spans="1:17" x14ac:dyDescent="0.3">
      <c r="A331" s="2">
        <v>749</v>
      </c>
      <c r="B331" s="12">
        <v>45049</v>
      </c>
      <c r="C331" s="3" t="s">
        <v>762</v>
      </c>
      <c r="D331" t="s">
        <v>10</v>
      </c>
      <c r="E331" s="2">
        <v>42</v>
      </c>
      <c r="F331" t="s">
        <v>11</v>
      </c>
      <c r="G331" s="11">
        <v>1</v>
      </c>
      <c r="H331" s="10">
        <v>30</v>
      </c>
      <c r="I331" s="10">
        <f t="shared" si="33"/>
        <v>30</v>
      </c>
      <c r="J331" s="12" t="str">
        <f t="shared" si="34"/>
        <v>May</v>
      </c>
      <c r="K331" t="str">
        <f t="shared" si="35"/>
        <v>41-50</v>
      </c>
      <c r="L331" s="12" t="str">
        <f t="shared" si="36"/>
        <v>Q2</v>
      </c>
      <c r="M331" s="12" t="str">
        <f t="shared" si="37"/>
        <v>Wednesday</v>
      </c>
      <c r="N331" s="10" t="str">
        <f t="shared" si="38"/>
        <v>Occasional</v>
      </c>
      <c r="Q331"/>
    </row>
    <row r="332" spans="1:17" x14ac:dyDescent="0.3">
      <c r="A332" s="2">
        <v>974</v>
      </c>
      <c r="B332" s="12">
        <v>45049</v>
      </c>
      <c r="C332" s="3" t="s">
        <v>987</v>
      </c>
      <c r="D332" t="s">
        <v>10</v>
      </c>
      <c r="E332" s="2">
        <v>47</v>
      </c>
      <c r="F332" t="s">
        <v>11</v>
      </c>
      <c r="G332" s="11">
        <v>1</v>
      </c>
      <c r="H332" s="10">
        <v>30</v>
      </c>
      <c r="I332" s="10">
        <f t="shared" si="33"/>
        <v>30</v>
      </c>
      <c r="J332" s="12" t="str">
        <f t="shared" si="34"/>
        <v>May</v>
      </c>
      <c r="K332" t="str">
        <f t="shared" si="35"/>
        <v>41-50</v>
      </c>
      <c r="L332" s="12" t="str">
        <f t="shared" si="36"/>
        <v>Q2</v>
      </c>
      <c r="M332" s="12" t="str">
        <f t="shared" si="37"/>
        <v>Wednesday</v>
      </c>
      <c r="N332" s="10" t="str">
        <f t="shared" si="38"/>
        <v>Occasional</v>
      </c>
      <c r="Q332"/>
    </row>
    <row r="333" spans="1:17" x14ac:dyDescent="0.3">
      <c r="A333" s="2">
        <v>190</v>
      </c>
      <c r="B333" s="12">
        <v>45050</v>
      </c>
      <c r="C333" s="3" t="s">
        <v>203</v>
      </c>
      <c r="D333" t="s">
        <v>13</v>
      </c>
      <c r="E333" s="2">
        <v>60</v>
      </c>
      <c r="F333" t="s">
        <v>11</v>
      </c>
      <c r="G333" s="11">
        <v>3</v>
      </c>
      <c r="H333" s="10">
        <v>30</v>
      </c>
      <c r="I333" s="10">
        <f t="shared" si="33"/>
        <v>90</v>
      </c>
      <c r="J333" s="12" t="str">
        <f t="shared" si="34"/>
        <v>May</v>
      </c>
      <c r="K333" t="str">
        <f t="shared" si="35"/>
        <v>50+</v>
      </c>
      <c r="L333" s="12" t="str">
        <f t="shared" si="36"/>
        <v>Q2</v>
      </c>
      <c r="M333" s="12" t="str">
        <f t="shared" si="37"/>
        <v>Thursday</v>
      </c>
      <c r="N333" s="10" t="str">
        <f t="shared" si="38"/>
        <v>Occasional</v>
      </c>
      <c r="Q333"/>
    </row>
    <row r="334" spans="1:17" x14ac:dyDescent="0.3">
      <c r="A334" s="2">
        <v>849</v>
      </c>
      <c r="B334" s="12">
        <v>45050</v>
      </c>
      <c r="C334" s="3" t="s">
        <v>862</v>
      </c>
      <c r="D334" t="s">
        <v>10</v>
      </c>
      <c r="E334" s="2">
        <v>32</v>
      </c>
      <c r="F334" t="s">
        <v>14</v>
      </c>
      <c r="G334" s="11">
        <v>2</v>
      </c>
      <c r="H334" s="10">
        <v>25</v>
      </c>
      <c r="I334" s="10">
        <f t="shared" si="33"/>
        <v>50</v>
      </c>
      <c r="J334" s="12" t="str">
        <f t="shared" si="34"/>
        <v>May</v>
      </c>
      <c r="K334" t="str">
        <f t="shared" si="35"/>
        <v>31-40</v>
      </c>
      <c r="L334" s="12" t="str">
        <f t="shared" si="36"/>
        <v>Q2</v>
      </c>
      <c r="M334" s="12" t="str">
        <f t="shared" si="37"/>
        <v>Thursday</v>
      </c>
      <c r="N334" s="10" t="str">
        <f t="shared" si="38"/>
        <v>Occasional</v>
      </c>
      <c r="Q334"/>
    </row>
    <row r="335" spans="1:17" x14ac:dyDescent="0.3">
      <c r="A335" s="2">
        <v>853</v>
      </c>
      <c r="B335" s="12">
        <v>45050</v>
      </c>
      <c r="C335" s="3" t="s">
        <v>866</v>
      </c>
      <c r="D335" t="s">
        <v>10</v>
      </c>
      <c r="E335" s="2">
        <v>21</v>
      </c>
      <c r="F335" t="s">
        <v>11</v>
      </c>
      <c r="G335" s="11">
        <v>2</v>
      </c>
      <c r="H335" s="10">
        <v>500</v>
      </c>
      <c r="I335" s="10">
        <f t="shared" si="33"/>
        <v>1000</v>
      </c>
      <c r="J335" s="12" t="str">
        <f t="shared" si="34"/>
        <v>May</v>
      </c>
      <c r="K335" t="str">
        <f t="shared" si="35"/>
        <v>18-30</v>
      </c>
      <c r="L335" s="12" t="str">
        <f t="shared" si="36"/>
        <v>Q2</v>
      </c>
      <c r="M335" s="12" t="str">
        <f t="shared" si="37"/>
        <v>Thursday</v>
      </c>
      <c r="N335" s="10" t="str">
        <f t="shared" si="38"/>
        <v>Regular</v>
      </c>
      <c r="Q335"/>
    </row>
    <row r="336" spans="1:17" x14ac:dyDescent="0.3">
      <c r="A336" s="2">
        <v>252</v>
      </c>
      <c r="B336" s="12">
        <v>45051</v>
      </c>
      <c r="C336" s="3" t="s">
        <v>265</v>
      </c>
      <c r="D336" t="s">
        <v>10</v>
      </c>
      <c r="E336" s="2">
        <v>54</v>
      </c>
      <c r="F336" t="s">
        <v>16</v>
      </c>
      <c r="G336" s="11">
        <v>1</v>
      </c>
      <c r="H336" s="10">
        <v>300</v>
      </c>
      <c r="I336" s="10">
        <f t="shared" si="33"/>
        <v>300</v>
      </c>
      <c r="J336" s="12" t="str">
        <f t="shared" si="34"/>
        <v>May</v>
      </c>
      <c r="K336" t="str">
        <f t="shared" si="35"/>
        <v>50+</v>
      </c>
      <c r="L336" s="12" t="str">
        <f t="shared" si="36"/>
        <v>Q2</v>
      </c>
      <c r="M336" s="12" t="str">
        <f t="shared" si="37"/>
        <v>Friday</v>
      </c>
      <c r="N336" s="10" t="str">
        <f t="shared" si="38"/>
        <v>Occasional</v>
      </c>
      <c r="Q336"/>
    </row>
    <row r="337" spans="1:17" x14ac:dyDescent="0.3">
      <c r="A337" s="2">
        <v>606</v>
      </c>
      <c r="B337" s="12">
        <v>45051</v>
      </c>
      <c r="C337" s="3" t="s">
        <v>619</v>
      </c>
      <c r="D337" t="s">
        <v>10</v>
      </c>
      <c r="E337" s="2">
        <v>22</v>
      </c>
      <c r="F337" t="s">
        <v>16</v>
      </c>
      <c r="G337" s="11">
        <v>1</v>
      </c>
      <c r="H337" s="10">
        <v>50</v>
      </c>
      <c r="I337" s="10">
        <f t="shared" si="33"/>
        <v>50</v>
      </c>
      <c r="J337" s="12" t="str">
        <f t="shared" si="34"/>
        <v>May</v>
      </c>
      <c r="K337" t="str">
        <f t="shared" si="35"/>
        <v>18-30</v>
      </c>
      <c r="L337" s="12" t="str">
        <f t="shared" si="36"/>
        <v>Q2</v>
      </c>
      <c r="M337" s="12" t="str">
        <f t="shared" si="37"/>
        <v>Friday</v>
      </c>
      <c r="N337" s="10" t="str">
        <f t="shared" si="38"/>
        <v>Occasional</v>
      </c>
      <c r="Q337"/>
    </row>
    <row r="338" spans="1:17" x14ac:dyDescent="0.3">
      <c r="A338" s="2">
        <v>779</v>
      </c>
      <c r="B338" s="12">
        <v>45051</v>
      </c>
      <c r="C338" s="3" t="s">
        <v>792</v>
      </c>
      <c r="D338" t="s">
        <v>13</v>
      </c>
      <c r="E338" s="2">
        <v>56</v>
      </c>
      <c r="F338" t="s">
        <v>16</v>
      </c>
      <c r="G338" s="11">
        <v>2</v>
      </c>
      <c r="H338" s="10">
        <v>500</v>
      </c>
      <c r="I338" s="10">
        <f t="shared" si="33"/>
        <v>1000</v>
      </c>
      <c r="J338" s="12" t="str">
        <f t="shared" si="34"/>
        <v>May</v>
      </c>
      <c r="K338" t="str">
        <f t="shared" si="35"/>
        <v>50+</v>
      </c>
      <c r="L338" s="12" t="str">
        <f t="shared" si="36"/>
        <v>Q2</v>
      </c>
      <c r="M338" s="12" t="str">
        <f t="shared" si="37"/>
        <v>Friday</v>
      </c>
      <c r="N338" s="10" t="str">
        <f t="shared" si="38"/>
        <v>Regular</v>
      </c>
      <c r="Q338"/>
    </row>
    <row r="339" spans="1:17" x14ac:dyDescent="0.3">
      <c r="A339" s="2">
        <v>824</v>
      </c>
      <c r="B339" s="12">
        <v>45051</v>
      </c>
      <c r="C339" s="3" t="s">
        <v>837</v>
      </c>
      <c r="D339" t="s">
        <v>10</v>
      </c>
      <c r="E339" s="2">
        <v>63</v>
      </c>
      <c r="F339" t="s">
        <v>14</v>
      </c>
      <c r="G339" s="11">
        <v>4</v>
      </c>
      <c r="H339" s="10">
        <v>30</v>
      </c>
      <c r="I339" s="10">
        <f t="shared" si="33"/>
        <v>120</v>
      </c>
      <c r="J339" s="12" t="str">
        <f t="shared" si="34"/>
        <v>May</v>
      </c>
      <c r="K339" t="str">
        <f t="shared" si="35"/>
        <v>50+</v>
      </c>
      <c r="L339" s="12" t="str">
        <f t="shared" si="36"/>
        <v>Q2</v>
      </c>
      <c r="M339" s="12" t="str">
        <f t="shared" si="37"/>
        <v>Friday</v>
      </c>
      <c r="N339" s="10" t="str">
        <f t="shared" si="38"/>
        <v>Occasional</v>
      </c>
      <c r="Q339"/>
    </row>
    <row r="340" spans="1:17" x14ac:dyDescent="0.3">
      <c r="A340" s="2">
        <v>866</v>
      </c>
      <c r="B340" s="12">
        <v>45051</v>
      </c>
      <c r="C340" s="3" t="s">
        <v>879</v>
      </c>
      <c r="D340" t="s">
        <v>10</v>
      </c>
      <c r="E340" s="2">
        <v>24</v>
      </c>
      <c r="F340" t="s">
        <v>16</v>
      </c>
      <c r="G340" s="11">
        <v>1</v>
      </c>
      <c r="H340" s="10">
        <v>50</v>
      </c>
      <c r="I340" s="10">
        <f t="shared" si="33"/>
        <v>50</v>
      </c>
      <c r="J340" s="12" t="str">
        <f t="shared" si="34"/>
        <v>May</v>
      </c>
      <c r="K340" t="str">
        <f t="shared" si="35"/>
        <v>18-30</v>
      </c>
      <c r="L340" s="12" t="str">
        <f t="shared" si="36"/>
        <v>Q2</v>
      </c>
      <c r="M340" s="12" t="str">
        <f t="shared" si="37"/>
        <v>Friday</v>
      </c>
      <c r="N340" s="10" t="str">
        <f t="shared" si="38"/>
        <v>Occasional</v>
      </c>
      <c r="Q340"/>
    </row>
    <row r="341" spans="1:17" x14ac:dyDescent="0.3">
      <c r="A341" s="2">
        <v>5</v>
      </c>
      <c r="B341" s="12">
        <v>45052</v>
      </c>
      <c r="C341" s="3" t="s">
        <v>18</v>
      </c>
      <c r="D341" t="s">
        <v>10</v>
      </c>
      <c r="E341" s="2">
        <v>30</v>
      </c>
      <c r="F341" t="s">
        <v>11</v>
      </c>
      <c r="G341" s="11">
        <v>2</v>
      </c>
      <c r="H341" s="10">
        <v>50</v>
      </c>
      <c r="I341" s="10">
        <f t="shared" si="33"/>
        <v>100</v>
      </c>
      <c r="J341" s="12" t="str">
        <f t="shared" si="34"/>
        <v>May</v>
      </c>
      <c r="K341" t="str">
        <f t="shared" si="35"/>
        <v>18-30</v>
      </c>
      <c r="L341" s="12" t="str">
        <f t="shared" si="36"/>
        <v>Q2</v>
      </c>
      <c r="M341" s="12" t="str">
        <f t="shared" si="37"/>
        <v>Saturday</v>
      </c>
      <c r="N341" s="10" t="str">
        <f t="shared" si="38"/>
        <v>Occasional</v>
      </c>
      <c r="Q341"/>
    </row>
    <row r="342" spans="1:17" x14ac:dyDescent="0.3">
      <c r="A342" s="2">
        <v>90</v>
      </c>
      <c r="B342" s="12">
        <v>45052</v>
      </c>
      <c r="C342" s="3" t="s">
        <v>103</v>
      </c>
      <c r="D342" t="s">
        <v>13</v>
      </c>
      <c r="E342" s="2">
        <v>51</v>
      </c>
      <c r="F342" t="s">
        <v>16</v>
      </c>
      <c r="G342" s="11">
        <v>1</v>
      </c>
      <c r="H342" s="10">
        <v>30</v>
      </c>
      <c r="I342" s="10">
        <f t="shared" si="33"/>
        <v>30</v>
      </c>
      <c r="J342" s="12" t="str">
        <f t="shared" si="34"/>
        <v>May</v>
      </c>
      <c r="K342" t="str">
        <f t="shared" si="35"/>
        <v>50+</v>
      </c>
      <c r="L342" s="12" t="str">
        <f t="shared" si="36"/>
        <v>Q2</v>
      </c>
      <c r="M342" s="12" t="str">
        <f t="shared" si="37"/>
        <v>Saturday</v>
      </c>
      <c r="N342" s="10" t="str">
        <f t="shared" si="38"/>
        <v>Occasional</v>
      </c>
      <c r="Q342"/>
    </row>
    <row r="343" spans="1:17" x14ac:dyDescent="0.3">
      <c r="A343" s="2">
        <v>380</v>
      </c>
      <c r="B343" s="12">
        <v>45052</v>
      </c>
      <c r="C343" s="3" t="s">
        <v>393</v>
      </c>
      <c r="D343" t="s">
        <v>10</v>
      </c>
      <c r="E343" s="2">
        <v>56</v>
      </c>
      <c r="F343" t="s">
        <v>16</v>
      </c>
      <c r="G343" s="11">
        <v>2</v>
      </c>
      <c r="H343" s="10">
        <v>300</v>
      </c>
      <c r="I343" s="10">
        <f t="shared" si="33"/>
        <v>600</v>
      </c>
      <c r="J343" s="12" t="str">
        <f t="shared" si="34"/>
        <v>May</v>
      </c>
      <c r="K343" t="str">
        <f t="shared" si="35"/>
        <v>50+</v>
      </c>
      <c r="L343" s="12" t="str">
        <f t="shared" si="36"/>
        <v>Q2</v>
      </c>
      <c r="M343" s="12" t="str">
        <f t="shared" si="37"/>
        <v>Saturday</v>
      </c>
      <c r="N343" s="10" t="str">
        <f t="shared" si="38"/>
        <v>Regular</v>
      </c>
      <c r="Q343"/>
    </row>
    <row r="344" spans="1:17" x14ac:dyDescent="0.3">
      <c r="A344" s="2">
        <v>593</v>
      </c>
      <c r="B344" s="12">
        <v>45052</v>
      </c>
      <c r="C344" s="3" t="s">
        <v>606</v>
      </c>
      <c r="D344" t="s">
        <v>10</v>
      </c>
      <c r="E344" s="2">
        <v>35</v>
      </c>
      <c r="F344" t="s">
        <v>16</v>
      </c>
      <c r="G344" s="11">
        <v>2</v>
      </c>
      <c r="H344" s="10">
        <v>30</v>
      </c>
      <c r="I344" s="10">
        <f t="shared" si="33"/>
        <v>60</v>
      </c>
      <c r="J344" s="12" t="str">
        <f t="shared" si="34"/>
        <v>May</v>
      </c>
      <c r="K344" t="str">
        <f t="shared" si="35"/>
        <v>31-40</v>
      </c>
      <c r="L344" s="12" t="str">
        <f t="shared" si="36"/>
        <v>Q2</v>
      </c>
      <c r="M344" s="12" t="str">
        <f t="shared" si="37"/>
        <v>Saturday</v>
      </c>
      <c r="N344" s="10" t="str">
        <f t="shared" si="38"/>
        <v>Occasional</v>
      </c>
      <c r="Q344"/>
    </row>
    <row r="345" spans="1:17" x14ac:dyDescent="0.3">
      <c r="A345" s="2">
        <v>820</v>
      </c>
      <c r="B345" s="12">
        <v>45052</v>
      </c>
      <c r="C345" s="3" t="s">
        <v>833</v>
      </c>
      <c r="D345" t="s">
        <v>10</v>
      </c>
      <c r="E345" s="2">
        <v>49</v>
      </c>
      <c r="F345" t="s">
        <v>16</v>
      </c>
      <c r="G345" s="11">
        <v>4</v>
      </c>
      <c r="H345" s="10">
        <v>50</v>
      </c>
      <c r="I345" s="10">
        <f t="shared" si="33"/>
        <v>200</v>
      </c>
      <c r="J345" s="12" t="str">
        <f t="shared" si="34"/>
        <v>May</v>
      </c>
      <c r="K345" t="str">
        <f t="shared" si="35"/>
        <v>41-50</v>
      </c>
      <c r="L345" s="12" t="str">
        <f t="shared" si="36"/>
        <v>Q2</v>
      </c>
      <c r="M345" s="12" t="str">
        <f t="shared" si="37"/>
        <v>Saturday</v>
      </c>
      <c r="N345" s="10" t="str">
        <f t="shared" si="38"/>
        <v>Occasional</v>
      </c>
      <c r="Q345"/>
    </row>
    <row r="346" spans="1:17" x14ac:dyDescent="0.3">
      <c r="A346" s="2">
        <v>120</v>
      </c>
      <c r="B346" s="12">
        <v>45053</v>
      </c>
      <c r="C346" s="3" t="s">
        <v>133</v>
      </c>
      <c r="D346" t="s">
        <v>10</v>
      </c>
      <c r="E346" s="2">
        <v>60</v>
      </c>
      <c r="F346" t="s">
        <v>11</v>
      </c>
      <c r="G346" s="11">
        <v>1</v>
      </c>
      <c r="H346" s="10">
        <v>50</v>
      </c>
      <c r="I346" s="10">
        <f t="shared" si="33"/>
        <v>50</v>
      </c>
      <c r="J346" s="12" t="str">
        <f t="shared" si="34"/>
        <v>May</v>
      </c>
      <c r="K346" t="str">
        <f t="shared" si="35"/>
        <v>50+</v>
      </c>
      <c r="L346" s="12" t="str">
        <f t="shared" si="36"/>
        <v>Q2</v>
      </c>
      <c r="M346" s="12" t="str">
        <f t="shared" si="37"/>
        <v>Sunday</v>
      </c>
      <c r="N346" s="10" t="str">
        <f t="shared" si="38"/>
        <v>Occasional</v>
      </c>
      <c r="Q346"/>
    </row>
    <row r="347" spans="1:17" x14ac:dyDescent="0.3">
      <c r="A347" s="2">
        <v>221</v>
      </c>
      <c r="B347" s="12">
        <v>45053</v>
      </c>
      <c r="C347" s="3" t="s">
        <v>234</v>
      </c>
      <c r="D347" t="s">
        <v>10</v>
      </c>
      <c r="E347" s="2">
        <v>39</v>
      </c>
      <c r="F347" t="s">
        <v>11</v>
      </c>
      <c r="G347" s="11">
        <v>2</v>
      </c>
      <c r="H347" s="10">
        <v>300</v>
      </c>
      <c r="I347" s="10">
        <f t="shared" si="33"/>
        <v>600</v>
      </c>
      <c r="J347" s="12" t="str">
        <f t="shared" si="34"/>
        <v>May</v>
      </c>
      <c r="K347" t="str">
        <f t="shared" si="35"/>
        <v>31-40</v>
      </c>
      <c r="L347" s="12" t="str">
        <f t="shared" si="36"/>
        <v>Q2</v>
      </c>
      <c r="M347" s="12" t="str">
        <f t="shared" si="37"/>
        <v>Sunday</v>
      </c>
      <c r="N347" s="10" t="str">
        <f t="shared" si="38"/>
        <v>Regular</v>
      </c>
      <c r="Q347"/>
    </row>
    <row r="348" spans="1:17" x14ac:dyDescent="0.3">
      <c r="A348" s="2">
        <v>341</v>
      </c>
      <c r="B348" s="12">
        <v>45053</v>
      </c>
      <c r="C348" s="3" t="s">
        <v>354</v>
      </c>
      <c r="D348" t="s">
        <v>10</v>
      </c>
      <c r="E348" s="2">
        <v>31</v>
      </c>
      <c r="F348" t="s">
        <v>14</v>
      </c>
      <c r="G348" s="11">
        <v>4</v>
      </c>
      <c r="H348" s="10">
        <v>50</v>
      </c>
      <c r="I348" s="10">
        <f t="shared" si="33"/>
        <v>200</v>
      </c>
      <c r="J348" s="12" t="str">
        <f t="shared" si="34"/>
        <v>May</v>
      </c>
      <c r="K348" t="str">
        <f t="shared" si="35"/>
        <v>31-40</v>
      </c>
      <c r="L348" s="12" t="str">
        <f t="shared" si="36"/>
        <v>Q2</v>
      </c>
      <c r="M348" s="12" t="str">
        <f t="shared" si="37"/>
        <v>Sunday</v>
      </c>
      <c r="N348" s="10" t="str">
        <f t="shared" si="38"/>
        <v>Occasional</v>
      </c>
      <c r="Q348"/>
    </row>
    <row r="349" spans="1:17" x14ac:dyDescent="0.3">
      <c r="A349" s="2">
        <v>640</v>
      </c>
      <c r="B349" s="12">
        <v>45053</v>
      </c>
      <c r="C349" s="3" t="s">
        <v>653</v>
      </c>
      <c r="D349" t="s">
        <v>13</v>
      </c>
      <c r="E349" s="2">
        <v>51</v>
      </c>
      <c r="F349" t="s">
        <v>16</v>
      </c>
      <c r="G349" s="11">
        <v>4</v>
      </c>
      <c r="H349" s="10">
        <v>30</v>
      </c>
      <c r="I349" s="10">
        <f t="shared" si="33"/>
        <v>120</v>
      </c>
      <c r="J349" s="12" t="str">
        <f t="shared" si="34"/>
        <v>May</v>
      </c>
      <c r="K349" t="str">
        <f t="shared" si="35"/>
        <v>50+</v>
      </c>
      <c r="L349" s="12" t="str">
        <f t="shared" si="36"/>
        <v>Q2</v>
      </c>
      <c r="M349" s="12" t="str">
        <f t="shared" si="37"/>
        <v>Sunday</v>
      </c>
      <c r="N349" s="10" t="str">
        <f t="shared" si="38"/>
        <v>Occasional</v>
      </c>
      <c r="Q349"/>
    </row>
    <row r="350" spans="1:17" x14ac:dyDescent="0.3">
      <c r="A350" s="2">
        <v>744</v>
      </c>
      <c r="B350" s="12">
        <v>45053</v>
      </c>
      <c r="C350" s="3" t="s">
        <v>757</v>
      </c>
      <c r="D350" t="s">
        <v>10</v>
      </c>
      <c r="E350" s="2">
        <v>40</v>
      </c>
      <c r="F350" t="s">
        <v>16</v>
      </c>
      <c r="G350" s="11">
        <v>1</v>
      </c>
      <c r="H350" s="10">
        <v>25</v>
      </c>
      <c r="I350" s="10">
        <f t="shared" si="33"/>
        <v>25</v>
      </c>
      <c r="J350" s="12" t="str">
        <f t="shared" si="34"/>
        <v>May</v>
      </c>
      <c r="K350" t="str">
        <f t="shared" si="35"/>
        <v>31-40</v>
      </c>
      <c r="L350" s="12" t="str">
        <f t="shared" si="36"/>
        <v>Q2</v>
      </c>
      <c r="M350" s="12" t="str">
        <f t="shared" si="37"/>
        <v>Sunday</v>
      </c>
      <c r="N350" s="10" t="str">
        <f t="shared" si="38"/>
        <v>Occasional</v>
      </c>
      <c r="Q350"/>
    </row>
    <row r="351" spans="1:17" x14ac:dyDescent="0.3">
      <c r="A351" s="2">
        <v>273</v>
      </c>
      <c r="B351" s="12">
        <v>45054</v>
      </c>
      <c r="C351" s="3" t="s">
        <v>286</v>
      </c>
      <c r="D351" t="s">
        <v>13</v>
      </c>
      <c r="E351" s="2">
        <v>22</v>
      </c>
      <c r="F351" t="s">
        <v>11</v>
      </c>
      <c r="G351" s="11">
        <v>1</v>
      </c>
      <c r="H351" s="10">
        <v>50</v>
      </c>
      <c r="I351" s="10">
        <f t="shared" si="33"/>
        <v>50</v>
      </c>
      <c r="J351" s="12" t="str">
        <f t="shared" si="34"/>
        <v>May</v>
      </c>
      <c r="K351" t="str">
        <f t="shared" si="35"/>
        <v>18-30</v>
      </c>
      <c r="L351" s="12" t="str">
        <f t="shared" si="36"/>
        <v>Q2</v>
      </c>
      <c r="M351" s="12" t="str">
        <f t="shared" si="37"/>
        <v>Monday</v>
      </c>
      <c r="N351" s="10" t="str">
        <f t="shared" si="38"/>
        <v>Occasional</v>
      </c>
      <c r="Q351"/>
    </row>
    <row r="352" spans="1:17" x14ac:dyDescent="0.3">
      <c r="A352" s="2">
        <v>283</v>
      </c>
      <c r="B352" s="12">
        <v>45054</v>
      </c>
      <c r="C352" s="3" t="s">
        <v>296</v>
      </c>
      <c r="D352" t="s">
        <v>13</v>
      </c>
      <c r="E352" s="2">
        <v>18</v>
      </c>
      <c r="F352" t="s">
        <v>16</v>
      </c>
      <c r="G352" s="11">
        <v>1</v>
      </c>
      <c r="H352" s="10">
        <v>500</v>
      </c>
      <c r="I352" s="10">
        <f t="shared" si="33"/>
        <v>500</v>
      </c>
      <c r="J352" s="12" t="str">
        <f t="shared" si="34"/>
        <v>May</v>
      </c>
      <c r="K352" t="str">
        <f t="shared" si="35"/>
        <v>18-30</v>
      </c>
      <c r="L352" s="12" t="str">
        <f t="shared" si="36"/>
        <v>Q2</v>
      </c>
      <c r="M352" s="12" t="str">
        <f t="shared" si="37"/>
        <v>Monday</v>
      </c>
      <c r="N352" s="10" t="str">
        <f t="shared" si="38"/>
        <v>Regular</v>
      </c>
      <c r="Q352"/>
    </row>
    <row r="353" spans="1:17" x14ac:dyDescent="0.3">
      <c r="A353" s="2">
        <v>452</v>
      </c>
      <c r="B353" s="12">
        <v>45054</v>
      </c>
      <c r="C353" s="3" t="s">
        <v>465</v>
      </c>
      <c r="D353" t="s">
        <v>13</v>
      </c>
      <c r="E353" s="2">
        <v>48</v>
      </c>
      <c r="F353" t="s">
        <v>14</v>
      </c>
      <c r="G353" s="11">
        <v>3</v>
      </c>
      <c r="H353" s="10">
        <v>500</v>
      </c>
      <c r="I353" s="10">
        <f t="shared" si="33"/>
        <v>1500</v>
      </c>
      <c r="J353" s="12" t="str">
        <f t="shared" si="34"/>
        <v>May</v>
      </c>
      <c r="K353" t="str">
        <f t="shared" si="35"/>
        <v>41-50</v>
      </c>
      <c r="L353" s="12" t="str">
        <f t="shared" si="36"/>
        <v>Q2</v>
      </c>
      <c r="M353" s="12" t="str">
        <f t="shared" si="37"/>
        <v>Monday</v>
      </c>
      <c r="N353" s="10" t="str">
        <f t="shared" si="38"/>
        <v>VIP</v>
      </c>
      <c r="Q353"/>
    </row>
    <row r="354" spans="1:17" x14ac:dyDescent="0.3">
      <c r="A354" s="2">
        <v>469</v>
      </c>
      <c r="B354" s="12">
        <v>45054</v>
      </c>
      <c r="C354" s="3" t="s">
        <v>482</v>
      </c>
      <c r="D354" t="s">
        <v>10</v>
      </c>
      <c r="E354" s="2">
        <v>18</v>
      </c>
      <c r="F354" t="s">
        <v>11</v>
      </c>
      <c r="G354" s="11">
        <v>3</v>
      </c>
      <c r="H354" s="10">
        <v>25</v>
      </c>
      <c r="I354" s="10">
        <f t="shared" si="33"/>
        <v>75</v>
      </c>
      <c r="J354" s="12" t="str">
        <f t="shared" si="34"/>
        <v>May</v>
      </c>
      <c r="K354" t="str">
        <f t="shared" si="35"/>
        <v>18-30</v>
      </c>
      <c r="L354" s="12" t="str">
        <f t="shared" si="36"/>
        <v>Q2</v>
      </c>
      <c r="M354" s="12" t="str">
        <f t="shared" si="37"/>
        <v>Monday</v>
      </c>
      <c r="N354" s="10" t="str">
        <f t="shared" si="38"/>
        <v>Occasional</v>
      </c>
      <c r="Q354"/>
    </row>
    <row r="355" spans="1:17" x14ac:dyDescent="0.3">
      <c r="A355" s="2">
        <v>620</v>
      </c>
      <c r="B355" s="12">
        <v>45054</v>
      </c>
      <c r="C355" s="3" t="s">
        <v>633</v>
      </c>
      <c r="D355" t="s">
        <v>10</v>
      </c>
      <c r="E355" s="2">
        <v>63</v>
      </c>
      <c r="F355" t="s">
        <v>16</v>
      </c>
      <c r="G355" s="11">
        <v>3</v>
      </c>
      <c r="H355" s="10">
        <v>25</v>
      </c>
      <c r="I355" s="10">
        <f t="shared" si="33"/>
        <v>75</v>
      </c>
      <c r="J355" s="12" t="str">
        <f t="shared" si="34"/>
        <v>May</v>
      </c>
      <c r="K355" t="str">
        <f t="shared" si="35"/>
        <v>50+</v>
      </c>
      <c r="L355" s="12" t="str">
        <f t="shared" si="36"/>
        <v>Q2</v>
      </c>
      <c r="M355" s="12" t="str">
        <f t="shared" si="37"/>
        <v>Monday</v>
      </c>
      <c r="N355" s="10" t="str">
        <f t="shared" si="38"/>
        <v>Occasional</v>
      </c>
      <c r="Q355"/>
    </row>
    <row r="356" spans="1:17" x14ac:dyDescent="0.3">
      <c r="A356" s="2">
        <v>946</v>
      </c>
      <c r="B356" s="12">
        <v>45054</v>
      </c>
      <c r="C356" s="3" t="s">
        <v>959</v>
      </c>
      <c r="D356" t="s">
        <v>10</v>
      </c>
      <c r="E356" s="2">
        <v>62</v>
      </c>
      <c r="F356" t="s">
        <v>16</v>
      </c>
      <c r="G356" s="11">
        <v>4</v>
      </c>
      <c r="H356" s="10">
        <v>500</v>
      </c>
      <c r="I356" s="10">
        <f t="shared" si="33"/>
        <v>2000</v>
      </c>
      <c r="J356" s="12" t="str">
        <f t="shared" si="34"/>
        <v>May</v>
      </c>
      <c r="K356" t="str">
        <f t="shared" si="35"/>
        <v>50+</v>
      </c>
      <c r="L356" s="12" t="str">
        <f t="shared" si="36"/>
        <v>Q2</v>
      </c>
      <c r="M356" s="12" t="str">
        <f t="shared" si="37"/>
        <v>Monday</v>
      </c>
      <c r="N356" s="10" t="str">
        <f t="shared" si="38"/>
        <v>VIP</v>
      </c>
      <c r="Q356"/>
    </row>
    <row r="357" spans="1:17" x14ac:dyDescent="0.3">
      <c r="A357" s="2">
        <v>148</v>
      </c>
      <c r="B357" s="12">
        <v>45055</v>
      </c>
      <c r="C357" s="3" t="s">
        <v>161</v>
      </c>
      <c r="D357" t="s">
        <v>10</v>
      </c>
      <c r="E357" s="2">
        <v>18</v>
      </c>
      <c r="F357" t="s">
        <v>14</v>
      </c>
      <c r="G357" s="11">
        <v>2</v>
      </c>
      <c r="H357" s="10">
        <v>30</v>
      </c>
      <c r="I357" s="10">
        <f t="shared" si="33"/>
        <v>60</v>
      </c>
      <c r="J357" s="12" t="str">
        <f t="shared" si="34"/>
        <v>May</v>
      </c>
      <c r="K357" t="str">
        <f t="shared" si="35"/>
        <v>18-30</v>
      </c>
      <c r="L357" s="12" t="str">
        <f t="shared" si="36"/>
        <v>Q2</v>
      </c>
      <c r="M357" s="12" t="str">
        <f t="shared" si="37"/>
        <v>Tuesday</v>
      </c>
      <c r="N357" s="10" t="str">
        <f t="shared" si="38"/>
        <v>Occasional</v>
      </c>
      <c r="Q357"/>
    </row>
    <row r="358" spans="1:17" x14ac:dyDescent="0.3">
      <c r="A358" s="2">
        <v>414</v>
      </c>
      <c r="B358" s="12">
        <v>45055</v>
      </c>
      <c r="C358" s="3" t="s">
        <v>427</v>
      </c>
      <c r="D358" t="s">
        <v>10</v>
      </c>
      <c r="E358" s="2">
        <v>48</v>
      </c>
      <c r="F358" t="s">
        <v>11</v>
      </c>
      <c r="G358" s="11">
        <v>4</v>
      </c>
      <c r="H358" s="10">
        <v>25</v>
      </c>
      <c r="I358" s="10">
        <f t="shared" si="33"/>
        <v>100</v>
      </c>
      <c r="J358" s="12" t="str">
        <f t="shared" si="34"/>
        <v>May</v>
      </c>
      <c r="K358" t="str">
        <f t="shared" si="35"/>
        <v>41-50</v>
      </c>
      <c r="L358" s="12" t="str">
        <f t="shared" si="36"/>
        <v>Q2</v>
      </c>
      <c r="M358" s="12" t="str">
        <f t="shared" si="37"/>
        <v>Tuesday</v>
      </c>
      <c r="N358" s="10" t="str">
        <f t="shared" si="38"/>
        <v>Occasional</v>
      </c>
      <c r="Q358"/>
    </row>
    <row r="359" spans="1:17" x14ac:dyDescent="0.3">
      <c r="A359" s="2">
        <v>883</v>
      </c>
      <c r="B359" s="12">
        <v>45055</v>
      </c>
      <c r="C359" s="3" t="s">
        <v>896</v>
      </c>
      <c r="D359" t="s">
        <v>10</v>
      </c>
      <c r="E359" s="2">
        <v>40</v>
      </c>
      <c r="F359" t="s">
        <v>16</v>
      </c>
      <c r="G359" s="11">
        <v>1</v>
      </c>
      <c r="H359" s="10">
        <v>500</v>
      </c>
      <c r="I359" s="10">
        <f t="shared" si="33"/>
        <v>500</v>
      </c>
      <c r="J359" s="12" t="str">
        <f t="shared" si="34"/>
        <v>May</v>
      </c>
      <c r="K359" t="str">
        <f t="shared" si="35"/>
        <v>31-40</v>
      </c>
      <c r="L359" s="12" t="str">
        <f t="shared" si="36"/>
        <v>Q2</v>
      </c>
      <c r="M359" s="12" t="str">
        <f t="shared" si="37"/>
        <v>Tuesday</v>
      </c>
      <c r="N359" s="10" t="str">
        <f t="shared" si="38"/>
        <v>Regular</v>
      </c>
      <c r="Q359"/>
    </row>
    <row r="360" spans="1:17" x14ac:dyDescent="0.3">
      <c r="A360" s="2">
        <v>731</v>
      </c>
      <c r="B360" s="12">
        <v>45056</v>
      </c>
      <c r="C360" s="3" t="s">
        <v>744</v>
      </c>
      <c r="D360" t="s">
        <v>10</v>
      </c>
      <c r="E360" s="2">
        <v>54</v>
      </c>
      <c r="F360" t="s">
        <v>14</v>
      </c>
      <c r="G360" s="11">
        <v>4</v>
      </c>
      <c r="H360" s="10">
        <v>500</v>
      </c>
      <c r="I360" s="10">
        <f t="shared" si="33"/>
        <v>2000</v>
      </c>
      <c r="J360" s="12" t="str">
        <f t="shared" si="34"/>
        <v>May</v>
      </c>
      <c r="K360" t="str">
        <f t="shared" si="35"/>
        <v>50+</v>
      </c>
      <c r="L360" s="12" t="str">
        <f t="shared" si="36"/>
        <v>Q2</v>
      </c>
      <c r="M360" s="12" t="str">
        <f t="shared" si="37"/>
        <v>Wednesday</v>
      </c>
      <c r="N360" s="10" t="str">
        <f t="shared" si="38"/>
        <v>VIP</v>
      </c>
      <c r="Q360"/>
    </row>
    <row r="361" spans="1:17" x14ac:dyDescent="0.3">
      <c r="A361" s="2">
        <v>930</v>
      </c>
      <c r="B361" s="12">
        <v>45056</v>
      </c>
      <c r="C361" s="3" t="s">
        <v>943</v>
      </c>
      <c r="D361" t="s">
        <v>10</v>
      </c>
      <c r="E361" s="2">
        <v>54</v>
      </c>
      <c r="F361" t="s">
        <v>14</v>
      </c>
      <c r="G361" s="11">
        <v>4</v>
      </c>
      <c r="H361" s="10">
        <v>50</v>
      </c>
      <c r="I361" s="10">
        <f t="shared" si="33"/>
        <v>200</v>
      </c>
      <c r="J361" s="12" t="str">
        <f t="shared" si="34"/>
        <v>May</v>
      </c>
      <c r="K361" t="str">
        <f t="shared" si="35"/>
        <v>50+</v>
      </c>
      <c r="L361" s="12" t="str">
        <f t="shared" si="36"/>
        <v>Q2</v>
      </c>
      <c r="M361" s="12" t="str">
        <f t="shared" si="37"/>
        <v>Wednesday</v>
      </c>
      <c r="N361" s="10" t="str">
        <f t="shared" si="38"/>
        <v>Occasional</v>
      </c>
      <c r="Q361"/>
    </row>
    <row r="362" spans="1:17" x14ac:dyDescent="0.3">
      <c r="A362" s="2">
        <v>518</v>
      </c>
      <c r="B362" s="12">
        <v>45057</v>
      </c>
      <c r="C362" s="3" t="s">
        <v>531</v>
      </c>
      <c r="D362" t="s">
        <v>13</v>
      </c>
      <c r="E362" s="2">
        <v>40</v>
      </c>
      <c r="F362" t="s">
        <v>14</v>
      </c>
      <c r="G362" s="11">
        <v>1</v>
      </c>
      <c r="H362" s="10">
        <v>30</v>
      </c>
      <c r="I362" s="10">
        <f t="shared" si="33"/>
        <v>30</v>
      </c>
      <c r="J362" s="12" t="str">
        <f t="shared" si="34"/>
        <v>May</v>
      </c>
      <c r="K362" t="str">
        <f t="shared" si="35"/>
        <v>31-40</v>
      </c>
      <c r="L362" s="12" t="str">
        <f t="shared" si="36"/>
        <v>Q2</v>
      </c>
      <c r="M362" s="12" t="str">
        <f t="shared" si="37"/>
        <v>Thursday</v>
      </c>
      <c r="N362" s="10" t="str">
        <f t="shared" si="38"/>
        <v>Occasional</v>
      </c>
      <c r="Q362"/>
    </row>
    <row r="363" spans="1:17" x14ac:dyDescent="0.3">
      <c r="A363" s="2">
        <v>758</v>
      </c>
      <c r="B363" s="12">
        <v>45058</v>
      </c>
      <c r="C363" s="3" t="s">
        <v>771</v>
      </c>
      <c r="D363" t="s">
        <v>10</v>
      </c>
      <c r="E363" s="2">
        <v>64</v>
      </c>
      <c r="F363" t="s">
        <v>14</v>
      </c>
      <c r="G363" s="11">
        <v>4</v>
      </c>
      <c r="H363" s="10">
        <v>25</v>
      </c>
      <c r="I363" s="10">
        <f t="shared" si="33"/>
        <v>100</v>
      </c>
      <c r="J363" s="12" t="str">
        <f t="shared" si="34"/>
        <v>May</v>
      </c>
      <c r="K363" t="str">
        <f t="shared" si="35"/>
        <v>50+</v>
      </c>
      <c r="L363" s="12" t="str">
        <f t="shared" si="36"/>
        <v>Q2</v>
      </c>
      <c r="M363" s="12" t="str">
        <f t="shared" si="37"/>
        <v>Friday</v>
      </c>
      <c r="N363" s="10" t="str">
        <f t="shared" si="38"/>
        <v>Occasional</v>
      </c>
      <c r="Q363"/>
    </row>
    <row r="364" spans="1:17" x14ac:dyDescent="0.3">
      <c r="A364" s="2">
        <v>639</v>
      </c>
      <c r="B364" s="12">
        <v>45059</v>
      </c>
      <c r="C364" s="3" t="s">
        <v>652</v>
      </c>
      <c r="D364" t="s">
        <v>13</v>
      </c>
      <c r="E364" s="2">
        <v>62</v>
      </c>
      <c r="F364" t="s">
        <v>11</v>
      </c>
      <c r="G364" s="11">
        <v>4</v>
      </c>
      <c r="H364" s="10">
        <v>50</v>
      </c>
      <c r="I364" s="10">
        <f t="shared" si="33"/>
        <v>200</v>
      </c>
      <c r="J364" s="12" t="str">
        <f t="shared" si="34"/>
        <v>May</v>
      </c>
      <c r="K364" t="str">
        <f t="shared" si="35"/>
        <v>50+</v>
      </c>
      <c r="L364" s="12" t="str">
        <f t="shared" si="36"/>
        <v>Q2</v>
      </c>
      <c r="M364" s="12" t="str">
        <f t="shared" si="37"/>
        <v>Saturday</v>
      </c>
      <c r="N364" s="10" t="str">
        <f t="shared" si="38"/>
        <v>Occasional</v>
      </c>
      <c r="Q364"/>
    </row>
    <row r="365" spans="1:17" x14ac:dyDescent="0.3">
      <c r="A365" s="2">
        <v>838</v>
      </c>
      <c r="B365" s="12">
        <v>45059</v>
      </c>
      <c r="C365" s="3" t="s">
        <v>851</v>
      </c>
      <c r="D365" t="s">
        <v>10</v>
      </c>
      <c r="E365" s="2">
        <v>47</v>
      </c>
      <c r="F365" t="s">
        <v>16</v>
      </c>
      <c r="G365" s="11">
        <v>2</v>
      </c>
      <c r="H365" s="10">
        <v>300</v>
      </c>
      <c r="I365" s="10">
        <f t="shared" si="33"/>
        <v>600</v>
      </c>
      <c r="J365" s="12" t="str">
        <f t="shared" si="34"/>
        <v>May</v>
      </c>
      <c r="K365" t="str">
        <f t="shared" si="35"/>
        <v>41-50</v>
      </c>
      <c r="L365" s="12" t="str">
        <f t="shared" si="36"/>
        <v>Q2</v>
      </c>
      <c r="M365" s="12" t="str">
        <f t="shared" si="37"/>
        <v>Saturday</v>
      </c>
      <c r="N365" s="10" t="str">
        <f t="shared" si="38"/>
        <v>Regular</v>
      </c>
      <c r="Q365"/>
    </row>
    <row r="366" spans="1:17" x14ac:dyDescent="0.3">
      <c r="A366" s="2">
        <v>353</v>
      </c>
      <c r="B366" s="12">
        <v>45060</v>
      </c>
      <c r="C366" s="3" t="s">
        <v>366</v>
      </c>
      <c r="D366" t="s">
        <v>10</v>
      </c>
      <c r="E366" s="2">
        <v>31</v>
      </c>
      <c r="F366" t="s">
        <v>16</v>
      </c>
      <c r="G366" s="11">
        <v>1</v>
      </c>
      <c r="H366" s="10">
        <v>500</v>
      </c>
      <c r="I366" s="10">
        <f t="shared" si="33"/>
        <v>500</v>
      </c>
      <c r="J366" s="12" t="str">
        <f t="shared" si="34"/>
        <v>May</v>
      </c>
      <c r="K366" t="str">
        <f t="shared" si="35"/>
        <v>31-40</v>
      </c>
      <c r="L366" s="12" t="str">
        <f t="shared" si="36"/>
        <v>Q2</v>
      </c>
      <c r="M366" s="12" t="str">
        <f t="shared" si="37"/>
        <v>Sunday</v>
      </c>
      <c r="N366" s="10" t="str">
        <f t="shared" si="38"/>
        <v>Regular</v>
      </c>
      <c r="Q366"/>
    </row>
    <row r="367" spans="1:17" x14ac:dyDescent="0.3">
      <c r="A367" s="2">
        <v>501</v>
      </c>
      <c r="B367" s="12">
        <v>45060</v>
      </c>
      <c r="C367" s="3" t="s">
        <v>514</v>
      </c>
      <c r="D367" t="s">
        <v>10</v>
      </c>
      <c r="E367" s="2">
        <v>39</v>
      </c>
      <c r="F367" t="s">
        <v>16</v>
      </c>
      <c r="G367" s="11">
        <v>2</v>
      </c>
      <c r="H367" s="10">
        <v>30</v>
      </c>
      <c r="I367" s="10">
        <f t="shared" si="33"/>
        <v>60</v>
      </c>
      <c r="J367" s="12" t="str">
        <f t="shared" si="34"/>
        <v>May</v>
      </c>
      <c r="K367" t="str">
        <f t="shared" si="35"/>
        <v>31-40</v>
      </c>
      <c r="L367" s="12" t="str">
        <f t="shared" si="36"/>
        <v>Q2</v>
      </c>
      <c r="M367" s="12" t="str">
        <f t="shared" si="37"/>
        <v>Sunday</v>
      </c>
      <c r="N367" s="10" t="str">
        <f t="shared" si="38"/>
        <v>Occasional</v>
      </c>
      <c r="Q367"/>
    </row>
    <row r="368" spans="1:17" x14ac:dyDescent="0.3">
      <c r="A368" s="2">
        <v>721</v>
      </c>
      <c r="B368" s="12">
        <v>45060</v>
      </c>
      <c r="C368" s="3" t="s">
        <v>734</v>
      </c>
      <c r="D368" t="s">
        <v>13</v>
      </c>
      <c r="E368" s="2">
        <v>52</v>
      </c>
      <c r="F368" t="s">
        <v>14</v>
      </c>
      <c r="G368" s="11">
        <v>1</v>
      </c>
      <c r="H368" s="10">
        <v>500</v>
      </c>
      <c r="I368" s="10">
        <f t="shared" si="33"/>
        <v>500</v>
      </c>
      <c r="J368" s="12" t="str">
        <f t="shared" si="34"/>
        <v>May</v>
      </c>
      <c r="K368" t="str">
        <f t="shared" si="35"/>
        <v>50+</v>
      </c>
      <c r="L368" s="12" t="str">
        <f t="shared" si="36"/>
        <v>Q2</v>
      </c>
      <c r="M368" s="12" t="str">
        <f t="shared" si="37"/>
        <v>Sunday</v>
      </c>
      <c r="N368" s="10" t="str">
        <f t="shared" si="38"/>
        <v>Regular</v>
      </c>
      <c r="Q368"/>
    </row>
    <row r="369" spans="1:17" x14ac:dyDescent="0.3">
      <c r="A369" s="2">
        <v>123</v>
      </c>
      <c r="B369" s="12">
        <v>45061</v>
      </c>
      <c r="C369" s="3" t="s">
        <v>136</v>
      </c>
      <c r="D369" t="s">
        <v>13</v>
      </c>
      <c r="E369" s="2">
        <v>40</v>
      </c>
      <c r="F369" t="s">
        <v>16</v>
      </c>
      <c r="G369" s="11">
        <v>2</v>
      </c>
      <c r="H369" s="10">
        <v>30</v>
      </c>
      <c r="I369" s="10">
        <f t="shared" si="33"/>
        <v>60</v>
      </c>
      <c r="J369" s="12" t="str">
        <f t="shared" si="34"/>
        <v>May</v>
      </c>
      <c r="K369" t="str">
        <f t="shared" si="35"/>
        <v>31-40</v>
      </c>
      <c r="L369" s="12" t="str">
        <f t="shared" si="36"/>
        <v>Q2</v>
      </c>
      <c r="M369" s="12" t="str">
        <f t="shared" si="37"/>
        <v>Monday</v>
      </c>
      <c r="N369" s="10" t="str">
        <f t="shared" si="38"/>
        <v>Occasional</v>
      </c>
      <c r="Q369"/>
    </row>
    <row r="370" spans="1:17" x14ac:dyDescent="0.3">
      <c r="A370" s="2">
        <v>164</v>
      </c>
      <c r="B370" s="12">
        <v>45061</v>
      </c>
      <c r="C370" s="3" t="s">
        <v>177</v>
      </c>
      <c r="D370" t="s">
        <v>13</v>
      </c>
      <c r="E370" s="2">
        <v>47</v>
      </c>
      <c r="F370" t="s">
        <v>11</v>
      </c>
      <c r="G370" s="11">
        <v>3</v>
      </c>
      <c r="H370" s="10">
        <v>500</v>
      </c>
      <c r="I370" s="10">
        <f t="shared" si="33"/>
        <v>1500</v>
      </c>
      <c r="J370" s="12" t="str">
        <f t="shared" si="34"/>
        <v>May</v>
      </c>
      <c r="K370" t="str">
        <f t="shared" si="35"/>
        <v>41-50</v>
      </c>
      <c r="L370" s="12" t="str">
        <f t="shared" si="36"/>
        <v>Q2</v>
      </c>
      <c r="M370" s="12" t="str">
        <f t="shared" si="37"/>
        <v>Monday</v>
      </c>
      <c r="N370" s="10" t="str">
        <f t="shared" si="38"/>
        <v>VIP</v>
      </c>
      <c r="Q370"/>
    </row>
    <row r="371" spans="1:17" x14ac:dyDescent="0.3">
      <c r="A371" s="2">
        <v>425</v>
      </c>
      <c r="B371" s="12">
        <v>45061</v>
      </c>
      <c r="C371" s="3" t="s">
        <v>438</v>
      </c>
      <c r="D371" t="s">
        <v>13</v>
      </c>
      <c r="E371" s="2">
        <v>55</v>
      </c>
      <c r="F371" t="s">
        <v>16</v>
      </c>
      <c r="G371" s="11">
        <v>4</v>
      </c>
      <c r="H371" s="10">
        <v>30</v>
      </c>
      <c r="I371" s="10">
        <f t="shared" si="33"/>
        <v>120</v>
      </c>
      <c r="J371" s="12" t="str">
        <f t="shared" si="34"/>
        <v>May</v>
      </c>
      <c r="K371" t="str">
        <f t="shared" si="35"/>
        <v>50+</v>
      </c>
      <c r="L371" s="12" t="str">
        <f t="shared" si="36"/>
        <v>Q2</v>
      </c>
      <c r="M371" s="12" t="str">
        <f t="shared" si="37"/>
        <v>Monday</v>
      </c>
      <c r="N371" s="10" t="str">
        <f t="shared" si="38"/>
        <v>Occasional</v>
      </c>
      <c r="Q371"/>
    </row>
    <row r="372" spans="1:17" x14ac:dyDescent="0.3">
      <c r="A372" s="2">
        <v>48</v>
      </c>
      <c r="B372" s="12">
        <v>45062</v>
      </c>
      <c r="C372" s="3" t="s">
        <v>61</v>
      </c>
      <c r="D372" t="s">
        <v>10</v>
      </c>
      <c r="E372" s="2">
        <v>54</v>
      </c>
      <c r="F372" t="s">
        <v>16</v>
      </c>
      <c r="G372" s="11">
        <v>3</v>
      </c>
      <c r="H372" s="10">
        <v>300</v>
      </c>
      <c r="I372" s="10">
        <f t="shared" si="33"/>
        <v>900</v>
      </c>
      <c r="J372" s="12" t="str">
        <f t="shared" si="34"/>
        <v>May</v>
      </c>
      <c r="K372" t="str">
        <f t="shared" si="35"/>
        <v>50+</v>
      </c>
      <c r="L372" s="12" t="str">
        <f t="shared" si="36"/>
        <v>Q2</v>
      </c>
      <c r="M372" s="12" t="str">
        <f t="shared" si="37"/>
        <v>Tuesday</v>
      </c>
      <c r="N372" s="10" t="str">
        <f t="shared" si="38"/>
        <v>Regular</v>
      </c>
      <c r="Q372"/>
    </row>
    <row r="373" spans="1:17" x14ac:dyDescent="0.3">
      <c r="A373" s="2">
        <v>118</v>
      </c>
      <c r="B373" s="12">
        <v>45062</v>
      </c>
      <c r="C373" s="3" t="s">
        <v>131</v>
      </c>
      <c r="D373" t="s">
        <v>13</v>
      </c>
      <c r="E373" s="2">
        <v>30</v>
      </c>
      <c r="F373" t="s">
        <v>16</v>
      </c>
      <c r="G373" s="11">
        <v>4</v>
      </c>
      <c r="H373" s="10">
        <v>500</v>
      </c>
      <c r="I373" s="10">
        <f t="shared" si="33"/>
        <v>2000</v>
      </c>
      <c r="J373" s="12" t="str">
        <f t="shared" si="34"/>
        <v>May</v>
      </c>
      <c r="K373" t="str">
        <f t="shared" si="35"/>
        <v>18-30</v>
      </c>
      <c r="L373" s="12" t="str">
        <f t="shared" si="36"/>
        <v>Q2</v>
      </c>
      <c r="M373" s="12" t="str">
        <f t="shared" si="37"/>
        <v>Tuesday</v>
      </c>
      <c r="N373" s="10" t="str">
        <f t="shared" si="38"/>
        <v>VIP</v>
      </c>
      <c r="Q373"/>
    </row>
    <row r="374" spans="1:17" x14ac:dyDescent="0.3">
      <c r="A374" s="2">
        <v>203</v>
      </c>
      <c r="B374" s="12">
        <v>45062</v>
      </c>
      <c r="C374" s="3" t="s">
        <v>216</v>
      </c>
      <c r="D374" t="s">
        <v>10</v>
      </c>
      <c r="E374" s="2">
        <v>56</v>
      </c>
      <c r="F374" t="s">
        <v>14</v>
      </c>
      <c r="G374" s="11">
        <v>2</v>
      </c>
      <c r="H374" s="10">
        <v>500</v>
      </c>
      <c r="I374" s="10">
        <f t="shared" si="33"/>
        <v>1000</v>
      </c>
      <c r="J374" s="12" t="str">
        <f t="shared" si="34"/>
        <v>May</v>
      </c>
      <c r="K374" t="str">
        <f t="shared" si="35"/>
        <v>50+</v>
      </c>
      <c r="L374" s="12" t="str">
        <f t="shared" si="36"/>
        <v>Q2</v>
      </c>
      <c r="M374" s="12" t="str">
        <f t="shared" si="37"/>
        <v>Tuesday</v>
      </c>
      <c r="N374" s="10" t="str">
        <f t="shared" si="38"/>
        <v>Regular</v>
      </c>
      <c r="Q374"/>
    </row>
    <row r="375" spans="1:17" x14ac:dyDescent="0.3">
      <c r="A375" s="2">
        <v>305</v>
      </c>
      <c r="B375" s="12">
        <v>45062</v>
      </c>
      <c r="C375" s="3" t="s">
        <v>318</v>
      </c>
      <c r="D375" t="s">
        <v>13</v>
      </c>
      <c r="E375" s="2">
        <v>18</v>
      </c>
      <c r="F375" t="s">
        <v>11</v>
      </c>
      <c r="G375" s="11">
        <v>1</v>
      </c>
      <c r="H375" s="10">
        <v>30</v>
      </c>
      <c r="I375" s="10">
        <f t="shared" si="33"/>
        <v>30</v>
      </c>
      <c r="J375" s="12" t="str">
        <f t="shared" si="34"/>
        <v>May</v>
      </c>
      <c r="K375" t="str">
        <f t="shared" si="35"/>
        <v>18-30</v>
      </c>
      <c r="L375" s="12" t="str">
        <f t="shared" si="36"/>
        <v>Q2</v>
      </c>
      <c r="M375" s="12" t="str">
        <f t="shared" si="37"/>
        <v>Tuesday</v>
      </c>
      <c r="N375" s="10" t="str">
        <f t="shared" si="38"/>
        <v>Occasional</v>
      </c>
      <c r="Q375"/>
    </row>
    <row r="376" spans="1:17" x14ac:dyDescent="0.3">
      <c r="A376" s="2">
        <v>358</v>
      </c>
      <c r="B376" s="12">
        <v>45062</v>
      </c>
      <c r="C376" s="3" t="s">
        <v>371</v>
      </c>
      <c r="D376" t="s">
        <v>13</v>
      </c>
      <c r="E376" s="2">
        <v>32</v>
      </c>
      <c r="F376" t="s">
        <v>11</v>
      </c>
      <c r="G376" s="11">
        <v>1</v>
      </c>
      <c r="H376" s="10">
        <v>300</v>
      </c>
      <c r="I376" s="10">
        <f t="shared" si="33"/>
        <v>300</v>
      </c>
      <c r="J376" s="12" t="str">
        <f t="shared" si="34"/>
        <v>May</v>
      </c>
      <c r="K376" t="str">
        <f t="shared" si="35"/>
        <v>31-40</v>
      </c>
      <c r="L376" s="12" t="str">
        <f t="shared" si="36"/>
        <v>Q2</v>
      </c>
      <c r="M376" s="12" t="str">
        <f t="shared" si="37"/>
        <v>Tuesday</v>
      </c>
      <c r="N376" s="10" t="str">
        <f t="shared" si="38"/>
        <v>Occasional</v>
      </c>
      <c r="Q376"/>
    </row>
    <row r="377" spans="1:17" x14ac:dyDescent="0.3">
      <c r="A377" s="2">
        <v>376</v>
      </c>
      <c r="B377" s="12">
        <v>45062</v>
      </c>
      <c r="C377" s="3" t="s">
        <v>389</v>
      </c>
      <c r="D377" t="s">
        <v>13</v>
      </c>
      <c r="E377" s="2">
        <v>64</v>
      </c>
      <c r="F377" t="s">
        <v>11</v>
      </c>
      <c r="G377" s="11">
        <v>1</v>
      </c>
      <c r="H377" s="10">
        <v>30</v>
      </c>
      <c r="I377" s="10">
        <f t="shared" si="33"/>
        <v>30</v>
      </c>
      <c r="J377" s="12" t="str">
        <f t="shared" si="34"/>
        <v>May</v>
      </c>
      <c r="K377" t="str">
        <f t="shared" si="35"/>
        <v>50+</v>
      </c>
      <c r="L377" s="12" t="str">
        <f t="shared" si="36"/>
        <v>Q2</v>
      </c>
      <c r="M377" s="12" t="str">
        <f t="shared" si="37"/>
        <v>Tuesday</v>
      </c>
      <c r="N377" s="10" t="str">
        <f t="shared" si="38"/>
        <v>Occasional</v>
      </c>
      <c r="Q377"/>
    </row>
    <row r="378" spans="1:17" x14ac:dyDescent="0.3">
      <c r="A378" s="2">
        <v>398</v>
      </c>
      <c r="B378" s="12">
        <v>45062</v>
      </c>
      <c r="C378" s="3" t="s">
        <v>411</v>
      </c>
      <c r="D378" t="s">
        <v>13</v>
      </c>
      <c r="E378" s="2">
        <v>48</v>
      </c>
      <c r="F378" t="s">
        <v>14</v>
      </c>
      <c r="G378" s="11">
        <v>2</v>
      </c>
      <c r="H378" s="10">
        <v>300</v>
      </c>
      <c r="I378" s="10">
        <f t="shared" si="33"/>
        <v>600</v>
      </c>
      <c r="J378" s="12" t="str">
        <f t="shared" si="34"/>
        <v>May</v>
      </c>
      <c r="K378" t="str">
        <f t="shared" si="35"/>
        <v>41-50</v>
      </c>
      <c r="L378" s="12" t="str">
        <f t="shared" si="36"/>
        <v>Q2</v>
      </c>
      <c r="M378" s="12" t="str">
        <f t="shared" si="37"/>
        <v>Tuesday</v>
      </c>
      <c r="N378" s="10" t="str">
        <f t="shared" si="38"/>
        <v>Regular</v>
      </c>
      <c r="Q378"/>
    </row>
    <row r="379" spans="1:17" x14ac:dyDescent="0.3">
      <c r="A379" s="2">
        <v>411</v>
      </c>
      <c r="B379" s="12">
        <v>45062</v>
      </c>
      <c r="C379" s="3" t="s">
        <v>424</v>
      </c>
      <c r="D379" t="s">
        <v>10</v>
      </c>
      <c r="E379" s="2">
        <v>62</v>
      </c>
      <c r="F379" t="s">
        <v>16</v>
      </c>
      <c r="G379" s="11">
        <v>4</v>
      </c>
      <c r="H379" s="10">
        <v>50</v>
      </c>
      <c r="I379" s="10">
        <f t="shared" si="33"/>
        <v>200</v>
      </c>
      <c r="J379" s="12" t="str">
        <f t="shared" si="34"/>
        <v>May</v>
      </c>
      <c r="K379" t="str">
        <f t="shared" si="35"/>
        <v>50+</v>
      </c>
      <c r="L379" s="12" t="str">
        <f t="shared" si="36"/>
        <v>Q2</v>
      </c>
      <c r="M379" s="12" t="str">
        <f t="shared" si="37"/>
        <v>Tuesday</v>
      </c>
      <c r="N379" s="10" t="str">
        <f t="shared" si="38"/>
        <v>Occasional</v>
      </c>
      <c r="Q379"/>
    </row>
    <row r="380" spans="1:17" x14ac:dyDescent="0.3">
      <c r="A380" s="2">
        <v>504</v>
      </c>
      <c r="B380" s="12">
        <v>45062</v>
      </c>
      <c r="C380" s="3" t="s">
        <v>517</v>
      </c>
      <c r="D380" t="s">
        <v>13</v>
      </c>
      <c r="E380" s="2">
        <v>38</v>
      </c>
      <c r="F380" t="s">
        <v>11</v>
      </c>
      <c r="G380" s="11">
        <v>3</v>
      </c>
      <c r="H380" s="10">
        <v>50</v>
      </c>
      <c r="I380" s="10">
        <f t="shared" si="33"/>
        <v>150</v>
      </c>
      <c r="J380" s="12" t="str">
        <f t="shared" si="34"/>
        <v>May</v>
      </c>
      <c r="K380" t="str">
        <f t="shared" si="35"/>
        <v>31-40</v>
      </c>
      <c r="L380" s="12" t="str">
        <f t="shared" si="36"/>
        <v>Q2</v>
      </c>
      <c r="M380" s="12" t="str">
        <f t="shared" si="37"/>
        <v>Tuesday</v>
      </c>
      <c r="N380" s="10" t="str">
        <f t="shared" si="38"/>
        <v>Occasional</v>
      </c>
      <c r="Q380"/>
    </row>
    <row r="381" spans="1:17" x14ac:dyDescent="0.3">
      <c r="A381" s="2">
        <v>970</v>
      </c>
      <c r="B381" s="12">
        <v>45062</v>
      </c>
      <c r="C381" s="3" t="s">
        <v>983</v>
      </c>
      <c r="D381" t="s">
        <v>10</v>
      </c>
      <c r="E381" s="2">
        <v>59</v>
      </c>
      <c r="F381" t="s">
        <v>16</v>
      </c>
      <c r="G381" s="11">
        <v>4</v>
      </c>
      <c r="H381" s="10">
        <v>500</v>
      </c>
      <c r="I381" s="10">
        <f t="shared" si="33"/>
        <v>2000</v>
      </c>
      <c r="J381" s="12" t="str">
        <f t="shared" si="34"/>
        <v>May</v>
      </c>
      <c r="K381" t="str">
        <f t="shared" si="35"/>
        <v>50+</v>
      </c>
      <c r="L381" s="12" t="str">
        <f t="shared" si="36"/>
        <v>Q2</v>
      </c>
      <c r="M381" s="12" t="str">
        <f t="shared" si="37"/>
        <v>Tuesday</v>
      </c>
      <c r="N381" s="10" t="str">
        <f t="shared" si="38"/>
        <v>VIP</v>
      </c>
      <c r="Q381"/>
    </row>
    <row r="382" spans="1:17" x14ac:dyDescent="0.3">
      <c r="A382" s="2">
        <v>996</v>
      </c>
      <c r="B382" s="12">
        <v>45062</v>
      </c>
      <c r="C382" s="3" t="s">
        <v>1009</v>
      </c>
      <c r="D382" t="s">
        <v>10</v>
      </c>
      <c r="E382" s="2">
        <v>62</v>
      </c>
      <c r="F382" t="s">
        <v>14</v>
      </c>
      <c r="G382" s="11">
        <v>1</v>
      </c>
      <c r="H382" s="10">
        <v>50</v>
      </c>
      <c r="I382" s="10">
        <f t="shared" si="33"/>
        <v>50</v>
      </c>
      <c r="J382" s="12" t="str">
        <f t="shared" si="34"/>
        <v>May</v>
      </c>
      <c r="K382" t="str">
        <f t="shared" si="35"/>
        <v>50+</v>
      </c>
      <c r="L382" s="12" t="str">
        <f t="shared" si="36"/>
        <v>Q2</v>
      </c>
      <c r="M382" s="12" t="str">
        <f t="shared" si="37"/>
        <v>Tuesday</v>
      </c>
      <c r="N382" s="10" t="str">
        <f t="shared" si="38"/>
        <v>Occasional</v>
      </c>
      <c r="Q382"/>
    </row>
    <row r="383" spans="1:17" x14ac:dyDescent="0.3">
      <c r="A383" s="2">
        <v>81</v>
      </c>
      <c r="B383" s="12">
        <v>45063</v>
      </c>
      <c r="C383" s="3" t="s">
        <v>94</v>
      </c>
      <c r="D383" t="s">
        <v>10</v>
      </c>
      <c r="E383" s="2">
        <v>40</v>
      </c>
      <c r="F383" t="s">
        <v>16</v>
      </c>
      <c r="G383" s="11">
        <v>1</v>
      </c>
      <c r="H383" s="10">
        <v>50</v>
      </c>
      <c r="I383" s="10">
        <f t="shared" si="33"/>
        <v>50</v>
      </c>
      <c r="J383" s="12" t="str">
        <f t="shared" si="34"/>
        <v>May</v>
      </c>
      <c r="K383" t="str">
        <f t="shared" si="35"/>
        <v>31-40</v>
      </c>
      <c r="L383" s="12" t="str">
        <f t="shared" si="36"/>
        <v>Q2</v>
      </c>
      <c r="M383" s="12" t="str">
        <f t="shared" si="37"/>
        <v>Wednesday</v>
      </c>
      <c r="N383" s="10" t="str">
        <f t="shared" si="38"/>
        <v>Occasional</v>
      </c>
      <c r="Q383"/>
    </row>
    <row r="384" spans="1:17" x14ac:dyDescent="0.3">
      <c r="A384" s="2">
        <v>155</v>
      </c>
      <c r="B384" s="12">
        <v>45063</v>
      </c>
      <c r="C384" s="3" t="s">
        <v>168</v>
      </c>
      <c r="D384" t="s">
        <v>10</v>
      </c>
      <c r="E384" s="2">
        <v>31</v>
      </c>
      <c r="F384" t="s">
        <v>16</v>
      </c>
      <c r="G384" s="11">
        <v>4</v>
      </c>
      <c r="H384" s="10">
        <v>500</v>
      </c>
      <c r="I384" s="10">
        <f t="shared" si="33"/>
        <v>2000</v>
      </c>
      <c r="J384" s="12" t="str">
        <f t="shared" si="34"/>
        <v>May</v>
      </c>
      <c r="K384" t="str">
        <f t="shared" si="35"/>
        <v>31-40</v>
      </c>
      <c r="L384" s="12" t="str">
        <f t="shared" si="36"/>
        <v>Q2</v>
      </c>
      <c r="M384" s="12" t="str">
        <f t="shared" si="37"/>
        <v>Wednesday</v>
      </c>
      <c r="N384" s="10" t="str">
        <f t="shared" si="38"/>
        <v>VIP</v>
      </c>
      <c r="Q384"/>
    </row>
    <row r="385" spans="1:17" x14ac:dyDescent="0.3">
      <c r="A385" s="2">
        <v>470</v>
      </c>
      <c r="B385" s="12">
        <v>45063</v>
      </c>
      <c r="C385" s="3" t="s">
        <v>483</v>
      </c>
      <c r="D385" t="s">
        <v>13</v>
      </c>
      <c r="E385" s="2">
        <v>57</v>
      </c>
      <c r="F385" t="s">
        <v>14</v>
      </c>
      <c r="G385" s="11">
        <v>2</v>
      </c>
      <c r="H385" s="10">
        <v>500</v>
      </c>
      <c r="I385" s="10">
        <f t="shared" si="33"/>
        <v>1000</v>
      </c>
      <c r="J385" s="12" t="str">
        <f t="shared" si="34"/>
        <v>May</v>
      </c>
      <c r="K385" t="str">
        <f t="shared" si="35"/>
        <v>50+</v>
      </c>
      <c r="L385" s="12" t="str">
        <f t="shared" si="36"/>
        <v>Q2</v>
      </c>
      <c r="M385" s="12" t="str">
        <f t="shared" si="37"/>
        <v>Wednesday</v>
      </c>
      <c r="N385" s="10" t="str">
        <f t="shared" si="38"/>
        <v>Regular</v>
      </c>
      <c r="Q385"/>
    </row>
    <row r="386" spans="1:17" x14ac:dyDescent="0.3">
      <c r="A386" s="2">
        <v>106</v>
      </c>
      <c r="B386" s="12">
        <v>45064</v>
      </c>
      <c r="C386" s="3" t="s">
        <v>119</v>
      </c>
      <c r="D386" t="s">
        <v>13</v>
      </c>
      <c r="E386" s="2">
        <v>46</v>
      </c>
      <c r="F386" t="s">
        <v>14</v>
      </c>
      <c r="G386" s="11">
        <v>1</v>
      </c>
      <c r="H386" s="10">
        <v>50</v>
      </c>
      <c r="I386" s="10">
        <f t="shared" ref="I386:I449" si="39">Quantity*Price_per_Unit</f>
        <v>50</v>
      </c>
      <c r="J386" s="12" t="str">
        <f t="shared" si="34"/>
        <v>May</v>
      </c>
      <c r="K386" t="str">
        <f t="shared" si="35"/>
        <v>41-50</v>
      </c>
      <c r="L386" s="12" t="str">
        <f t="shared" si="36"/>
        <v>Q2</v>
      </c>
      <c r="M386" s="12" t="str">
        <f t="shared" si="37"/>
        <v>Thursday</v>
      </c>
      <c r="N386" s="10" t="str">
        <f t="shared" si="38"/>
        <v>Occasional</v>
      </c>
      <c r="Q386"/>
    </row>
    <row r="387" spans="1:17" x14ac:dyDescent="0.3">
      <c r="A387" s="2">
        <v>818</v>
      </c>
      <c r="B387" s="12">
        <v>45064</v>
      </c>
      <c r="C387" s="3" t="s">
        <v>831</v>
      </c>
      <c r="D387" t="s">
        <v>10</v>
      </c>
      <c r="E387" s="2">
        <v>30</v>
      </c>
      <c r="F387" t="s">
        <v>16</v>
      </c>
      <c r="G387" s="11">
        <v>1</v>
      </c>
      <c r="H387" s="10">
        <v>500</v>
      </c>
      <c r="I387" s="10">
        <f t="shared" si="39"/>
        <v>500</v>
      </c>
      <c r="J387" s="12" t="str">
        <f t="shared" ref="J387:J450" si="40">TEXT($B387,"mmmm")</f>
        <v>May</v>
      </c>
      <c r="K387" t="str">
        <f t="shared" ref="K387:K450" si="41">IF(E387&lt;18,"Under 18",
IF(E387&lt;=30,"18-30",
IF(E387&lt;=40,"31-40",
IF(E387&lt;=50,"41-50","50+"))))</f>
        <v>18-30</v>
      </c>
      <c r="L387" s="12" t="str">
        <f t="shared" ref="L387:L450" si="42">"Q"&amp;ROUNDUP(MONTH(B387)/3,0)</f>
        <v>Q2</v>
      </c>
      <c r="M387" s="12" t="str">
        <f t="shared" ref="M387:M450" si="43">TEXT(B387,"dddd")</f>
        <v>Thursday</v>
      </c>
      <c r="N387" s="10" t="str">
        <f t="shared" ref="N387:N450" si="44">IF(I387&gt;=1500,"VIP",
 IF(I387&gt;=500,"Regular","Occasional"))</f>
        <v>Regular</v>
      </c>
      <c r="Q387"/>
    </row>
    <row r="388" spans="1:17" x14ac:dyDescent="0.3">
      <c r="A388" s="2">
        <v>94</v>
      </c>
      <c r="B388" s="12">
        <v>45065</v>
      </c>
      <c r="C388" s="3" t="s">
        <v>107</v>
      </c>
      <c r="D388" t="s">
        <v>13</v>
      </c>
      <c r="E388" s="2">
        <v>47</v>
      </c>
      <c r="F388" t="s">
        <v>11</v>
      </c>
      <c r="G388" s="11">
        <v>2</v>
      </c>
      <c r="H388" s="10">
        <v>500</v>
      </c>
      <c r="I388" s="10">
        <f t="shared" si="39"/>
        <v>1000</v>
      </c>
      <c r="J388" s="12" t="str">
        <f t="shared" si="40"/>
        <v>May</v>
      </c>
      <c r="K388" t="str">
        <f t="shared" si="41"/>
        <v>41-50</v>
      </c>
      <c r="L388" s="12" t="str">
        <f t="shared" si="42"/>
        <v>Q2</v>
      </c>
      <c r="M388" s="12" t="str">
        <f t="shared" si="43"/>
        <v>Friday</v>
      </c>
      <c r="N388" s="10" t="str">
        <f t="shared" si="44"/>
        <v>Regular</v>
      </c>
      <c r="Q388"/>
    </row>
    <row r="389" spans="1:17" x14ac:dyDescent="0.3">
      <c r="A389" s="2">
        <v>811</v>
      </c>
      <c r="B389" s="12">
        <v>45065</v>
      </c>
      <c r="C389" s="3" t="s">
        <v>824</v>
      </c>
      <c r="D389" t="s">
        <v>10</v>
      </c>
      <c r="E389" s="2">
        <v>61</v>
      </c>
      <c r="F389" t="s">
        <v>11</v>
      </c>
      <c r="G389" s="11">
        <v>2</v>
      </c>
      <c r="H389" s="10">
        <v>25</v>
      </c>
      <c r="I389" s="10">
        <f t="shared" si="39"/>
        <v>50</v>
      </c>
      <c r="J389" s="12" t="str">
        <f t="shared" si="40"/>
        <v>May</v>
      </c>
      <c r="K389" t="str">
        <f t="shared" si="41"/>
        <v>50+</v>
      </c>
      <c r="L389" s="12" t="str">
        <f t="shared" si="42"/>
        <v>Q2</v>
      </c>
      <c r="M389" s="12" t="str">
        <f t="shared" si="43"/>
        <v>Friday</v>
      </c>
      <c r="N389" s="10" t="str">
        <f t="shared" si="44"/>
        <v>Occasional</v>
      </c>
      <c r="Q389"/>
    </row>
    <row r="390" spans="1:17" x14ac:dyDescent="0.3">
      <c r="A390" s="2">
        <v>881</v>
      </c>
      <c r="B390" s="12">
        <v>45065</v>
      </c>
      <c r="C390" s="3" t="s">
        <v>894</v>
      </c>
      <c r="D390" t="s">
        <v>10</v>
      </c>
      <c r="E390" s="2">
        <v>22</v>
      </c>
      <c r="F390" t="s">
        <v>16</v>
      </c>
      <c r="G390" s="11">
        <v>1</v>
      </c>
      <c r="H390" s="10">
        <v>300</v>
      </c>
      <c r="I390" s="10">
        <f t="shared" si="39"/>
        <v>300</v>
      </c>
      <c r="J390" s="12" t="str">
        <f t="shared" si="40"/>
        <v>May</v>
      </c>
      <c r="K390" t="str">
        <f t="shared" si="41"/>
        <v>18-30</v>
      </c>
      <c r="L390" s="12" t="str">
        <f t="shared" si="42"/>
        <v>Q2</v>
      </c>
      <c r="M390" s="12" t="str">
        <f t="shared" si="43"/>
        <v>Friday</v>
      </c>
      <c r="N390" s="10" t="str">
        <f t="shared" si="44"/>
        <v>Occasional</v>
      </c>
      <c r="Q390"/>
    </row>
    <row r="391" spans="1:17" x14ac:dyDescent="0.3">
      <c r="A391" s="2">
        <v>403</v>
      </c>
      <c r="B391" s="12">
        <v>45066</v>
      </c>
      <c r="C391" s="3" t="s">
        <v>416</v>
      </c>
      <c r="D391" t="s">
        <v>10</v>
      </c>
      <c r="E391" s="2">
        <v>32</v>
      </c>
      <c r="F391" t="s">
        <v>14</v>
      </c>
      <c r="G391" s="11">
        <v>2</v>
      </c>
      <c r="H391" s="10">
        <v>300</v>
      </c>
      <c r="I391" s="10">
        <f t="shared" si="39"/>
        <v>600</v>
      </c>
      <c r="J391" s="12" t="str">
        <f t="shared" si="40"/>
        <v>May</v>
      </c>
      <c r="K391" t="str">
        <f t="shared" si="41"/>
        <v>31-40</v>
      </c>
      <c r="L391" s="12" t="str">
        <f t="shared" si="42"/>
        <v>Q2</v>
      </c>
      <c r="M391" s="12" t="str">
        <f t="shared" si="43"/>
        <v>Saturday</v>
      </c>
      <c r="N391" s="10" t="str">
        <f t="shared" si="44"/>
        <v>Regular</v>
      </c>
      <c r="Q391"/>
    </row>
    <row r="392" spans="1:17" x14ac:dyDescent="0.3">
      <c r="A392" s="2">
        <v>653</v>
      </c>
      <c r="B392" s="12">
        <v>45066</v>
      </c>
      <c r="C392" s="3" t="s">
        <v>666</v>
      </c>
      <c r="D392" t="s">
        <v>10</v>
      </c>
      <c r="E392" s="2">
        <v>54</v>
      </c>
      <c r="F392" t="s">
        <v>14</v>
      </c>
      <c r="G392" s="11">
        <v>3</v>
      </c>
      <c r="H392" s="10">
        <v>25</v>
      </c>
      <c r="I392" s="10">
        <f t="shared" si="39"/>
        <v>75</v>
      </c>
      <c r="J392" s="12" t="str">
        <f t="shared" si="40"/>
        <v>May</v>
      </c>
      <c r="K392" t="str">
        <f t="shared" si="41"/>
        <v>50+</v>
      </c>
      <c r="L392" s="12" t="str">
        <f t="shared" si="42"/>
        <v>Q2</v>
      </c>
      <c r="M392" s="12" t="str">
        <f t="shared" si="43"/>
        <v>Saturday</v>
      </c>
      <c r="N392" s="10" t="str">
        <f t="shared" si="44"/>
        <v>Occasional</v>
      </c>
      <c r="Q392"/>
    </row>
    <row r="393" spans="1:17" x14ac:dyDescent="0.3">
      <c r="A393" s="2">
        <v>694</v>
      </c>
      <c r="B393" s="12">
        <v>45066</v>
      </c>
      <c r="C393" s="3" t="s">
        <v>707</v>
      </c>
      <c r="D393" t="s">
        <v>13</v>
      </c>
      <c r="E393" s="2">
        <v>39</v>
      </c>
      <c r="F393" t="s">
        <v>16</v>
      </c>
      <c r="G393" s="11">
        <v>2</v>
      </c>
      <c r="H393" s="10">
        <v>25</v>
      </c>
      <c r="I393" s="10">
        <f t="shared" si="39"/>
        <v>50</v>
      </c>
      <c r="J393" s="12" t="str">
        <f t="shared" si="40"/>
        <v>May</v>
      </c>
      <c r="K393" t="str">
        <f t="shared" si="41"/>
        <v>31-40</v>
      </c>
      <c r="L393" s="12" t="str">
        <f t="shared" si="42"/>
        <v>Q2</v>
      </c>
      <c r="M393" s="12" t="str">
        <f t="shared" si="43"/>
        <v>Saturday</v>
      </c>
      <c r="N393" s="10" t="str">
        <f t="shared" si="44"/>
        <v>Occasional</v>
      </c>
      <c r="Q393"/>
    </row>
    <row r="394" spans="1:17" x14ac:dyDescent="0.3">
      <c r="A394" s="2">
        <v>4</v>
      </c>
      <c r="B394" s="12">
        <v>45067</v>
      </c>
      <c r="C394" s="3" t="s">
        <v>17</v>
      </c>
      <c r="D394" t="s">
        <v>10</v>
      </c>
      <c r="E394" s="2">
        <v>37</v>
      </c>
      <c r="F394" t="s">
        <v>14</v>
      </c>
      <c r="G394" s="11">
        <v>1</v>
      </c>
      <c r="H394" s="10">
        <v>500</v>
      </c>
      <c r="I394" s="10">
        <f t="shared" si="39"/>
        <v>500</v>
      </c>
      <c r="J394" s="12" t="str">
        <f t="shared" si="40"/>
        <v>May</v>
      </c>
      <c r="K394" t="str">
        <f t="shared" si="41"/>
        <v>31-40</v>
      </c>
      <c r="L394" s="12" t="str">
        <f t="shared" si="42"/>
        <v>Q2</v>
      </c>
      <c r="M394" s="12" t="str">
        <f t="shared" si="43"/>
        <v>Sunday</v>
      </c>
      <c r="N394" s="10" t="str">
        <f t="shared" si="44"/>
        <v>Regular</v>
      </c>
      <c r="Q394"/>
    </row>
    <row r="395" spans="1:17" x14ac:dyDescent="0.3">
      <c r="A395" s="2">
        <v>647</v>
      </c>
      <c r="B395" s="12">
        <v>45067</v>
      </c>
      <c r="C395" s="3" t="s">
        <v>660</v>
      </c>
      <c r="D395" t="s">
        <v>10</v>
      </c>
      <c r="E395" s="2">
        <v>59</v>
      </c>
      <c r="F395" t="s">
        <v>14</v>
      </c>
      <c r="G395" s="11">
        <v>3</v>
      </c>
      <c r="H395" s="10">
        <v>500</v>
      </c>
      <c r="I395" s="10">
        <f t="shared" si="39"/>
        <v>1500</v>
      </c>
      <c r="J395" s="12" t="str">
        <f t="shared" si="40"/>
        <v>May</v>
      </c>
      <c r="K395" t="str">
        <f t="shared" si="41"/>
        <v>50+</v>
      </c>
      <c r="L395" s="12" t="str">
        <f t="shared" si="42"/>
        <v>Q2</v>
      </c>
      <c r="M395" s="12" t="str">
        <f t="shared" si="43"/>
        <v>Sunday</v>
      </c>
      <c r="N395" s="10" t="str">
        <f t="shared" si="44"/>
        <v>VIP</v>
      </c>
      <c r="Q395"/>
    </row>
    <row r="396" spans="1:17" x14ac:dyDescent="0.3">
      <c r="A396" s="2">
        <v>911</v>
      </c>
      <c r="B396" s="12">
        <v>45067</v>
      </c>
      <c r="C396" s="3" t="s">
        <v>924</v>
      </c>
      <c r="D396" t="s">
        <v>10</v>
      </c>
      <c r="E396" s="2">
        <v>42</v>
      </c>
      <c r="F396" t="s">
        <v>16</v>
      </c>
      <c r="G396" s="11">
        <v>3</v>
      </c>
      <c r="H396" s="10">
        <v>300</v>
      </c>
      <c r="I396" s="10">
        <f t="shared" si="39"/>
        <v>900</v>
      </c>
      <c r="J396" s="12" t="str">
        <f t="shared" si="40"/>
        <v>May</v>
      </c>
      <c r="K396" t="str">
        <f t="shared" si="41"/>
        <v>41-50</v>
      </c>
      <c r="L396" s="12" t="str">
        <f t="shared" si="42"/>
        <v>Q2</v>
      </c>
      <c r="M396" s="12" t="str">
        <f t="shared" si="43"/>
        <v>Sunday</v>
      </c>
      <c r="N396" s="10" t="str">
        <f t="shared" si="44"/>
        <v>Regular</v>
      </c>
      <c r="Q396"/>
    </row>
    <row r="397" spans="1:17" x14ac:dyDescent="0.3">
      <c r="A397" s="2">
        <v>419</v>
      </c>
      <c r="B397" s="12">
        <v>45068</v>
      </c>
      <c r="C397" s="3" t="s">
        <v>432</v>
      </c>
      <c r="D397" t="s">
        <v>13</v>
      </c>
      <c r="E397" s="2">
        <v>44</v>
      </c>
      <c r="F397" t="s">
        <v>14</v>
      </c>
      <c r="G397" s="11">
        <v>3</v>
      </c>
      <c r="H397" s="10">
        <v>30</v>
      </c>
      <c r="I397" s="10">
        <f t="shared" si="39"/>
        <v>90</v>
      </c>
      <c r="J397" s="12" t="str">
        <f t="shared" si="40"/>
        <v>May</v>
      </c>
      <c r="K397" t="str">
        <f t="shared" si="41"/>
        <v>41-50</v>
      </c>
      <c r="L397" s="12" t="str">
        <f t="shared" si="42"/>
        <v>Q2</v>
      </c>
      <c r="M397" s="12" t="str">
        <f t="shared" si="43"/>
        <v>Monday</v>
      </c>
      <c r="N397" s="10" t="str">
        <f t="shared" si="44"/>
        <v>Occasional</v>
      </c>
      <c r="Q397"/>
    </row>
    <row r="398" spans="1:17" x14ac:dyDescent="0.3">
      <c r="A398" s="2">
        <v>642</v>
      </c>
      <c r="B398" s="12">
        <v>45068</v>
      </c>
      <c r="C398" s="3" t="s">
        <v>655</v>
      </c>
      <c r="D398" t="s">
        <v>13</v>
      </c>
      <c r="E398" s="2">
        <v>54</v>
      </c>
      <c r="F398" t="s">
        <v>14</v>
      </c>
      <c r="G398" s="11">
        <v>4</v>
      </c>
      <c r="H398" s="10">
        <v>25</v>
      </c>
      <c r="I398" s="10">
        <f t="shared" si="39"/>
        <v>100</v>
      </c>
      <c r="J398" s="12" t="str">
        <f t="shared" si="40"/>
        <v>May</v>
      </c>
      <c r="K398" t="str">
        <f t="shared" si="41"/>
        <v>50+</v>
      </c>
      <c r="L398" s="12" t="str">
        <f t="shared" si="42"/>
        <v>Q2</v>
      </c>
      <c r="M398" s="12" t="str">
        <f t="shared" si="43"/>
        <v>Monday</v>
      </c>
      <c r="N398" s="10" t="str">
        <f t="shared" si="44"/>
        <v>Occasional</v>
      </c>
      <c r="Q398"/>
    </row>
    <row r="399" spans="1:17" x14ac:dyDescent="0.3">
      <c r="A399" s="2">
        <v>843</v>
      </c>
      <c r="B399" s="12">
        <v>45068</v>
      </c>
      <c r="C399" s="3" t="s">
        <v>856</v>
      </c>
      <c r="D399" t="s">
        <v>10</v>
      </c>
      <c r="E399" s="2">
        <v>21</v>
      </c>
      <c r="F399" t="s">
        <v>11</v>
      </c>
      <c r="G399" s="11">
        <v>3</v>
      </c>
      <c r="H399" s="10">
        <v>500</v>
      </c>
      <c r="I399" s="10">
        <f t="shared" si="39"/>
        <v>1500</v>
      </c>
      <c r="J399" s="12" t="str">
        <f t="shared" si="40"/>
        <v>May</v>
      </c>
      <c r="K399" t="str">
        <f t="shared" si="41"/>
        <v>18-30</v>
      </c>
      <c r="L399" s="12" t="str">
        <f t="shared" si="42"/>
        <v>Q2</v>
      </c>
      <c r="M399" s="12" t="str">
        <f t="shared" si="43"/>
        <v>Monday</v>
      </c>
      <c r="N399" s="10" t="str">
        <f t="shared" si="44"/>
        <v>VIP</v>
      </c>
      <c r="Q399"/>
    </row>
    <row r="400" spans="1:17" x14ac:dyDescent="0.3">
      <c r="A400" s="2">
        <v>895</v>
      </c>
      <c r="B400" s="12">
        <v>45068</v>
      </c>
      <c r="C400" s="3" t="s">
        <v>908</v>
      </c>
      <c r="D400" t="s">
        <v>13</v>
      </c>
      <c r="E400" s="2">
        <v>55</v>
      </c>
      <c r="F400" t="s">
        <v>14</v>
      </c>
      <c r="G400" s="11">
        <v>4</v>
      </c>
      <c r="H400" s="10">
        <v>30</v>
      </c>
      <c r="I400" s="10">
        <f t="shared" si="39"/>
        <v>120</v>
      </c>
      <c r="J400" s="12" t="str">
        <f t="shared" si="40"/>
        <v>May</v>
      </c>
      <c r="K400" t="str">
        <f t="shared" si="41"/>
        <v>50+</v>
      </c>
      <c r="L400" s="12" t="str">
        <f t="shared" si="42"/>
        <v>Q2</v>
      </c>
      <c r="M400" s="12" t="str">
        <f t="shared" si="43"/>
        <v>Monday</v>
      </c>
      <c r="N400" s="10" t="str">
        <f t="shared" si="44"/>
        <v>Occasional</v>
      </c>
      <c r="Q400"/>
    </row>
    <row r="401" spans="1:17" x14ac:dyDescent="0.3">
      <c r="A401" s="2">
        <v>31</v>
      </c>
      <c r="B401" s="12">
        <v>45069</v>
      </c>
      <c r="C401" s="3" t="s">
        <v>44</v>
      </c>
      <c r="D401" t="s">
        <v>10</v>
      </c>
      <c r="E401" s="2">
        <v>44</v>
      </c>
      <c r="F401" t="s">
        <v>16</v>
      </c>
      <c r="G401" s="11">
        <v>4</v>
      </c>
      <c r="H401" s="10">
        <v>300</v>
      </c>
      <c r="I401" s="10">
        <f t="shared" si="39"/>
        <v>1200</v>
      </c>
      <c r="J401" s="12" t="str">
        <f t="shared" si="40"/>
        <v>May</v>
      </c>
      <c r="K401" t="str">
        <f t="shared" si="41"/>
        <v>41-50</v>
      </c>
      <c r="L401" s="12" t="str">
        <f t="shared" si="42"/>
        <v>Q2</v>
      </c>
      <c r="M401" s="12" t="str">
        <f t="shared" si="43"/>
        <v>Tuesday</v>
      </c>
      <c r="N401" s="10" t="str">
        <f t="shared" si="44"/>
        <v>Regular</v>
      </c>
      <c r="Q401"/>
    </row>
    <row r="402" spans="1:17" x14ac:dyDescent="0.3">
      <c r="A402" s="2">
        <v>37</v>
      </c>
      <c r="B402" s="12">
        <v>45069</v>
      </c>
      <c r="C402" s="3" t="s">
        <v>50</v>
      </c>
      <c r="D402" t="s">
        <v>13</v>
      </c>
      <c r="E402" s="2">
        <v>18</v>
      </c>
      <c r="F402" t="s">
        <v>11</v>
      </c>
      <c r="G402" s="11">
        <v>3</v>
      </c>
      <c r="H402" s="10">
        <v>25</v>
      </c>
      <c r="I402" s="10">
        <f t="shared" si="39"/>
        <v>75</v>
      </c>
      <c r="J402" s="12" t="str">
        <f t="shared" si="40"/>
        <v>May</v>
      </c>
      <c r="K402" t="str">
        <f t="shared" si="41"/>
        <v>18-30</v>
      </c>
      <c r="L402" s="12" t="str">
        <f t="shared" si="42"/>
        <v>Q2</v>
      </c>
      <c r="M402" s="12" t="str">
        <f t="shared" si="43"/>
        <v>Tuesday</v>
      </c>
      <c r="N402" s="10" t="str">
        <f t="shared" si="44"/>
        <v>Occasional</v>
      </c>
      <c r="Q402"/>
    </row>
    <row r="403" spans="1:17" x14ac:dyDescent="0.3">
      <c r="A403" s="2">
        <v>72</v>
      </c>
      <c r="B403" s="12">
        <v>45069</v>
      </c>
      <c r="C403" s="3" t="s">
        <v>85</v>
      </c>
      <c r="D403" t="s">
        <v>13</v>
      </c>
      <c r="E403" s="2">
        <v>20</v>
      </c>
      <c r="F403" t="s">
        <v>16</v>
      </c>
      <c r="G403" s="11">
        <v>4</v>
      </c>
      <c r="H403" s="10">
        <v>500</v>
      </c>
      <c r="I403" s="10">
        <f t="shared" si="39"/>
        <v>2000</v>
      </c>
      <c r="J403" s="12" t="str">
        <f t="shared" si="40"/>
        <v>May</v>
      </c>
      <c r="K403" t="str">
        <f t="shared" si="41"/>
        <v>18-30</v>
      </c>
      <c r="L403" s="12" t="str">
        <f t="shared" si="42"/>
        <v>Q2</v>
      </c>
      <c r="M403" s="12" t="str">
        <f t="shared" si="43"/>
        <v>Tuesday</v>
      </c>
      <c r="N403" s="10" t="str">
        <f t="shared" si="44"/>
        <v>VIP</v>
      </c>
      <c r="Q403"/>
    </row>
    <row r="404" spans="1:17" x14ac:dyDescent="0.3">
      <c r="A404" s="2">
        <v>243</v>
      </c>
      <c r="B404" s="12">
        <v>45069</v>
      </c>
      <c r="C404" s="3" t="s">
        <v>256</v>
      </c>
      <c r="D404" t="s">
        <v>13</v>
      </c>
      <c r="E404" s="2">
        <v>47</v>
      </c>
      <c r="F404" t="s">
        <v>16</v>
      </c>
      <c r="G404" s="11">
        <v>3</v>
      </c>
      <c r="H404" s="10">
        <v>300</v>
      </c>
      <c r="I404" s="10">
        <f t="shared" si="39"/>
        <v>900</v>
      </c>
      <c r="J404" s="12" t="str">
        <f t="shared" si="40"/>
        <v>May</v>
      </c>
      <c r="K404" t="str">
        <f t="shared" si="41"/>
        <v>41-50</v>
      </c>
      <c r="L404" s="12" t="str">
        <f t="shared" si="42"/>
        <v>Q2</v>
      </c>
      <c r="M404" s="12" t="str">
        <f t="shared" si="43"/>
        <v>Tuesday</v>
      </c>
      <c r="N404" s="10" t="str">
        <f t="shared" si="44"/>
        <v>Regular</v>
      </c>
      <c r="Q404"/>
    </row>
    <row r="405" spans="1:17" x14ac:dyDescent="0.3">
      <c r="A405" s="2">
        <v>281</v>
      </c>
      <c r="B405" s="12">
        <v>45069</v>
      </c>
      <c r="C405" s="3" t="s">
        <v>294</v>
      </c>
      <c r="D405" t="s">
        <v>13</v>
      </c>
      <c r="E405" s="2">
        <v>29</v>
      </c>
      <c r="F405" t="s">
        <v>11</v>
      </c>
      <c r="G405" s="11">
        <v>4</v>
      </c>
      <c r="H405" s="10">
        <v>500</v>
      </c>
      <c r="I405" s="10">
        <f t="shared" si="39"/>
        <v>2000</v>
      </c>
      <c r="J405" s="12" t="str">
        <f t="shared" si="40"/>
        <v>May</v>
      </c>
      <c r="K405" t="str">
        <f t="shared" si="41"/>
        <v>18-30</v>
      </c>
      <c r="L405" s="12" t="str">
        <f t="shared" si="42"/>
        <v>Q2</v>
      </c>
      <c r="M405" s="12" t="str">
        <f t="shared" si="43"/>
        <v>Tuesday</v>
      </c>
      <c r="N405" s="10" t="str">
        <f t="shared" si="44"/>
        <v>VIP</v>
      </c>
      <c r="Q405"/>
    </row>
    <row r="406" spans="1:17" x14ac:dyDescent="0.3">
      <c r="A406" s="2">
        <v>489</v>
      </c>
      <c r="B406" s="12">
        <v>45069</v>
      </c>
      <c r="C406" s="3" t="s">
        <v>502</v>
      </c>
      <c r="D406" t="s">
        <v>10</v>
      </c>
      <c r="E406" s="2">
        <v>44</v>
      </c>
      <c r="F406" t="s">
        <v>16</v>
      </c>
      <c r="G406" s="11">
        <v>1</v>
      </c>
      <c r="H406" s="10">
        <v>30</v>
      </c>
      <c r="I406" s="10">
        <f t="shared" si="39"/>
        <v>30</v>
      </c>
      <c r="J406" s="12" t="str">
        <f t="shared" si="40"/>
        <v>May</v>
      </c>
      <c r="K406" t="str">
        <f t="shared" si="41"/>
        <v>41-50</v>
      </c>
      <c r="L406" s="12" t="str">
        <f t="shared" si="42"/>
        <v>Q2</v>
      </c>
      <c r="M406" s="12" t="str">
        <f t="shared" si="43"/>
        <v>Tuesday</v>
      </c>
      <c r="N406" s="10" t="str">
        <f t="shared" si="44"/>
        <v>Occasional</v>
      </c>
      <c r="Q406"/>
    </row>
    <row r="407" spans="1:17" x14ac:dyDescent="0.3">
      <c r="A407" s="2">
        <v>491</v>
      </c>
      <c r="B407" s="12">
        <v>45069</v>
      </c>
      <c r="C407" s="3" t="s">
        <v>504</v>
      </c>
      <c r="D407" t="s">
        <v>13</v>
      </c>
      <c r="E407" s="2">
        <v>60</v>
      </c>
      <c r="F407" t="s">
        <v>16</v>
      </c>
      <c r="G407" s="11">
        <v>3</v>
      </c>
      <c r="H407" s="10">
        <v>300</v>
      </c>
      <c r="I407" s="10">
        <f t="shared" si="39"/>
        <v>900</v>
      </c>
      <c r="J407" s="12" t="str">
        <f t="shared" si="40"/>
        <v>May</v>
      </c>
      <c r="K407" t="str">
        <f t="shared" si="41"/>
        <v>50+</v>
      </c>
      <c r="L407" s="12" t="str">
        <f t="shared" si="42"/>
        <v>Q2</v>
      </c>
      <c r="M407" s="12" t="str">
        <f t="shared" si="43"/>
        <v>Tuesday</v>
      </c>
      <c r="N407" s="10" t="str">
        <f t="shared" si="44"/>
        <v>Regular</v>
      </c>
      <c r="Q407"/>
    </row>
    <row r="408" spans="1:17" x14ac:dyDescent="0.3">
      <c r="A408" s="2">
        <v>729</v>
      </c>
      <c r="B408" s="12">
        <v>45069</v>
      </c>
      <c r="C408" s="3" t="s">
        <v>742</v>
      </c>
      <c r="D408" t="s">
        <v>10</v>
      </c>
      <c r="E408" s="2">
        <v>29</v>
      </c>
      <c r="F408" t="s">
        <v>14</v>
      </c>
      <c r="G408" s="11">
        <v>4</v>
      </c>
      <c r="H408" s="10">
        <v>300</v>
      </c>
      <c r="I408" s="10">
        <f t="shared" si="39"/>
        <v>1200</v>
      </c>
      <c r="J408" s="12" t="str">
        <f t="shared" si="40"/>
        <v>May</v>
      </c>
      <c r="K408" t="str">
        <f t="shared" si="41"/>
        <v>18-30</v>
      </c>
      <c r="L408" s="12" t="str">
        <f t="shared" si="42"/>
        <v>Q2</v>
      </c>
      <c r="M408" s="12" t="str">
        <f t="shared" si="43"/>
        <v>Tuesday</v>
      </c>
      <c r="N408" s="10" t="str">
        <f t="shared" si="44"/>
        <v>Regular</v>
      </c>
      <c r="Q408"/>
    </row>
    <row r="409" spans="1:17" x14ac:dyDescent="0.3">
      <c r="A409" s="2">
        <v>822</v>
      </c>
      <c r="B409" s="12">
        <v>45069</v>
      </c>
      <c r="C409" s="3" t="s">
        <v>835</v>
      </c>
      <c r="D409" t="s">
        <v>13</v>
      </c>
      <c r="E409" s="2">
        <v>52</v>
      </c>
      <c r="F409" t="s">
        <v>11</v>
      </c>
      <c r="G409" s="11">
        <v>3</v>
      </c>
      <c r="H409" s="10">
        <v>50</v>
      </c>
      <c r="I409" s="10">
        <f t="shared" si="39"/>
        <v>150</v>
      </c>
      <c r="J409" s="12" t="str">
        <f t="shared" si="40"/>
        <v>May</v>
      </c>
      <c r="K409" t="str">
        <f t="shared" si="41"/>
        <v>50+</v>
      </c>
      <c r="L409" s="12" t="str">
        <f t="shared" si="42"/>
        <v>Q2</v>
      </c>
      <c r="M409" s="12" t="str">
        <f t="shared" si="43"/>
        <v>Tuesday</v>
      </c>
      <c r="N409" s="10" t="str">
        <f t="shared" si="44"/>
        <v>Occasional</v>
      </c>
      <c r="Q409"/>
    </row>
    <row r="410" spans="1:17" x14ac:dyDescent="0.3">
      <c r="A410" s="2">
        <v>840</v>
      </c>
      <c r="B410" s="12">
        <v>45070</v>
      </c>
      <c r="C410" s="3" t="s">
        <v>853</v>
      </c>
      <c r="D410" t="s">
        <v>10</v>
      </c>
      <c r="E410" s="2">
        <v>62</v>
      </c>
      <c r="F410" t="s">
        <v>14</v>
      </c>
      <c r="G410" s="11">
        <v>2</v>
      </c>
      <c r="H410" s="10">
        <v>25</v>
      </c>
      <c r="I410" s="10">
        <f t="shared" si="39"/>
        <v>50</v>
      </c>
      <c r="J410" s="12" t="str">
        <f t="shared" si="40"/>
        <v>May</v>
      </c>
      <c r="K410" t="str">
        <f t="shared" si="41"/>
        <v>50+</v>
      </c>
      <c r="L410" s="12" t="str">
        <f t="shared" si="42"/>
        <v>Q2</v>
      </c>
      <c r="M410" s="12" t="str">
        <f t="shared" si="43"/>
        <v>Wednesday</v>
      </c>
      <c r="N410" s="10" t="str">
        <f t="shared" si="44"/>
        <v>Occasional</v>
      </c>
      <c r="Q410"/>
    </row>
    <row r="411" spans="1:17" x14ac:dyDescent="0.3">
      <c r="A411" s="2">
        <v>404</v>
      </c>
      <c r="B411" s="12">
        <v>45071</v>
      </c>
      <c r="C411" s="3" t="s">
        <v>417</v>
      </c>
      <c r="D411" t="s">
        <v>10</v>
      </c>
      <c r="E411" s="2">
        <v>46</v>
      </c>
      <c r="F411" t="s">
        <v>16</v>
      </c>
      <c r="G411" s="11">
        <v>2</v>
      </c>
      <c r="H411" s="10">
        <v>500</v>
      </c>
      <c r="I411" s="10">
        <f t="shared" si="39"/>
        <v>1000</v>
      </c>
      <c r="J411" s="12" t="str">
        <f t="shared" si="40"/>
        <v>May</v>
      </c>
      <c r="K411" t="str">
        <f t="shared" si="41"/>
        <v>41-50</v>
      </c>
      <c r="L411" s="12" t="str">
        <f t="shared" si="42"/>
        <v>Q2</v>
      </c>
      <c r="M411" s="12" t="str">
        <f t="shared" si="43"/>
        <v>Thursday</v>
      </c>
      <c r="N411" s="10" t="str">
        <f t="shared" si="44"/>
        <v>Regular</v>
      </c>
      <c r="Q411"/>
    </row>
    <row r="412" spans="1:17" x14ac:dyDescent="0.3">
      <c r="A412" s="2">
        <v>899</v>
      </c>
      <c r="B412" s="12">
        <v>45071</v>
      </c>
      <c r="C412" s="3" t="s">
        <v>912</v>
      </c>
      <c r="D412" t="s">
        <v>10</v>
      </c>
      <c r="E412" s="2">
        <v>26</v>
      </c>
      <c r="F412" t="s">
        <v>14</v>
      </c>
      <c r="G412" s="11">
        <v>2</v>
      </c>
      <c r="H412" s="10">
        <v>300</v>
      </c>
      <c r="I412" s="10">
        <f t="shared" si="39"/>
        <v>600</v>
      </c>
      <c r="J412" s="12" t="str">
        <f t="shared" si="40"/>
        <v>May</v>
      </c>
      <c r="K412" t="str">
        <f t="shared" si="41"/>
        <v>18-30</v>
      </c>
      <c r="L412" s="12" t="str">
        <f t="shared" si="42"/>
        <v>Q2</v>
      </c>
      <c r="M412" s="12" t="str">
        <f t="shared" si="43"/>
        <v>Thursday</v>
      </c>
      <c r="N412" s="10" t="str">
        <f t="shared" si="44"/>
        <v>Regular</v>
      </c>
      <c r="Q412"/>
    </row>
    <row r="413" spans="1:17" x14ac:dyDescent="0.3">
      <c r="A413" s="2">
        <v>990</v>
      </c>
      <c r="B413" s="12">
        <v>45071</v>
      </c>
      <c r="C413" s="3" t="s">
        <v>1003</v>
      </c>
      <c r="D413" t="s">
        <v>13</v>
      </c>
      <c r="E413" s="2">
        <v>58</v>
      </c>
      <c r="F413" t="s">
        <v>11</v>
      </c>
      <c r="G413" s="11">
        <v>2</v>
      </c>
      <c r="H413" s="10">
        <v>500</v>
      </c>
      <c r="I413" s="10">
        <f t="shared" si="39"/>
        <v>1000</v>
      </c>
      <c r="J413" s="12" t="str">
        <f t="shared" si="40"/>
        <v>May</v>
      </c>
      <c r="K413" t="str">
        <f t="shared" si="41"/>
        <v>50+</v>
      </c>
      <c r="L413" s="12" t="str">
        <f t="shared" si="42"/>
        <v>Q2</v>
      </c>
      <c r="M413" s="12" t="str">
        <f t="shared" si="43"/>
        <v>Thursday</v>
      </c>
      <c r="N413" s="10" t="str">
        <f t="shared" si="44"/>
        <v>Regular</v>
      </c>
      <c r="Q413"/>
    </row>
    <row r="414" spans="1:17" x14ac:dyDescent="0.3">
      <c r="A414" s="2">
        <v>382</v>
      </c>
      <c r="B414" s="12">
        <v>45072</v>
      </c>
      <c r="C414" s="3" t="s">
        <v>395</v>
      </c>
      <c r="D414" t="s">
        <v>13</v>
      </c>
      <c r="E414" s="2">
        <v>53</v>
      </c>
      <c r="F414" t="s">
        <v>14</v>
      </c>
      <c r="G414" s="11">
        <v>2</v>
      </c>
      <c r="H414" s="10">
        <v>500</v>
      </c>
      <c r="I414" s="10">
        <f t="shared" si="39"/>
        <v>1000</v>
      </c>
      <c r="J414" s="12" t="str">
        <f t="shared" si="40"/>
        <v>May</v>
      </c>
      <c r="K414" t="str">
        <f t="shared" si="41"/>
        <v>50+</v>
      </c>
      <c r="L414" s="12" t="str">
        <f t="shared" si="42"/>
        <v>Q2</v>
      </c>
      <c r="M414" s="12" t="str">
        <f t="shared" si="43"/>
        <v>Friday</v>
      </c>
      <c r="N414" s="10" t="str">
        <f t="shared" si="44"/>
        <v>Regular</v>
      </c>
      <c r="Q414"/>
    </row>
    <row r="415" spans="1:17" x14ac:dyDescent="0.3">
      <c r="A415" s="2">
        <v>578</v>
      </c>
      <c r="B415" s="12">
        <v>45072</v>
      </c>
      <c r="C415" s="3" t="s">
        <v>591</v>
      </c>
      <c r="D415" t="s">
        <v>13</v>
      </c>
      <c r="E415" s="2">
        <v>54</v>
      </c>
      <c r="F415" t="s">
        <v>14</v>
      </c>
      <c r="G415" s="11">
        <v>4</v>
      </c>
      <c r="H415" s="10">
        <v>30</v>
      </c>
      <c r="I415" s="10">
        <f t="shared" si="39"/>
        <v>120</v>
      </c>
      <c r="J415" s="12" t="str">
        <f t="shared" si="40"/>
        <v>May</v>
      </c>
      <c r="K415" t="str">
        <f t="shared" si="41"/>
        <v>50+</v>
      </c>
      <c r="L415" s="12" t="str">
        <f t="shared" si="42"/>
        <v>Q2</v>
      </c>
      <c r="M415" s="12" t="str">
        <f t="shared" si="43"/>
        <v>Friday</v>
      </c>
      <c r="N415" s="10" t="str">
        <f t="shared" si="44"/>
        <v>Occasional</v>
      </c>
      <c r="Q415"/>
    </row>
    <row r="416" spans="1:17" x14ac:dyDescent="0.3">
      <c r="A416" s="2">
        <v>923</v>
      </c>
      <c r="B416" s="12">
        <v>45072</v>
      </c>
      <c r="C416" s="3" t="s">
        <v>936</v>
      </c>
      <c r="D416" t="s">
        <v>10</v>
      </c>
      <c r="E416" s="2">
        <v>32</v>
      </c>
      <c r="F416" t="s">
        <v>11</v>
      </c>
      <c r="G416" s="11">
        <v>3</v>
      </c>
      <c r="H416" s="10">
        <v>300</v>
      </c>
      <c r="I416" s="10">
        <f t="shared" si="39"/>
        <v>900</v>
      </c>
      <c r="J416" s="12" t="str">
        <f t="shared" si="40"/>
        <v>May</v>
      </c>
      <c r="K416" t="str">
        <f t="shared" si="41"/>
        <v>31-40</v>
      </c>
      <c r="L416" s="12" t="str">
        <f t="shared" si="42"/>
        <v>Q2</v>
      </c>
      <c r="M416" s="12" t="str">
        <f t="shared" si="43"/>
        <v>Friday</v>
      </c>
      <c r="N416" s="10" t="str">
        <f t="shared" si="44"/>
        <v>Regular</v>
      </c>
      <c r="Q416"/>
    </row>
    <row r="417" spans="1:17" x14ac:dyDescent="0.3">
      <c r="A417" s="2">
        <v>307</v>
      </c>
      <c r="B417" s="12">
        <v>45073</v>
      </c>
      <c r="C417" s="3" t="s">
        <v>320</v>
      </c>
      <c r="D417" t="s">
        <v>13</v>
      </c>
      <c r="E417" s="2">
        <v>26</v>
      </c>
      <c r="F417" t="s">
        <v>16</v>
      </c>
      <c r="G417" s="11">
        <v>2</v>
      </c>
      <c r="H417" s="10">
        <v>25</v>
      </c>
      <c r="I417" s="10">
        <f t="shared" si="39"/>
        <v>50</v>
      </c>
      <c r="J417" s="12" t="str">
        <f t="shared" si="40"/>
        <v>May</v>
      </c>
      <c r="K417" t="str">
        <f t="shared" si="41"/>
        <v>18-30</v>
      </c>
      <c r="L417" s="12" t="str">
        <f t="shared" si="42"/>
        <v>Q2</v>
      </c>
      <c r="M417" s="12" t="str">
        <f t="shared" si="43"/>
        <v>Saturday</v>
      </c>
      <c r="N417" s="10" t="str">
        <f t="shared" si="44"/>
        <v>Occasional</v>
      </c>
      <c r="Q417"/>
    </row>
    <row r="418" spans="1:17" x14ac:dyDescent="0.3">
      <c r="A418" s="2">
        <v>561</v>
      </c>
      <c r="B418" s="12">
        <v>45073</v>
      </c>
      <c r="C418" s="3" t="s">
        <v>574</v>
      </c>
      <c r="D418" t="s">
        <v>13</v>
      </c>
      <c r="E418" s="2">
        <v>64</v>
      </c>
      <c r="F418" t="s">
        <v>14</v>
      </c>
      <c r="G418" s="11">
        <v>4</v>
      </c>
      <c r="H418" s="10">
        <v>500</v>
      </c>
      <c r="I418" s="10">
        <f t="shared" si="39"/>
        <v>2000</v>
      </c>
      <c r="J418" s="12" t="str">
        <f t="shared" si="40"/>
        <v>May</v>
      </c>
      <c r="K418" t="str">
        <f t="shared" si="41"/>
        <v>50+</v>
      </c>
      <c r="L418" s="12" t="str">
        <f t="shared" si="42"/>
        <v>Q2</v>
      </c>
      <c r="M418" s="12" t="str">
        <f t="shared" si="43"/>
        <v>Saturday</v>
      </c>
      <c r="N418" s="10" t="str">
        <f t="shared" si="44"/>
        <v>VIP</v>
      </c>
      <c r="Q418"/>
    </row>
    <row r="419" spans="1:17" x14ac:dyDescent="0.3">
      <c r="A419" s="2">
        <v>651</v>
      </c>
      <c r="B419" s="12">
        <v>45073</v>
      </c>
      <c r="C419" s="3" t="s">
        <v>664</v>
      </c>
      <c r="D419" t="s">
        <v>10</v>
      </c>
      <c r="E419" s="2">
        <v>51</v>
      </c>
      <c r="F419" t="s">
        <v>14</v>
      </c>
      <c r="G419" s="11">
        <v>3</v>
      </c>
      <c r="H419" s="10">
        <v>50</v>
      </c>
      <c r="I419" s="10">
        <f t="shared" si="39"/>
        <v>150</v>
      </c>
      <c r="J419" s="12" t="str">
        <f t="shared" si="40"/>
        <v>May</v>
      </c>
      <c r="K419" t="str">
        <f t="shared" si="41"/>
        <v>50+</v>
      </c>
      <c r="L419" s="12" t="str">
        <f t="shared" si="42"/>
        <v>Q2</v>
      </c>
      <c r="M419" s="12" t="str">
        <f t="shared" si="43"/>
        <v>Saturday</v>
      </c>
      <c r="N419" s="10" t="str">
        <f t="shared" si="44"/>
        <v>Occasional</v>
      </c>
      <c r="Q419"/>
    </row>
    <row r="420" spans="1:17" x14ac:dyDescent="0.3">
      <c r="A420" s="2">
        <v>988</v>
      </c>
      <c r="B420" s="12">
        <v>45074</v>
      </c>
      <c r="C420" s="3" t="s">
        <v>1001</v>
      </c>
      <c r="D420" t="s">
        <v>13</v>
      </c>
      <c r="E420" s="2">
        <v>63</v>
      </c>
      <c r="F420" t="s">
        <v>14</v>
      </c>
      <c r="G420" s="11">
        <v>3</v>
      </c>
      <c r="H420" s="10">
        <v>25</v>
      </c>
      <c r="I420" s="10">
        <f t="shared" si="39"/>
        <v>75</v>
      </c>
      <c r="J420" s="12" t="str">
        <f t="shared" si="40"/>
        <v>May</v>
      </c>
      <c r="K420" t="str">
        <f t="shared" si="41"/>
        <v>50+</v>
      </c>
      <c r="L420" s="12" t="str">
        <f t="shared" si="42"/>
        <v>Q2</v>
      </c>
      <c r="M420" s="12" t="str">
        <f t="shared" si="43"/>
        <v>Sunday</v>
      </c>
      <c r="N420" s="10" t="str">
        <f t="shared" si="44"/>
        <v>Occasional</v>
      </c>
      <c r="Q420"/>
    </row>
    <row r="421" spans="1:17" x14ac:dyDescent="0.3">
      <c r="A421" s="2">
        <v>67</v>
      </c>
      <c r="B421" s="12">
        <v>45075</v>
      </c>
      <c r="C421" s="3" t="s">
        <v>80</v>
      </c>
      <c r="D421" t="s">
        <v>13</v>
      </c>
      <c r="E421" s="2">
        <v>48</v>
      </c>
      <c r="F421" t="s">
        <v>11</v>
      </c>
      <c r="G421" s="11">
        <v>4</v>
      </c>
      <c r="H421" s="10">
        <v>300</v>
      </c>
      <c r="I421" s="10">
        <f t="shared" si="39"/>
        <v>1200</v>
      </c>
      <c r="J421" s="12" t="str">
        <f t="shared" si="40"/>
        <v>May</v>
      </c>
      <c r="K421" t="str">
        <f t="shared" si="41"/>
        <v>41-50</v>
      </c>
      <c r="L421" s="12" t="str">
        <f t="shared" si="42"/>
        <v>Q2</v>
      </c>
      <c r="M421" s="12" t="str">
        <f t="shared" si="43"/>
        <v>Monday</v>
      </c>
      <c r="N421" s="10" t="str">
        <f t="shared" si="44"/>
        <v>Regular</v>
      </c>
      <c r="Q421"/>
    </row>
    <row r="422" spans="1:17" x14ac:dyDescent="0.3">
      <c r="A422" s="2">
        <v>915</v>
      </c>
      <c r="B422" s="12">
        <v>45076</v>
      </c>
      <c r="C422" s="3" t="s">
        <v>928</v>
      </c>
      <c r="D422" t="s">
        <v>13</v>
      </c>
      <c r="E422" s="2">
        <v>26</v>
      </c>
      <c r="F422" t="s">
        <v>11</v>
      </c>
      <c r="G422" s="11">
        <v>3</v>
      </c>
      <c r="H422" s="10">
        <v>30</v>
      </c>
      <c r="I422" s="10">
        <f t="shared" si="39"/>
        <v>90</v>
      </c>
      <c r="J422" s="12" t="str">
        <f t="shared" si="40"/>
        <v>May</v>
      </c>
      <c r="K422" t="str">
        <f t="shared" si="41"/>
        <v>18-30</v>
      </c>
      <c r="L422" s="12" t="str">
        <f t="shared" si="42"/>
        <v>Q2</v>
      </c>
      <c r="M422" s="12" t="str">
        <f t="shared" si="43"/>
        <v>Tuesday</v>
      </c>
      <c r="N422" s="10" t="str">
        <f t="shared" si="44"/>
        <v>Occasional</v>
      </c>
      <c r="Q422"/>
    </row>
    <row r="423" spans="1:17" x14ac:dyDescent="0.3">
      <c r="A423" s="2">
        <v>985</v>
      </c>
      <c r="B423" s="12">
        <v>45076</v>
      </c>
      <c r="C423" s="3" t="s">
        <v>998</v>
      </c>
      <c r="D423" t="s">
        <v>13</v>
      </c>
      <c r="E423" s="2">
        <v>19</v>
      </c>
      <c r="F423" t="s">
        <v>16</v>
      </c>
      <c r="G423" s="11">
        <v>2</v>
      </c>
      <c r="H423" s="10">
        <v>25</v>
      </c>
      <c r="I423" s="10">
        <f t="shared" si="39"/>
        <v>50</v>
      </c>
      <c r="J423" s="12" t="str">
        <f t="shared" si="40"/>
        <v>May</v>
      </c>
      <c r="K423" t="str">
        <f t="shared" si="41"/>
        <v>18-30</v>
      </c>
      <c r="L423" s="12" t="str">
        <f t="shared" si="42"/>
        <v>Q2</v>
      </c>
      <c r="M423" s="12" t="str">
        <f t="shared" si="43"/>
        <v>Tuesday</v>
      </c>
      <c r="N423" s="10" t="str">
        <f t="shared" si="44"/>
        <v>Occasional</v>
      </c>
      <c r="Q423"/>
    </row>
    <row r="424" spans="1:17" x14ac:dyDescent="0.3">
      <c r="A424" s="2">
        <v>56</v>
      </c>
      <c r="B424" s="12">
        <v>45077</v>
      </c>
      <c r="C424" s="3" t="s">
        <v>69</v>
      </c>
      <c r="D424" t="s">
        <v>13</v>
      </c>
      <c r="E424" s="2">
        <v>26</v>
      </c>
      <c r="F424" t="s">
        <v>14</v>
      </c>
      <c r="G424" s="11">
        <v>3</v>
      </c>
      <c r="H424" s="10">
        <v>300</v>
      </c>
      <c r="I424" s="10">
        <f t="shared" si="39"/>
        <v>900</v>
      </c>
      <c r="J424" s="12" t="str">
        <f t="shared" si="40"/>
        <v>May</v>
      </c>
      <c r="K424" t="str">
        <f t="shared" si="41"/>
        <v>18-30</v>
      </c>
      <c r="L424" s="12" t="str">
        <f t="shared" si="42"/>
        <v>Q2</v>
      </c>
      <c r="M424" s="12" t="str">
        <f t="shared" si="43"/>
        <v>Wednesday</v>
      </c>
      <c r="N424" s="10" t="str">
        <f t="shared" si="44"/>
        <v>Regular</v>
      </c>
      <c r="Q424"/>
    </row>
    <row r="425" spans="1:17" x14ac:dyDescent="0.3">
      <c r="A425" s="2">
        <v>159</v>
      </c>
      <c r="B425" s="12">
        <v>45077</v>
      </c>
      <c r="C425" s="3" t="s">
        <v>172</v>
      </c>
      <c r="D425" t="s">
        <v>10</v>
      </c>
      <c r="E425" s="2">
        <v>26</v>
      </c>
      <c r="F425" t="s">
        <v>14</v>
      </c>
      <c r="G425" s="11">
        <v>4</v>
      </c>
      <c r="H425" s="10">
        <v>50</v>
      </c>
      <c r="I425" s="10">
        <f t="shared" si="39"/>
        <v>200</v>
      </c>
      <c r="J425" s="12" t="str">
        <f t="shared" si="40"/>
        <v>May</v>
      </c>
      <c r="K425" t="str">
        <f t="shared" si="41"/>
        <v>18-30</v>
      </c>
      <c r="L425" s="12" t="str">
        <f t="shared" si="42"/>
        <v>Q2</v>
      </c>
      <c r="M425" s="12" t="str">
        <f t="shared" si="43"/>
        <v>Wednesday</v>
      </c>
      <c r="N425" s="10" t="str">
        <f t="shared" si="44"/>
        <v>Occasional</v>
      </c>
      <c r="Q425"/>
    </row>
    <row r="426" spans="1:17" x14ac:dyDescent="0.3">
      <c r="A426" s="2">
        <v>862</v>
      </c>
      <c r="B426" s="12">
        <v>45077</v>
      </c>
      <c r="C426" s="3" t="s">
        <v>875</v>
      </c>
      <c r="D426" t="s">
        <v>10</v>
      </c>
      <c r="E426" s="2">
        <v>28</v>
      </c>
      <c r="F426" t="s">
        <v>16</v>
      </c>
      <c r="G426" s="11">
        <v>4</v>
      </c>
      <c r="H426" s="10">
        <v>300</v>
      </c>
      <c r="I426" s="10">
        <f t="shared" si="39"/>
        <v>1200</v>
      </c>
      <c r="J426" s="12" t="str">
        <f t="shared" si="40"/>
        <v>May</v>
      </c>
      <c r="K426" t="str">
        <f t="shared" si="41"/>
        <v>18-30</v>
      </c>
      <c r="L426" s="12" t="str">
        <f t="shared" si="42"/>
        <v>Q2</v>
      </c>
      <c r="M426" s="12" t="str">
        <f t="shared" si="43"/>
        <v>Wednesday</v>
      </c>
      <c r="N426" s="10" t="str">
        <f t="shared" si="44"/>
        <v>Regular</v>
      </c>
      <c r="Q426"/>
    </row>
    <row r="427" spans="1:17" x14ac:dyDescent="0.3">
      <c r="A427" s="2">
        <v>315</v>
      </c>
      <c r="B427" s="12">
        <v>45078</v>
      </c>
      <c r="C427" s="3" t="s">
        <v>328</v>
      </c>
      <c r="D427" t="s">
        <v>10</v>
      </c>
      <c r="E427" s="2">
        <v>47</v>
      </c>
      <c r="F427" t="s">
        <v>14</v>
      </c>
      <c r="G427" s="11">
        <v>2</v>
      </c>
      <c r="H427" s="10">
        <v>30</v>
      </c>
      <c r="I427" s="10">
        <f t="shared" si="39"/>
        <v>60</v>
      </c>
      <c r="J427" s="12" t="str">
        <f t="shared" si="40"/>
        <v>June</v>
      </c>
      <c r="K427" t="str">
        <f t="shared" si="41"/>
        <v>41-50</v>
      </c>
      <c r="L427" s="12" t="str">
        <f t="shared" si="42"/>
        <v>Q2</v>
      </c>
      <c r="M427" s="12" t="str">
        <f t="shared" si="43"/>
        <v>Thursday</v>
      </c>
      <c r="N427" s="10" t="str">
        <f t="shared" si="44"/>
        <v>Occasional</v>
      </c>
      <c r="Q427"/>
    </row>
    <row r="428" spans="1:17" x14ac:dyDescent="0.3">
      <c r="A428" s="2">
        <v>545</v>
      </c>
      <c r="B428" s="12">
        <v>45078</v>
      </c>
      <c r="C428" s="3" t="s">
        <v>558</v>
      </c>
      <c r="D428" t="s">
        <v>10</v>
      </c>
      <c r="E428" s="2">
        <v>27</v>
      </c>
      <c r="F428" t="s">
        <v>14</v>
      </c>
      <c r="G428" s="11">
        <v>2</v>
      </c>
      <c r="H428" s="10">
        <v>25</v>
      </c>
      <c r="I428" s="10">
        <f t="shared" si="39"/>
        <v>50</v>
      </c>
      <c r="J428" s="12" t="str">
        <f t="shared" si="40"/>
        <v>June</v>
      </c>
      <c r="K428" t="str">
        <f t="shared" si="41"/>
        <v>18-30</v>
      </c>
      <c r="L428" s="12" t="str">
        <f t="shared" si="42"/>
        <v>Q2</v>
      </c>
      <c r="M428" s="12" t="str">
        <f t="shared" si="43"/>
        <v>Thursday</v>
      </c>
      <c r="N428" s="10" t="str">
        <f t="shared" si="44"/>
        <v>Occasional</v>
      </c>
      <c r="Q428"/>
    </row>
    <row r="429" spans="1:17" x14ac:dyDescent="0.3">
      <c r="A429" s="2">
        <v>902</v>
      </c>
      <c r="B429" s="12">
        <v>45078</v>
      </c>
      <c r="C429" s="3" t="s">
        <v>915</v>
      </c>
      <c r="D429" t="s">
        <v>13</v>
      </c>
      <c r="E429" s="2">
        <v>54</v>
      </c>
      <c r="F429" t="s">
        <v>11</v>
      </c>
      <c r="G429" s="11">
        <v>1</v>
      </c>
      <c r="H429" s="10">
        <v>50</v>
      </c>
      <c r="I429" s="10">
        <f t="shared" si="39"/>
        <v>50</v>
      </c>
      <c r="J429" s="12" t="str">
        <f t="shared" si="40"/>
        <v>June</v>
      </c>
      <c r="K429" t="str">
        <f t="shared" si="41"/>
        <v>50+</v>
      </c>
      <c r="L429" s="12" t="str">
        <f t="shared" si="42"/>
        <v>Q2</v>
      </c>
      <c r="M429" s="12" t="str">
        <f t="shared" si="43"/>
        <v>Thursday</v>
      </c>
      <c r="N429" s="10" t="str">
        <f t="shared" si="44"/>
        <v>Occasional</v>
      </c>
      <c r="Q429"/>
    </row>
    <row r="430" spans="1:17" x14ac:dyDescent="0.3">
      <c r="A430" s="2">
        <v>170</v>
      </c>
      <c r="B430" s="12">
        <v>45079</v>
      </c>
      <c r="C430" s="3" t="s">
        <v>183</v>
      </c>
      <c r="D430" t="s">
        <v>13</v>
      </c>
      <c r="E430" s="2">
        <v>25</v>
      </c>
      <c r="F430" t="s">
        <v>14</v>
      </c>
      <c r="G430" s="11">
        <v>2</v>
      </c>
      <c r="H430" s="10">
        <v>25</v>
      </c>
      <c r="I430" s="10">
        <f t="shared" si="39"/>
        <v>50</v>
      </c>
      <c r="J430" s="12" t="str">
        <f t="shared" si="40"/>
        <v>June</v>
      </c>
      <c r="K430" t="str">
        <f t="shared" si="41"/>
        <v>18-30</v>
      </c>
      <c r="L430" s="12" t="str">
        <f t="shared" si="42"/>
        <v>Q2</v>
      </c>
      <c r="M430" s="12" t="str">
        <f t="shared" si="43"/>
        <v>Friday</v>
      </c>
      <c r="N430" s="10" t="str">
        <f t="shared" si="44"/>
        <v>Occasional</v>
      </c>
      <c r="Q430"/>
    </row>
    <row r="431" spans="1:17" x14ac:dyDescent="0.3">
      <c r="A431" s="2">
        <v>685</v>
      </c>
      <c r="B431" s="12">
        <v>45079</v>
      </c>
      <c r="C431" s="3" t="s">
        <v>698</v>
      </c>
      <c r="D431" t="s">
        <v>10</v>
      </c>
      <c r="E431" s="2">
        <v>57</v>
      </c>
      <c r="F431" t="s">
        <v>16</v>
      </c>
      <c r="G431" s="11">
        <v>2</v>
      </c>
      <c r="H431" s="10">
        <v>25</v>
      </c>
      <c r="I431" s="10">
        <f t="shared" si="39"/>
        <v>50</v>
      </c>
      <c r="J431" s="12" t="str">
        <f t="shared" si="40"/>
        <v>June</v>
      </c>
      <c r="K431" t="str">
        <f t="shared" si="41"/>
        <v>50+</v>
      </c>
      <c r="L431" s="12" t="str">
        <f t="shared" si="42"/>
        <v>Q2</v>
      </c>
      <c r="M431" s="12" t="str">
        <f t="shared" si="43"/>
        <v>Friday</v>
      </c>
      <c r="N431" s="10" t="str">
        <f t="shared" si="44"/>
        <v>Occasional</v>
      </c>
      <c r="Q431"/>
    </row>
    <row r="432" spans="1:17" x14ac:dyDescent="0.3">
      <c r="A432" s="2">
        <v>958</v>
      </c>
      <c r="B432" s="12">
        <v>45079</v>
      </c>
      <c r="C432" s="3" t="s">
        <v>971</v>
      </c>
      <c r="D432" t="s">
        <v>10</v>
      </c>
      <c r="E432" s="2">
        <v>62</v>
      </c>
      <c r="F432" t="s">
        <v>16</v>
      </c>
      <c r="G432" s="11">
        <v>2</v>
      </c>
      <c r="H432" s="10">
        <v>25</v>
      </c>
      <c r="I432" s="10">
        <f t="shared" si="39"/>
        <v>50</v>
      </c>
      <c r="J432" s="12" t="str">
        <f t="shared" si="40"/>
        <v>June</v>
      </c>
      <c r="K432" t="str">
        <f t="shared" si="41"/>
        <v>50+</v>
      </c>
      <c r="L432" s="12" t="str">
        <f t="shared" si="42"/>
        <v>Q2</v>
      </c>
      <c r="M432" s="12" t="str">
        <f t="shared" si="43"/>
        <v>Friday</v>
      </c>
      <c r="N432" s="10" t="str">
        <f t="shared" si="44"/>
        <v>Occasional</v>
      </c>
      <c r="Q432"/>
    </row>
    <row r="433" spans="1:17" x14ac:dyDescent="0.3">
      <c r="A433" s="2">
        <v>363</v>
      </c>
      <c r="B433" s="12">
        <v>45080</v>
      </c>
      <c r="C433" s="3" t="s">
        <v>376</v>
      </c>
      <c r="D433" t="s">
        <v>10</v>
      </c>
      <c r="E433" s="2">
        <v>64</v>
      </c>
      <c r="F433" t="s">
        <v>11</v>
      </c>
      <c r="G433" s="11">
        <v>1</v>
      </c>
      <c r="H433" s="10">
        <v>25</v>
      </c>
      <c r="I433" s="10">
        <f t="shared" si="39"/>
        <v>25</v>
      </c>
      <c r="J433" s="12" t="str">
        <f t="shared" si="40"/>
        <v>June</v>
      </c>
      <c r="K433" t="str">
        <f t="shared" si="41"/>
        <v>50+</v>
      </c>
      <c r="L433" s="12" t="str">
        <f t="shared" si="42"/>
        <v>Q2</v>
      </c>
      <c r="M433" s="12" t="str">
        <f t="shared" si="43"/>
        <v>Saturday</v>
      </c>
      <c r="N433" s="10" t="str">
        <f t="shared" si="44"/>
        <v>Occasional</v>
      </c>
      <c r="Q433"/>
    </row>
    <row r="434" spans="1:17" x14ac:dyDescent="0.3">
      <c r="A434" s="2">
        <v>394</v>
      </c>
      <c r="B434" s="12">
        <v>45080</v>
      </c>
      <c r="C434" s="3" t="s">
        <v>407</v>
      </c>
      <c r="D434" t="s">
        <v>13</v>
      </c>
      <c r="E434" s="2">
        <v>27</v>
      </c>
      <c r="F434" t="s">
        <v>14</v>
      </c>
      <c r="G434" s="11">
        <v>1</v>
      </c>
      <c r="H434" s="10">
        <v>500</v>
      </c>
      <c r="I434" s="10">
        <f t="shared" si="39"/>
        <v>500</v>
      </c>
      <c r="J434" s="12" t="str">
        <f t="shared" si="40"/>
        <v>June</v>
      </c>
      <c r="K434" t="str">
        <f t="shared" si="41"/>
        <v>18-30</v>
      </c>
      <c r="L434" s="12" t="str">
        <f t="shared" si="42"/>
        <v>Q2</v>
      </c>
      <c r="M434" s="12" t="str">
        <f t="shared" si="43"/>
        <v>Saturday</v>
      </c>
      <c r="N434" s="10" t="str">
        <f t="shared" si="44"/>
        <v>Regular</v>
      </c>
      <c r="Q434"/>
    </row>
    <row r="435" spans="1:17" x14ac:dyDescent="0.3">
      <c r="A435" s="2">
        <v>537</v>
      </c>
      <c r="B435" s="12">
        <v>45080</v>
      </c>
      <c r="C435" s="3" t="s">
        <v>550</v>
      </c>
      <c r="D435" t="s">
        <v>13</v>
      </c>
      <c r="E435" s="2">
        <v>21</v>
      </c>
      <c r="F435" t="s">
        <v>11</v>
      </c>
      <c r="G435" s="11">
        <v>1</v>
      </c>
      <c r="H435" s="10">
        <v>500</v>
      </c>
      <c r="I435" s="10">
        <f t="shared" si="39"/>
        <v>500</v>
      </c>
      <c r="J435" s="12" t="str">
        <f t="shared" si="40"/>
        <v>June</v>
      </c>
      <c r="K435" t="str">
        <f t="shared" si="41"/>
        <v>18-30</v>
      </c>
      <c r="L435" s="12" t="str">
        <f t="shared" si="42"/>
        <v>Q2</v>
      </c>
      <c r="M435" s="12" t="str">
        <f t="shared" si="43"/>
        <v>Saturday</v>
      </c>
      <c r="N435" s="10" t="str">
        <f t="shared" si="44"/>
        <v>Regular</v>
      </c>
      <c r="Q435"/>
    </row>
    <row r="436" spans="1:17" x14ac:dyDescent="0.3">
      <c r="A436" s="2">
        <v>387</v>
      </c>
      <c r="B436" s="12">
        <v>45081</v>
      </c>
      <c r="C436" s="3" t="s">
        <v>400</v>
      </c>
      <c r="D436" t="s">
        <v>10</v>
      </c>
      <c r="E436" s="2">
        <v>44</v>
      </c>
      <c r="F436" t="s">
        <v>11</v>
      </c>
      <c r="G436" s="11">
        <v>1</v>
      </c>
      <c r="H436" s="10">
        <v>30</v>
      </c>
      <c r="I436" s="10">
        <f t="shared" si="39"/>
        <v>30</v>
      </c>
      <c r="J436" s="12" t="str">
        <f t="shared" si="40"/>
        <v>June</v>
      </c>
      <c r="K436" t="str">
        <f t="shared" si="41"/>
        <v>41-50</v>
      </c>
      <c r="L436" s="12" t="str">
        <f t="shared" si="42"/>
        <v>Q2</v>
      </c>
      <c r="M436" s="12" t="str">
        <f t="shared" si="43"/>
        <v>Sunday</v>
      </c>
      <c r="N436" s="10" t="str">
        <f t="shared" si="44"/>
        <v>Occasional</v>
      </c>
      <c r="Q436"/>
    </row>
    <row r="437" spans="1:17" x14ac:dyDescent="0.3">
      <c r="A437" s="2">
        <v>556</v>
      </c>
      <c r="B437" s="12">
        <v>45081</v>
      </c>
      <c r="C437" s="3" t="s">
        <v>569</v>
      </c>
      <c r="D437" t="s">
        <v>13</v>
      </c>
      <c r="E437" s="2">
        <v>18</v>
      </c>
      <c r="F437" t="s">
        <v>16</v>
      </c>
      <c r="G437" s="11">
        <v>1</v>
      </c>
      <c r="H437" s="10">
        <v>50</v>
      </c>
      <c r="I437" s="10">
        <f t="shared" si="39"/>
        <v>50</v>
      </c>
      <c r="J437" s="12" t="str">
        <f t="shared" si="40"/>
        <v>June</v>
      </c>
      <c r="K437" t="str">
        <f t="shared" si="41"/>
        <v>18-30</v>
      </c>
      <c r="L437" s="12" t="str">
        <f t="shared" si="42"/>
        <v>Q2</v>
      </c>
      <c r="M437" s="12" t="str">
        <f t="shared" si="43"/>
        <v>Sunday</v>
      </c>
      <c r="N437" s="10" t="str">
        <f t="shared" si="44"/>
        <v>Occasional</v>
      </c>
      <c r="Q437"/>
    </row>
    <row r="438" spans="1:17" x14ac:dyDescent="0.3">
      <c r="A438" s="2">
        <v>782</v>
      </c>
      <c r="B438" s="12">
        <v>45081</v>
      </c>
      <c r="C438" s="3" t="s">
        <v>795</v>
      </c>
      <c r="D438" t="s">
        <v>10</v>
      </c>
      <c r="E438" s="2">
        <v>59</v>
      </c>
      <c r="F438" t="s">
        <v>14</v>
      </c>
      <c r="G438" s="11">
        <v>3</v>
      </c>
      <c r="H438" s="10">
        <v>300</v>
      </c>
      <c r="I438" s="10">
        <f t="shared" si="39"/>
        <v>900</v>
      </c>
      <c r="J438" s="12" t="str">
        <f t="shared" si="40"/>
        <v>June</v>
      </c>
      <c r="K438" t="str">
        <f t="shared" si="41"/>
        <v>50+</v>
      </c>
      <c r="L438" s="12" t="str">
        <f t="shared" si="42"/>
        <v>Q2</v>
      </c>
      <c r="M438" s="12" t="str">
        <f t="shared" si="43"/>
        <v>Sunday</v>
      </c>
      <c r="N438" s="10" t="str">
        <f t="shared" si="44"/>
        <v>Regular</v>
      </c>
      <c r="Q438"/>
    </row>
    <row r="439" spans="1:17" x14ac:dyDescent="0.3">
      <c r="A439" s="2">
        <v>906</v>
      </c>
      <c r="B439" s="12">
        <v>45081</v>
      </c>
      <c r="C439" s="3" t="s">
        <v>919</v>
      </c>
      <c r="D439" t="s">
        <v>13</v>
      </c>
      <c r="E439" s="2">
        <v>20</v>
      </c>
      <c r="F439" t="s">
        <v>14</v>
      </c>
      <c r="G439" s="11">
        <v>1</v>
      </c>
      <c r="H439" s="10">
        <v>50</v>
      </c>
      <c r="I439" s="10">
        <f t="shared" si="39"/>
        <v>50</v>
      </c>
      <c r="J439" s="12" t="str">
        <f t="shared" si="40"/>
        <v>June</v>
      </c>
      <c r="K439" t="str">
        <f t="shared" si="41"/>
        <v>18-30</v>
      </c>
      <c r="L439" s="12" t="str">
        <f t="shared" si="42"/>
        <v>Q2</v>
      </c>
      <c r="M439" s="12" t="str">
        <f t="shared" si="43"/>
        <v>Sunday</v>
      </c>
      <c r="N439" s="10" t="str">
        <f t="shared" si="44"/>
        <v>Occasional</v>
      </c>
      <c r="Q439"/>
    </row>
    <row r="440" spans="1:17" x14ac:dyDescent="0.3">
      <c r="A440" s="2">
        <v>560</v>
      </c>
      <c r="B440" s="12">
        <v>45082</v>
      </c>
      <c r="C440" s="3" t="s">
        <v>573</v>
      </c>
      <c r="D440" t="s">
        <v>13</v>
      </c>
      <c r="E440" s="2">
        <v>25</v>
      </c>
      <c r="F440" t="s">
        <v>16</v>
      </c>
      <c r="G440" s="11">
        <v>1</v>
      </c>
      <c r="H440" s="10">
        <v>50</v>
      </c>
      <c r="I440" s="10">
        <f t="shared" si="39"/>
        <v>50</v>
      </c>
      <c r="J440" s="12" t="str">
        <f t="shared" si="40"/>
        <v>June</v>
      </c>
      <c r="K440" t="str">
        <f t="shared" si="41"/>
        <v>18-30</v>
      </c>
      <c r="L440" s="12" t="str">
        <f t="shared" si="42"/>
        <v>Q2</v>
      </c>
      <c r="M440" s="12" t="str">
        <f t="shared" si="43"/>
        <v>Monday</v>
      </c>
      <c r="N440" s="10" t="str">
        <f t="shared" si="44"/>
        <v>Occasional</v>
      </c>
      <c r="Q440"/>
    </row>
    <row r="441" spans="1:17" x14ac:dyDescent="0.3">
      <c r="A441" s="2">
        <v>944</v>
      </c>
      <c r="B441" s="12">
        <v>45082</v>
      </c>
      <c r="C441" s="3" t="s">
        <v>957</v>
      </c>
      <c r="D441" t="s">
        <v>10</v>
      </c>
      <c r="E441" s="2">
        <v>44</v>
      </c>
      <c r="F441" t="s">
        <v>14</v>
      </c>
      <c r="G441" s="11">
        <v>2</v>
      </c>
      <c r="H441" s="10">
        <v>25</v>
      </c>
      <c r="I441" s="10">
        <f t="shared" si="39"/>
        <v>50</v>
      </c>
      <c r="J441" s="12" t="str">
        <f t="shared" si="40"/>
        <v>June</v>
      </c>
      <c r="K441" t="str">
        <f t="shared" si="41"/>
        <v>41-50</v>
      </c>
      <c r="L441" s="12" t="str">
        <f t="shared" si="42"/>
        <v>Q2</v>
      </c>
      <c r="M441" s="12" t="str">
        <f t="shared" si="43"/>
        <v>Monday</v>
      </c>
      <c r="N441" s="10" t="str">
        <f t="shared" si="44"/>
        <v>Occasional</v>
      </c>
      <c r="Q441"/>
    </row>
    <row r="442" spans="1:17" x14ac:dyDescent="0.3">
      <c r="A442" s="2">
        <v>481</v>
      </c>
      <c r="B442" s="12">
        <v>45083</v>
      </c>
      <c r="C442" s="3" t="s">
        <v>494</v>
      </c>
      <c r="D442" t="s">
        <v>13</v>
      </c>
      <c r="E442" s="2">
        <v>43</v>
      </c>
      <c r="F442" t="s">
        <v>16</v>
      </c>
      <c r="G442" s="11">
        <v>4</v>
      </c>
      <c r="H442" s="10">
        <v>300</v>
      </c>
      <c r="I442" s="10">
        <f t="shared" si="39"/>
        <v>1200</v>
      </c>
      <c r="J442" s="12" t="str">
        <f t="shared" si="40"/>
        <v>June</v>
      </c>
      <c r="K442" t="str">
        <f t="shared" si="41"/>
        <v>41-50</v>
      </c>
      <c r="L442" s="12" t="str">
        <f t="shared" si="42"/>
        <v>Q2</v>
      </c>
      <c r="M442" s="12" t="str">
        <f t="shared" si="43"/>
        <v>Tuesday</v>
      </c>
      <c r="N442" s="10" t="str">
        <f t="shared" si="44"/>
        <v>Regular</v>
      </c>
      <c r="Q442"/>
    </row>
    <row r="443" spans="1:17" x14ac:dyDescent="0.3">
      <c r="A443" s="2">
        <v>867</v>
      </c>
      <c r="B443" s="12">
        <v>45083</v>
      </c>
      <c r="C443" s="3" t="s">
        <v>880</v>
      </c>
      <c r="D443" t="s">
        <v>10</v>
      </c>
      <c r="E443" s="2">
        <v>21</v>
      </c>
      <c r="F443" t="s">
        <v>16</v>
      </c>
      <c r="G443" s="11">
        <v>1</v>
      </c>
      <c r="H443" s="10">
        <v>500</v>
      </c>
      <c r="I443" s="10">
        <f t="shared" si="39"/>
        <v>500</v>
      </c>
      <c r="J443" s="12" t="str">
        <f t="shared" si="40"/>
        <v>June</v>
      </c>
      <c r="K443" t="str">
        <f t="shared" si="41"/>
        <v>18-30</v>
      </c>
      <c r="L443" s="12" t="str">
        <f t="shared" si="42"/>
        <v>Q2</v>
      </c>
      <c r="M443" s="12" t="str">
        <f t="shared" si="43"/>
        <v>Tuesday</v>
      </c>
      <c r="N443" s="10" t="str">
        <f t="shared" si="44"/>
        <v>Regular</v>
      </c>
      <c r="Q443"/>
    </row>
    <row r="444" spans="1:17" x14ac:dyDescent="0.3">
      <c r="A444" s="2">
        <v>882</v>
      </c>
      <c r="B444" s="12">
        <v>45083</v>
      </c>
      <c r="C444" s="3" t="s">
        <v>895</v>
      </c>
      <c r="D444" t="s">
        <v>13</v>
      </c>
      <c r="E444" s="2">
        <v>64</v>
      </c>
      <c r="F444" t="s">
        <v>16</v>
      </c>
      <c r="G444" s="11">
        <v>2</v>
      </c>
      <c r="H444" s="10">
        <v>25</v>
      </c>
      <c r="I444" s="10">
        <f t="shared" si="39"/>
        <v>50</v>
      </c>
      <c r="J444" s="12" t="str">
        <f t="shared" si="40"/>
        <v>June</v>
      </c>
      <c r="K444" t="str">
        <f t="shared" si="41"/>
        <v>50+</v>
      </c>
      <c r="L444" s="12" t="str">
        <f t="shared" si="42"/>
        <v>Q2</v>
      </c>
      <c r="M444" s="12" t="str">
        <f t="shared" si="43"/>
        <v>Tuesday</v>
      </c>
      <c r="N444" s="10" t="str">
        <f t="shared" si="44"/>
        <v>Occasional</v>
      </c>
      <c r="Q444"/>
    </row>
    <row r="445" spans="1:17" x14ac:dyDescent="0.3">
      <c r="A445" s="2">
        <v>961</v>
      </c>
      <c r="B445" s="12">
        <v>45083</v>
      </c>
      <c r="C445" s="3" t="s">
        <v>974</v>
      </c>
      <c r="D445" t="s">
        <v>10</v>
      </c>
      <c r="E445" s="2">
        <v>53</v>
      </c>
      <c r="F445" t="s">
        <v>11</v>
      </c>
      <c r="G445" s="11">
        <v>4</v>
      </c>
      <c r="H445" s="10">
        <v>50</v>
      </c>
      <c r="I445" s="10">
        <f t="shared" si="39"/>
        <v>200</v>
      </c>
      <c r="J445" s="12" t="str">
        <f t="shared" si="40"/>
        <v>June</v>
      </c>
      <c r="K445" t="str">
        <f t="shared" si="41"/>
        <v>50+</v>
      </c>
      <c r="L445" s="12" t="str">
        <f t="shared" si="42"/>
        <v>Q2</v>
      </c>
      <c r="M445" s="12" t="str">
        <f t="shared" si="43"/>
        <v>Tuesday</v>
      </c>
      <c r="N445" s="10" t="str">
        <f t="shared" si="44"/>
        <v>Occasional</v>
      </c>
      <c r="Q445"/>
    </row>
    <row r="446" spans="1:17" x14ac:dyDescent="0.3">
      <c r="A446" s="2">
        <v>187</v>
      </c>
      <c r="B446" s="12">
        <v>45084</v>
      </c>
      <c r="C446" s="3" t="s">
        <v>200</v>
      </c>
      <c r="D446" t="s">
        <v>13</v>
      </c>
      <c r="E446" s="2">
        <v>64</v>
      </c>
      <c r="F446" t="s">
        <v>14</v>
      </c>
      <c r="G446" s="11">
        <v>2</v>
      </c>
      <c r="H446" s="10">
        <v>50</v>
      </c>
      <c r="I446" s="10">
        <f t="shared" si="39"/>
        <v>100</v>
      </c>
      <c r="J446" s="12" t="str">
        <f t="shared" si="40"/>
        <v>June</v>
      </c>
      <c r="K446" t="str">
        <f t="shared" si="41"/>
        <v>50+</v>
      </c>
      <c r="L446" s="12" t="str">
        <f t="shared" si="42"/>
        <v>Q2</v>
      </c>
      <c r="M446" s="12" t="str">
        <f t="shared" si="43"/>
        <v>Wednesday</v>
      </c>
      <c r="N446" s="10" t="str">
        <f t="shared" si="44"/>
        <v>Occasional</v>
      </c>
      <c r="Q446"/>
    </row>
    <row r="447" spans="1:17" x14ac:dyDescent="0.3">
      <c r="A447" s="2">
        <v>446</v>
      </c>
      <c r="B447" s="12">
        <v>45084</v>
      </c>
      <c r="C447" s="3" t="s">
        <v>459</v>
      </c>
      <c r="D447" t="s">
        <v>10</v>
      </c>
      <c r="E447" s="2">
        <v>21</v>
      </c>
      <c r="F447" t="s">
        <v>16</v>
      </c>
      <c r="G447" s="11">
        <v>1</v>
      </c>
      <c r="H447" s="10">
        <v>50</v>
      </c>
      <c r="I447" s="10">
        <f t="shared" si="39"/>
        <v>50</v>
      </c>
      <c r="J447" s="12" t="str">
        <f t="shared" si="40"/>
        <v>June</v>
      </c>
      <c r="K447" t="str">
        <f t="shared" si="41"/>
        <v>18-30</v>
      </c>
      <c r="L447" s="12" t="str">
        <f t="shared" si="42"/>
        <v>Q2</v>
      </c>
      <c r="M447" s="12" t="str">
        <f t="shared" si="43"/>
        <v>Wednesday</v>
      </c>
      <c r="N447" s="10" t="str">
        <f t="shared" si="44"/>
        <v>Occasional</v>
      </c>
      <c r="Q447"/>
    </row>
    <row r="448" spans="1:17" x14ac:dyDescent="0.3">
      <c r="A448" s="2">
        <v>539</v>
      </c>
      <c r="B448" s="12">
        <v>45085</v>
      </c>
      <c r="C448" s="3" t="s">
        <v>552</v>
      </c>
      <c r="D448" t="s">
        <v>10</v>
      </c>
      <c r="E448" s="2">
        <v>25</v>
      </c>
      <c r="F448" t="s">
        <v>11</v>
      </c>
      <c r="G448" s="11">
        <v>1</v>
      </c>
      <c r="H448" s="10">
        <v>500</v>
      </c>
      <c r="I448" s="10">
        <f t="shared" si="39"/>
        <v>500</v>
      </c>
      <c r="J448" s="12" t="str">
        <f t="shared" si="40"/>
        <v>June</v>
      </c>
      <c r="K448" t="str">
        <f t="shared" si="41"/>
        <v>18-30</v>
      </c>
      <c r="L448" s="12" t="str">
        <f t="shared" si="42"/>
        <v>Q2</v>
      </c>
      <c r="M448" s="12" t="str">
        <f t="shared" si="43"/>
        <v>Thursday</v>
      </c>
      <c r="N448" s="10" t="str">
        <f t="shared" si="44"/>
        <v>Regular</v>
      </c>
      <c r="Q448"/>
    </row>
    <row r="449" spans="1:17" x14ac:dyDescent="0.3">
      <c r="A449" s="2">
        <v>587</v>
      </c>
      <c r="B449" s="12">
        <v>45085</v>
      </c>
      <c r="C449" s="3" t="s">
        <v>600</v>
      </c>
      <c r="D449" t="s">
        <v>13</v>
      </c>
      <c r="E449" s="2">
        <v>40</v>
      </c>
      <c r="F449" t="s">
        <v>11</v>
      </c>
      <c r="G449" s="11">
        <v>4</v>
      </c>
      <c r="H449" s="10">
        <v>300</v>
      </c>
      <c r="I449" s="10">
        <f t="shared" si="39"/>
        <v>1200</v>
      </c>
      <c r="J449" s="12" t="str">
        <f t="shared" si="40"/>
        <v>June</v>
      </c>
      <c r="K449" t="str">
        <f t="shared" si="41"/>
        <v>31-40</v>
      </c>
      <c r="L449" s="12" t="str">
        <f t="shared" si="42"/>
        <v>Q2</v>
      </c>
      <c r="M449" s="12" t="str">
        <f t="shared" si="43"/>
        <v>Thursday</v>
      </c>
      <c r="N449" s="10" t="str">
        <f t="shared" si="44"/>
        <v>Regular</v>
      </c>
      <c r="Q449"/>
    </row>
    <row r="450" spans="1:17" x14ac:dyDescent="0.3">
      <c r="A450" s="2">
        <v>212</v>
      </c>
      <c r="B450" s="12">
        <v>45086</v>
      </c>
      <c r="C450" s="3" t="s">
        <v>225</v>
      </c>
      <c r="D450" t="s">
        <v>10</v>
      </c>
      <c r="E450" s="2">
        <v>21</v>
      </c>
      <c r="F450" t="s">
        <v>14</v>
      </c>
      <c r="G450" s="11">
        <v>3</v>
      </c>
      <c r="H450" s="10">
        <v>500</v>
      </c>
      <c r="I450" s="10">
        <f t="shared" ref="I450:I513" si="45">Quantity*Price_per_Unit</f>
        <v>1500</v>
      </c>
      <c r="J450" s="12" t="str">
        <f t="shared" si="40"/>
        <v>June</v>
      </c>
      <c r="K450" t="str">
        <f t="shared" si="41"/>
        <v>18-30</v>
      </c>
      <c r="L450" s="12" t="str">
        <f t="shared" si="42"/>
        <v>Q2</v>
      </c>
      <c r="M450" s="12" t="str">
        <f t="shared" si="43"/>
        <v>Friday</v>
      </c>
      <c r="N450" s="10" t="str">
        <f t="shared" si="44"/>
        <v>VIP</v>
      </c>
      <c r="Q450"/>
    </row>
    <row r="451" spans="1:17" x14ac:dyDescent="0.3">
      <c r="A451" s="2">
        <v>765</v>
      </c>
      <c r="B451" s="12">
        <v>45086</v>
      </c>
      <c r="C451" s="3" t="s">
        <v>778</v>
      </c>
      <c r="D451" t="s">
        <v>10</v>
      </c>
      <c r="E451" s="2">
        <v>43</v>
      </c>
      <c r="F451" t="s">
        <v>14</v>
      </c>
      <c r="G451" s="11">
        <v>4</v>
      </c>
      <c r="H451" s="10">
        <v>50</v>
      </c>
      <c r="I451" s="10">
        <f t="shared" si="45"/>
        <v>200</v>
      </c>
      <c r="J451" s="12" t="str">
        <f t="shared" ref="J451:J514" si="46">TEXT($B451,"mmmm")</f>
        <v>June</v>
      </c>
      <c r="K451" t="str">
        <f t="shared" ref="K451:K514" si="47">IF(E451&lt;18,"Under 18",
IF(E451&lt;=30,"18-30",
IF(E451&lt;=40,"31-40",
IF(E451&lt;=50,"41-50","50+"))))</f>
        <v>41-50</v>
      </c>
      <c r="L451" s="12" t="str">
        <f t="shared" ref="L451:L514" si="48">"Q"&amp;ROUNDUP(MONTH(B451)/3,0)</f>
        <v>Q2</v>
      </c>
      <c r="M451" s="12" t="str">
        <f t="shared" ref="M451:M514" si="49">TEXT(B451,"dddd")</f>
        <v>Friday</v>
      </c>
      <c r="N451" s="10" t="str">
        <f t="shared" ref="N451:N514" si="50">IF(I451&gt;=1500,"VIP",
 IF(I451&gt;=500,"Regular","Occasional"))</f>
        <v>Occasional</v>
      </c>
      <c r="Q451"/>
    </row>
    <row r="452" spans="1:17" x14ac:dyDescent="0.3">
      <c r="A452" s="2">
        <v>769</v>
      </c>
      <c r="B452" s="12">
        <v>45086</v>
      </c>
      <c r="C452" s="3" t="s">
        <v>782</v>
      </c>
      <c r="D452" t="s">
        <v>13</v>
      </c>
      <c r="E452" s="2">
        <v>31</v>
      </c>
      <c r="F452" t="s">
        <v>16</v>
      </c>
      <c r="G452" s="11">
        <v>4</v>
      </c>
      <c r="H452" s="10">
        <v>30</v>
      </c>
      <c r="I452" s="10">
        <f t="shared" si="45"/>
        <v>120</v>
      </c>
      <c r="J452" s="12" t="str">
        <f t="shared" si="46"/>
        <v>June</v>
      </c>
      <c r="K452" t="str">
        <f t="shared" si="47"/>
        <v>31-40</v>
      </c>
      <c r="L452" s="12" t="str">
        <f t="shared" si="48"/>
        <v>Q2</v>
      </c>
      <c r="M452" s="12" t="str">
        <f t="shared" si="49"/>
        <v>Friday</v>
      </c>
      <c r="N452" s="10" t="str">
        <f t="shared" si="50"/>
        <v>Occasional</v>
      </c>
      <c r="Q452"/>
    </row>
    <row r="453" spans="1:17" x14ac:dyDescent="0.3">
      <c r="A453" s="2">
        <v>321</v>
      </c>
      <c r="B453" s="12">
        <v>45087</v>
      </c>
      <c r="C453" s="3" t="s">
        <v>334</v>
      </c>
      <c r="D453" t="s">
        <v>13</v>
      </c>
      <c r="E453" s="2">
        <v>26</v>
      </c>
      <c r="F453" t="s">
        <v>16</v>
      </c>
      <c r="G453" s="11">
        <v>2</v>
      </c>
      <c r="H453" s="10">
        <v>25</v>
      </c>
      <c r="I453" s="10">
        <f t="shared" si="45"/>
        <v>50</v>
      </c>
      <c r="J453" s="12" t="str">
        <f t="shared" si="46"/>
        <v>June</v>
      </c>
      <c r="K453" t="str">
        <f t="shared" si="47"/>
        <v>18-30</v>
      </c>
      <c r="L453" s="12" t="str">
        <f t="shared" si="48"/>
        <v>Q2</v>
      </c>
      <c r="M453" s="12" t="str">
        <f t="shared" si="49"/>
        <v>Saturday</v>
      </c>
      <c r="N453" s="10" t="str">
        <f t="shared" si="50"/>
        <v>Occasional</v>
      </c>
      <c r="Q453"/>
    </row>
    <row r="454" spans="1:17" x14ac:dyDescent="0.3">
      <c r="A454" s="2">
        <v>356</v>
      </c>
      <c r="B454" s="12">
        <v>45087</v>
      </c>
      <c r="C454" s="3" t="s">
        <v>369</v>
      </c>
      <c r="D454" t="s">
        <v>10</v>
      </c>
      <c r="E454" s="2">
        <v>50</v>
      </c>
      <c r="F454" t="s">
        <v>16</v>
      </c>
      <c r="G454" s="11">
        <v>3</v>
      </c>
      <c r="H454" s="10">
        <v>500</v>
      </c>
      <c r="I454" s="10">
        <f t="shared" si="45"/>
        <v>1500</v>
      </c>
      <c r="J454" s="12" t="str">
        <f t="shared" si="46"/>
        <v>June</v>
      </c>
      <c r="K454" t="str">
        <f t="shared" si="47"/>
        <v>41-50</v>
      </c>
      <c r="L454" s="12" t="str">
        <f t="shared" si="48"/>
        <v>Q2</v>
      </c>
      <c r="M454" s="12" t="str">
        <f t="shared" si="49"/>
        <v>Saturday</v>
      </c>
      <c r="N454" s="10" t="str">
        <f t="shared" si="50"/>
        <v>VIP</v>
      </c>
      <c r="Q454"/>
    </row>
    <row r="455" spans="1:17" x14ac:dyDescent="0.3">
      <c r="A455" s="2">
        <v>510</v>
      </c>
      <c r="B455" s="12">
        <v>45087</v>
      </c>
      <c r="C455" s="3" t="s">
        <v>523</v>
      </c>
      <c r="D455" t="s">
        <v>13</v>
      </c>
      <c r="E455" s="2">
        <v>39</v>
      </c>
      <c r="F455" t="s">
        <v>11</v>
      </c>
      <c r="G455" s="11">
        <v>4</v>
      </c>
      <c r="H455" s="10">
        <v>50</v>
      </c>
      <c r="I455" s="10">
        <f t="shared" si="45"/>
        <v>200</v>
      </c>
      <c r="J455" s="12" t="str">
        <f t="shared" si="46"/>
        <v>June</v>
      </c>
      <c r="K455" t="str">
        <f t="shared" si="47"/>
        <v>31-40</v>
      </c>
      <c r="L455" s="12" t="str">
        <f t="shared" si="48"/>
        <v>Q2</v>
      </c>
      <c r="M455" s="12" t="str">
        <f t="shared" si="49"/>
        <v>Saturday</v>
      </c>
      <c r="N455" s="10" t="str">
        <f t="shared" si="50"/>
        <v>Occasional</v>
      </c>
      <c r="Q455"/>
    </row>
    <row r="456" spans="1:17" x14ac:dyDescent="0.3">
      <c r="A456" s="2">
        <v>534</v>
      </c>
      <c r="B456" s="12">
        <v>45087</v>
      </c>
      <c r="C456" s="3" t="s">
        <v>547</v>
      </c>
      <c r="D456" t="s">
        <v>10</v>
      </c>
      <c r="E456" s="2">
        <v>45</v>
      </c>
      <c r="F456" t="s">
        <v>14</v>
      </c>
      <c r="G456" s="11">
        <v>2</v>
      </c>
      <c r="H456" s="10">
        <v>500</v>
      </c>
      <c r="I456" s="10">
        <f t="shared" si="45"/>
        <v>1000</v>
      </c>
      <c r="J456" s="12" t="str">
        <f t="shared" si="46"/>
        <v>June</v>
      </c>
      <c r="K456" t="str">
        <f t="shared" si="47"/>
        <v>41-50</v>
      </c>
      <c r="L456" s="12" t="str">
        <f t="shared" si="48"/>
        <v>Q2</v>
      </c>
      <c r="M456" s="12" t="str">
        <f t="shared" si="49"/>
        <v>Saturday</v>
      </c>
      <c r="N456" s="10" t="str">
        <f t="shared" si="50"/>
        <v>Regular</v>
      </c>
      <c r="Q456"/>
    </row>
    <row r="457" spans="1:17" x14ac:dyDescent="0.3">
      <c r="A457" s="2">
        <v>104</v>
      </c>
      <c r="B457" s="12">
        <v>45088</v>
      </c>
      <c r="C457" s="3" t="s">
        <v>117</v>
      </c>
      <c r="D457" t="s">
        <v>13</v>
      </c>
      <c r="E457" s="2">
        <v>34</v>
      </c>
      <c r="F457" t="s">
        <v>11</v>
      </c>
      <c r="G457" s="11">
        <v>2</v>
      </c>
      <c r="H457" s="10">
        <v>500</v>
      </c>
      <c r="I457" s="10">
        <f t="shared" si="45"/>
        <v>1000</v>
      </c>
      <c r="J457" s="12" t="str">
        <f t="shared" si="46"/>
        <v>June</v>
      </c>
      <c r="K457" t="str">
        <f t="shared" si="47"/>
        <v>31-40</v>
      </c>
      <c r="L457" s="12" t="str">
        <f t="shared" si="48"/>
        <v>Q2</v>
      </c>
      <c r="M457" s="12" t="str">
        <f t="shared" si="49"/>
        <v>Sunday</v>
      </c>
      <c r="N457" s="10" t="str">
        <f t="shared" si="50"/>
        <v>Regular</v>
      </c>
      <c r="Q457"/>
    </row>
    <row r="458" spans="1:17" x14ac:dyDescent="0.3">
      <c r="A458" s="2">
        <v>110</v>
      </c>
      <c r="B458" s="12">
        <v>45088</v>
      </c>
      <c r="C458" s="3" t="s">
        <v>123</v>
      </c>
      <c r="D458" t="s">
        <v>10</v>
      </c>
      <c r="E458" s="2">
        <v>27</v>
      </c>
      <c r="F458" t="s">
        <v>14</v>
      </c>
      <c r="G458" s="11">
        <v>3</v>
      </c>
      <c r="H458" s="10">
        <v>300</v>
      </c>
      <c r="I458" s="10">
        <f t="shared" si="45"/>
        <v>900</v>
      </c>
      <c r="J458" s="12" t="str">
        <f t="shared" si="46"/>
        <v>June</v>
      </c>
      <c r="K458" t="str">
        <f t="shared" si="47"/>
        <v>18-30</v>
      </c>
      <c r="L458" s="12" t="str">
        <f t="shared" si="48"/>
        <v>Q2</v>
      </c>
      <c r="M458" s="12" t="str">
        <f t="shared" si="49"/>
        <v>Sunday</v>
      </c>
      <c r="N458" s="10" t="str">
        <f t="shared" si="50"/>
        <v>Regular</v>
      </c>
      <c r="Q458"/>
    </row>
    <row r="459" spans="1:17" x14ac:dyDescent="0.3">
      <c r="A459" s="2">
        <v>352</v>
      </c>
      <c r="B459" s="12">
        <v>45088</v>
      </c>
      <c r="C459" s="3" t="s">
        <v>365</v>
      </c>
      <c r="D459" t="s">
        <v>10</v>
      </c>
      <c r="E459" s="2">
        <v>57</v>
      </c>
      <c r="F459" t="s">
        <v>16</v>
      </c>
      <c r="G459" s="11">
        <v>2</v>
      </c>
      <c r="H459" s="10">
        <v>500</v>
      </c>
      <c r="I459" s="10">
        <f t="shared" si="45"/>
        <v>1000</v>
      </c>
      <c r="J459" s="12" t="str">
        <f t="shared" si="46"/>
        <v>June</v>
      </c>
      <c r="K459" t="str">
        <f t="shared" si="47"/>
        <v>50+</v>
      </c>
      <c r="L459" s="12" t="str">
        <f t="shared" si="48"/>
        <v>Q2</v>
      </c>
      <c r="M459" s="12" t="str">
        <f t="shared" si="49"/>
        <v>Sunday</v>
      </c>
      <c r="N459" s="10" t="str">
        <f t="shared" si="50"/>
        <v>Regular</v>
      </c>
      <c r="Q459"/>
    </row>
    <row r="460" spans="1:17" x14ac:dyDescent="0.3">
      <c r="A460" s="2">
        <v>365</v>
      </c>
      <c r="B460" s="12">
        <v>45088</v>
      </c>
      <c r="C460" s="3" t="s">
        <v>378</v>
      </c>
      <c r="D460" t="s">
        <v>10</v>
      </c>
      <c r="E460" s="2">
        <v>31</v>
      </c>
      <c r="F460" t="s">
        <v>14</v>
      </c>
      <c r="G460" s="11">
        <v>1</v>
      </c>
      <c r="H460" s="10">
        <v>300</v>
      </c>
      <c r="I460" s="10">
        <f t="shared" si="45"/>
        <v>300</v>
      </c>
      <c r="J460" s="12" t="str">
        <f t="shared" si="46"/>
        <v>June</v>
      </c>
      <c r="K460" t="str">
        <f t="shared" si="47"/>
        <v>31-40</v>
      </c>
      <c r="L460" s="12" t="str">
        <f t="shared" si="48"/>
        <v>Q2</v>
      </c>
      <c r="M460" s="12" t="str">
        <f t="shared" si="49"/>
        <v>Sunday</v>
      </c>
      <c r="N460" s="10" t="str">
        <f t="shared" si="50"/>
        <v>Occasional</v>
      </c>
      <c r="Q460"/>
    </row>
    <row r="461" spans="1:17" x14ac:dyDescent="0.3">
      <c r="A461" s="2">
        <v>887</v>
      </c>
      <c r="B461" s="12">
        <v>45088</v>
      </c>
      <c r="C461" s="3" t="s">
        <v>900</v>
      </c>
      <c r="D461" t="s">
        <v>10</v>
      </c>
      <c r="E461" s="2">
        <v>59</v>
      </c>
      <c r="F461" t="s">
        <v>14</v>
      </c>
      <c r="G461" s="11">
        <v>4</v>
      </c>
      <c r="H461" s="10">
        <v>25</v>
      </c>
      <c r="I461" s="10">
        <f t="shared" si="45"/>
        <v>100</v>
      </c>
      <c r="J461" s="12" t="str">
        <f t="shared" si="46"/>
        <v>June</v>
      </c>
      <c r="K461" t="str">
        <f t="shared" si="47"/>
        <v>50+</v>
      </c>
      <c r="L461" s="12" t="str">
        <f t="shared" si="48"/>
        <v>Q2</v>
      </c>
      <c r="M461" s="12" t="str">
        <f t="shared" si="49"/>
        <v>Sunday</v>
      </c>
      <c r="N461" s="10" t="str">
        <f t="shared" si="50"/>
        <v>Occasional</v>
      </c>
      <c r="Q461"/>
    </row>
    <row r="462" spans="1:17" x14ac:dyDescent="0.3">
      <c r="A462" s="2">
        <v>629</v>
      </c>
      <c r="B462" s="12">
        <v>45089</v>
      </c>
      <c r="C462" s="3" t="s">
        <v>642</v>
      </c>
      <c r="D462" t="s">
        <v>10</v>
      </c>
      <c r="E462" s="2">
        <v>62</v>
      </c>
      <c r="F462" t="s">
        <v>16</v>
      </c>
      <c r="G462" s="11">
        <v>2</v>
      </c>
      <c r="H462" s="10">
        <v>25</v>
      </c>
      <c r="I462" s="10">
        <f t="shared" si="45"/>
        <v>50</v>
      </c>
      <c r="J462" s="12" t="str">
        <f t="shared" si="46"/>
        <v>June</v>
      </c>
      <c r="K462" t="str">
        <f t="shared" si="47"/>
        <v>50+</v>
      </c>
      <c r="L462" s="12" t="str">
        <f t="shared" si="48"/>
        <v>Q2</v>
      </c>
      <c r="M462" s="12" t="str">
        <f t="shared" si="49"/>
        <v>Monday</v>
      </c>
      <c r="N462" s="10" t="str">
        <f t="shared" si="50"/>
        <v>Occasional</v>
      </c>
      <c r="Q462"/>
    </row>
    <row r="463" spans="1:17" x14ac:dyDescent="0.3">
      <c r="A463" s="2">
        <v>655</v>
      </c>
      <c r="B463" s="12">
        <v>45090</v>
      </c>
      <c r="C463" s="3" t="s">
        <v>668</v>
      </c>
      <c r="D463" t="s">
        <v>13</v>
      </c>
      <c r="E463" s="2">
        <v>55</v>
      </c>
      <c r="F463" t="s">
        <v>14</v>
      </c>
      <c r="G463" s="11">
        <v>1</v>
      </c>
      <c r="H463" s="10">
        <v>500</v>
      </c>
      <c r="I463" s="10">
        <f t="shared" si="45"/>
        <v>500</v>
      </c>
      <c r="J463" s="12" t="str">
        <f t="shared" si="46"/>
        <v>June</v>
      </c>
      <c r="K463" t="str">
        <f t="shared" si="47"/>
        <v>50+</v>
      </c>
      <c r="L463" s="12" t="str">
        <f t="shared" si="48"/>
        <v>Q2</v>
      </c>
      <c r="M463" s="12" t="str">
        <f t="shared" si="49"/>
        <v>Tuesday</v>
      </c>
      <c r="N463" s="10" t="str">
        <f t="shared" si="50"/>
        <v>Regular</v>
      </c>
      <c r="Q463"/>
    </row>
    <row r="464" spans="1:17" x14ac:dyDescent="0.3">
      <c r="A464" s="2">
        <v>567</v>
      </c>
      <c r="B464" s="12">
        <v>45091</v>
      </c>
      <c r="C464" s="3" t="s">
        <v>580</v>
      </c>
      <c r="D464" t="s">
        <v>13</v>
      </c>
      <c r="E464" s="2">
        <v>25</v>
      </c>
      <c r="F464" t="s">
        <v>14</v>
      </c>
      <c r="G464" s="11">
        <v>3</v>
      </c>
      <c r="H464" s="10">
        <v>300</v>
      </c>
      <c r="I464" s="10">
        <f t="shared" si="45"/>
        <v>900</v>
      </c>
      <c r="J464" s="12" t="str">
        <f t="shared" si="46"/>
        <v>June</v>
      </c>
      <c r="K464" t="str">
        <f t="shared" si="47"/>
        <v>18-30</v>
      </c>
      <c r="L464" s="12" t="str">
        <f t="shared" si="48"/>
        <v>Q2</v>
      </c>
      <c r="M464" s="12" t="str">
        <f t="shared" si="49"/>
        <v>Wednesday</v>
      </c>
      <c r="N464" s="10" t="str">
        <f t="shared" si="50"/>
        <v>Regular</v>
      </c>
      <c r="Q464"/>
    </row>
    <row r="465" spans="1:17" x14ac:dyDescent="0.3">
      <c r="A465" s="2">
        <v>182</v>
      </c>
      <c r="B465" s="12">
        <v>45092</v>
      </c>
      <c r="C465" s="3" t="s">
        <v>195</v>
      </c>
      <c r="D465" t="s">
        <v>10</v>
      </c>
      <c r="E465" s="2">
        <v>62</v>
      </c>
      <c r="F465" t="s">
        <v>11</v>
      </c>
      <c r="G465" s="11">
        <v>4</v>
      </c>
      <c r="H465" s="10">
        <v>30</v>
      </c>
      <c r="I465" s="10">
        <f t="shared" si="45"/>
        <v>120</v>
      </c>
      <c r="J465" s="12" t="str">
        <f t="shared" si="46"/>
        <v>June</v>
      </c>
      <c r="K465" t="str">
        <f t="shared" si="47"/>
        <v>50+</v>
      </c>
      <c r="L465" s="12" t="str">
        <f t="shared" si="48"/>
        <v>Q2</v>
      </c>
      <c r="M465" s="12" t="str">
        <f t="shared" si="49"/>
        <v>Thursday</v>
      </c>
      <c r="N465" s="10" t="str">
        <f t="shared" si="50"/>
        <v>Occasional</v>
      </c>
      <c r="Q465"/>
    </row>
    <row r="466" spans="1:17" x14ac:dyDescent="0.3">
      <c r="A466" s="2">
        <v>819</v>
      </c>
      <c r="B466" s="12">
        <v>45092</v>
      </c>
      <c r="C466" s="3" t="s">
        <v>832</v>
      </c>
      <c r="D466" t="s">
        <v>13</v>
      </c>
      <c r="E466" s="2">
        <v>35</v>
      </c>
      <c r="F466" t="s">
        <v>11</v>
      </c>
      <c r="G466" s="11">
        <v>2</v>
      </c>
      <c r="H466" s="10">
        <v>50</v>
      </c>
      <c r="I466" s="10">
        <f t="shared" si="45"/>
        <v>100</v>
      </c>
      <c r="J466" s="12" t="str">
        <f t="shared" si="46"/>
        <v>June</v>
      </c>
      <c r="K466" t="str">
        <f t="shared" si="47"/>
        <v>31-40</v>
      </c>
      <c r="L466" s="12" t="str">
        <f t="shared" si="48"/>
        <v>Q2</v>
      </c>
      <c r="M466" s="12" t="str">
        <f t="shared" si="49"/>
        <v>Thursday</v>
      </c>
      <c r="N466" s="10" t="str">
        <f t="shared" si="50"/>
        <v>Occasional</v>
      </c>
      <c r="Q466"/>
    </row>
    <row r="467" spans="1:17" x14ac:dyDescent="0.3">
      <c r="A467" s="2">
        <v>100</v>
      </c>
      <c r="B467" s="12">
        <v>45093</v>
      </c>
      <c r="C467" s="3" t="s">
        <v>113</v>
      </c>
      <c r="D467" t="s">
        <v>10</v>
      </c>
      <c r="E467" s="2">
        <v>41</v>
      </c>
      <c r="F467" t="s">
        <v>16</v>
      </c>
      <c r="G467" s="11">
        <v>1</v>
      </c>
      <c r="H467" s="10">
        <v>30</v>
      </c>
      <c r="I467" s="10">
        <f t="shared" si="45"/>
        <v>30</v>
      </c>
      <c r="J467" s="12" t="str">
        <f t="shared" si="46"/>
        <v>June</v>
      </c>
      <c r="K467" t="str">
        <f t="shared" si="47"/>
        <v>41-50</v>
      </c>
      <c r="L467" s="12" t="str">
        <f t="shared" si="48"/>
        <v>Q2</v>
      </c>
      <c r="M467" s="12" t="str">
        <f t="shared" si="49"/>
        <v>Friday</v>
      </c>
      <c r="N467" s="10" t="str">
        <f t="shared" si="50"/>
        <v>Occasional</v>
      </c>
      <c r="Q467"/>
    </row>
    <row r="468" spans="1:17" x14ac:dyDescent="0.3">
      <c r="A468" s="2">
        <v>833</v>
      </c>
      <c r="B468" s="12">
        <v>45093</v>
      </c>
      <c r="C468" s="3" t="s">
        <v>846</v>
      </c>
      <c r="D468" t="s">
        <v>10</v>
      </c>
      <c r="E468" s="2">
        <v>42</v>
      </c>
      <c r="F468" t="s">
        <v>11</v>
      </c>
      <c r="G468" s="11">
        <v>4</v>
      </c>
      <c r="H468" s="10">
        <v>50</v>
      </c>
      <c r="I468" s="10">
        <f t="shared" si="45"/>
        <v>200</v>
      </c>
      <c r="J468" s="12" t="str">
        <f t="shared" si="46"/>
        <v>June</v>
      </c>
      <c r="K468" t="str">
        <f t="shared" si="47"/>
        <v>41-50</v>
      </c>
      <c r="L468" s="12" t="str">
        <f t="shared" si="48"/>
        <v>Q2</v>
      </c>
      <c r="M468" s="12" t="str">
        <f t="shared" si="49"/>
        <v>Friday</v>
      </c>
      <c r="N468" s="10" t="str">
        <f t="shared" si="50"/>
        <v>Occasional</v>
      </c>
      <c r="Q468"/>
    </row>
    <row r="469" spans="1:17" x14ac:dyDescent="0.3">
      <c r="A469" s="2">
        <v>542</v>
      </c>
      <c r="B469" s="12">
        <v>45094</v>
      </c>
      <c r="C469" s="3" t="s">
        <v>555</v>
      </c>
      <c r="D469" t="s">
        <v>13</v>
      </c>
      <c r="E469" s="2">
        <v>20</v>
      </c>
      <c r="F469" t="s">
        <v>11</v>
      </c>
      <c r="G469" s="11">
        <v>1</v>
      </c>
      <c r="H469" s="10">
        <v>50</v>
      </c>
      <c r="I469" s="10">
        <f t="shared" si="45"/>
        <v>50</v>
      </c>
      <c r="J469" s="12" t="str">
        <f t="shared" si="46"/>
        <v>June</v>
      </c>
      <c r="K469" t="str">
        <f t="shared" si="47"/>
        <v>18-30</v>
      </c>
      <c r="L469" s="12" t="str">
        <f t="shared" si="48"/>
        <v>Q2</v>
      </c>
      <c r="M469" s="12" t="str">
        <f t="shared" si="49"/>
        <v>Saturday</v>
      </c>
      <c r="N469" s="10" t="str">
        <f t="shared" si="50"/>
        <v>Occasional</v>
      </c>
      <c r="Q469"/>
    </row>
    <row r="470" spans="1:17" x14ac:dyDescent="0.3">
      <c r="A470" s="2">
        <v>723</v>
      </c>
      <c r="B470" s="12">
        <v>45094</v>
      </c>
      <c r="C470" s="3" t="s">
        <v>736</v>
      </c>
      <c r="D470" t="s">
        <v>13</v>
      </c>
      <c r="E470" s="2">
        <v>54</v>
      </c>
      <c r="F470" t="s">
        <v>11</v>
      </c>
      <c r="G470" s="11">
        <v>4</v>
      </c>
      <c r="H470" s="10">
        <v>50</v>
      </c>
      <c r="I470" s="10">
        <f t="shared" si="45"/>
        <v>200</v>
      </c>
      <c r="J470" s="12" t="str">
        <f t="shared" si="46"/>
        <v>June</v>
      </c>
      <c r="K470" t="str">
        <f t="shared" si="47"/>
        <v>50+</v>
      </c>
      <c r="L470" s="12" t="str">
        <f t="shared" si="48"/>
        <v>Q2</v>
      </c>
      <c r="M470" s="12" t="str">
        <f t="shared" si="49"/>
        <v>Saturday</v>
      </c>
      <c r="N470" s="10" t="str">
        <f t="shared" si="50"/>
        <v>Occasional</v>
      </c>
      <c r="Q470"/>
    </row>
    <row r="471" spans="1:17" x14ac:dyDescent="0.3">
      <c r="A471" s="2">
        <v>726</v>
      </c>
      <c r="B471" s="12">
        <v>45094</v>
      </c>
      <c r="C471" s="3" t="s">
        <v>739</v>
      </c>
      <c r="D471" t="s">
        <v>10</v>
      </c>
      <c r="E471" s="2">
        <v>47</v>
      </c>
      <c r="F471" t="s">
        <v>14</v>
      </c>
      <c r="G471" s="11">
        <v>4</v>
      </c>
      <c r="H471" s="10">
        <v>300</v>
      </c>
      <c r="I471" s="10">
        <f t="shared" si="45"/>
        <v>1200</v>
      </c>
      <c r="J471" s="12" t="str">
        <f t="shared" si="46"/>
        <v>June</v>
      </c>
      <c r="K471" t="str">
        <f t="shared" si="47"/>
        <v>41-50</v>
      </c>
      <c r="L471" s="12" t="str">
        <f t="shared" si="48"/>
        <v>Q2</v>
      </c>
      <c r="M471" s="12" t="str">
        <f t="shared" si="49"/>
        <v>Saturday</v>
      </c>
      <c r="N471" s="10" t="str">
        <f t="shared" si="50"/>
        <v>Regular</v>
      </c>
      <c r="Q471"/>
    </row>
    <row r="472" spans="1:17" x14ac:dyDescent="0.3">
      <c r="A472" s="2">
        <v>488</v>
      </c>
      <c r="B472" s="12">
        <v>45095</v>
      </c>
      <c r="C472" s="3" t="s">
        <v>501</v>
      </c>
      <c r="D472" t="s">
        <v>13</v>
      </c>
      <c r="E472" s="2">
        <v>51</v>
      </c>
      <c r="F472" t="s">
        <v>16</v>
      </c>
      <c r="G472" s="11">
        <v>3</v>
      </c>
      <c r="H472" s="10">
        <v>300</v>
      </c>
      <c r="I472" s="10">
        <f t="shared" si="45"/>
        <v>900</v>
      </c>
      <c r="J472" s="12" t="str">
        <f t="shared" si="46"/>
        <v>June</v>
      </c>
      <c r="K472" t="str">
        <f t="shared" si="47"/>
        <v>50+</v>
      </c>
      <c r="L472" s="12" t="str">
        <f t="shared" si="48"/>
        <v>Q2</v>
      </c>
      <c r="M472" s="12" t="str">
        <f t="shared" si="49"/>
        <v>Sunday</v>
      </c>
      <c r="N472" s="10" t="str">
        <f t="shared" si="50"/>
        <v>Regular</v>
      </c>
      <c r="Q472"/>
    </row>
    <row r="473" spans="1:17" x14ac:dyDescent="0.3">
      <c r="A473" s="2">
        <v>239</v>
      </c>
      <c r="B473" s="12">
        <v>45096</v>
      </c>
      <c r="C473" s="3" t="s">
        <v>252</v>
      </c>
      <c r="D473" t="s">
        <v>10</v>
      </c>
      <c r="E473" s="2">
        <v>38</v>
      </c>
      <c r="F473" t="s">
        <v>16</v>
      </c>
      <c r="G473" s="11">
        <v>3</v>
      </c>
      <c r="H473" s="10">
        <v>500</v>
      </c>
      <c r="I473" s="10">
        <f t="shared" si="45"/>
        <v>1500</v>
      </c>
      <c r="J473" s="12" t="str">
        <f t="shared" si="46"/>
        <v>June</v>
      </c>
      <c r="K473" t="str">
        <f t="shared" si="47"/>
        <v>31-40</v>
      </c>
      <c r="L473" s="12" t="str">
        <f t="shared" si="48"/>
        <v>Q2</v>
      </c>
      <c r="M473" s="12" t="str">
        <f t="shared" si="49"/>
        <v>Monday</v>
      </c>
      <c r="N473" s="10" t="str">
        <f t="shared" si="50"/>
        <v>VIP</v>
      </c>
      <c r="Q473"/>
    </row>
    <row r="474" spans="1:17" x14ac:dyDescent="0.3">
      <c r="A474" s="2">
        <v>498</v>
      </c>
      <c r="B474" s="12">
        <v>45096</v>
      </c>
      <c r="C474" s="3" t="s">
        <v>511</v>
      </c>
      <c r="D474" t="s">
        <v>13</v>
      </c>
      <c r="E474" s="2">
        <v>50</v>
      </c>
      <c r="F474" t="s">
        <v>14</v>
      </c>
      <c r="G474" s="11">
        <v>4</v>
      </c>
      <c r="H474" s="10">
        <v>25</v>
      </c>
      <c r="I474" s="10">
        <f t="shared" si="45"/>
        <v>100</v>
      </c>
      <c r="J474" s="12" t="str">
        <f t="shared" si="46"/>
        <v>June</v>
      </c>
      <c r="K474" t="str">
        <f t="shared" si="47"/>
        <v>41-50</v>
      </c>
      <c r="L474" s="12" t="str">
        <f t="shared" si="48"/>
        <v>Q2</v>
      </c>
      <c r="M474" s="12" t="str">
        <f t="shared" si="49"/>
        <v>Monday</v>
      </c>
      <c r="N474" s="10" t="str">
        <f t="shared" si="50"/>
        <v>Occasional</v>
      </c>
      <c r="Q474"/>
    </row>
    <row r="475" spans="1:17" x14ac:dyDescent="0.3">
      <c r="A475" s="2">
        <v>532</v>
      </c>
      <c r="B475" s="12">
        <v>45096</v>
      </c>
      <c r="C475" s="3" t="s">
        <v>545</v>
      </c>
      <c r="D475" t="s">
        <v>13</v>
      </c>
      <c r="E475" s="2">
        <v>64</v>
      </c>
      <c r="F475" t="s">
        <v>14</v>
      </c>
      <c r="G475" s="11">
        <v>4</v>
      </c>
      <c r="H475" s="10">
        <v>30</v>
      </c>
      <c r="I475" s="10">
        <f t="shared" si="45"/>
        <v>120</v>
      </c>
      <c r="J475" s="12" t="str">
        <f t="shared" si="46"/>
        <v>June</v>
      </c>
      <c r="K475" t="str">
        <f t="shared" si="47"/>
        <v>50+</v>
      </c>
      <c r="L475" s="12" t="str">
        <f t="shared" si="48"/>
        <v>Q2</v>
      </c>
      <c r="M475" s="12" t="str">
        <f t="shared" si="49"/>
        <v>Monday</v>
      </c>
      <c r="N475" s="10" t="str">
        <f t="shared" si="50"/>
        <v>Occasional</v>
      </c>
      <c r="Q475"/>
    </row>
    <row r="476" spans="1:17" x14ac:dyDescent="0.3">
      <c r="A476" s="2">
        <v>669</v>
      </c>
      <c r="B476" s="12">
        <v>45096</v>
      </c>
      <c r="C476" s="3" t="s">
        <v>682</v>
      </c>
      <c r="D476" t="s">
        <v>10</v>
      </c>
      <c r="E476" s="2">
        <v>24</v>
      </c>
      <c r="F476" t="s">
        <v>11</v>
      </c>
      <c r="G476" s="11">
        <v>4</v>
      </c>
      <c r="H476" s="10">
        <v>300</v>
      </c>
      <c r="I476" s="10">
        <f t="shared" si="45"/>
        <v>1200</v>
      </c>
      <c r="J476" s="12" t="str">
        <f t="shared" si="46"/>
        <v>June</v>
      </c>
      <c r="K476" t="str">
        <f t="shared" si="47"/>
        <v>18-30</v>
      </c>
      <c r="L476" s="12" t="str">
        <f t="shared" si="48"/>
        <v>Q2</v>
      </c>
      <c r="M476" s="12" t="str">
        <f t="shared" si="49"/>
        <v>Monday</v>
      </c>
      <c r="N476" s="10" t="str">
        <f t="shared" si="50"/>
        <v>Regular</v>
      </c>
      <c r="Q476"/>
    </row>
    <row r="477" spans="1:17" x14ac:dyDescent="0.3">
      <c r="A477" s="2">
        <v>877</v>
      </c>
      <c r="B477" s="12">
        <v>45096</v>
      </c>
      <c r="C477" s="3" t="s">
        <v>890</v>
      </c>
      <c r="D477" t="s">
        <v>13</v>
      </c>
      <c r="E477" s="2">
        <v>58</v>
      </c>
      <c r="F477" t="s">
        <v>14</v>
      </c>
      <c r="G477" s="11">
        <v>1</v>
      </c>
      <c r="H477" s="10">
        <v>25</v>
      </c>
      <c r="I477" s="10">
        <f t="shared" si="45"/>
        <v>25</v>
      </c>
      <c r="J477" s="12" t="str">
        <f t="shared" si="46"/>
        <v>June</v>
      </c>
      <c r="K477" t="str">
        <f t="shared" si="47"/>
        <v>50+</v>
      </c>
      <c r="L477" s="12" t="str">
        <f t="shared" si="48"/>
        <v>Q2</v>
      </c>
      <c r="M477" s="12" t="str">
        <f t="shared" si="49"/>
        <v>Monday</v>
      </c>
      <c r="N477" s="10" t="str">
        <f t="shared" si="50"/>
        <v>Occasional</v>
      </c>
      <c r="Q477"/>
    </row>
    <row r="478" spans="1:17" x14ac:dyDescent="0.3">
      <c r="A478" s="2">
        <v>422</v>
      </c>
      <c r="B478" s="12">
        <v>45097</v>
      </c>
      <c r="C478" s="3" t="s">
        <v>435</v>
      </c>
      <c r="D478" t="s">
        <v>13</v>
      </c>
      <c r="E478" s="2">
        <v>28</v>
      </c>
      <c r="F478" t="s">
        <v>14</v>
      </c>
      <c r="G478" s="11">
        <v>3</v>
      </c>
      <c r="H478" s="10">
        <v>30</v>
      </c>
      <c r="I478" s="10">
        <f t="shared" si="45"/>
        <v>90</v>
      </c>
      <c r="J478" s="12" t="str">
        <f t="shared" si="46"/>
        <v>June</v>
      </c>
      <c r="K478" t="str">
        <f t="shared" si="47"/>
        <v>18-30</v>
      </c>
      <c r="L478" s="12" t="str">
        <f t="shared" si="48"/>
        <v>Q2</v>
      </c>
      <c r="M478" s="12" t="str">
        <f t="shared" si="49"/>
        <v>Tuesday</v>
      </c>
      <c r="N478" s="10" t="str">
        <f t="shared" si="50"/>
        <v>Occasional</v>
      </c>
      <c r="Q478"/>
    </row>
    <row r="479" spans="1:17" x14ac:dyDescent="0.3">
      <c r="A479" s="2">
        <v>466</v>
      </c>
      <c r="B479" s="12">
        <v>45097</v>
      </c>
      <c r="C479" s="3" t="s">
        <v>479</v>
      </c>
      <c r="D479" t="s">
        <v>10</v>
      </c>
      <c r="E479" s="2">
        <v>63</v>
      </c>
      <c r="F479" t="s">
        <v>16</v>
      </c>
      <c r="G479" s="11">
        <v>4</v>
      </c>
      <c r="H479" s="10">
        <v>25</v>
      </c>
      <c r="I479" s="10">
        <f t="shared" si="45"/>
        <v>100</v>
      </c>
      <c r="J479" s="12" t="str">
        <f t="shared" si="46"/>
        <v>June</v>
      </c>
      <c r="K479" t="str">
        <f t="shared" si="47"/>
        <v>50+</v>
      </c>
      <c r="L479" s="12" t="str">
        <f t="shared" si="48"/>
        <v>Q2</v>
      </c>
      <c r="M479" s="12" t="str">
        <f t="shared" si="49"/>
        <v>Tuesday</v>
      </c>
      <c r="N479" s="10" t="str">
        <f t="shared" si="50"/>
        <v>Occasional</v>
      </c>
      <c r="Q479"/>
    </row>
    <row r="480" spans="1:17" x14ac:dyDescent="0.3">
      <c r="A480" s="2">
        <v>583</v>
      </c>
      <c r="B480" s="12">
        <v>45098</v>
      </c>
      <c r="C480" s="3" t="s">
        <v>596</v>
      </c>
      <c r="D480" t="s">
        <v>13</v>
      </c>
      <c r="E480" s="2">
        <v>24</v>
      </c>
      <c r="F480" t="s">
        <v>16</v>
      </c>
      <c r="G480" s="11">
        <v>4</v>
      </c>
      <c r="H480" s="10">
        <v>25</v>
      </c>
      <c r="I480" s="10">
        <f t="shared" si="45"/>
        <v>100</v>
      </c>
      <c r="J480" s="12" t="str">
        <f t="shared" si="46"/>
        <v>June</v>
      </c>
      <c r="K480" t="str">
        <f t="shared" si="47"/>
        <v>18-30</v>
      </c>
      <c r="L480" s="12" t="str">
        <f t="shared" si="48"/>
        <v>Q2</v>
      </c>
      <c r="M480" s="12" t="str">
        <f t="shared" si="49"/>
        <v>Wednesday</v>
      </c>
      <c r="N480" s="10" t="str">
        <f t="shared" si="50"/>
        <v>Occasional</v>
      </c>
      <c r="Q480"/>
    </row>
    <row r="481" spans="1:17" x14ac:dyDescent="0.3">
      <c r="A481" s="2">
        <v>654</v>
      </c>
      <c r="B481" s="12">
        <v>45098</v>
      </c>
      <c r="C481" s="3" t="s">
        <v>667</v>
      </c>
      <c r="D481" t="s">
        <v>10</v>
      </c>
      <c r="E481" s="2">
        <v>42</v>
      </c>
      <c r="F481" t="s">
        <v>14</v>
      </c>
      <c r="G481" s="11">
        <v>3</v>
      </c>
      <c r="H481" s="10">
        <v>25</v>
      </c>
      <c r="I481" s="10">
        <f t="shared" si="45"/>
        <v>75</v>
      </c>
      <c r="J481" s="12" t="str">
        <f t="shared" si="46"/>
        <v>June</v>
      </c>
      <c r="K481" t="str">
        <f t="shared" si="47"/>
        <v>41-50</v>
      </c>
      <c r="L481" s="12" t="str">
        <f t="shared" si="48"/>
        <v>Q2</v>
      </c>
      <c r="M481" s="12" t="str">
        <f t="shared" si="49"/>
        <v>Wednesday</v>
      </c>
      <c r="N481" s="10" t="str">
        <f t="shared" si="50"/>
        <v>Occasional</v>
      </c>
      <c r="Q481"/>
    </row>
    <row r="482" spans="1:17" x14ac:dyDescent="0.3">
      <c r="A482" s="2">
        <v>40</v>
      </c>
      <c r="B482" s="12">
        <v>45099</v>
      </c>
      <c r="C482" s="3" t="s">
        <v>53</v>
      </c>
      <c r="D482" t="s">
        <v>10</v>
      </c>
      <c r="E482" s="2">
        <v>45</v>
      </c>
      <c r="F482" t="s">
        <v>11</v>
      </c>
      <c r="G482" s="11">
        <v>1</v>
      </c>
      <c r="H482" s="10">
        <v>50</v>
      </c>
      <c r="I482" s="10">
        <f t="shared" si="45"/>
        <v>50</v>
      </c>
      <c r="J482" s="12" t="str">
        <f t="shared" si="46"/>
        <v>June</v>
      </c>
      <c r="K482" t="str">
        <f t="shared" si="47"/>
        <v>41-50</v>
      </c>
      <c r="L482" s="12" t="str">
        <f t="shared" si="48"/>
        <v>Q2</v>
      </c>
      <c r="M482" s="12" t="str">
        <f t="shared" si="49"/>
        <v>Thursday</v>
      </c>
      <c r="N482" s="10" t="str">
        <f t="shared" si="50"/>
        <v>Occasional</v>
      </c>
      <c r="Q482"/>
    </row>
    <row r="483" spans="1:17" x14ac:dyDescent="0.3">
      <c r="A483" s="2">
        <v>699</v>
      </c>
      <c r="B483" s="12">
        <v>45099</v>
      </c>
      <c r="C483" s="3" t="s">
        <v>712</v>
      </c>
      <c r="D483" t="s">
        <v>13</v>
      </c>
      <c r="E483" s="2">
        <v>37</v>
      </c>
      <c r="F483" t="s">
        <v>14</v>
      </c>
      <c r="G483" s="11">
        <v>4</v>
      </c>
      <c r="H483" s="10">
        <v>30</v>
      </c>
      <c r="I483" s="10">
        <f t="shared" si="45"/>
        <v>120</v>
      </c>
      <c r="J483" s="12" t="str">
        <f t="shared" si="46"/>
        <v>June</v>
      </c>
      <c r="K483" t="str">
        <f t="shared" si="47"/>
        <v>31-40</v>
      </c>
      <c r="L483" s="12" t="str">
        <f t="shared" si="48"/>
        <v>Q2</v>
      </c>
      <c r="M483" s="12" t="str">
        <f t="shared" si="49"/>
        <v>Thursday</v>
      </c>
      <c r="N483" s="10" t="str">
        <f t="shared" si="50"/>
        <v>Occasional</v>
      </c>
      <c r="Q483"/>
    </row>
    <row r="484" spans="1:17" x14ac:dyDescent="0.3">
      <c r="A484" s="2">
        <v>727</v>
      </c>
      <c r="B484" s="12">
        <v>45099</v>
      </c>
      <c r="C484" s="3" t="s">
        <v>740</v>
      </c>
      <c r="D484" t="s">
        <v>10</v>
      </c>
      <c r="E484" s="2">
        <v>55</v>
      </c>
      <c r="F484" t="s">
        <v>11</v>
      </c>
      <c r="G484" s="11">
        <v>3</v>
      </c>
      <c r="H484" s="10">
        <v>300</v>
      </c>
      <c r="I484" s="10">
        <f t="shared" si="45"/>
        <v>900</v>
      </c>
      <c r="J484" s="12" t="str">
        <f t="shared" si="46"/>
        <v>June</v>
      </c>
      <c r="K484" t="str">
        <f t="shared" si="47"/>
        <v>50+</v>
      </c>
      <c r="L484" s="12" t="str">
        <f t="shared" si="48"/>
        <v>Q2</v>
      </c>
      <c r="M484" s="12" t="str">
        <f t="shared" si="49"/>
        <v>Thursday</v>
      </c>
      <c r="N484" s="10" t="str">
        <f t="shared" si="50"/>
        <v>Regular</v>
      </c>
      <c r="Q484"/>
    </row>
    <row r="485" spans="1:17" x14ac:dyDescent="0.3">
      <c r="A485" s="2">
        <v>830</v>
      </c>
      <c r="B485" s="12">
        <v>45099</v>
      </c>
      <c r="C485" s="3" t="s">
        <v>843</v>
      </c>
      <c r="D485" t="s">
        <v>13</v>
      </c>
      <c r="E485" s="2">
        <v>64</v>
      </c>
      <c r="F485" t="s">
        <v>14</v>
      </c>
      <c r="G485" s="11">
        <v>3</v>
      </c>
      <c r="H485" s="10">
        <v>50</v>
      </c>
      <c r="I485" s="10">
        <f t="shared" si="45"/>
        <v>150</v>
      </c>
      <c r="J485" s="12" t="str">
        <f t="shared" si="46"/>
        <v>June</v>
      </c>
      <c r="K485" t="str">
        <f t="shared" si="47"/>
        <v>50+</v>
      </c>
      <c r="L485" s="12" t="str">
        <f t="shared" si="48"/>
        <v>Q2</v>
      </c>
      <c r="M485" s="12" t="str">
        <f t="shared" si="49"/>
        <v>Thursday</v>
      </c>
      <c r="N485" s="10" t="str">
        <f t="shared" si="50"/>
        <v>Occasional</v>
      </c>
      <c r="Q485"/>
    </row>
    <row r="486" spans="1:17" x14ac:dyDescent="0.3">
      <c r="A486" s="2">
        <v>224</v>
      </c>
      <c r="B486" s="12">
        <v>45100</v>
      </c>
      <c r="C486" s="3" t="s">
        <v>237</v>
      </c>
      <c r="D486" t="s">
        <v>13</v>
      </c>
      <c r="E486" s="2">
        <v>25</v>
      </c>
      <c r="F486" t="s">
        <v>14</v>
      </c>
      <c r="G486" s="11">
        <v>1</v>
      </c>
      <c r="H486" s="10">
        <v>50</v>
      </c>
      <c r="I486" s="10">
        <f t="shared" si="45"/>
        <v>50</v>
      </c>
      <c r="J486" s="12" t="str">
        <f t="shared" si="46"/>
        <v>June</v>
      </c>
      <c r="K486" t="str">
        <f t="shared" si="47"/>
        <v>18-30</v>
      </c>
      <c r="L486" s="12" t="str">
        <f t="shared" si="48"/>
        <v>Q2</v>
      </c>
      <c r="M486" s="12" t="str">
        <f t="shared" si="49"/>
        <v>Friday</v>
      </c>
      <c r="N486" s="10" t="str">
        <f t="shared" si="50"/>
        <v>Occasional</v>
      </c>
      <c r="Q486"/>
    </row>
    <row r="487" spans="1:17" x14ac:dyDescent="0.3">
      <c r="A487" s="2">
        <v>271</v>
      </c>
      <c r="B487" s="12">
        <v>45100</v>
      </c>
      <c r="C487" s="3" t="s">
        <v>284</v>
      </c>
      <c r="D487" t="s">
        <v>13</v>
      </c>
      <c r="E487" s="2">
        <v>62</v>
      </c>
      <c r="F487" t="s">
        <v>11</v>
      </c>
      <c r="G487" s="11">
        <v>4</v>
      </c>
      <c r="H487" s="10">
        <v>30</v>
      </c>
      <c r="I487" s="10">
        <f t="shared" si="45"/>
        <v>120</v>
      </c>
      <c r="J487" s="12" t="str">
        <f t="shared" si="46"/>
        <v>June</v>
      </c>
      <c r="K487" t="str">
        <f t="shared" si="47"/>
        <v>50+</v>
      </c>
      <c r="L487" s="12" t="str">
        <f t="shared" si="48"/>
        <v>Q2</v>
      </c>
      <c r="M487" s="12" t="str">
        <f t="shared" si="49"/>
        <v>Friday</v>
      </c>
      <c r="N487" s="10" t="str">
        <f t="shared" si="50"/>
        <v>Occasional</v>
      </c>
      <c r="Q487"/>
    </row>
    <row r="488" spans="1:17" x14ac:dyDescent="0.3">
      <c r="A488" s="2">
        <v>36</v>
      </c>
      <c r="B488" s="12">
        <v>45101</v>
      </c>
      <c r="C488" s="3" t="s">
        <v>49</v>
      </c>
      <c r="D488" t="s">
        <v>10</v>
      </c>
      <c r="E488" s="2">
        <v>52</v>
      </c>
      <c r="F488" t="s">
        <v>11</v>
      </c>
      <c r="G488" s="11">
        <v>3</v>
      </c>
      <c r="H488" s="10">
        <v>300</v>
      </c>
      <c r="I488" s="10">
        <f t="shared" si="45"/>
        <v>900</v>
      </c>
      <c r="J488" s="12" t="str">
        <f t="shared" si="46"/>
        <v>June</v>
      </c>
      <c r="K488" t="str">
        <f t="shared" si="47"/>
        <v>50+</v>
      </c>
      <c r="L488" s="12" t="str">
        <f t="shared" si="48"/>
        <v>Q2</v>
      </c>
      <c r="M488" s="12" t="str">
        <f t="shared" si="49"/>
        <v>Saturday</v>
      </c>
      <c r="N488" s="10" t="str">
        <f t="shared" si="50"/>
        <v>Regular</v>
      </c>
      <c r="Q488"/>
    </row>
    <row r="489" spans="1:17" x14ac:dyDescent="0.3">
      <c r="A489" s="2">
        <v>157</v>
      </c>
      <c r="B489" s="12">
        <v>45101</v>
      </c>
      <c r="C489" s="3" t="s">
        <v>170</v>
      </c>
      <c r="D489" t="s">
        <v>10</v>
      </c>
      <c r="E489" s="2">
        <v>62</v>
      </c>
      <c r="F489" t="s">
        <v>16</v>
      </c>
      <c r="G489" s="11">
        <v>4</v>
      </c>
      <c r="H489" s="10">
        <v>500</v>
      </c>
      <c r="I489" s="10">
        <f t="shared" si="45"/>
        <v>2000</v>
      </c>
      <c r="J489" s="12" t="str">
        <f t="shared" si="46"/>
        <v>June</v>
      </c>
      <c r="K489" t="str">
        <f t="shared" si="47"/>
        <v>50+</v>
      </c>
      <c r="L489" s="12" t="str">
        <f t="shared" si="48"/>
        <v>Q2</v>
      </c>
      <c r="M489" s="12" t="str">
        <f t="shared" si="49"/>
        <v>Saturday</v>
      </c>
      <c r="N489" s="10" t="str">
        <f t="shared" si="50"/>
        <v>VIP</v>
      </c>
      <c r="Q489"/>
    </row>
    <row r="490" spans="1:17" x14ac:dyDescent="0.3">
      <c r="A490" s="2">
        <v>796</v>
      </c>
      <c r="B490" s="12">
        <v>45101</v>
      </c>
      <c r="C490" s="3" t="s">
        <v>809</v>
      </c>
      <c r="D490" t="s">
        <v>10</v>
      </c>
      <c r="E490" s="2">
        <v>43</v>
      </c>
      <c r="F490" t="s">
        <v>11</v>
      </c>
      <c r="G490" s="11">
        <v>4</v>
      </c>
      <c r="H490" s="10">
        <v>30</v>
      </c>
      <c r="I490" s="10">
        <f t="shared" si="45"/>
        <v>120</v>
      </c>
      <c r="J490" s="12" t="str">
        <f t="shared" si="46"/>
        <v>June</v>
      </c>
      <c r="K490" t="str">
        <f t="shared" si="47"/>
        <v>41-50</v>
      </c>
      <c r="L490" s="12" t="str">
        <f t="shared" si="48"/>
        <v>Q2</v>
      </c>
      <c r="M490" s="12" t="str">
        <f t="shared" si="49"/>
        <v>Saturday</v>
      </c>
      <c r="N490" s="10" t="str">
        <f t="shared" si="50"/>
        <v>Occasional</v>
      </c>
      <c r="Q490"/>
    </row>
    <row r="491" spans="1:17" x14ac:dyDescent="0.3">
      <c r="A491" s="2">
        <v>839</v>
      </c>
      <c r="B491" s="12">
        <v>45101</v>
      </c>
      <c r="C491" s="3" t="s">
        <v>852</v>
      </c>
      <c r="D491" t="s">
        <v>13</v>
      </c>
      <c r="E491" s="2">
        <v>20</v>
      </c>
      <c r="F491" t="s">
        <v>16</v>
      </c>
      <c r="G491" s="11">
        <v>4</v>
      </c>
      <c r="H491" s="10">
        <v>300</v>
      </c>
      <c r="I491" s="10">
        <f t="shared" si="45"/>
        <v>1200</v>
      </c>
      <c r="J491" s="12" t="str">
        <f t="shared" si="46"/>
        <v>June</v>
      </c>
      <c r="K491" t="str">
        <f t="shared" si="47"/>
        <v>18-30</v>
      </c>
      <c r="L491" s="12" t="str">
        <f t="shared" si="48"/>
        <v>Q2</v>
      </c>
      <c r="M491" s="12" t="str">
        <f t="shared" si="49"/>
        <v>Saturday</v>
      </c>
      <c r="N491" s="10" t="str">
        <f t="shared" si="50"/>
        <v>Regular</v>
      </c>
      <c r="Q491"/>
    </row>
    <row r="492" spans="1:17" x14ac:dyDescent="0.3">
      <c r="A492" s="2">
        <v>927</v>
      </c>
      <c r="B492" s="12">
        <v>45101</v>
      </c>
      <c r="C492" s="3" t="s">
        <v>940</v>
      </c>
      <c r="D492" t="s">
        <v>10</v>
      </c>
      <c r="E492" s="2">
        <v>43</v>
      </c>
      <c r="F492" t="s">
        <v>16</v>
      </c>
      <c r="G492" s="11">
        <v>4</v>
      </c>
      <c r="H492" s="10">
        <v>500</v>
      </c>
      <c r="I492" s="10">
        <f t="shared" si="45"/>
        <v>2000</v>
      </c>
      <c r="J492" s="12" t="str">
        <f t="shared" si="46"/>
        <v>June</v>
      </c>
      <c r="K492" t="str">
        <f t="shared" si="47"/>
        <v>41-50</v>
      </c>
      <c r="L492" s="12" t="str">
        <f t="shared" si="48"/>
        <v>Q2</v>
      </c>
      <c r="M492" s="12" t="str">
        <f t="shared" si="49"/>
        <v>Saturday</v>
      </c>
      <c r="N492" s="10" t="str">
        <f t="shared" si="50"/>
        <v>VIP</v>
      </c>
      <c r="Q492"/>
    </row>
    <row r="493" spans="1:17" x14ac:dyDescent="0.3">
      <c r="A493" s="2">
        <v>407</v>
      </c>
      <c r="B493" s="12">
        <v>45102</v>
      </c>
      <c r="C493" s="3" t="s">
        <v>420</v>
      </c>
      <c r="D493" t="s">
        <v>13</v>
      </c>
      <c r="E493" s="2">
        <v>46</v>
      </c>
      <c r="F493" t="s">
        <v>16</v>
      </c>
      <c r="G493" s="11">
        <v>3</v>
      </c>
      <c r="H493" s="10">
        <v>300</v>
      </c>
      <c r="I493" s="10">
        <f t="shared" si="45"/>
        <v>900</v>
      </c>
      <c r="J493" s="12" t="str">
        <f t="shared" si="46"/>
        <v>June</v>
      </c>
      <c r="K493" t="str">
        <f t="shared" si="47"/>
        <v>41-50</v>
      </c>
      <c r="L493" s="12" t="str">
        <f t="shared" si="48"/>
        <v>Q2</v>
      </c>
      <c r="M493" s="12" t="str">
        <f t="shared" si="49"/>
        <v>Sunday</v>
      </c>
      <c r="N493" s="10" t="str">
        <f t="shared" si="50"/>
        <v>Regular</v>
      </c>
      <c r="Q493"/>
    </row>
    <row r="494" spans="1:17" x14ac:dyDescent="0.3">
      <c r="A494" s="2">
        <v>46</v>
      </c>
      <c r="B494" s="12">
        <v>45103</v>
      </c>
      <c r="C494" s="3" t="s">
        <v>59</v>
      </c>
      <c r="D494" t="s">
        <v>13</v>
      </c>
      <c r="E494" s="2">
        <v>20</v>
      </c>
      <c r="F494" t="s">
        <v>16</v>
      </c>
      <c r="G494" s="11">
        <v>4</v>
      </c>
      <c r="H494" s="10">
        <v>300</v>
      </c>
      <c r="I494" s="10">
        <f t="shared" si="45"/>
        <v>1200</v>
      </c>
      <c r="J494" s="12" t="str">
        <f t="shared" si="46"/>
        <v>June</v>
      </c>
      <c r="K494" t="str">
        <f t="shared" si="47"/>
        <v>18-30</v>
      </c>
      <c r="L494" s="12" t="str">
        <f t="shared" si="48"/>
        <v>Q2</v>
      </c>
      <c r="M494" s="12" t="str">
        <f t="shared" si="49"/>
        <v>Monday</v>
      </c>
      <c r="N494" s="10" t="str">
        <f t="shared" si="50"/>
        <v>Regular</v>
      </c>
      <c r="Q494"/>
    </row>
    <row r="495" spans="1:17" x14ac:dyDescent="0.3">
      <c r="A495" s="2">
        <v>509</v>
      </c>
      <c r="B495" s="12">
        <v>45103</v>
      </c>
      <c r="C495" s="3" t="s">
        <v>522</v>
      </c>
      <c r="D495" t="s">
        <v>13</v>
      </c>
      <c r="E495" s="2">
        <v>37</v>
      </c>
      <c r="F495" t="s">
        <v>16</v>
      </c>
      <c r="G495" s="11">
        <v>3</v>
      </c>
      <c r="H495" s="10">
        <v>300</v>
      </c>
      <c r="I495" s="10">
        <f t="shared" si="45"/>
        <v>900</v>
      </c>
      <c r="J495" s="12" t="str">
        <f t="shared" si="46"/>
        <v>June</v>
      </c>
      <c r="K495" t="str">
        <f t="shared" si="47"/>
        <v>31-40</v>
      </c>
      <c r="L495" s="12" t="str">
        <f t="shared" si="48"/>
        <v>Q2</v>
      </c>
      <c r="M495" s="12" t="str">
        <f t="shared" si="49"/>
        <v>Monday</v>
      </c>
      <c r="N495" s="10" t="str">
        <f t="shared" si="50"/>
        <v>Regular</v>
      </c>
      <c r="Q495"/>
    </row>
    <row r="496" spans="1:17" x14ac:dyDescent="0.3">
      <c r="A496" s="2">
        <v>874</v>
      </c>
      <c r="B496" s="12">
        <v>45103</v>
      </c>
      <c r="C496" s="3" t="s">
        <v>887</v>
      </c>
      <c r="D496" t="s">
        <v>10</v>
      </c>
      <c r="E496" s="2">
        <v>60</v>
      </c>
      <c r="F496" t="s">
        <v>11</v>
      </c>
      <c r="G496" s="11">
        <v>1</v>
      </c>
      <c r="H496" s="10">
        <v>30</v>
      </c>
      <c r="I496" s="10">
        <f t="shared" si="45"/>
        <v>30</v>
      </c>
      <c r="J496" s="12" t="str">
        <f t="shared" si="46"/>
        <v>June</v>
      </c>
      <c r="K496" t="str">
        <f t="shared" si="47"/>
        <v>50+</v>
      </c>
      <c r="L496" s="12" t="str">
        <f t="shared" si="48"/>
        <v>Q2</v>
      </c>
      <c r="M496" s="12" t="str">
        <f t="shared" si="49"/>
        <v>Monday</v>
      </c>
      <c r="N496" s="10" t="str">
        <f t="shared" si="50"/>
        <v>Occasional</v>
      </c>
      <c r="Q496"/>
    </row>
    <row r="497" spans="1:17" x14ac:dyDescent="0.3">
      <c r="A497" s="2">
        <v>788</v>
      </c>
      <c r="B497" s="12">
        <v>45104</v>
      </c>
      <c r="C497" s="3" t="s">
        <v>801</v>
      </c>
      <c r="D497" t="s">
        <v>13</v>
      </c>
      <c r="E497" s="2">
        <v>52</v>
      </c>
      <c r="F497" t="s">
        <v>11</v>
      </c>
      <c r="G497" s="11">
        <v>3</v>
      </c>
      <c r="H497" s="10">
        <v>300</v>
      </c>
      <c r="I497" s="10">
        <f t="shared" si="45"/>
        <v>900</v>
      </c>
      <c r="J497" s="12" t="str">
        <f t="shared" si="46"/>
        <v>June</v>
      </c>
      <c r="K497" t="str">
        <f t="shared" si="47"/>
        <v>50+</v>
      </c>
      <c r="L497" s="12" t="str">
        <f t="shared" si="48"/>
        <v>Q2</v>
      </c>
      <c r="M497" s="12" t="str">
        <f t="shared" si="49"/>
        <v>Tuesday</v>
      </c>
      <c r="N497" s="10" t="str">
        <f t="shared" si="50"/>
        <v>Regular</v>
      </c>
      <c r="Q497"/>
    </row>
    <row r="498" spans="1:17" x14ac:dyDescent="0.3">
      <c r="A498" s="2">
        <v>378</v>
      </c>
      <c r="B498" s="12">
        <v>45105</v>
      </c>
      <c r="C498" s="3" t="s">
        <v>391</v>
      </c>
      <c r="D498" t="s">
        <v>10</v>
      </c>
      <c r="E498" s="2">
        <v>50</v>
      </c>
      <c r="F498" t="s">
        <v>11</v>
      </c>
      <c r="G498" s="11">
        <v>1</v>
      </c>
      <c r="H498" s="10">
        <v>300</v>
      </c>
      <c r="I498" s="10">
        <f t="shared" si="45"/>
        <v>300</v>
      </c>
      <c r="J498" s="12" t="str">
        <f t="shared" si="46"/>
        <v>June</v>
      </c>
      <c r="K498" t="str">
        <f t="shared" si="47"/>
        <v>41-50</v>
      </c>
      <c r="L498" s="12" t="str">
        <f t="shared" si="48"/>
        <v>Q2</v>
      </c>
      <c r="M498" s="12" t="str">
        <f t="shared" si="49"/>
        <v>Wednesday</v>
      </c>
      <c r="N498" s="10" t="str">
        <f t="shared" si="50"/>
        <v>Occasional</v>
      </c>
      <c r="Q498"/>
    </row>
    <row r="499" spans="1:17" x14ac:dyDescent="0.3">
      <c r="A499" s="2">
        <v>480</v>
      </c>
      <c r="B499" s="12">
        <v>45106</v>
      </c>
      <c r="C499" s="3" t="s">
        <v>493</v>
      </c>
      <c r="D499" t="s">
        <v>13</v>
      </c>
      <c r="E499" s="2">
        <v>42</v>
      </c>
      <c r="F499" t="s">
        <v>11</v>
      </c>
      <c r="G499" s="11">
        <v>4</v>
      </c>
      <c r="H499" s="10">
        <v>500</v>
      </c>
      <c r="I499" s="10">
        <f t="shared" si="45"/>
        <v>2000</v>
      </c>
      <c r="J499" s="12" t="str">
        <f t="shared" si="46"/>
        <v>June</v>
      </c>
      <c r="K499" t="str">
        <f t="shared" si="47"/>
        <v>41-50</v>
      </c>
      <c r="L499" s="12" t="str">
        <f t="shared" si="48"/>
        <v>Q2</v>
      </c>
      <c r="M499" s="12" t="str">
        <f t="shared" si="49"/>
        <v>Thursday</v>
      </c>
      <c r="N499" s="10" t="str">
        <f t="shared" si="50"/>
        <v>VIP</v>
      </c>
      <c r="Q499"/>
    </row>
    <row r="500" spans="1:17" x14ac:dyDescent="0.3">
      <c r="A500" s="2">
        <v>492</v>
      </c>
      <c r="B500" s="12">
        <v>45106</v>
      </c>
      <c r="C500" s="3" t="s">
        <v>505</v>
      </c>
      <c r="D500" t="s">
        <v>10</v>
      </c>
      <c r="E500" s="2">
        <v>61</v>
      </c>
      <c r="F500" t="s">
        <v>11</v>
      </c>
      <c r="G500" s="11">
        <v>4</v>
      </c>
      <c r="H500" s="10">
        <v>25</v>
      </c>
      <c r="I500" s="10">
        <f t="shared" si="45"/>
        <v>100</v>
      </c>
      <c r="J500" s="12" t="str">
        <f t="shared" si="46"/>
        <v>June</v>
      </c>
      <c r="K500" t="str">
        <f t="shared" si="47"/>
        <v>50+</v>
      </c>
      <c r="L500" s="12" t="str">
        <f t="shared" si="48"/>
        <v>Q2</v>
      </c>
      <c r="M500" s="12" t="str">
        <f t="shared" si="49"/>
        <v>Thursday</v>
      </c>
      <c r="N500" s="10" t="str">
        <f t="shared" si="50"/>
        <v>Occasional</v>
      </c>
      <c r="Q500"/>
    </row>
    <row r="501" spans="1:17" x14ac:dyDescent="0.3">
      <c r="A501" s="2">
        <v>737</v>
      </c>
      <c r="B501" s="12">
        <v>45106</v>
      </c>
      <c r="C501" s="3" t="s">
        <v>750</v>
      </c>
      <c r="D501" t="s">
        <v>13</v>
      </c>
      <c r="E501" s="2">
        <v>33</v>
      </c>
      <c r="F501" t="s">
        <v>14</v>
      </c>
      <c r="G501" s="11">
        <v>1</v>
      </c>
      <c r="H501" s="10">
        <v>50</v>
      </c>
      <c r="I501" s="10">
        <f t="shared" si="45"/>
        <v>50</v>
      </c>
      <c r="J501" s="12" t="str">
        <f t="shared" si="46"/>
        <v>June</v>
      </c>
      <c r="K501" t="str">
        <f t="shared" si="47"/>
        <v>31-40</v>
      </c>
      <c r="L501" s="12" t="str">
        <f t="shared" si="48"/>
        <v>Q2</v>
      </c>
      <c r="M501" s="12" t="str">
        <f t="shared" si="49"/>
        <v>Thursday</v>
      </c>
      <c r="N501" s="10" t="str">
        <f t="shared" si="50"/>
        <v>Occasional</v>
      </c>
      <c r="Q501"/>
    </row>
    <row r="502" spans="1:17" x14ac:dyDescent="0.3">
      <c r="A502" s="2">
        <v>684</v>
      </c>
      <c r="B502" s="12">
        <v>45107</v>
      </c>
      <c r="C502" s="3" t="s">
        <v>697</v>
      </c>
      <c r="D502" t="s">
        <v>13</v>
      </c>
      <c r="E502" s="2">
        <v>28</v>
      </c>
      <c r="F502" t="s">
        <v>14</v>
      </c>
      <c r="G502" s="11">
        <v>2</v>
      </c>
      <c r="H502" s="10">
        <v>500</v>
      </c>
      <c r="I502" s="10">
        <f t="shared" si="45"/>
        <v>1000</v>
      </c>
      <c r="J502" s="12" t="str">
        <f t="shared" si="46"/>
        <v>June</v>
      </c>
      <c r="K502" t="str">
        <f t="shared" si="47"/>
        <v>18-30</v>
      </c>
      <c r="L502" s="12" t="str">
        <f t="shared" si="48"/>
        <v>Q2</v>
      </c>
      <c r="M502" s="12" t="str">
        <f t="shared" si="49"/>
        <v>Friday</v>
      </c>
      <c r="N502" s="10" t="str">
        <f t="shared" si="50"/>
        <v>Regular</v>
      </c>
      <c r="Q502"/>
    </row>
    <row r="503" spans="1:17" x14ac:dyDescent="0.3">
      <c r="A503" s="2">
        <v>878</v>
      </c>
      <c r="B503" s="12">
        <v>45107</v>
      </c>
      <c r="C503" s="3" t="s">
        <v>891</v>
      </c>
      <c r="D503" t="s">
        <v>13</v>
      </c>
      <c r="E503" s="2">
        <v>20</v>
      </c>
      <c r="F503" t="s">
        <v>14</v>
      </c>
      <c r="G503" s="11">
        <v>1</v>
      </c>
      <c r="H503" s="10">
        <v>30</v>
      </c>
      <c r="I503" s="10">
        <f t="shared" si="45"/>
        <v>30</v>
      </c>
      <c r="J503" s="12" t="str">
        <f t="shared" si="46"/>
        <v>June</v>
      </c>
      <c r="K503" t="str">
        <f t="shared" si="47"/>
        <v>18-30</v>
      </c>
      <c r="L503" s="12" t="str">
        <f t="shared" si="48"/>
        <v>Q2</v>
      </c>
      <c r="M503" s="12" t="str">
        <f t="shared" si="49"/>
        <v>Friday</v>
      </c>
      <c r="N503" s="10" t="str">
        <f t="shared" si="50"/>
        <v>Occasional</v>
      </c>
      <c r="Q503"/>
    </row>
    <row r="504" spans="1:17" x14ac:dyDescent="0.3">
      <c r="A504" s="2">
        <v>78</v>
      </c>
      <c r="B504" s="12">
        <v>45108</v>
      </c>
      <c r="C504" s="3" t="s">
        <v>91</v>
      </c>
      <c r="D504" t="s">
        <v>13</v>
      </c>
      <c r="E504" s="2">
        <v>47</v>
      </c>
      <c r="F504" t="s">
        <v>14</v>
      </c>
      <c r="G504" s="11">
        <v>3</v>
      </c>
      <c r="H504" s="10">
        <v>500</v>
      </c>
      <c r="I504" s="10">
        <f t="shared" si="45"/>
        <v>1500</v>
      </c>
      <c r="J504" s="12" t="str">
        <f t="shared" si="46"/>
        <v>July</v>
      </c>
      <c r="K504" t="str">
        <f t="shared" si="47"/>
        <v>41-50</v>
      </c>
      <c r="L504" s="12" t="str">
        <f t="shared" si="48"/>
        <v>Q3</v>
      </c>
      <c r="M504" s="12" t="str">
        <f t="shared" si="49"/>
        <v>Saturday</v>
      </c>
      <c r="N504" s="10" t="str">
        <f t="shared" si="50"/>
        <v>VIP</v>
      </c>
      <c r="Q504"/>
    </row>
    <row r="505" spans="1:17" x14ac:dyDescent="0.3">
      <c r="A505" s="2">
        <v>260</v>
      </c>
      <c r="B505" s="12">
        <v>45108</v>
      </c>
      <c r="C505" s="3" t="s">
        <v>273</v>
      </c>
      <c r="D505" t="s">
        <v>10</v>
      </c>
      <c r="E505" s="2">
        <v>28</v>
      </c>
      <c r="F505" t="s">
        <v>11</v>
      </c>
      <c r="G505" s="11">
        <v>2</v>
      </c>
      <c r="H505" s="10">
        <v>30</v>
      </c>
      <c r="I505" s="10">
        <f t="shared" si="45"/>
        <v>60</v>
      </c>
      <c r="J505" s="12" t="str">
        <f t="shared" si="46"/>
        <v>July</v>
      </c>
      <c r="K505" t="str">
        <f t="shared" si="47"/>
        <v>18-30</v>
      </c>
      <c r="L505" s="12" t="str">
        <f t="shared" si="48"/>
        <v>Q3</v>
      </c>
      <c r="M505" s="12" t="str">
        <f t="shared" si="49"/>
        <v>Saturday</v>
      </c>
      <c r="N505" s="10" t="str">
        <f t="shared" si="50"/>
        <v>Occasional</v>
      </c>
      <c r="Q505"/>
    </row>
    <row r="506" spans="1:17" x14ac:dyDescent="0.3">
      <c r="A506" s="2">
        <v>455</v>
      </c>
      <c r="B506" s="12">
        <v>45108</v>
      </c>
      <c r="C506" s="3" t="s">
        <v>468</v>
      </c>
      <c r="D506" t="s">
        <v>10</v>
      </c>
      <c r="E506" s="2">
        <v>31</v>
      </c>
      <c r="F506" t="s">
        <v>16</v>
      </c>
      <c r="G506" s="11">
        <v>4</v>
      </c>
      <c r="H506" s="10">
        <v>25</v>
      </c>
      <c r="I506" s="10">
        <f t="shared" si="45"/>
        <v>100</v>
      </c>
      <c r="J506" s="12" t="str">
        <f t="shared" si="46"/>
        <v>July</v>
      </c>
      <c r="K506" t="str">
        <f t="shared" si="47"/>
        <v>31-40</v>
      </c>
      <c r="L506" s="12" t="str">
        <f t="shared" si="48"/>
        <v>Q3</v>
      </c>
      <c r="M506" s="12" t="str">
        <f t="shared" si="49"/>
        <v>Saturday</v>
      </c>
      <c r="N506" s="10" t="str">
        <f t="shared" si="50"/>
        <v>Occasional</v>
      </c>
      <c r="Q506"/>
    </row>
    <row r="507" spans="1:17" x14ac:dyDescent="0.3">
      <c r="A507" s="2">
        <v>837</v>
      </c>
      <c r="B507" s="12">
        <v>45108</v>
      </c>
      <c r="C507" s="3" t="s">
        <v>850</v>
      </c>
      <c r="D507" t="s">
        <v>10</v>
      </c>
      <c r="E507" s="2">
        <v>18</v>
      </c>
      <c r="F507" t="s">
        <v>11</v>
      </c>
      <c r="G507" s="11">
        <v>3</v>
      </c>
      <c r="H507" s="10">
        <v>30</v>
      </c>
      <c r="I507" s="10">
        <f t="shared" si="45"/>
        <v>90</v>
      </c>
      <c r="J507" s="12" t="str">
        <f t="shared" si="46"/>
        <v>July</v>
      </c>
      <c r="K507" t="str">
        <f t="shared" si="47"/>
        <v>18-30</v>
      </c>
      <c r="L507" s="12" t="str">
        <f t="shared" si="48"/>
        <v>Q3</v>
      </c>
      <c r="M507" s="12" t="str">
        <f t="shared" si="49"/>
        <v>Saturday</v>
      </c>
      <c r="N507" s="10" t="str">
        <f t="shared" si="50"/>
        <v>Occasional</v>
      </c>
      <c r="Q507"/>
    </row>
    <row r="508" spans="1:17" x14ac:dyDescent="0.3">
      <c r="A508" s="2">
        <v>45</v>
      </c>
      <c r="B508" s="12">
        <v>45110</v>
      </c>
      <c r="C508" s="3" t="s">
        <v>58</v>
      </c>
      <c r="D508" t="s">
        <v>13</v>
      </c>
      <c r="E508" s="2">
        <v>55</v>
      </c>
      <c r="F508" t="s">
        <v>16</v>
      </c>
      <c r="G508" s="11">
        <v>1</v>
      </c>
      <c r="H508" s="10">
        <v>30</v>
      </c>
      <c r="I508" s="10">
        <f t="shared" si="45"/>
        <v>30</v>
      </c>
      <c r="J508" s="12" t="str">
        <f t="shared" si="46"/>
        <v>July</v>
      </c>
      <c r="K508" t="str">
        <f t="shared" si="47"/>
        <v>50+</v>
      </c>
      <c r="L508" s="12" t="str">
        <f t="shared" si="48"/>
        <v>Q3</v>
      </c>
      <c r="M508" s="12" t="str">
        <f t="shared" si="49"/>
        <v>Monday</v>
      </c>
      <c r="N508" s="10" t="str">
        <f t="shared" si="50"/>
        <v>Occasional</v>
      </c>
      <c r="Q508"/>
    </row>
    <row r="509" spans="1:17" x14ac:dyDescent="0.3">
      <c r="A509" s="2">
        <v>449</v>
      </c>
      <c r="B509" s="12">
        <v>45110</v>
      </c>
      <c r="C509" s="3" t="s">
        <v>462</v>
      </c>
      <c r="D509" t="s">
        <v>10</v>
      </c>
      <c r="E509" s="2">
        <v>25</v>
      </c>
      <c r="F509" t="s">
        <v>16</v>
      </c>
      <c r="G509" s="11">
        <v>4</v>
      </c>
      <c r="H509" s="10">
        <v>50</v>
      </c>
      <c r="I509" s="10">
        <f t="shared" si="45"/>
        <v>200</v>
      </c>
      <c r="J509" s="12" t="str">
        <f t="shared" si="46"/>
        <v>July</v>
      </c>
      <c r="K509" t="str">
        <f t="shared" si="47"/>
        <v>18-30</v>
      </c>
      <c r="L509" s="12" t="str">
        <f t="shared" si="48"/>
        <v>Q3</v>
      </c>
      <c r="M509" s="12" t="str">
        <f t="shared" si="49"/>
        <v>Monday</v>
      </c>
      <c r="N509" s="10" t="str">
        <f t="shared" si="50"/>
        <v>Occasional</v>
      </c>
      <c r="Q509"/>
    </row>
    <row r="510" spans="1:17" x14ac:dyDescent="0.3">
      <c r="A510" s="2">
        <v>904</v>
      </c>
      <c r="B510" s="12">
        <v>45111</v>
      </c>
      <c r="C510" s="3" t="s">
        <v>917</v>
      </c>
      <c r="D510" t="s">
        <v>10</v>
      </c>
      <c r="E510" s="2">
        <v>28</v>
      </c>
      <c r="F510" t="s">
        <v>14</v>
      </c>
      <c r="G510" s="11">
        <v>1</v>
      </c>
      <c r="H510" s="10">
        <v>500</v>
      </c>
      <c r="I510" s="10">
        <f t="shared" si="45"/>
        <v>500</v>
      </c>
      <c r="J510" s="12" t="str">
        <f t="shared" si="46"/>
        <v>July</v>
      </c>
      <c r="K510" t="str">
        <f t="shared" si="47"/>
        <v>18-30</v>
      </c>
      <c r="L510" s="12" t="str">
        <f t="shared" si="48"/>
        <v>Q3</v>
      </c>
      <c r="M510" s="12" t="str">
        <f t="shared" si="49"/>
        <v>Tuesday</v>
      </c>
      <c r="N510" s="10" t="str">
        <f t="shared" si="50"/>
        <v>Regular</v>
      </c>
      <c r="Q510"/>
    </row>
    <row r="511" spans="1:17" x14ac:dyDescent="0.3">
      <c r="A511" s="2">
        <v>59</v>
      </c>
      <c r="B511" s="12">
        <v>45112</v>
      </c>
      <c r="C511" s="3" t="s">
        <v>72</v>
      </c>
      <c r="D511" t="s">
        <v>10</v>
      </c>
      <c r="E511" s="2">
        <v>62</v>
      </c>
      <c r="F511" t="s">
        <v>14</v>
      </c>
      <c r="G511" s="11">
        <v>1</v>
      </c>
      <c r="H511" s="10">
        <v>50</v>
      </c>
      <c r="I511" s="10">
        <f t="shared" si="45"/>
        <v>50</v>
      </c>
      <c r="J511" s="12" t="str">
        <f t="shared" si="46"/>
        <v>July</v>
      </c>
      <c r="K511" t="str">
        <f t="shared" si="47"/>
        <v>50+</v>
      </c>
      <c r="L511" s="12" t="str">
        <f t="shared" si="48"/>
        <v>Q3</v>
      </c>
      <c r="M511" s="12" t="str">
        <f t="shared" si="49"/>
        <v>Wednesday</v>
      </c>
      <c r="N511" s="10" t="str">
        <f t="shared" si="50"/>
        <v>Occasional</v>
      </c>
      <c r="Q511"/>
    </row>
    <row r="512" spans="1:17" x14ac:dyDescent="0.3">
      <c r="A512" s="2">
        <v>128</v>
      </c>
      <c r="B512" s="12">
        <v>45112</v>
      </c>
      <c r="C512" s="3" t="s">
        <v>141</v>
      </c>
      <c r="D512" t="s">
        <v>10</v>
      </c>
      <c r="E512" s="2">
        <v>25</v>
      </c>
      <c r="F512" t="s">
        <v>11</v>
      </c>
      <c r="G512" s="11">
        <v>1</v>
      </c>
      <c r="H512" s="10">
        <v>500</v>
      </c>
      <c r="I512" s="10">
        <f t="shared" si="45"/>
        <v>500</v>
      </c>
      <c r="J512" s="12" t="str">
        <f t="shared" si="46"/>
        <v>July</v>
      </c>
      <c r="K512" t="str">
        <f t="shared" si="47"/>
        <v>18-30</v>
      </c>
      <c r="L512" s="12" t="str">
        <f t="shared" si="48"/>
        <v>Q3</v>
      </c>
      <c r="M512" s="12" t="str">
        <f t="shared" si="49"/>
        <v>Wednesday</v>
      </c>
      <c r="N512" s="10" t="str">
        <f t="shared" si="50"/>
        <v>Regular</v>
      </c>
      <c r="Q512"/>
    </row>
    <row r="513" spans="1:17" x14ac:dyDescent="0.3">
      <c r="A513" s="2">
        <v>186</v>
      </c>
      <c r="B513" s="12">
        <v>45112</v>
      </c>
      <c r="C513" s="3" t="s">
        <v>199</v>
      </c>
      <c r="D513" t="s">
        <v>10</v>
      </c>
      <c r="E513" s="2">
        <v>20</v>
      </c>
      <c r="F513" t="s">
        <v>14</v>
      </c>
      <c r="G513" s="11">
        <v>4</v>
      </c>
      <c r="H513" s="10">
        <v>50</v>
      </c>
      <c r="I513" s="10">
        <f t="shared" si="45"/>
        <v>200</v>
      </c>
      <c r="J513" s="12" t="str">
        <f t="shared" si="46"/>
        <v>July</v>
      </c>
      <c r="K513" t="str">
        <f t="shared" si="47"/>
        <v>18-30</v>
      </c>
      <c r="L513" s="12" t="str">
        <f t="shared" si="48"/>
        <v>Q3</v>
      </c>
      <c r="M513" s="12" t="str">
        <f t="shared" si="49"/>
        <v>Wednesday</v>
      </c>
      <c r="N513" s="10" t="str">
        <f t="shared" si="50"/>
        <v>Occasional</v>
      </c>
      <c r="Q513"/>
    </row>
    <row r="514" spans="1:17" x14ac:dyDescent="0.3">
      <c r="A514" s="2">
        <v>802</v>
      </c>
      <c r="B514" s="12">
        <v>45112</v>
      </c>
      <c r="C514" s="3" t="s">
        <v>815</v>
      </c>
      <c r="D514" t="s">
        <v>13</v>
      </c>
      <c r="E514" s="2">
        <v>46</v>
      </c>
      <c r="F514" t="s">
        <v>11</v>
      </c>
      <c r="G514" s="11">
        <v>1</v>
      </c>
      <c r="H514" s="10">
        <v>30</v>
      </c>
      <c r="I514" s="10">
        <f t="shared" ref="I514:I577" si="51">Quantity*Price_per_Unit</f>
        <v>30</v>
      </c>
      <c r="J514" s="12" t="str">
        <f t="shared" si="46"/>
        <v>July</v>
      </c>
      <c r="K514" t="str">
        <f t="shared" si="47"/>
        <v>41-50</v>
      </c>
      <c r="L514" s="12" t="str">
        <f t="shared" si="48"/>
        <v>Q3</v>
      </c>
      <c r="M514" s="12" t="str">
        <f t="shared" si="49"/>
        <v>Wednesday</v>
      </c>
      <c r="N514" s="10" t="str">
        <f t="shared" si="50"/>
        <v>Occasional</v>
      </c>
      <c r="Q514"/>
    </row>
    <row r="515" spans="1:17" x14ac:dyDescent="0.3">
      <c r="A515" s="2">
        <v>75</v>
      </c>
      <c r="B515" s="12">
        <v>45113</v>
      </c>
      <c r="C515" s="3" t="s">
        <v>88</v>
      </c>
      <c r="D515" t="s">
        <v>10</v>
      </c>
      <c r="E515" s="2">
        <v>61</v>
      </c>
      <c r="F515" t="s">
        <v>11</v>
      </c>
      <c r="G515" s="11">
        <v>4</v>
      </c>
      <c r="H515" s="10">
        <v>50</v>
      </c>
      <c r="I515" s="10">
        <f t="shared" si="51"/>
        <v>200</v>
      </c>
      <c r="J515" s="12" t="str">
        <f t="shared" ref="J515:J578" si="52">TEXT($B515,"mmmm")</f>
        <v>July</v>
      </c>
      <c r="K515" t="str">
        <f t="shared" ref="K515:K578" si="53">IF(E515&lt;18,"Under 18",
IF(E515&lt;=30,"18-30",
IF(E515&lt;=40,"31-40",
IF(E515&lt;=50,"41-50","50+"))))</f>
        <v>50+</v>
      </c>
      <c r="L515" s="12" t="str">
        <f t="shared" ref="L515:L578" si="54">"Q"&amp;ROUNDUP(MONTH(B515)/3,0)</f>
        <v>Q3</v>
      </c>
      <c r="M515" s="12" t="str">
        <f t="shared" ref="M515:M578" si="55">TEXT(B515,"dddd")</f>
        <v>Thursday</v>
      </c>
      <c r="N515" s="10" t="str">
        <f t="shared" ref="N515:N578" si="56">IF(I515&gt;=1500,"VIP",
 IF(I515&gt;=500,"Regular","Occasional"))</f>
        <v>Occasional</v>
      </c>
      <c r="Q515"/>
    </row>
    <row r="516" spans="1:17" x14ac:dyDescent="0.3">
      <c r="A516" s="2">
        <v>447</v>
      </c>
      <c r="B516" s="12">
        <v>45113</v>
      </c>
      <c r="C516" s="3" t="s">
        <v>460</v>
      </c>
      <c r="D516" t="s">
        <v>10</v>
      </c>
      <c r="E516" s="2">
        <v>22</v>
      </c>
      <c r="F516" t="s">
        <v>11</v>
      </c>
      <c r="G516" s="11">
        <v>4</v>
      </c>
      <c r="H516" s="10">
        <v>500</v>
      </c>
      <c r="I516" s="10">
        <f t="shared" si="51"/>
        <v>2000</v>
      </c>
      <c r="J516" s="12" t="str">
        <f t="shared" si="52"/>
        <v>July</v>
      </c>
      <c r="K516" t="str">
        <f t="shared" si="53"/>
        <v>18-30</v>
      </c>
      <c r="L516" s="12" t="str">
        <f t="shared" si="54"/>
        <v>Q3</v>
      </c>
      <c r="M516" s="12" t="str">
        <f t="shared" si="55"/>
        <v>Thursday</v>
      </c>
      <c r="N516" s="10" t="str">
        <f t="shared" si="56"/>
        <v>VIP</v>
      </c>
      <c r="Q516"/>
    </row>
    <row r="517" spans="1:17" x14ac:dyDescent="0.3">
      <c r="A517" s="2">
        <v>528</v>
      </c>
      <c r="B517" s="12">
        <v>45113</v>
      </c>
      <c r="C517" s="3" t="s">
        <v>541</v>
      </c>
      <c r="D517" t="s">
        <v>13</v>
      </c>
      <c r="E517" s="2">
        <v>36</v>
      </c>
      <c r="F517" t="s">
        <v>14</v>
      </c>
      <c r="G517" s="11">
        <v>2</v>
      </c>
      <c r="H517" s="10">
        <v>30</v>
      </c>
      <c r="I517" s="10">
        <f t="shared" si="51"/>
        <v>60</v>
      </c>
      <c r="J517" s="12" t="str">
        <f t="shared" si="52"/>
        <v>July</v>
      </c>
      <c r="K517" t="str">
        <f t="shared" si="53"/>
        <v>31-40</v>
      </c>
      <c r="L517" s="12" t="str">
        <f t="shared" si="54"/>
        <v>Q3</v>
      </c>
      <c r="M517" s="12" t="str">
        <f t="shared" si="55"/>
        <v>Thursday</v>
      </c>
      <c r="N517" s="10" t="str">
        <f t="shared" si="56"/>
        <v>Occasional</v>
      </c>
      <c r="Q517"/>
    </row>
    <row r="518" spans="1:17" x14ac:dyDescent="0.3">
      <c r="A518" s="2">
        <v>759</v>
      </c>
      <c r="B518" s="12">
        <v>45115</v>
      </c>
      <c r="C518" s="3" t="s">
        <v>772</v>
      </c>
      <c r="D518" t="s">
        <v>10</v>
      </c>
      <c r="E518" s="2">
        <v>49</v>
      </c>
      <c r="F518" t="s">
        <v>16</v>
      </c>
      <c r="G518" s="11">
        <v>2</v>
      </c>
      <c r="H518" s="10">
        <v>50</v>
      </c>
      <c r="I518" s="10">
        <f t="shared" si="51"/>
        <v>100</v>
      </c>
      <c r="J518" s="12" t="str">
        <f t="shared" si="52"/>
        <v>July</v>
      </c>
      <c r="K518" t="str">
        <f t="shared" si="53"/>
        <v>41-50</v>
      </c>
      <c r="L518" s="12" t="str">
        <f t="shared" si="54"/>
        <v>Q3</v>
      </c>
      <c r="M518" s="12" t="str">
        <f t="shared" si="55"/>
        <v>Saturday</v>
      </c>
      <c r="N518" s="10" t="str">
        <f t="shared" si="56"/>
        <v>Occasional</v>
      </c>
      <c r="Q518"/>
    </row>
    <row r="519" spans="1:17" x14ac:dyDescent="0.3">
      <c r="A519" s="2">
        <v>870</v>
      </c>
      <c r="B519" s="12">
        <v>45115</v>
      </c>
      <c r="C519" s="3" t="s">
        <v>883</v>
      </c>
      <c r="D519" t="s">
        <v>13</v>
      </c>
      <c r="E519" s="2">
        <v>46</v>
      </c>
      <c r="F519" t="s">
        <v>16</v>
      </c>
      <c r="G519" s="11">
        <v>4</v>
      </c>
      <c r="H519" s="10">
        <v>30</v>
      </c>
      <c r="I519" s="10">
        <f t="shared" si="51"/>
        <v>120</v>
      </c>
      <c r="J519" s="12" t="str">
        <f t="shared" si="52"/>
        <v>July</v>
      </c>
      <c r="K519" t="str">
        <f t="shared" si="53"/>
        <v>41-50</v>
      </c>
      <c r="L519" s="12" t="str">
        <f t="shared" si="54"/>
        <v>Q3</v>
      </c>
      <c r="M519" s="12" t="str">
        <f t="shared" si="55"/>
        <v>Saturday</v>
      </c>
      <c r="N519" s="10" t="str">
        <f t="shared" si="56"/>
        <v>Occasional</v>
      </c>
      <c r="Q519"/>
    </row>
    <row r="520" spans="1:17" x14ac:dyDescent="0.3">
      <c r="A520" s="2">
        <v>77</v>
      </c>
      <c r="B520" s="12">
        <v>45116</v>
      </c>
      <c r="C520" s="3" t="s">
        <v>90</v>
      </c>
      <c r="D520" t="s">
        <v>13</v>
      </c>
      <c r="E520" s="2">
        <v>47</v>
      </c>
      <c r="F520" t="s">
        <v>14</v>
      </c>
      <c r="G520" s="11">
        <v>2</v>
      </c>
      <c r="H520" s="10">
        <v>50</v>
      </c>
      <c r="I520" s="10">
        <f t="shared" si="51"/>
        <v>100</v>
      </c>
      <c r="J520" s="12" t="str">
        <f t="shared" si="52"/>
        <v>July</v>
      </c>
      <c r="K520" t="str">
        <f t="shared" si="53"/>
        <v>41-50</v>
      </c>
      <c r="L520" s="12" t="str">
        <f t="shared" si="54"/>
        <v>Q3</v>
      </c>
      <c r="M520" s="12" t="str">
        <f t="shared" si="55"/>
        <v>Sunday</v>
      </c>
      <c r="N520" s="10" t="str">
        <f t="shared" si="56"/>
        <v>Occasional</v>
      </c>
      <c r="Q520"/>
    </row>
    <row r="521" spans="1:17" x14ac:dyDescent="0.3">
      <c r="A521" s="2">
        <v>381</v>
      </c>
      <c r="B521" s="12">
        <v>45116</v>
      </c>
      <c r="C521" s="3" t="s">
        <v>394</v>
      </c>
      <c r="D521" t="s">
        <v>13</v>
      </c>
      <c r="E521" s="2">
        <v>44</v>
      </c>
      <c r="F521" t="s">
        <v>14</v>
      </c>
      <c r="G521" s="11">
        <v>4</v>
      </c>
      <c r="H521" s="10">
        <v>25</v>
      </c>
      <c r="I521" s="10">
        <f t="shared" si="51"/>
        <v>100</v>
      </c>
      <c r="J521" s="12" t="str">
        <f t="shared" si="52"/>
        <v>July</v>
      </c>
      <c r="K521" t="str">
        <f t="shared" si="53"/>
        <v>41-50</v>
      </c>
      <c r="L521" s="12" t="str">
        <f t="shared" si="54"/>
        <v>Q3</v>
      </c>
      <c r="M521" s="12" t="str">
        <f t="shared" si="55"/>
        <v>Sunday</v>
      </c>
      <c r="N521" s="10" t="str">
        <f t="shared" si="56"/>
        <v>Occasional</v>
      </c>
      <c r="Q521"/>
    </row>
    <row r="522" spans="1:17" x14ac:dyDescent="0.3">
      <c r="A522" s="2">
        <v>439</v>
      </c>
      <c r="B522" s="12">
        <v>45116</v>
      </c>
      <c r="C522" s="3" t="s">
        <v>452</v>
      </c>
      <c r="D522" t="s">
        <v>10</v>
      </c>
      <c r="E522" s="2">
        <v>50</v>
      </c>
      <c r="F522" t="s">
        <v>14</v>
      </c>
      <c r="G522" s="11">
        <v>3</v>
      </c>
      <c r="H522" s="10">
        <v>25</v>
      </c>
      <c r="I522" s="10">
        <f t="shared" si="51"/>
        <v>75</v>
      </c>
      <c r="J522" s="12" t="str">
        <f t="shared" si="52"/>
        <v>July</v>
      </c>
      <c r="K522" t="str">
        <f t="shared" si="53"/>
        <v>41-50</v>
      </c>
      <c r="L522" s="12" t="str">
        <f t="shared" si="54"/>
        <v>Q3</v>
      </c>
      <c r="M522" s="12" t="str">
        <f t="shared" si="55"/>
        <v>Sunday</v>
      </c>
      <c r="N522" s="10" t="str">
        <f t="shared" si="56"/>
        <v>Occasional</v>
      </c>
      <c r="Q522"/>
    </row>
    <row r="523" spans="1:17" x14ac:dyDescent="0.3">
      <c r="A523" s="2">
        <v>792</v>
      </c>
      <c r="B523" s="12">
        <v>45116</v>
      </c>
      <c r="C523" s="3" t="s">
        <v>805</v>
      </c>
      <c r="D523" t="s">
        <v>13</v>
      </c>
      <c r="E523" s="2">
        <v>20</v>
      </c>
      <c r="F523" t="s">
        <v>11</v>
      </c>
      <c r="G523" s="11">
        <v>1</v>
      </c>
      <c r="H523" s="10">
        <v>50</v>
      </c>
      <c r="I523" s="10">
        <f t="shared" si="51"/>
        <v>50</v>
      </c>
      <c r="J523" s="12" t="str">
        <f t="shared" si="52"/>
        <v>July</v>
      </c>
      <c r="K523" t="str">
        <f t="shared" si="53"/>
        <v>18-30</v>
      </c>
      <c r="L523" s="12" t="str">
        <f t="shared" si="54"/>
        <v>Q3</v>
      </c>
      <c r="M523" s="12" t="str">
        <f t="shared" si="55"/>
        <v>Sunday</v>
      </c>
      <c r="N523" s="10" t="str">
        <f t="shared" si="56"/>
        <v>Occasional</v>
      </c>
      <c r="Q523"/>
    </row>
    <row r="524" spans="1:17" x14ac:dyDescent="0.3">
      <c r="A524" s="2">
        <v>176</v>
      </c>
      <c r="B524" s="12">
        <v>45118</v>
      </c>
      <c r="C524" s="3" t="s">
        <v>189</v>
      </c>
      <c r="D524" t="s">
        <v>13</v>
      </c>
      <c r="E524" s="2">
        <v>43</v>
      </c>
      <c r="F524" t="s">
        <v>11</v>
      </c>
      <c r="G524" s="11">
        <v>2</v>
      </c>
      <c r="H524" s="10">
        <v>50</v>
      </c>
      <c r="I524" s="10">
        <f t="shared" si="51"/>
        <v>100</v>
      </c>
      <c r="J524" s="12" t="str">
        <f t="shared" si="52"/>
        <v>July</v>
      </c>
      <c r="K524" t="str">
        <f t="shared" si="53"/>
        <v>41-50</v>
      </c>
      <c r="L524" s="12" t="str">
        <f t="shared" si="54"/>
        <v>Q3</v>
      </c>
      <c r="M524" s="12" t="str">
        <f t="shared" si="55"/>
        <v>Tuesday</v>
      </c>
      <c r="N524" s="10" t="str">
        <f t="shared" si="56"/>
        <v>Occasional</v>
      </c>
      <c r="Q524"/>
    </row>
    <row r="525" spans="1:17" x14ac:dyDescent="0.3">
      <c r="A525" s="2">
        <v>216</v>
      </c>
      <c r="B525" s="12">
        <v>45118</v>
      </c>
      <c r="C525" s="3" t="s">
        <v>229</v>
      </c>
      <c r="D525" t="s">
        <v>10</v>
      </c>
      <c r="E525" s="2">
        <v>62</v>
      </c>
      <c r="F525" t="s">
        <v>16</v>
      </c>
      <c r="G525" s="11">
        <v>2</v>
      </c>
      <c r="H525" s="10">
        <v>50</v>
      </c>
      <c r="I525" s="10">
        <f t="shared" si="51"/>
        <v>100</v>
      </c>
      <c r="J525" s="12" t="str">
        <f t="shared" si="52"/>
        <v>July</v>
      </c>
      <c r="K525" t="str">
        <f t="shared" si="53"/>
        <v>50+</v>
      </c>
      <c r="L525" s="12" t="str">
        <f t="shared" si="54"/>
        <v>Q3</v>
      </c>
      <c r="M525" s="12" t="str">
        <f t="shared" si="55"/>
        <v>Tuesday</v>
      </c>
      <c r="N525" s="10" t="str">
        <f t="shared" si="56"/>
        <v>Occasional</v>
      </c>
      <c r="Q525"/>
    </row>
    <row r="526" spans="1:17" x14ac:dyDescent="0.3">
      <c r="A526" s="2">
        <v>772</v>
      </c>
      <c r="B526" s="12">
        <v>45119</v>
      </c>
      <c r="C526" s="3" t="s">
        <v>785</v>
      </c>
      <c r="D526" t="s">
        <v>10</v>
      </c>
      <c r="E526" s="2">
        <v>26</v>
      </c>
      <c r="F526" t="s">
        <v>16</v>
      </c>
      <c r="G526" s="11">
        <v>1</v>
      </c>
      <c r="H526" s="10">
        <v>30</v>
      </c>
      <c r="I526" s="10">
        <f t="shared" si="51"/>
        <v>30</v>
      </c>
      <c r="J526" s="12" t="str">
        <f t="shared" si="52"/>
        <v>July</v>
      </c>
      <c r="K526" t="str">
        <f t="shared" si="53"/>
        <v>18-30</v>
      </c>
      <c r="L526" s="12" t="str">
        <f t="shared" si="54"/>
        <v>Q3</v>
      </c>
      <c r="M526" s="12" t="str">
        <f t="shared" si="55"/>
        <v>Wednesday</v>
      </c>
      <c r="N526" s="10" t="str">
        <f t="shared" si="56"/>
        <v>Occasional</v>
      </c>
      <c r="Q526"/>
    </row>
    <row r="527" spans="1:17" x14ac:dyDescent="0.3">
      <c r="A527" s="2">
        <v>53</v>
      </c>
      <c r="B527" s="12">
        <v>45120</v>
      </c>
      <c r="C527" s="3" t="s">
        <v>66</v>
      </c>
      <c r="D527" t="s">
        <v>10</v>
      </c>
      <c r="E527" s="2">
        <v>34</v>
      </c>
      <c r="F527" t="s">
        <v>16</v>
      </c>
      <c r="G527" s="11">
        <v>2</v>
      </c>
      <c r="H527" s="10">
        <v>50</v>
      </c>
      <c r="I527" s="10">
        <f t="shared" si="51"/>
        <v>100</v>
      </c>
      <c r="J527" s="12" t="str">
        <f t="shared" si="52"/>
        <v>July</v>
      </c>
      <c r="K527" t="str">
        <f t="shared" si="53"/>
        <v>31-40</v>
      </c>
      <c r="L527" s="12" t="str">
        <f t="shared" si="54"/>
        <v>Q3</v>
      </c>
      <c r="M527" s="12" t="str">
        <f t="shared" si="55"/>
        <v>Thursday</v>
      </c>
      <c r="N527" s="10" t="str">
        <f t="shared" si="56"/>
        <v>Occasional</v>
      </c>
      <c r="Q527"/>
    </row>
    <row r="528" spans="1:17" x14ac:dyDescent="0.3">
      <c r="A528" s="2">
        <v>43</v>
      </c>
      <c r="B528" s="12">
        <v>45121</v>
      </c>
      <c r="C528" s="3" t="s">
        <v>56</v>
      </c>
      <c r="D528" t="s">
        <v>13</v>
      </c>
      <c r="E528" s="2">
        <v>48</v>
      </c>
      <c r="F528" t="s">
        <v>14</v>
      </c>
      <c r="G528" s="11">
        <v>1</v>
      </c>
      <c r="H528" s="10">
        <v>300</v>
      </c>
      <c r="I528" s="10">
        <f t="shared" si="51"/>
        <v>300</v>
      </c>
      <c r="J528" s="12" t="str">
        <f t="shared" si="52"/>
        <v>July</v>
      </c>
      <c r="K528" t="str">
        <f t="shared" si="53"/>
        <v>41-50</v>
      </c>
      <c r="L528" s="12" t="str">
        <f t="shared" si="54"/>
        <v>Q3</v>
      </c>
      <c r="M528" s="12" t="str">
        <f t="shared" si="55"/>
        <v>Friday</v>
      </c>
      <c r="N528" s="10" t="str">
        <f t="shared" si="56"/>
        <v>Occasional</v>
      </c>
      <c r="Q528"/>
    </row>
    <row r="529" spans="1:17" x14ac:dyDescent="0.3">
      <c r="A529" s="2">
        <v>71</v>
      </c>
      <c r="B529" s="12">
        <v>45121</v>
      </c>
      <c r="C529" s="3" t="s">
        <v>84</v>
      </c>
      <c r="D529" t="s">
        <v>13</v>
      </c>
      <c r="E529" s="2">
        <v>51</v>
      </c>
      <c r="F529" t="s">
        <v>11</v>
      </c>
      <c r="G529" s="11">
        <v>4</v>
      </c>
      <c r="H529" s="10">
        <v>25</v>
      </c>
      <c r="I529" s="10">
        <f t="shared" si="51"/>
        <v>100</v>
      </c>
      <c r="J529" s="12" t="str">
        <f t="shared" si="52"/>
        <v>July</v>
      </c>
      <c r="K529" t="str">
        <f t="shared" si="53"/>
        <v>50+</v>
      </c>
      <c r="L529" s="12" t="str">
        <f t="shared" si="54"/>
        <v>Q3</v>
      </c>
      <c r="M529" s="12" t="str">
        <f t="shared" si="55"/>
        <v>Friday</v>
      </c>
      <c r="N529" s="10" t="str">
        <f t="shared" si="56"/>
        <v>Occasional</v>
      </c>
      <c r="Q529"/>
    </row>
    <row r="530" spans="1:17" x14ac:dyDescent="0.3">
      <c r="A530" s="2">
        <v>93</v>
      </c>
      <c r="B530" s="12">
        <v>45121</v>
      </c>
      <c r="C530" s="3" t="s">
        <v>106</v>
      </c>
      <c r="D530" t="s">
        <v>13</v>
      </c>
      <c r="E530" s="2">
        <v>35</v>
      </c>
      <c r="F530" t="s">
        <v>11</v>
      </c>
      <c r="G530" s="11">
        <v>4</v>
      </c>
      <c r="H530" s="10">
        <v>500</v>
      </c>
      <c r="I530" s="10">
        <f t="shared" si="51"/>
        <v>2000</v>
      </c>
      <c r="J530" s="12" t="str">
        <f t="shared" si="52"/>
        <v>July</v>
      </c>
      <c r="K530" t="str">
        <f t="shared" si="53"/>
        <v>31-40</v>
      </c>
      <c r="L530" s="12" t="str">
        <f t="shared" si="54"/>
        <v>Q3</v>
      </c>
      <c r="M530" s="12" t="str">
        <f t="shared" si="55"/>
        <v>Friday</v>
      </c>
      <c r="N530" s="10" t="str">
        <f t="shared" si="56"/>
        <v>VIP</v>
      </c>
      <c r="Q530"/>
    </row>
    <row r="531" spans="1:17" x14ac:dyDescent="0.3">
      <c r="A531" s="2">
        <v>302</v>
      </c>
      <c r="B531" s="12">
        <v>45121</v>
      </c>
      <c r="C531" s="3" t="s">
        <v>315</v>
      </c>
      <c r="D531" t="s">
        <v>10</v>
      </c>
      <c r="E531" s="2">
        <v>57</v>
      </c>
      <c r="F531" t="s">
        <v>11</v>
      </c>
      <c r="G531" s="11">
        <v>2</v>
      </c>
      <c r="H531" s="10">
        <v>300</v>
      </c>
      <c r="I531" s="10">
        <f t="shared" si="51"/>
        <v>600</v>
      </c>
      <c r="J531" s="12" t="str">
        <f t="shared" si="52"/>
        <v>July</v>
      </c>
      <c r="K531" t="str">
        <f t="shared" si="53"/>
        <v>50+</v>
      </c>
      <c r="L531" s="12" t="str">
        <f t="shared" si="54"/>
        <v>Q3</v>
      </c>
      <c r="M531" s="12" t="str">
        <f t="shared" si="55"/>
        <v>Friday</v>
      </c>
      <c r="N531" s="10" t="str">
        <f t="shared" si="56"/>
        <v>Regular</v>
      </c>
      <c r="Q531"/>
    </row>
    <row r="532" spans="1:17" x14ac:dyDescent="0.3">
      <c r="A532" s="2">
        <v>551</v>
      </c>
      <c r="B532" s="12">
        <v>45121</v>
      </c>
      <c r="C532" s="3" t="s">
        <v>564</v>
      </c>
      <c r="D532" t="s">
        <v>10</v>
      </c>
      <c r="E532" s="2">
        <v>45</v>
      </c>
      <c r="F532" t="s">
        <v>16</v>
      </c>
      <c r="G532" s="11">
        <v>3</v>
      </c>
      <c r="H532" s="10">
        <v>300</v>
      </c>
      <c r="I532" s="10">
        <f t="shared" si="51"/>
        <v>900</v>
      </c>
      <c r="J532" s="12" t="str">
        <f t="shared" si="52"/>
        <v>July</v>
      </c>
      <c r="K532" t="str">
        <f t="shared" si="53"/>
        <v>41-50</v>
      </c>
      <c r="L532" s="12" t="str">
        <f t="shared" si="54"/>
        <v>Q3</v>
      </c>
      <c r="M532" s="12" t="str">
        <f t="shared" si="55"/>
        <v>Friday</v>
      </c>
      <c r="N532" s="10" t="str">
        <f t="shared" si="56"/>
        <v>Regular</v>
      </c>
      <c r="Q532"/>
    </row>
    <row r="533" spans="1:17" x14ac:dyDescent="0.3">
      <c r="A533" s="2">
        <v>681</v>
      </c>
      <c r="B533" s="12">
        <v>45121</v>
      </c>
      <c r="C533" s="3" t="s">
        <v>694</v>
      </c>
      <c r="D533" t="s">
        <v>13</v>
      </c>
      <c r="E533" s="2">
        <v>43</v>
      </c>
      <c r="F533" t="s">
        <v>16</v>
      </c>
      <c r="G533" s="11">
        <v>2</v>
      </c>
      <c r="H533" s="10">
        <v>30</v>
      </c>
      <c r="I533" s="10">
        <f t="shared" si="51"/>
        <v>60</v>
      </c>
      <c r="J533" s="12" t="str">
        <f t="shared" si="52"/>
        <v>July</v>
      </c>
      <c r="K533" t="str">
        <f t="shared" si="53"/>
        <v>41-50</v>
      </c>
      <c r="L533" s="12" t="str">
        <f t="shared" si="54"/>
        <v>Q3</v>
      </c>
      <c r="M533" s="12" t="str">
        <f t="shared" si="55"/>
        <v>Friday</v>
      </c>
      <c r="N533" s="10" t="str">
        <f t="shared" si="56"/>
        <v>Occasional</v>
      </c>
      <c r="Q533"/>
    </row>
    <row r="534" spans="1:17" x14ac:dyDescent="0.3">
      <c r="A534" s="2">
        <v>722</v>
      </c>
      <c r="B534" s="12">
        <v>45121</v>
      </c>
      <c r="C534" s="3" t="s">
        <v>735</v>
      </c>
      <c r="D534" t="s">
        <v>10</v>
      </c>
      <c r="E534" s="2">
        <v>20</v>
      </c>
      <c r="F534" t="s">
        <v>11</v>
      </c>
      <c r="G534" s="11">
        <v>3</v>
      </c>
      <c r="H534" s="10">
        <v>300</v>
      </c>
      <c r="I534" s="10">
        <f t="shared" si="51"/>
        <v>900</v>
      </c>
      <c r="J534" s="12" t="str">
        <f t="shared" si="52"/>
        <v>July</v>
      </c>
      <c r="K534" t="str">
        <f t="shared" si="53"/>
        <v>18-30</v>
      </c>
      <c r="L534" s="12" t="str">
        <f t="shared" si="54"/>
        <v>Q3</v>
      </c>
      <c r="M534" s="12" t="str">
        <f t="shared" si="55"/>
        <v>Friday</v>
      </c>
      <c r="N534" s="10" t="str">
        <f t="shared" si="56"/>
        <v>Regular</v>
      </c>
      <c r="Q534"/>
    </row>
    <row r="535" spans="1:17" x14ac:dyDescent="0.3">
      <c r="A535" s="2">
        <v>728</v>
      </c>
      <c r="B535" s="12">
        <v>45121</v>
      </c>
      <c r="C535" s="3" t="s">
        <v>741</v>
      </c>
      <c r="D535" t="s">
        <v>10</v>
      </c>
      <c r="E535" s="2">
        <v>51</v>
      </c>
      <c r="F535" t="s">
        <v>16</v>
      </c>
      <c r="G535" s="11">
        <v>3</v>
      </c>
      <c r="H535" s="10">
        <v>50</v>
      </c>
      <c r="I535" s="10">
        <f t="shared" si="51"/>
        <v>150</v>
      </c>
      <c r="J535" s="12" t="str">
        <f t="shared" si="52"/>
        <v>July</v>
      </c>
      <c r="K535" t="str">
        <f t="shared" si="53"/>
        <v>50+</v>
      </c>
      <c r="L535" s="12" t="str">
        <f t="shared" si="54"/>
        <v>Q3</v>
      </c>
      <c r="M535" s="12" t="str">
        <f t="shared" si="55"/>
        <v>Friday</v>
      </c>
      <c r="N535" s="10" t="str">
        <f t="shared" si="56"/>
        <v>Occasional</v>
      </c>
      <c r="Q535"/>
    </row>
    <row r="536" spans="1:17" x14ac:dyDescent="0.3">
      <c r="A536" s="2">
        <v>829</v>
      </c>
      <c r="B536" s="12">
        <v>45121</v>
      </c>
      <c r="C536" s="3" t="s">
        <v>842</v>
      </c>
      <c r="D536" t="s">
        <v>10</v>
      </c>
      <c r="E536" s="2">
        <v>61</v>
      </c>
      <c r="F536" t="s">
        <v>11</v>
      </c>
      <c r="G536" s="11">
        <v>3</v>
      </c>
      <c r="H536" s="10">
        <v>30</v>
      </c>
      <c r="I536" s="10">
        <f t="shared" si="51"/>
        <v>90</v>
      </c>
      <c r="J536" s="12" t="str">
        <f t="shared" si="52"/>
        <v>July</v>
      </c>
      <c r="K536" t="str">
        <f t="shared" si="53"/>
        <v>50+</v>
      </c>
      <c r="L536" s="12" t="str">
        <f t="shared" si="54"/>
        <v>Q3</v>
      </c>
      <c r="M536" s="12" t="str">
        <f t="shared" si="55"/>
        <v>Friday</v>
      </c>
      <c r="N536" s="10" t="str">
        <f t="shared" si="56"/>
        <v>Occasional</v>
      </c>
      <c r="Q536"/>
    </row>
    <row r="537" spans="1:17" x14ac:dyDescent="0.3">
      <c r="A537" s="2">
        <v>955</v>
      </c>
      <c r="B537" s="12">
        <v>45121</v>
      </c>
      <c r="C537" s="3" t="s">
        <v>968</v>
      </c>
      <c r="D537" t="s">
        <v>10</v>
      </c>
      <c r="E537" s="2">
        <v>58</v>
      </c>
      <c r="F537" t="s">
        <v>14</v>
      </c>
      <c r="G537" s="11">
        <v>1</v>
      </c>
      <c r="H537" s="10">
        <v>25</v>
      </c>
      <c r="I537" s="10">
        <f t="shared" si="51"/>
        <v>25</v>
      </c>
      <c r="J537" s="12" t="str">
        <f t="shared" si="52"/>
        <v>July</v>
      </c>
      <c r="K537" t="str">
        <f t="shared" si="53"/>
        <v>50+</v>
      </c>
      <c r="L537" s="12" t="str">
        <f t="shared" si="54"/>
        <v>Q3</v>
      </c>
      <c r="M537" s="12" t="str">
        <f t="shared" si="55"/>
        <v>Friday</v>
      </c>
      <c r="N537" s="10" t="str">
        <f t="shared" si="56"/>
        <v>Occasional</v>
      </c>
      <c r="Q537"/>
    </row>
    <row r="538" spans="1:17" x14ac:dyDescent="0.3">
      <c r="A538" s="2">
        <v>144</v>
      </c>
      <c r="B538" s="12">
        <v>45122</v>
      </c>
      <c r="C538" s="3" t="s">
        <v>157</v>
      </c>
      <c r="D538" t="s">
        <v>13</v>
      </c>
      <c r="E538" s="2">
        <v>59</v>
      </c>
      <c r="F538" t="s">
        <v>11</v>
      </c>
      <c r="G538" s="11">
        <v>3</v>
      </c>
      <c r="H538" s="10">
        <v>500</v>
      </c>
      <c r="I538" s="10">
        <f t="shared" si="51"/>
        <v>1500</v>
      </c>
      <c r="J538" s="12" t="str">
        <f t="shared" si="52"/>
        <v>July</v>
      </c>
      <c r="K538" t="str">
        <f t="shared" si="53"/>
        <v>50+</v>
      </c>
      <c r="L538" s="12" t="str">
        <f t="shared" si="54"/>
        <v>Q3</v>
      </c>
      <c r="M538" s="12" t="str">
        <f t="shared" si="55"/>
        <v>Saturday</v>
      </c>
      <c r="N538" s="10" t="str">
        <f t="shared" si="56"/>
        <v>VIP</v>
      </c>
      <c r="Q538"/>
    </row>
    <row r="539" spans="1:17" x14ac:dyDescent="0.3">
      <c r="A539" s="2">
        <v>474</v>
      </c>
      <c r="B539" s="12">
        <v>45122</v>
      </c>
      <c r="C539" s="3" t="s">
        <v>487</v>
      </c>
      <c r="D539" t="s">
        <v>13</v>
      </c>
      <c r="E539" s="2">
        <v>26</v>
      </c>
      <c r="F539" t="s">
        <v>14</v>
      </c>
      <c r="G539" s="11">
        <v>3</v>
      </c>
      <c r="H539" s="10">
        <v>500</v>
      </c>
      <c r="I539" s="10">
        <f t="shared" si="51"/>
        <v>1500</v>
      </c>
      <c r="J539" s="12" t="str">
        <f t="shared" si="52"/>
        <v>July</v>
      </c>
      <c r="K539" t="str">
        <f t="shared" si="53"/>
        <v>18-30</v>
      </c>
      <c r="L539" s="12" t="str">
        <f t="shared" si="54"/>
        <v>Q3</v>
      </c>
      <c r="M539" s="12" t="str">
        <f t="shared" si="55"/>
        <v>Saturday</v>
      </c>
      <c r="N539" s="10" t="str">
        <f t="shared" si="56"/>
        <v>VIP</v>
      </c>
      <c r="Q539"/>
    </row>
    <row r="540" spans="1:17" x14ac:dyDescent="0.3">
      <c r="A540" s="2">
        <v>603</v>
      </c>
      <c r="B540" s="12">
        <v>45123</v>
      </c>
      <c r="C540" s="3" t="s">
        <v>616</v>
      </c>
      <c r="D540" t="s">
        <v>13</v>
      </c>
      <c r="E540" s="2">
        <v>40</v>
      </c>
      <c r="F540" t="s">
        <v>14</v>
      </c>
      <c r="G540" s="11">
        <v>3</v>
      </c>
      <c r="H540" s="10">
        <v>30</v>
      </c>
      <c r="I540" s="10">
        <f t="shared" si="51"/>
        <v>90</v>
      </c>
      <c r="J540" s="12" t="str">
        <f t="shared" si="52"/>
        <v>July</v>
      </c>
      <c r="K540" t="str">
        <f t="shared" si="53"/>
        <v>31-40</v>
      </c>
      <c r="L540" s="12" t="str">
        <f t="shared" si="54"/>
        <v>Q3</v>
      </c>
      <c r="M540" s="12" t="str">
        <f t="shared" si="55"/>
        <v>Sunday</v>
      </c>
      <c r="N540" s="10" t="str">
        <f t="shared" si="56"/>
        <v>Occasional</v>
      </c>
      <c r="Q540"/>
    </row>
    <row r="541" spans="1:17" x14ac:dyDescent="0.3">
      <c r="A541" s="2">
        <v>661</v>
      </c>
      <c r="B541" s="12">
        <v>45123</v>
      </c>
      <c r="C541" s="3" t="s">
        <v>674</v>
      </c>
      <c r="D541" t="s">
        <v>13</v>
      </c>
      <c r="E541" s="2">
        <v>44</v>
      </c>
      <c r="F541" t="s">
        <v>14</v>
      </c>
      <c r="G541" s="11">
        <v>4</v>
      </c>
      <c r="H541" s="10">
        <v>25</v>
      </c>
      <c r="I541" s="10">
        <f t="shared" si="51"/>
        <v>100</v>
      </c>
      <c r="J541" s="12" t="str">
        <f t="shared" si="52"/>
        <v>July</v>
      </c>
      <c r="K541" t="str">
        <f t="shared" si="53"/>
        <v>41-50</v>
      </c>
      <c r="L541" s="12" t="str">
        <f t="shared" si="54"/>
        <v>Q3</v>
      </c>
      <c r="M541" s="12" t="str">
        <f t="shared" si="55"/>
        <v>Sunday</v>
      </c>
      <c r="N541" s="10" t="str">
        <f t="shared" si="56"/>
        <v>Occasional</v>
      </c>
      <c r="Q541"/>
    </row>
    <row r="542" spans="1:17" x14ac:dyDescent="0.3">
      <c r="A542" s="2">
        <v>143</v>
      </c>
      <c r="B542" s="12">
        <v>45124</v>
      </c>
      <c r="C542" s="3" t="s">
        <v>156</v>
      </c>
      <c r="D542" t="s">
        <v>13</v>
      </c>
      <c r="E542" s="2">
        <v>45</v>
      </c>
      <c r="F542" t="s">
        <v>14</v>
      </c>
      <c r="G542" s="11">
        <v>1</v>
      </c>
      <c r="H542" s="10">
        <v>50</v>
      </c>
      <c r="I542" s="10">
        <f t="shared" si="51"/>
        <v>50</v>
      </c>
      <c r="J542" s="12" t="str">
        <f t="shared" si="52"/>
        <v>July</v>
      </c>
      <c r="K542" t="str">
        <f t="shared" si="53"/>
        <v>41-50</v>
      </c>
      <c r="L542" s="12" t="str">
        <f t="shared" si="54"/>
        <v>Q3</v>
      </c>
      <c r="M542" s="12" t="str">
        <f t="shared" si="55"/>
        <v>Monday</v>
      </c>
      <c r="N542" s="10" t="str">
        <f t="shared" si="56"/>
        <v>Occasional</v>
      </c>
      <c r="Q542"/>
    </row>
    <row r="543" spans="1:17" x14ac:dyDescent="0.3">
      <c r="A543" s="2">
        <v>515</v>
      </c>
      <c r="B543" s="12">
        <v>45124</v>
      </c>
      <c r="C543" s="3" t="s">
        <v>528</v>
      </c>
      <c r="D543" t="s">
        <v>13</v>
      </c>
      <c r="E543" s="2">
        <v>49</v>
      </c>
      <c r="F543" t="s">
        <v>14</v>
      </c>
      <c r="G543" s="11">
        <v>3</v>
      </c>
      <c r="H543" s="10">
        <v>300</v>
      </c>
      <c r="I543" s="10">
        <f t="shared" si="51"/>
        <v>900</v>
      </c>
      <c r="J543" s="12" t="str">
        <f t="shared" si="52"/>
        <v>July</v>
      </c>
      <c r="K543" t="str">
        <f t="shared" si="53"/>
        <v>41-50</v>
      </c>
      <c r="L543" s="12" t="str">
        <f t="shared" si="54"/>
        <v>Q3</v>
      </c>
      <c r="M543" s="12" t="str">
        <f t="shared" si="55"/>
        <v>Monday</v>
      </c>
      <c r="N543" s="10" t="str">
        <f t="shared" si="56"/>
        <v>Regular</v>
      </c>
      <c r="Q543"/>
    </row>
    <row r="544" spans="1:17" x14ac:dyDescent="0.3">
      <c r="A544" s="2">
        <v>304</v>
      </c>
      <c r="B544" s="12">
        <v>45126</v>
      </c>
      <c r="C544" s="3" t="s">
        <v>317</v>
      </c>
      <c r="D544" t="s">
        <v>13</v>
      </c>
      <c r="E544" s="2">
        <v>37</v>
      </c>
      <c r="F544" t="s">
        <v>16</v>
      </c>
      <c r="G544" s="11">
        <v>2</v>
      </c>
      <c r="H544" s="10">
        <v>30</v>
      </c>
      <c r="I544" s="10">
        <f t="shared" si="51"/>
        <v>60</v>
      </c>
      <c r="J544" s="12" t="str">
        <f t="shared" si="52"/>
        <v>July</v>
      </c>
      <c r="K544" t="str">
        <f t="shared" si="53"/>
        <v>31-40</v>
      </c>
      <c r="L544" s="12" t="str">
        <f t="shared" si="54"/>
        <v>Q3</v>
      </c>
      <c r="M544" s="12" t="str">
        <f t="shared" si="55"/>
        <v>Wednesday</v>
      </c>
      <c r="N544" s="10" t="str">
        <f t="shared" si="56"/>
        <v>Occasional</v>
      </c>
      <c r="Q544"/>
    </row>
    <row r="545" spans="1:17" x14ac:dyDescent="0.3">
      <c r="A545" s="2">
        <v>676</v>
      </c>
      <c r="B545" s="12">
        <v>45126</v>
      </c>
      <c r="C545" s="3" t="s">
        <v>689</v>
      </c>
      <c r="D545" t="s">
        <v>10</v>
      </c>
      <c r="E545" s="2">
        <v>63</v>
      </c>
      <c r="F545" t="s">
        <v>16</v>
      </c>
      <c r="G545" s="11">
        <v>3</v>
      </c>
      <c r="H545" s="10">
        <v>500</v>
      </c>
      <c r="I545" s="10">
        <f t="shared" si="51"/>
        <v>1500</v>
      </c>
      <c r="J545" s="12" t="str">
        <f t="shared" si="52"/>
        <v>July</v>
      </c>
      <c r="K545" t="str">
        <f t="shared" si="53"/>
        <v>50+</v>
      </c>
      <c r="L545" s="12" t="str">
        <f t="shared" si="54"/>
        <v>Q3</v>
      </c>
      <c r="M545" s="12" t="str">
        <f t="shared" si="55"/>
        <v>Wednesday</v>
      </c>
      <c r="N545" s="10" t="str">
        <f t="shared" si="56"/>
        <v>VIP</v>
      </c>
      <c r="Q545"/>
    </row>
    <row r="546" spans="1:17" x14ac:dyDescent="0.3">
      <c r="A546" s="2">
        <v>686</v>
      </c>
      <c r="B546" s="12">
        <v>45126</v>
      </c>
      <c r="C546" s="3" t="s">
        <v>699</v>
      </c>
      <c r="D546" t="s">
        <v>13</v>
      </c>
      <c r="E546" s="2">
        <v>28</v>
      </c>
      <c r="F546" t="s">
        <v>16</v>
      </c>
      <c r="G546" s="11">
        <v>4</v>
      </c>
      <c r="H546" s="10">
        <v>50</v>
      </c>
      <c r="I546" s="10">
        <f t="shared" si="51"/>
        <v>200</v>
      </c>
      <c r="J546" s="12" t="str">
        <f t="shared" si="52"/>
        <v>July</v>
      </c>
      <c r="K546" t="str">
        <f t="shared" si="53"/>
        <v>18-30</v>
      </c>
      <c r="L546" s="12" t="str">
        <f t="shared" si="54"/>
        <v>Q3</v>
      </c>
      <c r="M546" s="12" t="str">
        <f t="shared" si="55"/>
        <v>Wednesday</v>
      </c>
      <c r="N546" s="10" t="str">
        <f t="shared" si="56"/>
        <v>Occasional</v>
      </c>
      <c r="Q546"/>
    </row>
    <row r="547" spans="1:17" x14ac:dyDescent="0.3">
      <c r="A547" s="2">
        <v>698</v>
      </c>
      <c r="B547" s="12">
        <v>45126</v>
      </c>
      <c r="C547" s="3" t="s">
        <v>711</v>
      </c>
      <c r="D547" t="s">
        <v>13</v>
      </c>
      <c r="E547" s="2">
        <v>64</v>
      </c>
      <c r="F547" t="s">
        <v>16</v>
      </c>
      <c r="G547" s="11">
        <v>1</v>
      </c>
      <c r="H547" s="10">
        <v>300</v>
      </c>
      <c r="I547" s="10">
        <f t="shared" si="51"/>
        <v>300</v>
      </c>
      <c r="J547" s="12" t="str">
        <f t="shared" si="52"/>
        <v>July</v>
      </c>
      <c r="K547" t="str">
        <f t="shared" si="53"/>
        <v>50+</v>
      </c>
      <c r="L547" s="12" t="str">
        <f t="shared" si="54"/>
        <v>Q3</v>
      </c>
      <c r="M547" s="12" t="str">
        <f t="shared" si="55"/>
        <v>Wednesday</v>
      </c>
      <c r="N547" s="10" t="str">
        <f t="shared" si="56"/>
        <v>Occasional</v>
      </c>
      <c r="Q547"/>
    </row>
    <row r="548" spans="1:17" x14ac:dyDescent="0.3">
      <c r="A548" s="2">
        <v>709</v>
      </c>
      <c r="B548" s="12">
        <v>45128</v>
      </c>
      <c r="C548" s="3" t="s">
        <v>722</v>
      </c>
      <c r="D548" t="s">
        <v>13</v>
      </c>
      <c r="E548" s="2">
        <v>19</v>
      </c>
      <c r="F548" t="s">
        <v>16</v>
      </c>
      <c r="G548" s="11">
        <v>2</v>
      </c>
      <c r="H548" s="10">
        <v>500</v>
      </c>
      <c r="I548" s="10">
        <f t="shared" si="51"/>
        <v>1000</v>
      </c>
      <c r="J548" s="12" t="str">
        <f t="shared" si="52"/>
        <v>July</v>
      </c>
      <c r="K548" t="str">
        <f t="shared" si="53"/>
        <v>18-30</v>
      </c>
      <c r="L548" s="12" t="str">
        <f t="shared" si="54"/>
        <v>Q3</v>
      </c>
      <c r="M548" s="12" t="str">
        <f t="shared" si="55"/>
        <v>Friday</v>
      </c>
      <c r="N548" s="10" t="str">
        <f t="shared" si="56"/>
        <v>Regular</v>
      </c>
      <c r="Q548"/>
    </row>
    <row r="549" spans="1:17" x14ac:dyDescent="0.3">
      <c r="A549" s="2">
        <v>114</v>
      </c>
      <c r="B549" s="12">
        <v>45129</v>
      </c>
      <c r="C549" s="3" t="s">
        <v>127</v>
      </c>
      <c r="D549" t="s">
        <v>13</v>
      </c>
      <c r="E549" s="2">
        <v>22</v>
      </c>
      <c r="F549" t="s">
        <v>11</v>
      </c>
      <c r="G549" s="11">
        <v>4</v>
      </c>
      <c r="H549" s="10">
        <v>25</v>
      </c>
      <c r="I549" s="10">
        <f t="shared" si="51"/>
        <v>100</v>
      </c>
      <c r="J549" s="12" t="str">
        <f t="shared" si="52"/>
        <v>July</v>
      </c>
      <c r="K549" t="str">
        <f t="shared" si="53"/>
        <v>18-30</v>
      </c>
      <c r="L549" s="12" t="str">
        <f t="shared" si="54"/>
        <v>Q3</v>
      </c>
      <c r="M549" s="12" t="str">
        <f t="shared" si="55"/>
        <v>Saturday</v>
      </c>
      <c r="N549" s="10" t="str">
        <f t="shared" si="56"/>
        <v>Occasional</v>
      </c>
      <c r="Q549"/>
    </row>
    <row r="550" spans="1:17" x14ac:dyDescent="0.3">
      <c r="A550" s="2">
        <v>359</v>
      </c>
      <c r="B550" s="12">
        <v>45129</v>
      </c>
      <c r="C550" s="3" t="s">
        <v>372</v>
      </c>
      <c r="D550" t="s">
        <v>10</v>
      </c>
      <c r="E550" s="2">
        <v>50</v>
      </c>
      <c r="F550" t="s">
        <v>14</v>
      </c>
      <c r="G550" s="11">
        <v>1</v>
      </c>
      <c r="H550" s="10">
        <v>50</v>
      </c>
      <c r="I550" s="10">
        <f t="shared" si="51"/>
        <v>50</v>
      </c>
      <c r="J550" s="12" t="str">
        <f t="shared" si="52"/>
        <v>July</v>
      </c>
      <c r="K550" t="str">
        <f t="shared" si="53"/>
        <v>41-50</v>
      </c>
      <c r="L550" s="12" t="str">
        <f t="shared" si="54"/>
        <v>Q3</v>
      </c>
      <c r="M550" s="12" t="str">
        <f t="shared" si="55"/>
        <v>Saturday</v>
      </c>
      <c r="N550" s="10" t="str">
        <f t="shared" si="56"/>
        <v>Occasional</v>
      </c>
      <c r="Q550"/>
    </row>
    <row r="551" spans="1:17" x14ac:dyDescent="0.3">
      <c r="A551" s="2">
        <v>773</v>
      </c>
      <c r="B551" s="12">
        <v>45130</v>
      </c>
      <c r="C551" s="3" t="s">
        <v>786</v>
      </c>
      <c r="D551" t="s">
        <v>10</v>
      </c>
      <c r="E551" s="2">
        <v>25</v>
      </c>
      <c r="F551" t="s">
        <v>16</v>
      </c>
      <c r="G551" s="11">
        <v>4</v>
      </c>
      <c r="H551" s="10">
        <v>500</v>
      </c>
      <c r="I551" s="10">
        <f t="shared" si="51"/>
        <v>2000</v>
      </c>
      <c r="J551" s="12" t="str">
        <f t="shared" si="52"/>
        <v>July</v>
      </c>
      <c r="K551" t="str">
        <f t="shared" si="53"/>
        <v>18-30</v>
      </c>
      <c r="L551" s="12" t="str">
        <f t="shared" si="54"/>
        <v>Q3</v>
      </c>
      <c r="M551" s="12" t="str">
        <f t="shared" si="55"/>
        <v>Sunday</v>
      </c>
      <c r="N551" s="10" t="str">
        <f t="shared" si="56"/>
        <v>VIP</v>
      </c>
      <c r="Q551"/>
    </row>
    <row r="552" spans="1:17" x14ac:dyDescent="0.3">
      <c r="A552" s="2">
        <v>127</v>
      </c>
      <c r="B552" s="12">
        <v>45131</v>
      </c>
      <c r="C552" s="3" t="s">
        <v>140</v>
      </c>
      <c r="D552" t="s">
        <v>13</v>
      </c>
      <c r="E552" s="2">
        <v>33</v>
      </c>
      <c r="F552" t="s">
        <v>14</v>
      </c>
      <c r="G552" s="11">
        <v>2</v>
      </c>
      <c r="H552" s="10">
        <v>25</v>
      </c>
      <c r="I552" s="10">
        <f t="shared" si="51"/>
        <v>50</v>
      </c>
      <c r="J552" s="12" t="str">
        <f t="shared" si="52"/>
        <v>July</v>
      </c>
      <c r="K552" t="str">
        <f t="shared" si="53"/>
        <v>31-40</v>
      </c>
      <c r="L552" s="12" t="str">
        <f t="shared" si="54"/>
        <v>Q3</v>
      </c>
      <c r="M552" s="12" t="str">
        <f t="shared" si="55"/>
        <v>Monday</v>
      </c>
      <c r="N552" s="10" t="str">
        <f t="shared" si="56"/>
        <v>Occasional</v>
      </c>
      <c r="Q552"/>
    </row>
    <row r="553" spans="1:17" x14ac:dyDescent="0.3">
      <c r="A553" s="2">
        <v>213</v>
      </c>
      <c r="B553" s="12">
        <v>45131</v>
      </c>
      <c r="C553" s="3" t="s">
        <v>226</v>
      </c>
      <c r="D553" t="s">
        <v>10</v>
      </c>
      <c r="E553" s="2">
        <v>27</v>
      </c>
      <c r="F553" t="s">
        <v>11</v>
      </c>
      <c r="G553" s="11">
        <v>3</v>
      </c>
      <c r="H553" s="10">
        <v>500</v>
      </c>
      <c r="I553" s="10">
        <f t="shared" si="51"/>
        <v>1500</v>
      </c>
      <c r="J553" s="12" t="str">
        <f t="shared" si="52"/>
        <v>July</v>
      </c>
      <c r="K553" t="str">
        <f t="shared" si="53"/>
        <v>18-30</v>
      </c>
      <c r="L553" s="12" t="str">
        <f t="shared" si="54"/>
        <v>Q3</v>
      </c>
      <c r="M553" s="12" t="str">
        <f t="shared" si="55"/>
        <v>Monday</v>
      </c>
      <c r="N553" s="10" t="str">
        <f t="shared" si="56"/>
        <v>VIP</v>
      </c>
      <c r="Q553"/>
    </row>
    <row r="554" spans="1:17" x14ac:dyDescent="0.3">
      <c r="A554" s="2">
        <v>487</v>
      </c>
      <c r="B554" s="12">
        <v>45131</v>
      </c>
      <c r="C554" s="3" t="s">
        <v>500</v>
      </c>
      <c r="D554" t="s">
        <v>10</v>
      </c>
      <c r="E554" s="2">
        <v>44</v>
      </c>
      <c r="F554" t="s">
        <v>14</v>
      </c>
      <c r="G554" s="11">
        <v>4</v>
      </c>
      <c r="H554" s="10">
        <v>500</v>
      </c>
      <c r="I554" s="10">
        <f t="shared" si="51"/>
        <v>2000</v>
      </c>
      <c r="J554" s="12" t="str">
        <f t="shared" si="52"/>
        <v>July</v>
      </c>
      <c r="K554" t="str">
        <f t="shared" si="53"/>
        <v>41-50</v>
      </c>
      <c r="L554" s="12" t="str">
        <f t="shared" si="54"/>
        <v>Q3</v>
      </c>
      <c r="M554" s="12" t="str">
        <f t="shared" si="55"/>
        <v>Monday</v>
      </c>
      <c r="N554" s="10" t="str">
        <f t="shared" si="56"/>
        <v>VIP</v>
      </c>
      <c r="Q554"/>
    </row>
    <row r="555" spans="1:17" x14ac:dyDescent="0.3">
      <c r="A555" s="2">
        <v>495</v>
      </c>
      <c r="B555" s="12">
        <v>45131</v>
      </c>
      <c r="C555" s="3" t="s">
        <v>508</v>
      </c>
      <c r="D555" t="s">
        <v>10</v>
      </c>
      <c r="E555" s="2">
        <v>24</v>
      </c>
      <c r="F555" t="s">
        <v>11</v>
      </c>
      <c r="G555" s="11">
        <v>2</v>
      </c>
      <c r="H555" s="10">
        <v>30</v>
      </c>
      <c r="I555" s="10">
        <f t="shared" si="51"/>
        <v>60</v>
      </c>
      <c r="J555" s="12" t="str">
        <f t="shared" si="52"/>
        <v>July</v>
      </c>
      <c r="K555" t="str">
        <f t="shared" si="53"/>
        <v>18-30</v>
      </c>
      <c r="L555" s="12" t="str">
        <f t="shared" si="54"/>
        <v>Q3</v>
      </c>
      <c r="M555" s="12" t="str">
        <f t="shared" si="55"/>
        <v>Monday</v>
      </c>
      <c r="N555" s="10" t="str">
        <f t="shared" si="56"/>
        <v>Occasional</v>
      </c>
      <c r="Q555"/>
    </row>
    <row r="556" spans="1:17" x14ac:dyDescent="0.3">
      <c r="A556" s="2">
        <v>605</v>
      </c>
      <c r="B556" s="12">
        <v>45131</v>
      </c>
      <c r="C556" s="3" t="s">
        <v>618</v>
      </c>
      <c r="D556" t="s">
        <v>10</v>
      </c>
      <c r="E556" s="2">
        <v>37</v>
      </c>
      <c r="F556" t="s">
        <v>16</v>
      </c>
      <c r="G556" s="11">
        <v>2</v>
      </c>
      <c r="H556" s="10">
        <v>500</v>
      </c>
      <c r="I556" s="10">
        <f t="shared" si="51"/>
        <v>1000</v>
      </c>
      <c r="J556" s="12" t="str">
        <f t="shared" si="52"/>
        <v>July</v>
      </c>
      <c r="K556" t="str">
        <f t="shared" si="53"/>
        <v>31-40</v>
      </c>
      <c r="L556" s="12" t="str">
        <f t="shared" si="54"/>
        <v>Q3</v>
      </c>
      <c r="M556" s="12" t="str">
        <f t="shared" si="55"/>
        <v>Monday</v>
      </c>
      <c r="N556" s="10" t="str">
        <f t="shared" si="56"/>
        <v>Regular</v>
      </c>
      <c r="Q556"/>
    </row>
    <row r="557" spans="1:17" x14ac:dyDescent="0.3">
      <c r="A557" s="2">
        <v>105</v>
      </c>
      <c r="B557" s="12">
        <v>45132</v>
      </c>
      <c r="C557" s="3" t="s">
        <v>118</v>
      </c>
      <c r="D557" t="s">
        <v>13</v>
      </c>
      <c r="E557" s="2">
        <v>22</v>
      </c>
      <c r="F557" t="s">
        <v>16</v>
      </c>
      <c r="G557" s="11">
        <v>1</v>
      </c>
      <c r="H557" s="10">
        <v>500</v>
      </c>
      <c r="I557" s="10">
        <f t="shared" si="51"/>
        <v>500</v>
      </c>
      <c r="J557" s="12" t="str">
        <f t="shared" si="52"/>
        <v>July</v>
      </c>
      <c r="K557" t="str">
        <f t="shared" si="53"/>
        <v>18-30</v>
      </c>
      <c r="L557" s="12" t="str">
        <f t="shared" si="54"/>
        <v>Q3</v>
      </c>
      <c r="M557" s="12" t="str">
        <f t="shared" si="55"/>
        <v>Tuesday</v>
      </c>
      <c r="N557" s="10" t="str">
        <f t="shared" si="56"/>
        <v>Regular</v>
      </c>
      <c r="Q557"/>
    </row>
    <row r="558" spans="1:17" x14ac:dyDescent="0.3">
      <c r="A558" s="2">
        <v>299</v>
      </c>
      <c r="B558" s="12">
        <v>45132</v>
      </c>
      <c r="C558" s="3" t="s">
        <v>312</v>
      </c>
      <c r="D558" t="s">
        <v>10</v>
      </c>
      <c r="E558" s="2">
        <v>61</v>
      </c>
      <c r="F558" t="s">
        <v>16</v>
      </c>
      <c r="G558" s="11">
        <v>2</v>
      </c>
      <c r="H558" s="10">
        <v>500</v>
      </c>
      <c r="I558" s="10">
        <f t="shared" si="51"/>
        <v>1000</v>
      </c>
      <c r="J558" s="12" t="str">
        <f t="shared" si="52"/>
        <v>July</v>
      </c>
      <c r="K558" t="str">
        <f t="shared" si="53"/>
        <v>50+</v>
      </c>
      <c r="L558" s="12" t="str">
        <f t="shared" si="54"/>
        <v>Q3</v>
      </c>
      <c r="M558" s="12" t="str">
        <f t="shared" si="55"/>
        <v>Tuesday</v>
      </c>
      <c r="N558" s="10" t="str">
        <f t="shared" si="56"/>
        <v>Regular</v>
      </c>
      <c r="Q558"/>
    </row>
    <row r="559" spans="1:17" x14ac:dyDescent="0.3">
      <c r="A559" s="2">
        <v>934</v>
      </c>
      <c r="B559" s="12">
        <v>45132</v>
      </c>
      <c r="C559" s="3" t="s">
        <v>947</v>
      </c>
      <c r="D559" t="s">
        <v>10</v>
      </c>
      <c r="E559" s="2">
        <v>30</v>
      </c>
      <c r="F559" t="s">
        <v>11</v>
      </c>
      <c r="G559" s="11">
        <v>1</v>
      </c>
      <c r="H559" s="10">
        <v>500</v>
      </c>
      <c r="I559" s="10">
        <f t="shared" si="51"/>
        <v>500</v>
      </c>
      <c r="J559" s="12" t="str">
        <f t="shared" si="52"/>
        <v>July</v>
      </c>
      <c r="K559" t="str">
        <f t="shared" si="53"/>
        <v>18-30</v>
      </c>
      <c r="L559" s="12" t="str">
        <f t="shared" si="54"/>
        <v>Q3</v>
      </c>
      <c r="M559" s="12" t="str">
        <f t="shared" si="55"/>
        <v>Tuesday</v>
      </c>
      <c r="N559" s="10" t="str">
        <f t="shared" si="56"/>
        <v>Regular</v>
      </c>
      <c r="Q559"/>
    </row>
    <row r="560" spans="1:17" x14ac:dyDescent="0.3">
      <c r="A560" s="2">
        <v>270</v>
      </c>
      <c r="B560" s="12">
        <v>45133</v>
      </c>
      <c r="C560" s="3" t="s">
        <v>283</v>
      </c>
      <c r="D560" t="s">
        <v>10</v>
      </c>
      <c r="E560" s="2">
        <v>43</v>
      </c>
      <c r="F560" t="s">
        <v>16</v>
      </c>
      <c r="G560" s="11">
        <v>1</v>
      </c>
      <c r="H560" s="10">
        <v>300</v>
      </c>
      <c r="I560" s="10">
        <f t="shared" si="51"/>
        <v>300</v>
      </c>
      <c r="J560" s="12" t="str">
        <f t="shared" si="52"/>
        <v>July</v>
      </c>
      <c r="K560" t="str">
        <f t="shared" si="53"/>
        <v>41-50</v>
      </c>
      <c r="L560" s="12" t="str">
        <f t="shared" si="54"/>
        <v>Q3</v>
      </c>
      <c r="M560" s="12" t="str">
        <f t="shared" si="55"/>
        <v>Wednesday</v>
      </c>
      <c r="N560" s="10" t="str">
        <f t="shared" si="56"/>
        <v>Occasional</v>
      </c>
      <c r="Q560"/>
    </row>
    <row r="561" spans="1:17" x14ac:dyDescent="0.3">
      <c r="A561" s="2">
        <v>338</v>
      </c>
      <c r="B561" s="12">
        <v>45133</v>
      </c>
      <c r="C561" s="3" t="s">
        <v>351</v>
      </c>
      <c r="D561" t="s">
        <v>10</v>
      </c>
      <c r="E561" s="2">
        <v>54</v>
      </c>
      <c r="F561" t="s">
        <v>11</v>
      </c>
      <c r="G561" s="11">
        <v>2</v>
      </c>
      <c r="H561" s="10">
        <v>50</v>
      </c>
      <c r="I561" s="10">
        <f t="shared" si="51"/>
        <v>100</v>
      </c>
      <c r="J561" s="12" t="str">
        <f t="shared" si="52"/>
        <v>July</v>
      </c>
      <c r="K561" t="str">
        <f t="shared" si="53"/>
        <v>50+</v>
      </c>
      <c r="L561" s="12" t="str">
        <f t="shared" si="54"/>
        <v>Q3</v>
      </c>
      <c r="M561" s="12" t="str">
        <f t="shared" si="55"/>
        <v>Wednesday</v>
      </c>
      <c r="N561" s="10" t="str">
        <f t="shared" si="56"/>
        <v>Occasional</v>
      </c>
      <c r="Q561"/>
    </row>
    <row r="562" spans="1:17" x14ac:dyDescent="0.3">
      <c r="A562" s="2">
        <v>543</v>
      </c>
      <c r="B562" s="12">
        <v>45133</v>
      </c>
      <c r="C562" s="3" t="s">
        <v>556</v>
      </c>
      <c r="D562" t="s">
        <v>10</v>
      </c>
      <c r="E562" s="2">
        <v>49</v>
      </c>
      <c r="F562" t="s">
        <v>11</v>
      </c>
      <c r="G562" s="11">
        <v>2</v>
      </c>
      <c r="H562" s="10">
        <v>300</v>
      </c>
      <c r="I562" s="10">
        <f t="shared" si="51"/>
        <v>600</v>
      </c>
      <c r="J562" s="12" t="str">
        <f t="shared" si="52"/>
        <v>July</v>
      </c>
      <c r="K562" t="str">
        <f t="shared" si="53"/>
        <v>41-50</v>
      </c>
      <c r="L562" s="12" t="str">
        <f t="shared" si="54"/>
        <v>Q3</v>
      </c>
      <c r="M562" s="12" t="str">
        <f t="shared" si="55"/>
        <v>Wednesday</v>
      </c>
      <c r="N562" s="10" t="str">
        <f t="shared" si="56"/>
        <v>Regular</v>
      </c>
      <c r="Q562"/>
    </row>
    <row r="563" spans="1:17" x14ac:dyDescent="0.3">
      <c r="A563" s="2">
        <v>557</v>
      </c>
      <c r="B563" s="12">
        <v>45134</v>
      </c>
      <c r="C563" s="3" t="s">
        <v>570</v>
      </c>
      <c r="D563" t="s">
        <v>13</v>
      </c>
      <c r="E563" s="2">
        <v>20</v>
      </c>
      <c r="F563" t="s">
        <v>11</v>
      </c>
      <c r="G563" s="11">
        <v>3</v>
      </c>
      <c r="H563" s="10">
        <v>30</v>
      </c>
      <c r="I563" s="10">
        <f t="shared" si="51"/>
        <v>90</v>
      </c>
      <c r="J563" s="12" t="str">
        <f t="shared" si="52"/>
        <v>July</v>
      </c>
      <c r="K563" t="str">
        <f t="shared" si="53"/>
        <v>18-30</v>
      </c>
      <c r="L563" s="12" t="str">
        <f t="shared" si="54"/>
        <v>Q3</v>
      </c>
      <c r="M563" s="12" t="str">
        <f t="shared" si="55"/>
        <v>Thursday</v>
      </c>
      <c r="N563" s="10" t="str">
        <f t="shared" si="56"/>
        <v>Occasional</v>
      </c>
      <c r="Q563"/>
    </row>
    <row r="564" spans="1:17" x14ac:dyDescent="0.3">
      <c r="A564" s="2">
        <v>702</v>
      </c>
      <c r="B564" s="12">
        <v>45134</v>
      </c>
      <c r="C564" s="3" t="s">
        <v>715</v>
      </c>
      <c r="D564" t="s">
        <v>13</v>
      </c>
      <c r="E564" s="2">
        <v>60</v>
      </c>
      <c r="F564" t="s">
        <v>14</v>
      </c>
      <c r="G564" s="11">
        <v>2</v>
      </c>
      <c r="H564" s="10">
        <v>300</v>
      </c>
      <c r="I564" s="10">
        <f t="shared" si="51"/>
        <v>600</v>
      </c>
      <c r="J564" s="12" t="str">
        <f t="shared" si="52"/>
        <v>July</v>
      </c>
      <c r="K564" t="str">
        <f t="shared" si="53"/>
        <v>50+</v>
      </c>
      <c r="L564" s="12" t="str">
        <f t="shared" si="54"/>
        <v>Q3</v>
      </c>
      <c r="M564" s="12" t="str">
        <f t="shared" si="55"/>
        <v>Thursday</v>
      </c>
      <c r="N564" s="10" t="str">
        <f t="shared" si="56"/>
        <v>Regular</v>
      </c>
      <c r="Q564"/>
    </row>
    <row r="565" spans="1:17" x14ac:dyDescent="0.3">
      <c r="A565" s="2">
        <v>864</v>
      </c>
      <c r="B565" s="12">
        <v>45134</v>
      </c>
      <c r="C565" s="3" t="s">
        <v>877</v>
      </c>
      <c r="D565" t="s">
        <v>13</v>
      </c>
      <c r="E565" s="2">
        <v>51</v>
      </c>
      <c r="F565" t="s">
        <v>16</v>
      </c>
      <c r="G565" s="11">
        <v>1</v>
      </c>
      <c r="H565" s="10">
        <v>500</v>
      </c>
      <c r="I565" s="10">
        <f t="shared" si="51"/>
        <v>500</v>
      </c>
      <c r="J565" s="12" t="str">
        <f t="shared" si="52"/>
        <v>July</v>
      </c>
      <c r="K565" t="str">
        <f t="shared" si="53"/>
        <v>50+</v>
      </c>
      <c r="L565" s="12" t="str">
        <f t="shared" si="54"/>
        <v>Q3</v>
      </c>
      <c r="M565" s="12" t="str">
        <f t="shared" si="55"/>
        <v>Thursday</v>
      </c>
      <c r="N565" s="10" t="str">
        <f t="shared" si="56"/>
        <v>Regular</v>
      </c>
      <c r="Q565"/>
    </row>
    <row r="566" spans="1:17" x14ac:dyDescent="0.3">
      <c r="A566" s="2">
        <v>254</v>
      </c>
      <c r="B566" s="12">
        <v>45135</v>
      </c>
      <c r="C566" s="3" t="s">
        <v>267</v>
      </c>
      <c r="D566" t="s">
        <v>10</v>
      </c>
      <c r="E566" s="2">
        <v>41</v>
      </c>
      <c r="F566" t="s">
        <v>16</v>
      </c>
      <c r="G566" s="11">
        <v>1</v>
      </c>
      <c r="H566" s="10">
        <v>500</v>
      </c>
      <c r="I566" s="10">
        <f t="shared" si="51"/>
        <v>500</v>
      </c>
      <c r="J566" s="12" t="str">
        <f t="shared" si="52"/>
        <v>July</v>
      </c>
      <c r="K566" t="str">
        <f t="shared" si="53"/>
        <v>41-50</v>
      </c>
      <c r="L566" s="12" t="str">
        <f t="shared" si="54"/>
        <v>Q3</v>
      </c>
      <c r="M566" s="12" t="str">
        <f t="shared" si="55"/>
        <v>Friday</v>
      </c>
      <c r="N566" s="10" t="str">
        <f t="shared" si="56"/>
        <v>Regular</v>
      </c>
      <c r="Q566"/>
    </row>
    <row r="567" spans="1:17" x14ac:dyDescent="0.3">
      <c r="A567" s="2">
        <v>295</v>
      </c>
      <c r="B567" s="12">
        <v>45135</v>
      </c>
      <c r="C567" s="3" t="s">
        <v>308</v>
      </c>
      <c r="D567" t="s">
        <v>13</v>
      </c>
      <c r="E567" s="2">
        <v>27</v>
      </c>
      <c r="F567" t="s">
        <v>11</v>
      </c>
      <c r="G567" s="11">
        <v>3</v>
      </c>
      <c r="H567" s="10">
        <v>300</v>
      </c>
      <c r="I567" s="10">
        <f t="shared" si="51"/>
        <v>900</v>
      </c>
      <c r="J567" s="12" t="str">
        <f t="shared" si="52"/>
        <v>July</v>
      </c>
      <c r="K567" t="str">
        <f t="shared" si="53"/>
        <v>18-30</v>
      </c>
      <c r="L567" s="12" t="str">
        <f t="shared" si="54"/>
        <v>Q3</v>
      </c>
      <c r="M567" s="12" t="str">
        <f t="shared" si="55"/>
        <v>Friday</v>
      </c>
      <c r="N567" s="10" t="str">
        <f t="shared" si="56"/>
        <v>Regular</v>
      </c>
      <c r="Q567"/>
    </row>
    <row r="568" spans="1:17" x14ac:dyDescent="0.3">
      <c r="A568" s="2">
        <v>457</v>
      </c>
      <c r="B568" s="12">
        <v>45135</v>
      </c>
      <c r="C568" s="3" t="s">
        <v>470</v>
      </c>
      <c r="D568" t="s">
        <v>13</v>
      </c>
      <c r="E568" s="2">
        <v>58</v>
      </c>
      <c r="F568" t="s">
        <v>11</v>
      </c>
      <c r="G568" s="11">
        <v>3</v>
      </c>
      <c r="H568" s="10">
        <v>300</v>
      </c>
      <c r="I568" s="10">
        <f t="shared" si="51"/>
        <v>900</v>
      </c>
      <c r="J568" s="12" t="str">
        <f t="shared" si="52"/>
        <v>July</v>
      </c>
      <c r="K568" t="str">
        <f t="shared" si="53"/>
        <v>50+</v>
      </c>
      <c r="L568" s="12" t="str">
        <f t="shared" si="54"/>
        <v>Q3</v>
      </c>
      <c r="M568" s="12" t="str">
        <f t="shared" si="55"/>
        <v>Friday</v>
      </c>
      <c r="N568" s="10" t="str">
        <f t="shared" si="56"/>
        <v>Regular</v>
      </c>
      <c r="Q568"/>
    </row>
    <row r="569" spans="1:17" x14ac:dyDescent="0.3">
      <c r="A569" s="2">
        <v>668</v>
      </c>
      <c r="B569" s="12">
        <v>45135</v>
      </c>
      <c r="C569" s="3" t="s">
        <v>681</v>
      </c>
      <c r="D569" t="s">
        <v>13</v>
      </c>
      <c r="E569" s="2">
        <v>62</v>
      </c>
      <c r="F569" t="s">
        <v>16</v>
      </c>
      <c r="G569" s="11">
        <v>3</v>
      </c>
      <c r="H569" s="10">
        <v>50</v>
      </c>
      <c r="I569" s="10">
        <f t="shared" si="51"/>
        <v>150</v>
      </c>
      <c r="J569" s="12" t="str">
        <f t="shared" si="52"/>
        <v>July</v>
      </c>
      <c r="K569" t="str">
        <f t="shared" si="53"/>
        <v>50+</v>
      </c>
      <c r="L569" s="12" t="str">
        <f t="shared" si="54"/>
        <v>Q3</v>
      </c>
      <c r="M569" s="12" t="str">
        <f t="shared" si="55"/>
        <v>Friday</v>
      </c>
      <c r="N569" s="10" t="str">
        <f t="shared" si="56"/>
        <v>Occasional</v>
      </c>
      <c r="Q569"/>
    </row>
    <row r="570" spans="1:17" x14ac:dyDescent="0.3">
      <c r="A570" s="2">
        <v>850</v>
      </c>
      <c r="B570" s="12">
        <v>45135</v>
      </c>
      <c r="C570" s="3" t="s">
        <v>863</v>
      </c>
      <c r="D570" t="s">
        <v>13</v>
      </c>
      <c r="E570" s="2">
        <v>26</v>
      </c>
      <c r="F570" t="s">
        <v>11</v>
      </c>
      <c r="G570" s="11">
        <v>2</v>
      </c>
      <c r="H570" s="10">
        <v>500</v>
      </c>
      <c r="I570" s="10">
        <f t="shared" si="51"/>
        <v>1000</v>
      </c>
      <c r="J570" s="12" t="str">
        <f t="shared" si="52"/>
        <v>July</v>
      </c>
      <c r="K570" t="str">
        <f t="shared" si="53"/>
        <v>18-30</v>
      </c>
      <c r="L570" s="12" t="str">
        <f t="shared" si="54"/>
        <v>Q3</v>
      </c>
      <c r="M570" s="12" t="str">
        <f t="shared" si="55"/>
        <v>Friday</v>
      </c>
      <c r="N570" s="10" t="str">
        <f t="shared" si="56"/>
        <v>Regular</v>
      </c>
      <c r="Q570"/>
    </row>
    <row r="571" spans="1:17" x14ac:dyDescent="0.3">
      <c r="A571" s="2">
        <v>541</v>
      </c>
      <c r="B571" s="12">
        <v>45136</v>
      </c>
      <c r="C571" s="3" t="s">
        <v>554</v>
      </c>
      <c r="D571" t="s">
        <v>10</v>
      </c>
      <c r="E571" s="2">
        <v>56</v>
      </c>
      <c r="F571" t="s">
        <v>11</v>
      </c>
      <c r="G571" s="11">
        <v>1</v>
      </c>
      <c r="H571" s="10">
        <v>500</v>
      </c>
      <c r="I571" s="10">
        <f t="shared" si="51"/>
        <v>500</v>
      </c>
      <c r="J571" s="12" t="str">
        <f t="shared" si="52"/>
        <v>July</v>
      </c>
      <c r="K571" t="str">
        <f t="shared" si="53"/>
        <v>50+</v>
      </c>
      <c r="L571" s="12" t="str">
        <f t="shared" si="54"/>
        <v>Q3</v>
      </c>
      <c r="M571" s="12" t="str">
        <f t="shared" si="55"/>
        <v>Saturday</v>
      </c>
      <c r="N571" s="10" t="str">
        <f t="shared" si="56"/>
        <v>Regular</v>
      </c>
      <c r="Q571"/>
    </row>
    <row r="572" spans="1:17" x14ac:dyDescent="0.3">
      <c r="A572" s="2">
        <v>980</v>
      </c>
      <c r="B572" s="12">
        <v>45136</v>
      </c>
      <c r="C572" s="3" t="s">
        <v>993</v>
      </c>
      <c r="D572" t="s">
        <v>13</v>
      </c>
      <c r="E572" s="2">
        <v>31</v>
      </c>
      <c r="F572" t="s">
        <v>16</v>
      </c>
      <c r="G572" s="11">
        <v>3</v>
      </c>
      <c r="H572" s="10">
        <v>25</v>
      </c>
      <c r="I572" s="10">
        <f t="shared" si="51"/>
        <v>75</v>
      </c>
      <c r="J572" s="12" t="str">
        <f t="shared" si="52"/>
        <v>July</v>
      </c>
      <c r="K572" t="str">
        <f t="shared" si="53"/>
        <v>31-40</v>
      </c>
      <c r="L572" s="12" t="str">
        <f t="shared" si="54"/>
        <v>Q3</v>
      </c>
      <c r="M572" s="12" t="str">
        <f t="shared" si="55"/>
        <v>Saturday</v>
      </c>
      <c r="N572" s="10" t="str">
        <f t="shared" si="56"/>
        <v>Occasional</v>
      </c>
      <c r="Q572"/>
    </row>
    <row r="573" spans="1:17" x14ac:dyDescent="0.3">
      <c r="A573" s="2">
        <v>262</v>
      </c>
      <c r="B573" s="12">
        <v>45137</v>
      </c>
      <c r="C573" s="3" t="s">
        <v>275</v>
      </c>
      <c r="D573" t="s">
        <v>13</v>
      </c>
      <c r="E573" s="2">
        <v>32</v>
      </c>
      <c r="F573" t="s">
        <v>11</v>
      </c>
      <c r="G573" s="11">
        <v>4</v>
      </c>
      <c r="H573" s="10">
        <v>30</v>
      </c>
      <c r="I573" s="10">
        <f t="shared" si="51"/>
        <v>120</v>
      </c>
      <c r="J573" s="12" t="str">
        <f t="shared" si="52"/>
        <v>July</v>
      </c>
      <c r="K573" t="str">
        <f t="shared" si="53"/>
        <v>31-40</v>
      </c>
      <c r="L573" s="12" t="str">
        <f t="shared" si="54"/>
        <v>Q3</v>
      </c>
      <c r="M573" s="12" t="str">
        <f t="shared" si="55"/>
        <v>Sunday</v>
      </c>
      <c r="N573" s="10" t="str">
        <f t="shared" si="56"/>
        <v>Occasional</v>
      </c>
      <c r="Q573"/>
    </row>
    <row r="574" spans="1:17" x14ac:dyDescent="0.3">
      <c r="A574" s="2">
        <v>467</v>
      </c>
      <c r="B574" s="12">
        <v>45137</v>
      </c>
      <c r="C574" s="3" t="s">
        <v>480</v>
      </c>
      <c r="D574" t="s">
        <v>13</v>
      </c>
      <c r="E574" s="2">
        <v>53</v>
      </c>
      <c r="F574" t="s">
        <v>16</v>
      </c>
      <c r="G574" s="11">
        <v>3</v>
      </c>
      <c r="H574" s="10">
        <v>50</v>
      </c>
      <c r="I574" s="10">
        <f t="shared" si="51"/>
        <v>150</v>
      </c>
      <c r="J574" s="12" t="str">
        <f t="shared" si="52"/>
        <v>July</v>
      </c>
      <c r="K574" t="str">
        <f t="shared" si="53"/>
        <v>50+</v>
      </c>
      <c r="L574" s="12" t="str">
        <f t="shared" si="54"/>
        <v>Q3</v>
      </c>
      <c r="M574" s="12" t="str">
        <f t="shared" si="55"/>
        <v>Sunday</v>
      </c>
      <c r="N574" s="10" t="str">
        <f t="shared" si="56"/>
        <v>Occasional</v>
      </c>
      <c r="Q574"/>
    </row>
    <row r="575" spans="1:17" x14ac:dyDescent="0.3">
      <c r="A575" s="2">
        <v>463</v>
      </c>
      <c r="B575" s="12">
        <v>45138</v>
      </c>
      <c r="C575" s="3" t="s">
        <v>476</v>
      </c>
      <c r="D575" t="s">
        <v>13</v>
      </c>
      <c r="E575" s="2">
        <v>54</v>
      </c>
      <c r="F575" t="s">
        <v>11</v>
      </c>
      <c r="G575" s="11">
        <v>3</v>
      </c>
      <c r="H575" s="10">
        <v>500</v>
      </c>
      <c r="I575" s="10">
        <f t="shared" si="51"/>
        <v>1500</v>
      </c>
      <c r="J575" s="12" t="str">
        <f t="shared" si="52"/>
        <v>July</v>
      </c>
      <c r="K575" t="str">
        <f t="shared" si="53"/>
        <v>50+</v>
      </c>
      <c r="L575" s="12" t="str">
        <f t="shared" si="54"/>
        <v>Q3</v>
      </c>
      <c r="M575" s="12" t="str">
        <f t="shared" si="55"/>
        <v>Monday</v>
      </c>
      <c r="N575" s="10" t="str">
        <f t="shared" si="56"/>
        <v>VIP</v>
      </c>
      <c r="Q575"/>
    </row>
    <row r="576" spans="1:17" x14ac:dyDescent="0.3">
      <c r="A576" s="2">
        <v>598</v>
      </c>
      <c r="B576" s="12">
        <v>45139</v>
      </c>
      <c r="C576" s="3" t="s">
        <v>611</v>
      </c>
      <c r="D576" t="s">
        <v>10</v>
      </c>
      <c r="E576" s="2">
        <v>37</v>
      </c>
      <c r="F576" t="s">
        <v>11</v>
      </c>
      <c r="G576" s="11">
        <v>4</v>
      </c>
      <c r="H576" s="10">
        <v>30</v>
      </c>
      <c r="I576" s="10">
        <f t="shared" si="51"/>
        <v>120</v>
      </c>
      <c r="J576" s="12" t="str">
        <f t="shared" si="52"/>
        <v>August</v>
      </c>
      <c r="K576" t="str">
        <f t="shared" si="53"/>
        <v>31-40</v>
      </c>
      <c r="L576" s="12" t="str">
        <f t="shared" si="54"/>
        <v>Q3</v>
      </c>
      <c r="M576" s="12" t="str">
        <f t="shared" si="55"/>
        <v>Tuesday</v>
      </c>
      <c r="N576" s="10" t="str">
        <f t="shared" si="56"/>
        <v>Occasional</v>
      </c>
      <c r="Q576"/>
    </row>
    <row r="577" spans="1:17" x14ac:dyDescent="0.3">
      <c r="A577" s="2">
        <v>667</v>
      </c>
      <c r="B577" s="12">
        <v>45139</v>
      </c>
      <c r="C577" s="3" t="s">
        <v>680</v>
      </c>
      <c r="D577" t="s">
        <v>13</v>
      </c>
      <c r="E577" s="2">
        <v>29</v>
      </c>
      <c r="F577" t="s">
        <v>16</v>
      </c>
      <c r="G577" s="11">
        <v>1</v>
      </c>
      <c r="H577" s="10">
        <v>500</v>
      </c>
      <c r="I577" s="10">
        <f t="shared" si="51"/>
        <v>500</v>
      </c>
      <c r="J577" s="12" t="str">
        <f t="shared" si="52"/>
        <v>August</v>
      </c>
      <c r="K577" t="str">
        <f t="shared" si="53"/>
        <v>18-30</v>
      </c>
      <c r="L577" s="12" t="str">
        <f t="shared" si="54"/>
        <v>Q3</v>
      </c>
      <c r="M577" s="12" t="str">
        <f t="shared" si="55"/>
        <v>Tuesday</v>
      </c>
      <c r="N577" s="10" t="str">
        <f t="shared" si="56"/>
        <v>Regular</v>
      </c>
      <c r="Q577"/>
    </row>
    <row r="578" spans="1:17" x14ac:dyDescent="0.3">
      <c r="A578" s="2">
        <v>672</v>
      </c>
      <c r="B578" s="12">
        <v>45139</v>
      </c>
      <c r="C578" s="3" t="s">
        <v>685</v>
      </c>
      <c r="D578" t="s">
        <v>13</v>
      </c>
      <c r="E578" s="2">
        <v>34</v>
      </c>
      <c r="F578" t="s">
        <v>11</v>
      </c>
      <c r="G578" s="11">
        <v>2</v>
      </c>
      <c r="H578" s="10">
        <v>50</v>
      </c>
      <c r="I578" s="10">
        <f t="shared" ref="I578:I641" si="57">Quantity*Price_per_Unit</f>
        <v>100</v>
      </c>
      <c r="J578" s="12" t="str">
        <f t="shared" si="52"/>
        <v>August</v>
      </c>
      <c r="K578" t="str">
        <f t="shared" si="53"/>
        <v>31-40</v>
      </c>
      <c r="L578" s="12" t="str">
        <f t="shared" si="54"/>
        <v>Q3</v>
      </c>
      <c r="M578" s="12" t="str">
        <f t="shared" si="55"/>
        <v>Tuesday</v>
      </c>
      <c r="N578" s="10" t="str">
        <f t="shared" si="56"/>
        <v>Occasional</v>
      </c>
      <c r="Q578"/>
    </row>
    <row r="579" spans="1:17" x14ac:dyDescent="0.3">
      <c r="A579" s="2">
        <v>949</v>
      </c>
      <c r="B579" s="12">
        <v>45140</v>
      </c>
      <c r="C579" s="3" t="s">
        <v>962</v>
      </c>
      <c r="D579" t="s">
        <v>13</v>
      </c>
      <c r="E579" s="2">
        <v>41</v>
      </c>
      <c r="F579" t="s">
        <v>16</v>
      </c>
      <c r="G579" s="11">
        <v>2</v>
      </c>
      <c r="H579" s="10">
        <v>25</v>
      </c>
      <c r="I579" s="10">
        <f t="shared" si="57"/>
        <v>50</v>
      </c>
      <c r="J579" s="12" t="str">
        <f t="shared" ref="J579:J642" si="58">TEXT($B579,"mmmm")</f>
        <v>August</v>
      </c>
      <c r="K579" t="str">
        <f t="shared" ref="K579:K642" si="59">IF(E579&lt;18,"Under 18",
IF(E579&lt;=30,"18-30",
IF(E579&lt;=40,"31-40",
IF(E579&lt;=50,"41-50","50+"))))</f>
        <v>41-50</v>
      </c>
      <c r="L579" s="12" t="str">
        <f t="shared" ref="L579:L642" si="60">"Q"&amp;ROUNDUP(MONTH(B579)/3,0)</f>
        <v>Q3</v>
      </c>
      <c r="M579" s="12" t="str">
        <f t="shared" ref="M579:M642" si="61">TEXT(B579,"dddd")</f>
        <v>Wednesday</v>
      </c>
      <c r="N579" s="10" t="str">
        <f t="shared" ref="N579:N642" si="62">IF(I579&gt;=1500,"VIP",
 IF(I579&gt;=500,"Regular","Occasional"))</f>
        <v>Occasional</v>
      </c>
      <c r="Q579"/>
    </row>
    <row r="580" spans="1:17" x14ac:dyDescent="0.3">
      <c r="A580" s="2">
        <v>27</v>
      </c>
      <c r="B580" s="12">
        <v>45141</v>
      </c>
      <c r="C580" s="3" t="s">
        <v>40</v>
      </c>
      <c r="D580" t="s">
        <v>13</v>
      </c>
      <c r="E580" s="2">
        <v>38</v>
      </c>
      <c r="F580" t="s">
        <v>11</v>
      </c>
      <c r="G580" s="11">
        <v>2</v>
      </c>
      <c r="H580" s="10">
        <v>25</v>
      </c>
      <c r="I580" s="10">
        <f t="shared" si="57"/>
        <v>50</v>
      </c>
      <c r="J580" s="12" t="str">
        <f t="shared" si="58"/>
        <v>August</v>
      </c>
      <c r="K580" t="str">
        <f t="shared" si="59"/>
        <v>31-40</v>
      </c>
      <c r="L580" s="12" t="str">
        <f t="shared" si="60"/>
        <v>Q3</v>
      </c>
      <c r="M580" s="12" t="str">
        <f t="shared" si="61"/>
        <v>Thursday</v>
      </c>
      <c r="N580" s="10" t="str">
        <f t="shared" si="62"/>
        <v>Occasional</v>
      </c>
      <c r="Q580"/>
    </row>
    <row r="581" spans="1:17" x14ac:dyDescent="0.3">
      <c r="A581" s="2">
        <v>347</v>
      </c>
      <c r="B581" s="12">
        <v>45141</v>
      </c>
      <c r="C581" s="3" t="s">
        <v>360</v>
      </c>
      <c r="D581" t="s">
        <v>10</v>
      </c>
      <c r="E581" s="2">
        <v>42</v>
      </c>
      <c r="F581" t="s">
        <v>16</v>
      </c>
      <c r="G581" s="11">
        <v>1</v>
      </c>
      <c r="H581" s="10">
        <v>25</v>
      </c>
      <c r="I581" s="10">
        <f t="shared" si="57"/>
        <v>25</v>
      </c>
      <c r="J581" s="12" t="str">
        <f t="shared" si="58"/>
        <v>August</v>
      </c>
      <c r="K581" t="str">
        <f t="shared" si="59"/>
        <v>41-50</v>
      </c>
      <c r="L581" s="12" t="str">
        <f t="shared" si="60"/>
        <v>Q3</v>
      </c>
      <c r="M581" s="12" t="str">
        <f t="shared" si="61"/>
        <v>Thursday</v>
      </c>
      <c r="N581" s="10" t="str">
        <f t="shared" si="62"/>
        <v>Occasional</v>
      </c>
      <c r="Q581"/>
    </row>
    <row r="582" spans="1:17" x14ac:dyDescent="0.3">
      <c r="A582" s="2">
        <v>687</v>
      </c>
      <c r="B582" s="12">
        <v>45141</v>
      </c>
      <c r="C582" s="3" t="s">
        <v>700</v>
      </c>
      <c r="D582" t="s">
        <v>13</v>
      </c>
      <c r="E582" s="2">
        <v>53</v>
      </c>
      <c r="F582" t="s">
        <v>16</v>
      </c>
      <c r="G582" s="11">
        <v>1</v>
      </c>
      <c r="H582" s="10">
        <v>300</v>
      </c>
      <c r="I582" s="10">
        <f t="shared" si="57"/>
        <v>300</v>
      </c>
      <c r="J582" s="12" t="str">
        <f t="shared" si="58"/>
        <v>August</v>
      </c>
      <c r="K582" t="str">
        <f t="shared" si="59"/>
        <v>50+</v>
      </c>
      <c r="L582" s="12" t="str">
        <f t="shared" si="60"/>
        <v>Q3</v>
      </c>
      <c r="M582" s="12" t="str">
        <f t="shared" si="61"/>
        <v>Thursday</v>
      </c>
      <c r="N582" s="10" t="str">
        <f t="shared" si="62"/>
        <v>Occasional</v>
      </c>
      <c r="Q582"/>
    </row>
    <row r="583" spans="1:17" x14ac:dyDescent="0.3">
      <c r="A583" s="2">
        <v>549</v>
      </c>
      <c r="B583" s="12">
        <v>45142</v>
      </c>
      <c r="C583" s="3" t="s">
        <v>562</v>
      </c>
      <c r="D583" t="s">
        <v>13</v>
      </c>
      <c r="E583" s="2">
        <v>50</v>
      </c>
      <c r="F583" t="s">
        <v>11</v>
      </c>
      <c r="G583" s="11">
        <v>2</v>
      </c>
      <c r="H583" s="10">
        <v>50</v>
      </c>
      <c r="I583" s="10">
        <f t="shared" si="57"/>
        <v>100</v>
      </c>
      <c r="J583" s="12" t="str">
        <f t="shared" si="58"/>
        <v>August</v>
      </c>
      <c r="K583" t="str">
        <f t="shared" si="59"/>
        <v>41-50</v>
      </c>
      <c r="L583" s="12" t="str">
        <f t="shared" si="60"/>
        <v>Q3</v>
      </c>
      <c r="M583" s="12" t="str">
        <f t="shared" si="61"/>
        <v>Friday</v>
      </c>
      <c r="N583" s="10" t="str">
        <f t="shared" si="62"/>
        <v>Occasional</v>
      </c>
      <c r="Q583"/>
    </row>
    <row r="584" spans="1:17" x14ac:dyDescent="0.3">
      <c r="A584" s="2">
        <v>675</v>
      </c>
      <c r="B584" s="12">
        <v>45142</v>
      </c>
      <c r="C584" s="3" t="s">
        <v>688</v>
      </c>
      <c r="D584" t="s">
        <v>13</v>
      </c>
      <c r="E584" s="2">
        <v>45</v>
      </c>
      <c r="F584" t="s">
        <v>14</v>
      </c>
      <c r="G584" s="11">
        <v>2</v>
      </c>
      <c r="H584" s="10">
        <v>30</v>
      </c>
      <c r="I584" s="10">
        <f t="shared" si="57"/>
        <v>60</v>
      </c>
      <c r="J584" s="12" t="str">
        <f t="shared" si="58"/>
        <v>August</v>
      </c>
      <c r="K584" t="str">
        <f t="shared" si="59"/>
        <v>41-50</v>
      </c>
      <c r="L584" s="12" t="str">
        <f t="shared" si="60"/>
        <v>Q3</v>
      </c>
      <c r="M584" s="12" t="str">
        <f t="shared" si="61"/>
        <v>Friday</v>
      </c>
      <c r="N584" s="10" t="str">
        <f t="shared" si="62"/>
        <v>Occasional</v>
      </c>
      <c r="Q584"/>
    </row>
    <row r="585" spans="1:17" x14ac:dyDescent="0.3">
      <c r="A585" s="2">
        <v>730</v>
      </c>
      <c r="B585" s="12">
        <v>45142</v>
      </c>
      <c r="C585" s="3" t="s">
        <v>743</v>
      </c>
      <c r="D585" t="s">
        <v>13</v>
      </c>
      <c r="E585" s="2">
        <v>36</v>
      </c>
      <c r="F585" t="s">
        <v>14</v>
      </c>
      <c r="G585" s="11">
        <v>2</v>
      </c>
      <c r="H585" s="10">
        <v>25</v>
      </c>
      <c r="I585" s="10">
        <f t="shared" si="57"/>
        <v>50</v>
      </c>
      <c r="J585" s="12" t="str">
        <f t="shared" si="58"/>
        <v>August</v>
      </c>
      <c r="K585" t="str">
        <f t="shared" si="59"/>
        <v>31-40</v>
      </c>
      <c r="L585" s="12" t="str">
        <f t="shared" si="60"/>
        <v>Q3</v>
      </c>
      <c r="M585" s="12" t="str">
        <f t="shared" si="61"/>
        <v>Friday</v>
      </c>
      <c r="N585" s="10" t="str">
        <f t="shared" si="62"/>
        <v>Occasional</v>
      </c>
      <c r="Q585"/>
    </row>
    <row r="586" spans="1:17" x14ac:dyDescent="0.3">
      <c r="A586" s="2">
        <v>798</v>
      </c>
      <c r="B586" s="12">
        <v>45142</v>
      </c>
      <c r="C586" s="3" t="s">
        <v>811</v>
      </c>
      <c r="D586" t="s">
        <v>10</v>
      </c>
      <c r="E586" s="2">
        <v>61</v>
      </c>
      <c r="F586" t="s">
        <v>14</v>
      </c>
      <c r="G586" s="11">
        <v>1</v>
      </c>
      <c r="H586" s="10">
        <v>50</v>
      </c>
      <c r="I586" s="10">
        <f t="shared" si="57"/>
        <v>50</v>
      </c>
      <c r="J586" s="12" t="str">
        <f t="shared" si="58"/>
        <v>August</v>
      </c>
      <c r="K586" t="str">
        <f t="shared" si="59"/>
        <v>50+</v>
      </c>
      <c r="L586" s="12" t="str">
        <f t="shared" si="60"/>
        <v>Q3</v>
      </c>
      <c r="M586" s="12" t="str">
        <f t="shared" si="61"/>
        <v>Friday</v>
      </c>
      <c r="N586" s="10" t="str">
        <f t="shared" si="62"/>
        <v>Occasional</v>
      </c>
      <c r="Q586"/>
    </row>
    <row r="587" spans="1:17" x14ac:dyDescent="0.3">
      <c r="A587" s="2">
        <v>13</v>
      </c>
      <c r="B587" s="12">
        <v>45143</v>
      </c>
      <c r="C587" s="3" t="s">
        <v>26</v>
      </c>
      <c r="D587" t="s">
        <v>10</v>
      </c>
      <c r="E587" s="2">
        <v>22</v>
      </c>
      <c r="F587" t="s">
        <v>16</v>
      </c>
      <c r="G587" s="11">
        <v>3</v>
      </c>
      <c r="H587" s="10">
        <v>500</v>
      </c>
      <c r="I587" s="10">
        <f t="shared" si="57"/>
        <v>1500</v>
      </c>
      <c r="J587" s="12" t="str">
        <f t="shared" si="58"/>
        <v>August</v>
      </c>
      <c r="K587" t="str">
        <f t="shared" si="59"/>
        <v>18-30</v>
      </c>
      <c r="L587" s="12" t="str">
        <f t="shared" si="60"/>
        <v>Q3</v>
      </c>
      <c r="M587" s="12" t="str">
        <f t="shared" si="61"/>
        <v>Saturday</v>
      </c>
      <c r="N587" s="10" t="str">
        <f t="shared" si="62"/>
        <v>VIP</v>
      </c>
      <c r="Q587"/>
    </row>
    <row r="588" spans="1:17" x14ac:dyDescent="0.3">
      <c r="A588" s="2">
        <v>35</v>
      </c>
      <c r="B588" s="12">
        <v>45143</v>
      </c>
      <c r="C588" s="3" t="s">
        <v>48</v>
      </c>
      <c r="D588" t="s">
        <v>13</v>
      </c>
      <c r="E588" s="2">
        <v>58</v>
      </c>
      <c r="F588" t="s">
        <v>11</v>
      </c>
      <c r="G588" s="11">
        <v>3</v>
      </c>
      <c r="H588" s="10">
        <v>300</v>
      </c>
      <c r="I588" s="10">
        <f t="shared" si="57"/>
        <v>900</v>
      </c>
      <c r="J588" s="12" t="str">
        <f t="shared" si="58"/>
        <v>August</v>
      </c>
      <c r="K588" t="str">
        <f t="shared" si="59"/>
        <v>50+</v>
      </c>
      <c r="L588" s="12" t="str">
        <f t="shared" si="60"/>
        <v>Q3</v>
      </c>
      <c r="M588" s="12" t="str">
        <f t="shared" si="61"/>
        <v>Saturday</v>
      </c>
      <c r="N588" s="10" t="str">
        <f t="shared" si="62"/>
        <v>Regular</v>
      </c>
      <c r="Q588"/>
    </row>
    <row r="589" spans="1:17" x14ac:dyDescent="0.3">
      <c r="A589" s="2">
        <v>140</v>
      </c>
      <c r="B589" s="12">
        <v>45143</v>
      </c>
      <c r="C589" s="3" t="s">
        <v>153</v>
      </c>
      <c r="D589" t="s">
        <v>10</v>
      </c>
      <c r="E589" s="2">
        <v>38</v>
      </c>
      <c r="F589" t="s">
        <v>16</v>
      </c>
      <c r="G589" s="11">
        <v>1</v>
      </c>
      <c r="H589" s="10">
        <v>30</v>
      </c>
      <c r="I589" s="10">
        <f t="shared" si="57"/>
        <v>30</v>
      </c>
      <c r="J589" s="12" t="str">
        <f t="shared" si="58"/>
        <v>August</v>
      </c>
      <c r="K589" t="str">
        <f t="shared" si="59"/>
        <v>31-40</v>
      </c>
      <c r="L589" s="12" t="str">
        <f t="shared" si="60"/>
        <v>Q3</v>
      </c>
      <c r="M589" s="12" t="str">
        <f t="shared" si="61"/>
        <v>Saturday</v>
      </c>
      <c r="N589" s="10" t="str">
        <f t="shared" si="62"/>
        <v>Occasional</v>
      </c>
      <c r="Q589"/>
    </row>
    <row r="590" spans="1:17" x14ac:dyDescent="0.3">
      <c r="A590" s="2">
        <v>206</v>
      </c>
      <c r="B590" s="12">
        <v>45143</v>
      </c>
      <c r="C590" s="3" t="s">
        <v>219</v>
      </c>
      <c r="D590" t="s">
        <v>10</v>
      </c>
      <c r="E590" s="2">
        <v>61</v>
      </c>
      <c r="F590" t="s">
        <v>14</v>
      </c>
      <c r="G590" s="11">
        <v>1</v>
      </c>
      <c r="H590" s="10">
        <v>25</v>
      </c>
      <c r="I590" s="10">
        <f t="shared" si="57"/>
        <v>25</v>
      </c>
      <c r="J590" s="12" t="str">
        <f t="shared" si="58"/>
        <v>August</v>
      </c>
      <c r="K590" t="str">
        <f t="shared" si="59"/>
        <v>50+</v>
      </c>
      <c r="L590" s="12" t="str">
        <f t="shared" si="60"/>
        <v>Q3</v>
      </c>
      <c r="M590" s="12" t="str">
        <f t="shared" si="61"/>
        <v>Saturday</v>
      </c>
      <c r="N590" s="10" t="str">
        <f t="shared" si="62"/>
        <v>Occasional</v>
      </c>
      <c r="Q590"/>
    </row>
    <row r="591" spans="1:17" x14ac:dyDescent="0.3">
      <c r="A591" s="2">
        <v>261</v>
      </c>
      <c r="B591" s="12">
        <v>45143</v>
      </c>
      <c r="C591" s="3" t="s">
        <v>274</v>
      </c>
      <c r="D591" t="s">
        <v>10</v>
      </c>
      <c r="E591" s="2">
        <v>21</v>
      </c>
      <c r="F591" t="s">
        <v>14</v>
      </c>
      <c r="G591" s="11">
        <v>2</v>
      </c>
      <c r="H591" s="10">
        <v>25</v>
      </c>
      <c r="I591" s="10">
        <f t="shared" si="57"/>
        <v>50</v>
      </c>
      <c r="J591" s="12" t="str">
        <f t="shared" si="58"/>
        <v>August</v>
      </c>
      <c r="K591" t="str">
        <f t="shared" si="59"/>
        <v>18-30</v>
      </c>
      <c r="L591" s="12" t="str">
        <f t="shared" si="60"/>
        <v>Q3</v>
      </c>
      <c r="M591" s="12" t="str">
        <f t="shared" si="61"/>
        <v>Saturday</v>
      </c>
      <c r="N591" s="10" t="str">
        <f t="shared" si="62"/>
        <v>Occasional</v>
      </c>
      <c r="Q591"/>
    </row>
    <row r="592" spans="1:17" x14ac:dyDescent="0.3">
      <c r="A592" s="2">
        <v>279</v>
      </c>
      <c r="B592" s="12">
        <v>45143</v>
      </c>
      <c r="C592" s="3" t="s">
        <v>292</v>
      </c>
      <c r="D592" t="s">
        <v>10</v>
      </c>
      <c r="E592" s="2">
        <v>50</v>
      </c>
      <c r="F592" t="s">
        <v>14</v>
      </c>
      <c r="G592" s="11">
        <v>1</v>
      </c>
      <c r="H592" s="10">
        <v>500</v>
      </c>
      <c r="I592" s="10">
        <f t="shared" si="57"/>
        <v>500</v>
      </c>
      <c r="J592" s="12" t="str">
        <f t="shared" si="58"/>
        <v>August</v>
      </c>
      <c r="K592" t="str">
        <f t="shared" si="59"/>
        <v>41-50</v>
      </c>
      <c r="L592" s="12" t="str">
        <f t="shared" si="60"/>
        <v>Q3</v>
      </c>
      <c r="M592" s="12" t="str">
        <f t="shared" si="61"/>
        <v>Saturday</v>
      </c>
      <c r="N592" s="10" t="str">
        <f t="shared" si="62"/>
        <v>Regular</v>
      </c>
      <c r="Q592"/>
    </row>
    <row r="593" spans="1:17" x14ac:dyDescent="0.3">
      <c r="A593" s="2">
        <v>308</v>
      </c>
      <c r="B593" s="12">
        <v>45143</v>
      </c>
      <c r="C593" s="3" t="s">
        <v>321</v>
      </c>
      <c r="D593" t="s">
        <v>13</v>
      </c>
      <c r="E593" s="2">
        <v>34</v>
      </c>
      <c r="F593" t="s">
        <v>11</v>
      </c>
      <c r="G593" s="11">
        <v>4</v>
      </c>
      <c r="H593" s="10">
        <v>300</v>
      </c>
      <c r="I593" s="10">
        <f t="shared" si="57"/>
        <v>1200</v>
      </c>
      <c r="J593" s="12" t="str">
        <f t="shared" si="58"/>
        <v>August</v>
      </c>
      <c r="K593" t="str">
        <f t="shared" si="59"/>
        <v>31-40</v>
      </c>
      <c r="L593" s="12" t="str">
        <f t="shared" si="60"/>
        <v>Q3</v>
      </c>
      <c r="M593" s="12" t="str">
        <f t="shared" si="61"/>
        <v>Saturday</v>
      </c>
      <c r="N593" s="10" t="str">
        <f t="shared" si="62"/>
        <v>Regular</v>
      </c>
      <c r="Q593"/>
    </row>
    <row r="594" spans="1:17" x14ac:dyDescent="0.3">
      <c r="A594" s="2">
        <v>418</v>
      </c>
      <c r="B594" s="12">
        <v>45143</v>
      </c>
      <c r="C594" s="3" t="s">
        <v>431</v>
      </c>
      <c r="D594" t="s">
        <v>13</v>
      </c>
      <c r="E594" s="2">
        <v>60</v>
      </c>
      <c r="F594" t="s">
        <v>16</v>
      </c>
      <c r="G594" s="11">
        <v>2</v>
      </c>
      <c r="H594" s="10">
        <v>500</v>
      </c>
      <c r="I594" s="10">
        <f t="shared" si="57"/>
        <v>1000</v>
      </c>
      <c r="J594" s="12" t="str">
        <f t="shared" si="58"/>
        <v>August</v>
      </c>
      <c r="K594" t="str">
        <f t="shared" si="59"/>
        <v>50+</v>
      </c>
      <c r="L594" s="12" t="str">
        <f t="shared" si="60"/>
        <v>Q3</v>
      </c>
      <c r="M594" s="12" t="str">
        <f t="shared" si="61"/>
        <v>Saturday</v>
      </c>
      <c r="N594" s="10" t="str">
        <f t="shared" si="62"/>
        <v>Regular</v>
      </c>
      <c r="Q594"/>
    </row>
    <row r="595" spans="1:17" x14ac:dyDescent="0.3">
      <c r="A595" s="2">
        <v>612</v>
      </c>
      <c r="B595" s="12">
        <v>45144</v>
      </c>
      <c r="C595" s="3" t="s">
        <v>625</v>
      </c>
      <c r="D595" t="s">
        <v>13</v>
      </c>
      <c r="E595" s="2">
        <v>61</v>
      </c>
      <c r="F595" t="s">
        <v>16</v>
      </c>
      <c r="G595" s="11">
        <v>1</v>
      </c>
      <c r="H595" s="10">
        <v>500</v>
      </c>
      <c r="I595" s="10">
        <f t="shared" si="57"/>
        <v>500</v>
      </c>
      <c r="J595" s="12" t="str">
        <f t="shared" si="58"/>
        <v>August</v>
      </c>
      <c r="K595" t="str">
        <f t="shared" si="59"/>
        <v>50+</v>
      </c>
      <c r="L595" s="12" t="str">
        <f t="shared" si="60"/>
        <v>Q3</v>
      </c>
      <c r="M595" s="12" t="str">
        <f t="shared" si="61"/>
        <v>Sunday</v>
      </c>
      <c r="N595" s="10" t="str">
        <f t="shared" si="62"/>
        <v>Regular</v>
      </c>
      <c r="Q595"/>
    </row>
    <row r="596" spans="1:17" x14ac:dyDescent="0.3">
      <c r="A596" s="2">
        <v>875</v>
      </c>
      <c r="B596" s="12">
        <v>45144</v>
      </c>
      <c r="C596" s="3" t="s">
        <v>888</v>
      </c>
      <c r="D596" t="s">
        <v>13</v>
      </c>
      <c r="E596" s="2">
        <v>51</v>
      </c>
      <c r="F596" t="s">
        <v>16</v>
      </c>
      <c r="G596" s="11">
        <v>4</v>
      </c>
      <c r="H596" s="10">
        <v>500</v>
      </c>
      <c r="I596" s="10">
        <f t="shared" si="57"/>
        <v>2000</v>
      </c>
      <c r="J596" s="12" t="str">
        <f t="shared" si="58"/>
        <v>August</v>
      </c>
      <c r="K596" t="str">
        <f t="shared" si="59"/>
        <v>50+</v>
      </c>
      <c r="L596" s="12" t="str">
        <f t="shared" si="60"/>
        <v>Q3</v>
      </c>
      <c r="M596" s="12" t="str">
        <f t="shared" si="61"/>
        <v>Sunday</v>
      </c>
      <c r="N596" s="10" t="str">
        <f t="shared" si="62"/>
        <v>VIP</v>
      </c>
      <c r="Q596"/>
    </row>
    <row r="597" spans="1:17" x14ac:dyDescent="0.3">
      <c r="A597" s="2">
        <v>430</v>
      </c>
      <c r="B597" s="12">
        <v>45145</v>
      </c>
      <c r="C597" s="3" t="s">
        <v>443</v>
      </c>
      <c r="D597" t="s">
        <v>13</v>
      </c>
      <c r="E597" s="2">
        <v>43</v>
      </c>
      <c r="F597" t="s">
        <v>16</v>
      </c>
      <c r="G597" s="11">
        <v>3</v>
      </c>
      <c r="H597" s="10">
        <v>300</v>
      </c>
      <c r="I597" s="10">
        <f t="shared" si="57"/>
        <v>900</v>
      </c>
      <c r="J597" s="12" t="str">
        <f t="shared" si="58"/>
        <v>August</v>
      </c>
      <c r="K597" t="str">
        <f t="shared" si="59"/>
        <v>41-50</v>
      </c>
      <c r="L597" s="12" t="str">
        <f t="shared" si="60"/>
        <v>Q3</v>
      </c>
      <c r="M597" s="12" t="str">
        <f t="shared" si="61"/>
        <v>Monday</v>
      </c>
      <c r="N597" s="10" t="str">
        <f t="shared" si="62"/>
        <v>Regular</v>
      </c>
      <c r="Q597"/>
    </row>
    <row r="598" spans="1:17" x14ac:dyDescent="0.3">
      <c r="A598" s="2">
        <v>633</v>
      </c>
      <c r="B598" s="12">
        <v>45145</v>
      </c>
      <c r="C598" s="3" t="s">
        <v>646</v>
      </c>
      <c r="D598" t="s">
        <v>10</v>
      </c>
      <c r="E598" s="2">
        <v>39</v>
      </c>
      <c r="F598" t="s">
        <v>11</v>
      </c>
      <c r="G598" s="11">
        <v>4</v>
      </c>
      <c r="H598" s="10">
        <v>30</v>
      </c>
      <c r="I598" s="10">
        <f t="shared" si="57"/>
        <v>120</v>
      </c>
      <c r="J598" s="12" t="str">
        <f t="shared" si="58"/>
        <v>August</v>
      </c>
      <c r="K598" t="str">
        <f t="shared" si="59"/>
        <v>31-40</v>
      </c>
      <c r="L598" s="12" t="str">
        <f t="shared" si="60"/>
        <v>Q3</v>
      </c>
      <c r="M598" s="12" t="str">
        <f t="shared" si="61"/>
        <v>Monday</v>
      </c>
      <c r="N598" s="10" t="str">
        <f t="shared" si="62"/>
        <v>Occasional</v>
      </c>
      <c r="Q598"/>
    </row>
    <row r="599" spans="1:17" x14ac:dyDescent="0.3">
      <c r="A599" s="2">
        <v>125</v>
      </c>
      <c r="B599" s="12">
        <v>45146</v>
      </c>
      <c r="C599" s="3" t="s">
        <v>138</v>
      </c>
      <c r="D599" t="s">
        <v>10</v>
      </c>
      <c r="E599" s="2">
        <v>48</v>
      </c>
      <c r="F599" t="s">
        <v>14</v>
      </c>
      <c r="G599" s="11">
        <v>2</v>
      </c>
      <c r="H599" s="10">
        <v>50</v>
      </c>
      <c r="I599" s="10">
        <f t="shared" si="57"/>
        <v>100</v>
      </c>
      <c r="J599" s="12" t="str">
        <f t="shared" si="58"/>
        <v>August</v>
      </c>
      <c r="K599" t="str">
        <f t="shared" si="59"/>
        <v>41-50</v>
      </c>
      <c r="L599" s="12" t="str">
        <f t="shared" si="60"/>
        <v>Q3</v>
      </c>
      <c r="M599" s="12" t="str">
        <f t="shared" si="61"/>
        <v>Tuesday</v>
      </c>
      <c r="N599" s="10" t="str">
        <f t="shared" si="62"/>
        <v>Occasional</v>
      </c>
      <c r="Q599"/>
    </row>
    <row r="600" spans="1:17" x14ac:dyDescent="0.3">
      <c r="A600" s="2">
        <v>716</v>
      </c>
      <c r="B600" s="12">
        <v>45146</v>
      </c>
      <c r="C600" s="3" t="s">
        <v>729</v>
      </c>
      <c r="D600" t="s">
        <v>13</v>
      </c>
      <c r="E600" s="2">
        <v>60</v>
      </c>
      <c r="F600" t="s">
        <v>14</v>
      </c>
      <c r="G600" s="11">
        <v>4</v>
      </c>
      <c r="H600" s="10">
        <v>300</v>
      </c>
      <c r="I600" s="10">
        <f t="shared" si="57"/>
        <v>1200</v>
      </c>
      <c r="J600" s="12" t="str">
        <f t="shared" si="58"/>
        <v>August</v>
      </c>
      <c r="K600" t="str">
        <f t="shared" si="59"/>
        <v>50+</v>
      </c>
      <c r="L600" s="12" t="str">
        <f t="shared" si="60"/>
        <v>Q3</v>
      </c>
      <c r="M600" s="12" t="str">
        <f t="shared" si="61"/>
        <v>Tuesday</v>
      </c>
      <c r="N600" s="10" t="str">
        <f t="shared" si="62"/>
        <v>Regular</v>
      </c>
      <c r="Q600"/>
    </row>
    <row r="601" spans="1:17" x14ac:dyDescent="0.3">
      <c r="A601" s="2">
        <v>790</v>
      </c>
      <c r="B601" s="12">
        <v>45146</v>
      </c>
      <c r="C601" s="3" t="s">
        <v>803</v>
      </c>
      <c r="D601" t="s">
        <v>10</v>
      </c>
      <c r="E601" s="2">
        <v>62</v>
      </c>
      <c r="F601" t="s">
        <v>14</v>
      </c>
      <c r="G601" s="11">
        <v>1</v>
      </c>
      <c r="H601" s="10">
        <v>25</v>
      </c>
      <c r="I601" s="10">
        <f t="shared" si="57"/>
        <v>25</v>
      </c>
      <c r="J601" s="12" t="str">
        <f t="shared" si="58"/>
        <v>August</v>
      </c>
      <c r="K601" t="str">
        <f t="shared" si="59"/>
        <v>50+</v>
      </c>
      <c r="L601" s="12" t="str">
        <f t="shared" si="60"/>
        <v>Q3</v>
      </c>
      <c r="M601" s="12" t="str">
        <f t="shared" si="61"/>
        <v>Tuesday</v>
      </c>
      <c r="N601" s="10" t="str">
        <f t="shared" si="62"/>
        <v>Occasional</v>
      </c>
      <c r="Q601"/>
    </row>
    <row r="602" spans="1:17" x14ac:dyDescent="0.3">
      <c r="A602" s="2">
        <v>960</v>
      </c>
      <c r="B602" s="12">
        <v>45146</v>
      </c>
      <c r="C602" s="3" t="s">
        <v>973</v>
      </c>
      <c r="D602" t="s">
        <v>10</v>
      </c>
      <c r="E602" s="2">
        <v>59</v>
      </c>
      <c r="F602" t="s">
        <v>14</v>
      </c>
      <c r="G602" s="11">
        <v>2</v>
      </c>
      <c r="H602" s="10">
        <v>30</v>
      </c>
      <c r="I602" s="10">
        <f t="shared" si="57"/>
        <v>60</v>
      </c>
      <c r="J602" s="12" t="str">
        <f t="shared" si="58"/>
        <v>August</v>
      </c>
      <c r="K602" t="str">
        <f t="shared" si="59"/>
        <v>50+</v>
      </c>
      <c r="L602" s="12" t="str">
        <f t="shared" si="60"/>
        <v>Q3</v>
      </c>
      <c r="M602" s="12" t="str">
        <f t="shared" si="61"/>
        <v>Tuesday</v>
      </c>
      <c r="N602" s="10" t="str">
        <f t="shared" si="62"/>
        <v>Occasional</v>
      </c>
      <c r="Q602"/>
    </row>
    <row r="603" spans="1:17" x14ac:dyDescent="0.3">
      <c r="A603" s="2">
        <v>259</v>
      </c>
      <c r="B603" s="12">
        <v>45147</v>
      </c>
      <c r="C603" s="3" t="s">
        <v>272</v>
      </c>
      <c r="D603" t="s">
        <v>13</v>
      </c>
      <c r="E603" s="2">
        <v>45</v>
      </c>
      <c r="F603" t="s">
        <v>14</v>
      </c>
      <c r="G603" s="11">
        <v>4</v>
      </c>
      <c r="H603" s="10">
        <v>50</v>
      </c>
      <c r="I603" s="10">
        <f t="shared" si="57"/>
        <v>200</v>
      </c>
      <c r="J603" s="12" t="str">
        <f t="shared" si="58"/>
        <v>August</v>
      </c>
      <c r="K603" t="str">
        <f t="shared" si="59"/>
        <v>41-50</v>
      </c>
      <c r="L603" s="12" t="str">
        <f t="shared" si="60"/>
        <v>Q3</v>
      </c>
      <c r="M603" s="12" t="str">
        <f t="shared" si="61"/>
        <v>Wednesday</v>
      </c>
      <c r="N603" s="10" t="str">
        <f t="shared" si="62"/>
        <v>Occasional</v>
      </c>
      <c r="Q603"/>
    </row>
    <row r="604" spans="1:17" x14ac:dyDescent="0.3">
      <c r="A604" s="2">
        <v>443</v>
      </c>
      <c r="B604" s="12">
        <v>45147</v>
      </c>
      <c r="C604" s="3" t="s">
        <v>456</v>
      </c>
      <c r="D604" t="s">
        <v>10</v>
      </c>
      <c r="E604" s="2">
        <v>29</v>
      </c>
      <c r="F604" t="s">
        <v>14</v>
      </c>
      <c r="G604" s="11">
        <v>2</v>
      </c>
      <c r="H604" s="10">
        <v>300</v>
      </c>
      <c r="I604" s="10">
        <f t="shared" si="57"/>
        <v>600</v>
      </c>
      <c r="J604" s="12" t="str">
        <f t="shared" si="58"/>
        <v>August</v>
      </c>
      <c r="K604" t="str">
        <f t="shared" si="59"/>
        <v>18-30</v>
      </c>
      <c r="L604" s="12" t="str">
        <f t="shared" si="60"/>
        <v>Q3</v>
      </c>
      <c r="M604" s="12" t="str">
        <f t="shared" si="61"/>
        <v>Wednesday</v>
      </c>
      <c r="N604" s="10" t="str">
        <f t="shared" si="62"/>
        <v>Regular</v>
      </c>
      <c r="Q604"/>
    </row>
    <row r="605" spans="1:17" x14ac:dyDescent="0.3">
      <c r="A605" s="2">
        <v>529</v>
      </c>
      <c r="B605" s="12">
        <v>45147</v>
      </c>
      <c r="C605" s="3" t="s">
        <v>542</v>
      </c>
      <c r="D605" t="s">
        <v>13</v>
      </c>
      <c r="E605" s="2">
        <v>35</v>
      </c>
      <c r="F605" t="s">
        <v>14</v>
      </c>
      <c r="G605" s="11">
        <v>3</v>
      </c>
      <c r="H605" s="10">
        <v>50</v>
      </c>
      <c r="I605" s="10">
        <f t="shared" si="57"/>
        <v>150</v>
      </c>
      <c r="J605" s="12" t="str">
        <f t="shared" si="58"/>
        <v>August</v>
      </c>
      <c r="K605" t="str">
        <f t="shared" si="59"/>
        <v>31-40</v>
      </c>
      <c r="L605" s="12" t="str">
        <f t="shared" si="60"/>
        <v>Q3</v>
      </c>
      <c r="M605" s="12" t="str">
        <f t="shared" si="61"/>
        <v>Wednesday</v>
      </c>
      <c r="N605" s="10" t="str">
        <f t="shared" si="62"/>
        <v>Occasional</v>
      </c>
      <c r="Q605"/>
    </row>
    <row r="606" spans="1:17" x14ac:dyDescent="0.3">
      <c r="A606" s="2">
        <v>563</v>
      </c>
      <c r="B606" s="12">
        <v>45147</v>
      </c>
      <c r="C606" s="3" t="s">
        <v>576</v>
      </c>
      <c r="D606" t="s">
        <v>10</v>
      </c>
      <c r="E606" s="2">
        <v>20</v>
      </c>
      <c r="F606" t="s">
        <v>14</v>
      </c>
      <c r="G606" s="11">
        <v>2</v>
      </c>
      <c r="H606" s="10">
        <v>30</v>
      </c>
      <c r="I606" s="10">
        <f t="shared" si="57"/>
        <v>60</v>
      </c>
      <c r="J606" s="12" t="str">
        <f t="shared" si="58"/>
        <v>August</v>
      </c>
      <c r="K606" t="str">
        <f t="shared" si="59"/>
        <v>18-30</v>
      </c>
      <c r="L606" s="12" t="str">
        <f t="shared" si="60"/>
        <v>Q3</v>
      </c>
      <c r="M606" s="12" t="str">
        <f t="shared" si="61"/>
        <v>Wednesday</v>
      </c>
      <c r="N606" s="10" t="str">
        <f t="shared" si="62"/>
        <v>Occasional</v>
      </c>
      <c r="Q606"/>
    </row>
    <row r="607" spans="1:17" x14ac:dyDescent="0.3">
      <c r="A607" s="2">
        <v>801</v>
      </c>
      <c r="B607" s="12">
        <v>45148</v>
      </c>
      <c r="C607" s="3" t="s">
        <v>814</v>
      </c>
      <c r="D607" t="s">
        <v>10</v>
      </c>
      <c r="E607" s="2">
        <v>21</v>
      </c>
      <c r="F607" t="s">
        <v>14</v>
      </c>
      <c r="G607" s="11">
        <v>4</v>
      </c>
      <c r="H607" s="10">
        <v>50</v>
      </c>
      <c r="I607" s="10">
        <f t="shared" si="57"/>
        <v>200</v>
      </c>
      <c r="J607" s="12" t="str">
        <f t="shared" si="58"/>
        <v>August</v>
      </c>
      <c r="K607" t="str">
        <f t="shared" si="59"/>
        <v>18-30</v>
      </c>
      <c r="L607" s="12" t="str">
        <f t="shared" si="60"/>
        <v>Q3</v>
      </c>
      <c r="M607" s="12" t="str">
        <f t="shared" si="61"/>
        <v>Thursday</v>
      </c>
      <c r="N607" s="10" t="str">
        <f t="shared" si="62"/>
        <v>Occasional</v>
      </c>
      <c r="Q607"/>
    </row>
    <row r="608" spans="1:17" x14ac:dyDescent="0.3">
      <c r="A608" s="2">
        <v>160</v>
      </c>
      <c r="B608" s="12">
        <v>45149</v>
      </c>
      <c r="C608" s="3" t="s">
        <v>173</v>
      </c>
      <c r="D608" t="s">
        <v>13</v>
      </c>
      <c r="E608" s="2">
        <v>43</v>
      </c>
      <c r="F608" t="s">
        <v>14</v>
      </c>
      <c r="G608" s="11">
        <v>2</v>
      </c>
      <c r="H608" s="10">
        <v>50</v>
      </c>
      <c r="I608" s="10">
        <f t="shared" si="57"/>
        <v>100</v>
      </c>
      <c r="J608" s="12" t="str">
        <f t="shared" si="58"/>
        <v>August</v>
      </c>
      <c r="K608" t="str">
        <f t="shared" si="59"/>
        <v>41-50</v>
      </c>
      <c r="L608" s="12" t="str">
        <f t="shared" si="60"/>
        <v>Q3</v>
      </c>
      <c r="M608" s="12" t="str">
        <f t="shared" si="61"/>
        <v>Friday</v>
      </c>
      <c r="N608" s="10" t="str">
        <f t="shared" si="62"/>
        <v>Occasional</v>
      </c>
      <c r="Q608"/>
    </row>
    <row r="609" spans="1:17" x14ac:dyDescent="0.3">
      <c r="A609" s="2">
        <v>508</v>
      </c>
      <c r="B609" s="12">
        <v>45149</v>
      </c>
      <c r="C609" s="3" t="s">
        <v>521</v>
      </c>
      <c r="D609" t="s">
        <v>10</v>
      </c>
      <c r="E609" s="2">
        <v>58</v>
      </c>
      <c r="F609" t="s">
        <v>11</v>
      </c>
      <c r="G609" s="11">
        <v>2</v>
      </c>
      <c r="H609" s="10">
        <v>300</v>
      </c>
      <c r="I609" s="10">
        <f t="shared" si="57"/>
        <v>600</v>
      </c>
      <c r="J609" s="12" t="str">
        <f t="shared" si="58"/>
        <v>August</v>
      </c>
      <c r="K609" t="str">
        <f t="shared" si="59"/>
        <v>50+</v>
      </c>
      <c r="L609" s="12" t="str">
        <f t="shared" si="60"/>
        <v>Q3</v>
      </c>
      <c r="M609" s="12" t="str">
        <f t="shared" si="61"/>
        <v>Friday</v>
      </c>
      <c r="N609" s="10" t="str">
        <f t="shared" si="62"/>
        <v>Regular</v>
      </c>
      <c r="Q609"/>
    </row>
    <row r="610" spans="1:17" x14ac:dyDescent="0.3">
      <c r="A610" s="2">
        <v>807</v>
      </c>
      <c r="B610" s="12">
        <v>45149</v>
      </c>
      <c r="C610" s="3" t="s">
        <v>820</v>
      </c>
      <c r="D610" t="s">
        <v>13</v>
      </c>
      <c r="E610" s="2">
        <v>50</v>
      </c>
      <c r="F610" t="s">
        <v>16</v>
      </c>
      <c r="G610" s="11">
        <v>4</v>
      </c>
      <c r="H610" s="10">
        <v>50</v>
      </c>
      <c r="I610" s="10">
        <f t="shared" si="57"/>
        <v>200</v>
      </c>
      <c r="J610" s="12" t="str">
        <f t="shared" si="58"/>
        <v>August</v>
      </c>
      <c r="K610" t="str">
        <f t="shared" si="59"/>
        <v>41-50</v>
      </c>
      <c r="L610" s="12" t="str">
        <f t="shared" si="60"/>
        <v>Q3</v>
      </c>
      <c r="M610" s="12" t="str">
        <f t="shared" si="61"/>
        <v>Friday</v>
      </c>
      <c r="N610" s="10" t="str">
        <f t="shared" si="62"/>
        <v>Occasional</v>
      </c>
      <c r="Q610"/>
    </row>
    <row r="611" spans="1:17" x14ac:dyDescent="0.3">
      <c r="A611" s="2">
        <v>511</v>
      </c>
      <c r="B611" s="12">
        <v>45150</v>
      </c>
      <c r="C611" s="3" t="s">
        <v>524</v>
      </c>
      <c r="D611" t="s">
        <v>10</v>
      </c>
      <c r="E611" s="2">
        <v>45</v>
      </c>
      <c r="F611" t="s">
        <v>11</v>
      </c>
      <c r="G611" s="11">
        <v>2</v>
      </c>
      <c r="H611" s="10">
        <v>50</v>
      </c>
      <c r="I611" s="10">
        <f t="shared" si="57"/>
        <v>100</v>
      </c>
      <c r="J611" s="12" t="str">
        <f t="shared" si="58"/>
        <v>August</v>
      </c>
      <c r="K611" t="str">
        <f t="shared" si="59"/>
        <v>41-50</v>
      </c>
      <c r="L611" s="12" t="str">
        <f t="shared" si="60"/>
        <v>Q3</v>
      </c>
      <c r="M611" s="12" t="str">
        <f t="shared" si="61"/>
        <v>Saturday</v>
      </c>
      <c r="N611" s="10" t="str">
        <f t="shared" si="62"/>
        <v>Occasional</v>
      </c>
      <c r="Q611"/>
    </row>
    <row r="612" spans="1:17" x14ac:dyDescent="0.3">
      <c r="A612" s="2">
        <v>521</v>
      </c>
      <c r="B612" s="12">
        <v>45150</v>
      </c>
      <c r="C612" s="3" t="s">
        <v>534</v>
      </c>
      <c r="D612" t="s">
        <v>13</v>
      </c>
      <c r="E612" s="2">
        <v>47</v>
      </c>
      <c r="F612" t="s">
        <v>14</v>
      </c>
      <c r="G612" s="11">
        <v>4</v>
      </c>
      <c r="H612" s="10">
        <v>30</v>
      </c>
      <c r="I612" s="10">
        <f t="shared" si="57"/>
        <v>120</v>
      </c>
      <c r="J612" s="12" t="str">
        <f t="shared" si="58"/>
        <v>August</v>
      </c>
      <c r="K612" t="str">
        <f t="shared" si="59"/>
        <v>41-50</v>
      </c>
      <c r="L612" s="12" t="str">
        <f t="shared" si="60"/>
        <v>Q3</v>
      </c>
      <c r="M612" s="12" t="str">
        <f t="shared" si="61"/>
        <v>Saturday</v>
      </c>
      <c r="N612" s="10" t="str">
        <f t="shared" si="62"/>
        <v>Occasional</v>
      </c>
      <c r="Q612"/>
    </row>
    <row r="613" spans="1:17" x14ac:dyDescent="0.3">
      <c r="A613" s="2">
        <v>695</v>
      </c>
      <c r="B613" s="12">
        <v>45150</v>
      </c>
      <c r="C613" s="3" t="s">
        <v>708</v>
      </c>
      <c r="D613" t="s">
        <v>13</v>
      </c>
      <c r="E613" s="2">
        <v>22</v>
      </c>
      <c r="F613" t="s">
        <v>16</v>
      </c>
      <c r="G613" s="11">
        <v>3</v>
      </c>
      <c r="H613" s="10">
        <v>50</v>
      </c>
      <c r="I613" s="10">
        <f t="shared" si="57"/>
        <v>150</v>
      </c>
      <c r="J613" s="12" t="str">
        <f t="shared" si="58"/>
        <v>August</v>
      </c>
      <c r="K613" t="str">
        <f t="shared" si="59"/>
        <v>18-30</v>
      </c>
      <c r="L613" s="12" t="str">
        <f t="shared" si="60"/>
        <v>Q3</v>
      </c>
      <c r="M613" s="12" t="str">
        <f t="shared" si="61"/>
        <v>Saturday</v>
      </c>
      <c r="N613" s="10" t="str">
        <f t="shared" si="62"/>
        <v>Occasional</v>
      </c>
      <c r="Q613"/>
    </row>
    <row r="614" spans="1:17" x14ac:dyDescent="0.3">
      <c r="A614" s="2">
        <v>816</v>
      </c>
      <c r="B614" s="12">
        <v>45150</v>
      </c>
      <c r="C614" s="3" t="s">
        <v>829</v>
      </c>
      <c r="D614" t="s">
        <v>10</v>
      </c>
      <c r="E614" s="2">
        <v>47</v>
      </c>
      <c r="F614" t="s">
        <v>11</v>
      </c>
      <c r="G614" s="11">
        <v>2</v>
      </c>
      <c r="H614" s="10">
        <v>500</v>
      </c>
      <c r="I614" s="10">
        <f t="shared" si="57"/>
        <v>1000</v>
      </c>
      <c r="J614" s="12" t="str">
        <f t="shared" si="58"/>
        <v>August</v>
      </c>
      <c r="K614" t="str">
        <f t="shared" si="59"/>
        <v>41-50</v>
      </c>
      <c r="L614" s="12" t="str">
        <f t="shared" si="60"/>
        <v>Q3</v>
      </c>
      <c r="M614" s="12" t="str">
        <f t="shared" si="61"/>
        <v>Saturday</v>
      </c>
      <c r="N614" s="10" t="str">
        <f t="shared" si="62"/>
        <v>Regular</v>
      </c>
      <c r="Q614"/>
    </row>
    <row r="615" spans="1:17" x14ac:dyDescent="0.3">
      <c r="A615" s="2">
        <v>217</v>
      </c>
      <c r="B615" s="12">
        <v>45151</v>
      </c>
      <c r="C615" s="3" t="s">
        <v>230</v>
      </c>
      <c r="D615" t="s">
        <v>13</v>
      </c>
      <c r="E615" s="2">
        <v>35</v>
      </c>
      <c r="F615" t="s">
        <v>16</v>
      </c>
      <c r="G615" s="11">
        <v>4</v>
      </c>
      <c r="H615" s="10">
        <v>50</v>
      </c>
      <c r="I615" s="10">
        <f t="shared" si="57"/>
        <v>200</v>
      </c>
      <c r="J615" s="12" t="str">
        <f t="shared" si="58"/>
        <v>August</v>
      </c>
      <c r="K615" t="str">
        <f t="shared" si="59"/>
        <v>31-40</v>
      </c>
      <c r="L615" s="12" t="str">
        <f t="shared" si="60"/>
        <v>Q3</v>
      </c>
      <c r="M615" s="12" t="str">
        <f t="shared" si="61"/>
        <v>Sunday</v>
      </c>
      <c r="N615" s="10" t="str">
        <f t="shared" si="62"/>
        <v>Occasional</v>
      </c>
      <c r="Q615"/>
    </row>
    <row r="616" spans="1:17" x14ac:dyDescent="0.3">
      <c r="A616" s="2">
        <v>384</v>
      </c>
      <c r="B616" s="12">
        <v>45151</v>
      </c>
      <c r="C616" s="3" t="s">
        <v>397</v>
      </c>
      <c r="D616" t="s">
        <v>10</v>
      </c>
      <c r="E616" s="2">
        <v>55</v>
      </c>
      <c r="F616" t="s">
        <v>14</v>
      </c>
      <c r="G616" s="11">
        <v>1</v>
      </c>
      <c r="H616" s="10">
        <v>500</v>
      </c>
      <c r="I616" s="10">
        <f t="shared" si="57"/>
        <v>500</v>
      </c>
      <c r="J616" s="12" t="str">
        <f t="shared" si="58"/>
        <v>August</v>
      </c>
      <c r="K616" t="str">
        <f t="shared" si="59"/>
        <v>50+</v>
      </c>
      <c r="L616" s="12" t="str">
        <f t="shared" si="60"/>
        <v>Q3</v>
      </c>
      <c r="M616" s="12" t="str">
        <f t="shared" si="61"/>
        <v>Sunday</v>
      </c>
      <c r="N616" s="10" t="str">
        <f t="shared" si="62"/>
        <v>Regular</v>
      </c>
      <c r="Q616"/>
    </row>
    <row r="617" spans="1:17" x14ac:dyDescent="0.3">
      <c r="A617" s="2">
        <v>648</v>
      </c>
      <c r="B617" s="12">
        <v>45152</v>
      </c>
      <c r="C617" s="3" t="s">
        <v>661</v>
      </c>
      <c r="D617" t="s">
        <v>10</v>
      </c>
      <c r="E617" s="2">
        <v>53</v>
      </c>
      <c r="F617" t="s">
        <v>11</v>
      </c>
      <c r="G617" s="11">
        <v>4</v>
      </c>
      <c r="H617" s="10">
        <v>300</v>
      </c>
      <c r="I617" s="10">
        <f t="shared" si="57"/>
        <v>1200</v>
      </c>
      <c r="J617" s="12" t="str">
        <f t="shared" si="58"/>
        <v>August</v>
      </c>
      <c r="K617" t="str">
        <f t="shared" si="59"/>
        <v>50+</v>
      </c>
      <c r="L617" s="12" t="str">
        <f t="shared" si="60"/>
        <v>Q3</v>
      </c>
      <c r="M617" s="12" t="str">
        <f t="shared" si="61"/>
        <v>Monday</v>
      </c>
      <c r="N617" s="10" t="str">
        <f t="shared" si="62"/>
        <v>Regular</v>
      </c>
      <c r="Q617"/>
    </row>
    <row r="618" spans="1:17" x14ac:dyDescent="0.3">
      <c r="A618" s="2">
        <v>926</v>
      </c>
      <c r="B618" s="12">
        <v>45152</v>
      </c>
      <c r="C618" s="3" t="s">
        <v>939</v>
      </c>
      <c r="D618" t="s">
        <v>10</v>
      </c>
      <c r="E618" s="2">
        <v>22</v>
      </c>
      <c r="F618" t="s">
        <v>16</v>
      </c>
      <c r="G618" s="11">
        <v>1</v>
      </c>
      <c r="H618" s="10">
        <v>30</v>
      </c>
      <c r="I618" s="10">
        <f t="shared" si="57"/>
        <v>30</v>
      </c>
      <c r="J618" s="12" t="str">
        <f t="shared" si="58"/>
        <v>August</v>
      </c>
      <c r="K618" t="str">
        <f t="shared" si="59"/>
        <v>18-30</v>
      </c>
      <c r="L618" s="12" t="str">
        <f t="shared" si="60"/>
        <v>Q3</v>
      </c>
      <c r="M618" s="12" t="str">
        <f t="shared" si="61"/>
        <v>Monday</v>
      </c>
      <c r="N618" s="10" t="str">
        <f t="shared" si="62"/>
        <v>Occasional</v>
      </c>
      <c r="Q618"/>
    </row>
    <row r="619" spans="1:17" x14ac:dyDescent="0.3">
      <c r="A619" s="2">
        <v>285</v>
      </c>
      <c r="B619" s="12">
        <v>45153</v>
      </c>
      <c r="C619" s="3" t="s">
        <v>298</v>
      </c>
      <c r="D619" t="s">
        <v>13</v>
      </c>
      <c r="E619" s="2">
        <v>31</v>
      </c>
      <c r="F619" t="s">
        <v>16</v>
      </c>
      <c r="G619" s="11">
        <v>1</v>
      </c>
      <c r="H619" s="10">
        <v>25</v>
      </c>
      <c r="I619" s="10">
        <f t="shared" si="57"/>
        <v>25</v>
      </c>
      <c r="J619" s="12" t="str">
        <f t="shared" si="58"/>
        <v>August</v>
      </c>
      <c r="K619" t="str">
        <f t="shared" si="59"/>
        <v>31-40</v>
      </c>
      <c r="L619" s="12" t="str">
        <f t="shared" si="60"/>
        <v>Q3</v>
      </c>
      <c r="M619" s="12" t="str">
        <f t="shared" si="61"/>
        <v>Tuesday</v>
      </c>
      <c r="N619" s="10" t="str">
        <f t="shared" si="62"/>
        <v>Occasional</v>
      </c>
      <c r="Q619"/>
    </row>
    <row r="620" spans="1:17" x14ac:dyDescent="0.3">
      <c r="A620" s="2">
        <v>427</v>
      </c>
      <c r="B620" s="12">
        <v>45153</v>
      </c>
      <c r="C620" s="3" t="s">
        <v>440</v>
      </c>
      <c r="D620" t="s">
        <v>10</v>
      </c>
      <c r="E620" s="2">
        <v>25</v>
      </c>
      <c r="F620" t="s">
        <v>16</v>
      </c>
      <c r="G620" s="11">
        <v>1</v>
      </c>
      <c r="H620" s="10">
        <v>25</v>
      </c>
      <c r="I620" s="10">
        <f t="shared" si="57"/>
        <v>25</v>
      </c>
      <c r="J620" s="12" t="str">
        <f t="shared" si="58"/>
        <v>August</v>
      </c>
      <c r="K620" t="str">
        <f t="shared" si="59"/>
        <v>18-30</v>
      </c>
      <c r="L620" s="12" t="str">
        <f t="shared" si="60"/>
        <v>Q3</v>
      </c>
      <c r="M620" s="12" t="str">
        <f t="shared" si="61"/>
        <v>Tuesday</v>
      </c>
      <c r="N620" s="10" t="str">
        <f t="shared" si="62"/>
        <v>Occasional</v>
      </c>
      <c r="Q620"/>
    </row>
    <row r="621" spans="1:17" x14ac:dyDescent="0.3">
      <c r="A621" s="2">
        <v>569</v>
      </c>
      <c r="B621" s="12">
        <v>45153</v>
      </c>
      <c r="C621" s="3" t="s">
        <v>582</v>
      </c>
      <c r="D621" t="s">
        <v>10</v>
      </c>
      <c r="E621" s="2">
        <v>52</v>
      </c>
      <c r="F621" t="s">
        <v>16</v>
      </c>
      <c r="G621" s="11">
        <v>4</v>
      </c>
      <c r="H621" s="10">
        <v>50</v>
      </c>
      <c r="I621" s="10">
        <f t="shared" si="57"/>
        <v>200</v>
      </c>
      <c r="J621" s="12" t="str">
        <f t="shared" si="58"/>
        <v>August</v>
      </c>
      <c r="K621" t="str">
        <f t="shared" si="59"/>
        <v>50+</v>
      </c>
      <c r="L621" s="12" t="str">
        <f t="shared" si="60"/>
        <v>Q3</v>
      </c>
      <c r="M621" s="12" t="str">
        <f t="shared" si="61"/>
        <v>Tuesday</v>
      </c>
      <c r="N621" s="10" t="str">
        <f t="shared" si="62"/>
        <v>Occasional</v>
      </c>
      <c r="Q621"/>
    </row>
    <row r="622" spans="1:17" x14ac:dyDescent="0.3">
      <c r="A622" s="2">
        <v>570</v>
      </c>
      <c r="B622" s="12">
        <v>45153</v>
      </c>
      <c r="C622" s="3" t="s">
        <v>583</v>
      </c>
      <c r="D622" t="s">
        <v>10</v>
      </c>
      <c r="E622" s="2">
        <v>49</v>
      </c>
      <c r="F622" t="s">
        <v>14</v>
      </c>
      <c r="G622" s="11">
        <v>1</v>
      </c>
      <c r="H622" s="10">
        <v>500</v>
      </c>
      <c r="I622" s="10">
        <f t="shared" si="57"/>
        <v>500</v>
      </c>
      <c r="J622" s="12" t="str">
        <f t="shared" si="58"/>
        <v>August</v>
      </c>
      <c r="K622" t="str">
        <f t="shared" si="59"/>
        <v>41-50</v>
      </c>
      <c r="L622" s="12" t="str">
        <f t="shared" si="60"/>
        <v>Q3</v>
      </c>
      <c r="M622" s="12" t="str">
        <f t="shared" si="61"/>
        <v>Tuesday</v>
      </c>
      <c r="N622" s="10" t="str">
        <f t="shared" si="62"/>
        <v>Regular</v>
      </c>
      <c r="Q622"/>
    </row>
    <row r="623" spans="1:17" x14ac:dyDescent="0.3">
      <c r="A623" s="2">
        <v>630</v>
      </c>
      <c r="B623" s="12">
        <v>45153</v>
      </c>
      <c r="C623" s="3" t="s">
        <v>643</v>
      </c>
      <c r="D623" t="s">
        <v>10</v>
      </c>
      <c r="E623" s="2">
        <v>42</v>
      </c>
      <c r="F623" t="s">
        <v>14</v>
      </c>
      <c r="G623" s="11">
        <v>2</v>
      </c>
      <c r="H623" s="10">
        <v>50</v>
      </c>
      <c r="I623" s="10">
        <f t="shared" si="57"/>
        <v>100</v>
      </c>
      <c r="J623" s="12" t="str">
        <f t="shared" si="58"/>
        <v>August</v>
      </c>
      <c r="K623" t="str">
        <f t="shared" si="59"/>
        <v>41-50</v>
      </c>
      <c r="L623" s="12" t="str">
        <f t="shared" si="60"/>
        <v>Q3</v>
      </c>
      <c r="M623" s="12" t="str">
        <f t="shared" si="61"/>
        <v>Tuesday</v>
      </c>
      <c r="N623" s="10" t="str">
        <f t="shared" si="62"/>
        <v>Occasional</v>
      </c>
      <c r="Q623"/>
    </row>
    <row r="624" spans="1:17" x14ac:dyDescent="0.3">
      <c r="A624" s="2">
        <v>957</v>
      </c>
      <c r="B624" s="12">
        <v>45153</v>
      </c>
      <c r="C624" s="3" t="s">
        <v>970</v>
      </c>
      <c r="D624" t="s">
        <v>13</v>
      </c>
      <c r="E624" s="2">
        <v>60</v>
      </c>
      <c r="F624" t="s">
        <v>16</v>
      </c>
      <c r="G624" s="11">
        <v>4</v>
      </c>
      <c r="H624" s="10">
        <v>30</v>
      </c>
      <c r="I624" s="10">
        <f t="shared" si="57"/>
        <v>120</v>
      </c>
      <c r="J624" s="12" t="str">
        <f t="shared" si="58"/>
        <v>August</v>
      </c>
      <c r="K624" t="str">
        <f t="shared" si="59"/>
        <v>50+</v>
      </c>
      <c r="L624" s="12" t="str">
        <f t="shared" si="60"/>
        <v>Q3</v>
      </c>
      <c r="M624" s="12" t="str">
        <f t="shared" si="61"/>
        <v>Tuesday</v>
      </c>
      <c r="N624" s="10" t="str">
        <f t="shared" si="62"/>
        <v>Occasional</v>
      </c>
      <c r="Q624"/>
    </row>
    <row r="625" spans="1:17" x14ac:dyDescent="0.3">
      <c r="A625" s="2">
        <v>635</v>
      </c>
      <c r="B625" s="12">
        <v>45155</v>
      </c>
      <c r="C625" s="3" t="s">
        <v>648</v>
      </c>
      <c r="D625" t="s">
        <v>13</v>
      </c>
      <c r="E625" s="2">
        <v>63</v>
      </c>
      <c r="F625" t="s">
        <v>16</v>
      </c>
      <c r="G625" s="11">
        <v>3</v>
      </c>
      <c r="H625" s="10">
        <v>300</v>
      </c>
      <c r="I625" s="10">
        <f t="shared" si="57"/>
        <v>900</v>
      </c>
      <c r="J625" s="12" t="str">
        <f t="shared" si="58"/>
        <v>August</v>
      </c>
      <c r="K625" t="str">
        <f t="shared" si="59"/>
        <v>50+</v>
      </c>
      <c r="L625" s="12" t="str">
        <f t="shared" si="60"/>
        <v>Q3</v>
      </c>
      <c r="M625" s="12" t="str">
        <f t="shared" si="61"/>
        <v>Thursday</v>
      </c>
      <c r="N625" s="10" t="str">
        <f t="shared" si="62"/>
        <v>Regular</v>
      </c>
      <c r="Q625"/>
    </row>
    <row r="626" spans="1:17" x14ac:dyDescent="0.3">
      <c r="A626" s="2">
        <v>29</v>
      </c>
      <c r="B626" s="12">
        <v>45156</v>
      </c>
      <c r="C626" s="3" t="s">
        <v>42</v>
      </c>
      <c r="D626" t="s">
        <v>13</v>
      </c>
      <c r="E626" s="2">
        <v>42</v>
      </c>
      <c r="F626" t="s">
        <v>16</v>
      </c>
      <c r="G626" s="11">
        <v>1</v>
      </c>
      <c r="H626" s="10">
        <v>30</v>
      </c>
      <c r="I626" s="10">
        <f t="shared" si="57"/>
        <v>30</v>
      </c>
      <c r="J626" s="12" t="str">
        <f t="shared" si="58"/>
        <v>August</v>
      </c>
      <c r="K626" t="str">
        <f t="shared" si="59"/>
        <v>41-50</v>
      </c>
      <c r="L626" s="12" t="str">
        <f t="shared" si="60"/>
        <v>Q3</v>
      </c>
      <c r="M626" s="12" t="str">
        <f t="shared" si="61"/>
        <v>Friday</v>
      </c>
      <c r="N626" s="10" t="str">
        <f t="shared" si="62"/>
        <v>Occasional</v>
      </c>
      <c r="Q626"/>
    </row>
    <row r="627" spans="1:17" x14ac:dyDescent="0.3">
      <c r="A627" s="2">
        <v>277</v>
      </c>
      <c r="B627" s="12">
        <v>45156</v>
      </c>
      <c r="C627" s="3" t="s">
        <v>290</v>
      </c>
      <c r="D627" t="s">
        <v>10</v>
      </c>
      <c r="E627" s="2">
        <v>36</v>
      </c>
      <c r="F627" t="s">
        <v>14</v>
      </c>
      <c r="G627" s="11">
        <v>4</v>
      </c>
      <c r="H627" s="10">
        <v>25</v>
      </c>
      <c r="I627" s="10">
        <f t="shared" si="57"/>
        <v>100</v>
      </c>
      <c r="J627" s="12" t="str">
        <f t="shared" si="58"/>
        <v>August</v>
      </c>
      <c r="K627" t="str">
        <f t="shared" si="59"/>
        <v>31-40</v>
      </c>
      <c r="L627" s="12" t="str">
        <f t="shared" si="60"/>
        <v>Q3</v>
      </c>
      <c r="M627" s="12" t="str">
        <f t="shared" si="61"/>
        <v>Friday</v>
      </c>
      <c r="N627" s="10" t="str">
        <f t="shared" si="62"/>
        <v>Occasional</v>
      </c>
      <c r="Q627"/>
    </row>
    <row r="628" spans="1:17" x14ac:dyDescent="0.3">
      <c r="A628" s="2">
        <v>859</v>
      </c>
      <c r="B628" s="12">
        <v>45156</v>
      </c>
      <c r="C628" s="3" t="s">
        <v>872</v>
      </c>
      <c r="D628" t="s">
        <v>13</v>
      </c>
      <c r="E628" s="2">
        <v>56</v>
      </c>
      <c r="F628" t="s">
        <v>16</v>
      </c>
      <c r="G628" s="11">
        <v>3</v>
      </c>
      <c r="H628" s="10">
        <v>500</v>
      </c>
      <c r="I628" s="10">
        <f t="shared" si="57"/>
        <v>1500</v>
      </c>
      <c r="J628" s="12" t="str">
        <f t="shared" si="58"/>
        <v>August</v>
      </c>
      <c r="K628" t="str">
        <f t="shared" si="59"/>
        <v>50+</v>
      </c>
      <c r="L628" s="12" t="str">
        <f t="shared" si="60"/>
        <v>Q3</v>
      </c>
      <c r="M628" s="12" t="str">
        <f t="shared" si="61"/>
        <v>Friday</v>
      </c>
      <c r="N628" s="10" t="str">
        <f t="shared" si="62"/>
        <v>VIP</v>
      </c>
      <c r="Q628"/>
    </row>
    <row r="629" spans="1:17" x14ac:dyDescent="0.3">
      <c r="A629" s="2">
        <v>638</v>
      </c>
      <c r="B629" s="12">
        <v>45157</v>
      </c>
      <c r="C629" s="3" t="s">
        <v>651</v>
      </c>
      <c r="D629" t="s">
        <v>10</v>
      </c>
      <c r="E629" s="2">
        <v>46</v>
      </c>
      <c r="F629" t="s">
        <v>16</v>
      </c>
      <c r="G629" s="11">
        <v>1</v>
      </c>
      <c r="H629" s="10">
        <v>500</v>
      </c>
      <c r="I629" s="10">
        <f t="shared" si="57"/>
        <v>500</v>
      </c>
      <c r="J629" s="12" t="str">
        <f t="shared" si="58"/>
        <v>August</v>
      </c>
      <c r="K629" t="str">
        <f t="shared" si="59"/>
        <v>41-50</v>
      </c>
      <c r="L629" s="12" t="str">
        <f t="shared" si="60"/>
        <v>Q3</v>
      </c>
      <c r="M629" s="12" t="str">
        <f t="shared" si="61"/>
        <v>Saturday</v>
      </c>
      <c r="N629" s="10" t="str">
        <f t="shared" si="62"/>
        <v>Regular</v>
      </c>
      <c r="Q629"/>
    </row>
    <row r="630" spans="1:17" x14ac:dyDescent="0.3">
      <c r="A630" s="2">
        <v>823</v>
      </c>
      <c r="B630" s="12">
        <v>45157</v>
      </c>
      <c r="C630" s="3" t="s">
        <v>836</v>
      </c>
      <c r="D630" t="s">
        <v>13</v>
      </c>
      <c r="E630" s="2">
        <v>56</v>
      </c>
      <c r="F630" t="s">
        <v>16</v>
      </c>
      <c r="G630" s="11">
        <v>2</v>
      </c>
      <c r="H630" s="10">
        <v>50</v>
      </c>
      <c r="I630" s="10">
        <f t="shared" si="57"/>
        <v>100</v>
      </c>
      <c r="J630" s="12" t="str">
        <f t="shared" si="58"/>
        <v>August</v>
      </c>
      <c r="K630" t="str">
        <f t="shared" si="59"/>
        <v>50+</v>
      </c>
      <c r="L630" s="12" t="str">
        <f t="shared" si="60"/>
        <v>Q3</v>
      </c>
      <c r="M630" s="12" t="str">
        <f t="shared" si="61"/>
        <v>Saturday</v>
      </c>
      <c r="N630" s="10" t="str">
        <f t="shared" si="62"/>
        <v>Occasional</v>
      </c>
      <c r="Q630"/>
    </row>
    <row r="631" spans="1:17" x14ac:dyDescent="0.3">
      <c r="A631" s="2">
        <v>956</v>
      </c>
      <c r="B631" s="12">
        <v>45157</v>
      </c>
      <c r="C631" s="3" t="s">
        <v>969</v>
      </c>
      <c r="D631" t="s">
        <v>10</v>
      </c>
      <c r="E631" s="2">
        <v>30</v>
      </c>
      <c r="F631" t="s">
        <v>14</v>
      </c>
      <c r="G631" s="11">
        <v>3</v>
      </c>
      <c r="H631" s="10">
        <v>500</v>
      </c>
      <c r="I631" s="10">
        <f t="shared" si="57"/>
        <v>1500</v>
      </c>
      <c r="J631" s="12" t="str">
        <f t="shared" si="58"/>
        <v>August</v>
      </c>
      <c r="K631" t="str">
        <f t="shared" si="59"/>
        <v>18-30</v>
      </c>
      <c r="L631" s="12" t="str">
        <f t="shared" si="60"/>
        <v>Q3</v>
      </c>
      <c r="M631" s="12" t="str">
        <f t="shared" si="61"/>
        <v>Saturday</v>
      </c>
      <c r="N631" s="10" t="str">
        <f t="shared" si="62"/>
        <v>VIP</v>
      </c>
      <c r="Q631"/>
    </row>
    <row r="632" spans="1:17" x14ac:dyDescent="0.3">
      <c r="A632" s="2">
        <v>981</v>
      </c>
      <c r="B632" s="12">
        <v>45157</v>
      </c>
      <c r="C632" s="3" t="s">
        <v>994</v>
      </c>
      <c r="D632" t="s">
        <v>13</v>
      </c>
      <c r="E632" s="2">
        <v>30</v>
      </c>
      <c r="F632" t="s">
        <v>16</v>
      </c>
      <c r="G632" s="11">
        <v>2</v>
      </c>
      <c r="H632" s="10">
        <v>30</v>
      </c>
      <c r="I632" s="10">
        <f t="shared" si="57"/>
        <v>60</v>
      </c>
      <c r="J632" s="12" t="str">
        <f t="shared" si="58"/>
        <v>August</v>
      </c>
      <c r="K632" t="str">
        <f t="shared" si="59"/>
        <v>18-30</v>
      </c>
      <c r="L632" s="12" t="str">
        <f t="shared" si="60"/>
        <v>Q3</v>
      </c>
      <c r="M632" s="12" t="str">
        <f t="shared" si="61"/>
        <v>Saturday</v>
      </c>
      <c r="N632" s="10" t="str">
        <f t="shared" si="62"/>
        <v>Occasional</v>
      </c>
      <c r="Q632"/>
    </row>
    <row r="633" spans="1:17" x14ac:dyDescent="0.3">
      <c r="A633" s="2">
        <v>219</v>
      </c>
      <c r="B633" s="12">
        <v>45158</v>
      </c>
      <c r="C633" s="3" t="s">
        <v>232</v>
      </c>
      <c r="D633" t="s">
        <v>13</v>
      </c>
      <c r="E633" s="2">
        <v>53</v>
      </c>
      <c r="F633" t="s">
        <v>16</v>
      </c>
      <c r="G633" s="11">
        <v>3</v>
      </c>
      <c r="H633" s="10">
        <v>30</v>
      </c>
      <c r="I633" s="10">
        <f t="shared" si="57"/>
        <v>90</v>
      </c>
      <c r="J633" s="12" t="str">
        <f t="shared" si="58"/>
        <v>August</v>
      </c>
      <c r="K633" t="str">
        <f t="shared" si="59"/>
        <v>50+</v>
      </c>
      <c r="L633" s="12" t="str">
        <f t="shared" si="60"/>
        <v>Q3</v>
      </c>
      <c r="M633" s="12" t="str">
        <f t="shared" si="61"/>
        <v>Sunday</v>
      </c>
      <c r="N633" s="10" t="str">
        <f t="shared" si="62"/>
        <v>Occasional</v>
      </c>
      <c r="Q633"/>
    </row>
    <row r="634" spans="1:17" x14ac:dyDescent="0.3">
      <c r="A634" s="2">
        <v>73</v>
      </c>
      <c r="B634" s="12">
        <v>45159</v>
      </c>
      <c r="C634" s="3" t="s">
        <v>86</v>
      </c>
      <c r="D634" t="s">
        <v>10</v>
      </c>
      <c r="E634" s="2">
        <v>29</v>
      </c>
      <c r="F634" t="s">
        <v>16</v>
      </c>
      <c r="G634" s="11">
        <v>3</v>
      </c>
      <c r="H634" s="10">
        <v>30</v>
      </c>
      <c r="I634" s="10">
        <f t="shared" si="57"/>
        <v>90</v>
      </c>
      <c r="J634" s="12" t="str">
        <f t="shared" si="58"/>
        <v>August</v>
      </c>
      <c r="K634" t="str">
        <f t="shared" si="59"/>
        <v>18-30</v>
      </c>
      <c r="L634" s="12" t="str">
        <f t="shared" si="60"/>
        <v>Q3</v>
      </c>
      <c r="M634" s="12" t="str">
        <f t="shared" si="61"/>
        <v>Monday</v>
      </c>
      <c r="N634" s="10" t="str">
        <f t="shared" si="62"/>
        <v>Occasional</v>
      </c>
      <c r="Q634"/>
    </row>
    <row r="635" spans="1:17" x14ac:dyDescent="0.3">
      <c r="A635" s="2">
        <v>162</v>
      </c>
      <c r="B635" s="12">
        <v>45159</v>
      </c>
      <c r="C635" s="3" t="s">
        <v>175</v>
      </c>
      <c r="D635" t="s">
        <v>10</v>
      </c>
      <c r="E635" s="2">
        <v>39</v>
      </c>
      <c r="F635" t="s">
        <v>14</v>
      </c>
      <c r="G635" s="11">
        <v>2</v>
      </c>
      <c r="H635" s="10">
        <v>30</v>
      </c>
      <c r="I635" s="10">
        <f t="shared" si="57"/>
        <v>60</v>
      </c>
      <c r="J635" s="12" t="str">
        <f t="shared" si="58"/>
        <v>August</v>
      </c>
      <c r="K635" t="str">
        <f t="shared" si="59"/>
        <v>31-40</v>
      </c>
      <c r="L635" s="12" t="str">
        <f t="shared" si="60"/>
        <v>Q3</v>
      </c>
      <c r="M635" s="12" t="str">
        <f t="shared" si="61"/>
        <v>Monday</v>
      </c>
      <c r="N635" s="10" t="str">
        <f t="shared" si="62"/>
        <v>Occasional</v>
      </c>
      <c r="Q635"/>
    </row>
    <row r="636" spans="1:17" x14ac:dyDescent="0.3">
      <c r="A636" s="2">
        <v>306</v>
      </c>
      <c r="B636" s="12">
        <v>45159</v>
      </c>
      <c r="C636" s="3" t="s">
        <v>319</v>
      </c>
      <c r="D636" t="s">
        <v>10</v>
      </c>
      <c r="E636" s="2">
        <v>54</v>
      </c>
      <c r="F636" t="s">
        <v>16</v>
      </c>
      <c r="G636" s="11">
        <v>1</v>
      </c>
      <c r="H636" s="10">
        <v>50</v>
      </c>
      <c r="I636" s="10">
        <f t="shared" si="57"/>
        <v>50</v>
      </c>
      <c r="J636" s="12" t="str">
        <f t="shared" si="58"/>
        <v>August</v>
      </c>
      <c r="K636" t="str">
        <f t="shared" si="59"/>
        <v>50+</v>
      </c>
      <c r="L636" s="12" t="str">
        <f t="shared" si="60"/>
        <v>Q3</v>
      </c>
      <c r="M636" s="12" t="str">
        <f t="shared" si="61"/>
        <v>Monday</v>
      </c>
      <c r="N636" s="10" t="str">
        <f t="shared" si="62"/>
        <v>Occasional</v>
      </c>
      <c r="Q636"/>
    </row>
    <row r="637" spans="1:17" x14ac:dyDescent="0.3">
      <c r="A637" s="2">
        <v>725</v>
      </c>
      <c r="B637" s="12">
        <v>45159</v>
      </c>
      <c r="C637" s="3" t="s">
        <v>738</v>
      </c>
      <c r="D637" t="s">
        <v>10</v>
      </c>
      <c r="E637" s="2">
        <v>61</v>
      </c>
      <c r="F637" t="s">
        <v>16</v>
      </c>
      <c r="G637" s="11">
        <v>1</v>
      </c>
      <c r="H637" s="10">
        <v>300</v>
      </c>
      <c r="I637" s="10">
        <f t="shared" si="57"/>
        <v>300</v>
      </c>
      <c r="J637" s="12" t="str">
        <f t="shared" si="58"/>
        <v>August</v>
      </c>
      <c r="K637" t="str">
        <f t="shared" si="59"/>
        <v>50+</v>
      </c>
      <c r="L637" s="12" t="str">
        <f t="shared" si="60"/>
        <v>Q3</v>
      </c>
      <c r="M637" s="12" t="str">
        <f t="shared" si="61"/>
        <v>Monday</v>
      </c>
      <c r="N637" s="10" t="str">
        <f t="shared" si="62"/>
        <v>Occasional</v>
      </c>
      <c r="Q637"/>
    </row>
    <row r="638" spans="1:17" x14ac:dyDescent="0.3">
      <c r="A638" s="2">
        <v>880</v>
      </c>
      <c r="B638" s="12">
        <v>45159</v>
      </c>
      <c r="C638" s="3" t="s">
        <v>893</v>
      </c>
      <c r="D638" t="s">
        <v>10</v>
      </c>
      <c r="E638" s="2">
        <v>22</v>
      </c>
      <c r="F638" t="s">
        <v>11</v>
      </c>
      <c r="G638" s="11">
        <v>2</v>
      </c>
      <c r="H638" s="10">
        <v>500</v>
      </c>
      <c r="I638" s="10">
        <f t="shared" si="57"/>
        <v>1000</v>
      </c>
      <c r="J638" s="12" t="str">
        <f t="shared" si="58"/>
        <v>August</v>
      </c>
      <c r="K638" t="str">
        <f t="shared" si="59"/>
        <v>18-30</v>
      </c>
      <c r="L638" s="12" t="str">
        <f t="shared" si="60"/>
        <v>Q3</v>
      </c>
      <c r="M638" s="12" t="str">
        <f t="shared" si="61"/>
        <v>Monday</v>
      </c>
      <c r="N638" s="10" t="str">
        <f t="shared" si="62"/>
        <v>Regular</v>
      </c>
      <c r="Q638"/>
    </row>
    <row r="639" spans="1:17" x14ac:dyDescent="0.3">
      <c r="A639" s="2">
        <v>992</v>
      </c>
      <c r="B639" s="12">
        <v>45159</v>
      </c>
      <c r="C639" s="3" t="s">
        <v>1005</v>
      </c>
      <c r="D639" t="s">
        <v>13</v>
      </c>
      <c r="E639" s="2">
        <v>57</v>
      </c>
      <c r="F639" t="s">
        <v>16</v>
      </c>
      <c r="G639" s="11">
        <v>2</v>
      </c>
      <c r="H639" s="10">
        <v>30</v>
      </c>
      <c r="I639" s="10">
        <f t="shared" si="57"/>
        <v>60</v>
      </c>
      <c r="J639" s="12" t="str">
        <f t="shared" si="58"/>
        <v>August</v>
      </c>
      <c r="K639" t="str">
        <f t="shared" si="59"/>
        <v>50+</v>
      </c>
      <c r="L639" s="12" t="str">
        <f t="shared" si="60"/>
        <v>Q3</v>
      </c>
      <c r="M639" s="12" t="str">
        <f t="shared" si="61"/>
        <v>Monday</v>
      </c>
      <c r="N639" s="10" t="str">
        <f t="shared" si="62"/>
        <v>Occasional</v>
      </c>
      <c r="Q639"/>
    </row>
    <row r="640" spans="1:17" x14ac:dyDescent="0.3">
      <c r="A640" s="2">
        <v>597</v>
      </c>
      <c r="B640" s="12">
        <v>45160</v>
      </c>
      <c r="C640" s="3" t="s">
        <v>610</v>
      </c>
      <c r="D640" t="s">
        <v>10</v>
      </c>
      <c r="E640" s="2">
        <v>22</v>
      </c>
      <c r="F640" t="s">
        <v>11</v>
      </c>
      <c r="G640" s="11">
        <v>4</v>
      </c>
      <c r="H640" s="10">
        <v>300</v>
      </c>
      <c r="I640" s="10">
        <f t="shared" si="57"/>
        <v>1200</v>
      </c>
      <c r="J640" s="12" t="str">
        <f t="shared" si="58"/>
        <v>August</v>
      </c>
      <c r="K640" t="str">
        <f t="shared" si="59"/>
        <v>18-30</v>
      </c>
      <c r="L640" s="12" t="str">
        <f t="shared" si="60"/>
        <v>Q3</v>
      </c>
      <c r="M640" s="12" t="str">
        <f t="shared" si="61"/>
        <v>Tuesday</v>
      </c>
      <c r="N640" s="10" t="str">
        <f t="shared" si="62"/>
        <v>Regular</v>
      </c>
      <c r="Q640"/>
    </row>
    <row r="641" spans="1:17" x14ac:dyDescent="0.3">
      <c r="A641" s="2">
        <v>622</v>
      </c>
      <c r="B641" s="12">
        <v>45160</v>
      </c>
      <c r="C641" s="3" t="s">
        <v>635</v>
      </c>
      <c r="D641" t="s">
        <v>13</v>
      </c>
      <c r="E641" s="2">
        <v>49</v>
      </c>
      <c r="F641" t="s">
        <v>11</v>
      </c>
      <c r="G641" s="11">
        <v>3</v>
      </c>
      <c r="H641" s="10">
        <v>25</v>
      </c>
      <c r="I641" s="10">
        <f t="shared" si="57"/>
        <v>75</v>
      </c>
      <c r="J641" s="12" t="str">
        <f t="shared" si="58"/>
        <v>August</v>
      </c>
      <c r="K641" t="str">
        <f t="shared" si="59"/>
        <v>41-50</v>
      </c>
      <c r="L641" s="12" t="str">
        <f t="shared" si="60"/>
        <v>Q3</v>
      </c>
      <c r="M641" s="12" t="str">
        <f t="shared" si="61"/>
        <v>Tuesday</v>
      </c>
      <c r="N641" s="10" t="str">
        <f t="shared" si="62"/>
        <v>Occasional</v>
      </c>
      <c r="Q641"/>
    </row>
    <row r="642" spans="1:17" x14ac:dyDescent="0.3">
      <c r="A642" s="2">
        <v>116</v>
      </c>
      <c r="B642" s="12">
        <v>45161</v>
      </c>
      <c r="C642" s="3" t="s">
        <v>129</v>
      </c>
      <c r="D642" t="s">
        <v>13</v>
      </c>
      <c r="E642" s="2">
        <v>23</v>
      </c>
      <c r="F642" t="s">
        <v>14</v>
      </c>
      <c r="G642" s="11">
        <v>1</v>
      </c>
      <c r="H642" s="10">
        <v>30</v>
      </c>
      <c r="I642" s="10">
        <f t="shared" ref="I642:I705" si="63">Quantity*Price_per_Unit</f>
        <v>30</v>
      </c>
      <c r="J642" s="12" t="str">
        <f t="shared" si="58"/>
        <v>August</v>
      </c>
      <c r="K642" t="str">
        <f t="shared" si="59"/>
        <v>18-30</v>
      </c>
      <c r="L642" s="12" t="str">
        <f t="shared" si="60"/>
        <v>Q3</v>
      </c>
      <c r="M642" s="12" t="str">
        <f t="shared" si="61"/>
        <v>Wednesday</v>
      </c>
      <c r="N642" s="10" t="str">
        <f t="shared" si="62"/>
        <v>Occasional</v>
      </c>
      <c r="Q642"/>
    </row>
    <row r="643" spans="1:17" x14ac:dyDescent="0.3">
      <c r="A643" s="2">
        <v>364</v>
      </c>
      <c r="B643" s="12">
        <v>45161</v>
      </c>
      <c r="C643" s="3" t="s">
        <v>377</v>
      </c>
      <c r="D643" t="s">
        <v>13</v>
      </c>
      <c r="E643" s="2">
        <v>19</v>
      </c>
      <c r="F643" t="s">
        <v>11</v>
      </c>
      <c r="G643" s="11">
        <v>1</v>
      </c>
      <c r="H643" s="10">
        <v>500</v>
      </c>
      <c r="I643" s="10">
        <f t="shared" si="63"/>
        <v>500</v>
      </c>
      <c r="J643" s="12" t="str">
        <f t="shared" ref="J643:J706" si="64">TEXT($B643,"mmmm")</f>
        <v>August</v>
      </c>
      <c r="K643" t="str">
        <f t="shared" ref="K643:K706" si="65">IF(E643&lt;18,"Under 18",
IF(E643&lt;=30,"18-30",
IF(E643&lt;=40,"31-40",
IF(E643&lt;=50,"41-50","50+"))))</f>
        <v>18-30</v>
      </c>
      <c r="L643" s="12" t="str">
        <f t="shared" ref="L643:L706" si="66">"Q"&amp;ROUNDUP(MONTH(B643)/3,0)</f>
        <v>Q3</v>
      </c>
      <c r="M643" s="12" t="str">
        <f t="shared" ref="M643:M706" si="67">TEXT(B643,"dddd")</f>
        <v>Wednesday</v>
      </c>
      <c r="N643" s="10" t="str">
        <f t="shared" ref="N643:N706" si="68">IF(I643&gt;=1500,"VIP",
 IF(I643&gt;=500,"Regular","Occasional"))</f>
        <v>Regular</v>
      </c>
      <c r="Q643"/>
    </row>
    <row r="644" spans="1:17" x14ac:dyDescent="0.3">
      <c r="A644" s="2">
        <v>368</v>
      </c>
      <c r="B644" s="12">
        <v>45161</v>
      </c>
      <c r="C644" s="3" t="s">
        <v>381</v>
      </c>
      <c r="D644" t="s">
        <v>13</v>
      </c>
      <c r="E644" s="2">
        <v>56</v>
      </c>
      <c r="F644" t="s">
        <v>14</v>
      </c>
      <c r="G644" s="11">
        <v>4</v>
      </c>
      <c r="H644" s="10">
        <v>300</v>
      </c>
      <c r="I644" s="10">
        <f t="shared" si="63"/>
        <v>1200</v>
      </c>
      <c r="J644" s="12" t="str">
        <f t="shared" si="64"/>
        <v>August</v>
      </c>
      <c r="K644" t="str">
        <f t="shared" si="65"/>
        <v>50+</v>
      </c>
      <c r="L644" s="12" t="str">
        <f t="shared" si="66"/>
        <v>Q3</v>
      </c>
      <c r="M644" s="12" t="str">
        <f t="shared" si="67"/>
        <v>Wednesday</v>
      </c>
      <c r="N644" s="10" t="str">
        <f t="shared" si="68"/>
        <v>Regular</v>
      </c>
      <c r="Q644"/>
    </row>
    <row r="645" spans="1:17" x14ac:dyDescent="0.3">
      <c r="A645" s="2">
        <v>50</v>
      </c>
      <c r="B645" s="12">
        <v>45162</v>
      </c>
      <c r="C645" s="3" t="s">
        <v>63</v>
      </c>
      <c r="D645" t="s">
        <v>13</v>
      </c>
      <c r="E645" s="2">
        <v>27</v>
      </c>
      <c r="F645" t="s">
        <v>11</v>
      </c>
      <c r="G645" s="11">
        <v>3</v>
      </c>
      <c r="H645" s="10">
        <v>25</v>
      </c>
      <c r="I645" s="10">
        <f t="shared" si="63"/>
        <v>75</v>
      </c>
      <c r="J645" s="12" t="str">
        <f t="shared" si="64"/>
        <v>August</v>
      </c>
      <c r="K645" t="str">
        <f t="shared" si="65"/>
        <v>18-30</v>
      </c>
      <c r="L645" s="12" t="str">
        <f t="shared" si="66"/>
        <v>Q3</v>
      </c>
      <c r="M645" s="12" t="str">
        <f t="shared" si="67"/>
        <v>Thursday</v>
      </c>
      <c r="N645" s="10" t="str">
        <f t="shared" si="68"/>
        <v>Occasional</v>
      </c>
      <c r="Q645"/>
    </row>
    <row r="646" spans="1:17" x14ac:dyDescent="0.3">
      <c r="A646" s="2">
        <v>479</v>
      </c>
      <c r="B646" s="12">
        <v>45162</v>
      </c>
      <c r="C646" s="3" t="s">
        <v>492</v>
      </c>
      <c r="D646" t="s">
        <v>10</v>
      </c>
      <c r="E646" s="2">
        <v>52</v>
      </c>
      <c r="F646" t="s">
        <v>16</v>
      </c>
      <c r="G646" s="11">
        <v>4</v>
      </c>
      <c r="H646" s="10">
        <v>300</v>
      </c>
      <c r="I646" s="10">
        <f t="shared" si="63"/>
        <v>1200</v>
      </c>
      <c r="J646" s="12" t="str">
        <f t="shared" si="64"/>
        <v>August</v>
      </c>
      <c r="K646" t="str">
        <f t="shared" si="65"/>
        <v>50+</v>
      </c>
      <c r="L646" s="12" t="str">
        <f t="shared" si="66"/>
        <v>Q3</v>
      </c>
      <c r="M646" s="12" t="str">
        <f t="shared" si="67"/>
        <v>Thursday</v>
      </c>
      <c r="N646" s="10" t="str">
        <f t="shared" si="68"/>
        <v>Regular</v>
      </c>
      <c r="Q646"/>
    </row>
    <row r="647" spans="1:17" x14ac:dyDescent="0.3">
      <c r="A647" s="2">
        <v>804</v>
      </c>
      <c r="B647" s="12">
        <v>45162</v>
      </c>
      <c r="C647" s="3" t="s">
        <v>817</v>
      </c>
      <c r="D647" t="s">
        <v>10</v>
      </c>
      <c r="E647" s="2">
        <v>42</v>
      </c>
      <c r="F647" t="s">
        <v>16</v>
      </c>
      <c r="G647" s="11">
        <v>1</v>
      </c>
      <c r="H647" s="10">
        <v>30</v>
      </c>
      <c r="I647" s="10">
        <f t="shared" si="63"/>
        <v>30</v>
      </c>
      <c r="J647" s="12" t="str">
        <f t="shared" si="64"/>
        <v>August</v>
      </c>
      <c r="K647" t="str">
        <f t="shared" si="65"/>
        <v>41-50</v>
      </c>
      <c r="L647" s="12" t="str">
        <f t="shared" si="66"/>
        <v>Q3</v>
      </c>
      <c r="M647" s="12" t="str">
        <f t="shared" si="67"/>
        <v>Thursday</v>
      </c>
      <c r="N647" s="10" t="str">
        <f t="shared" si="68"/>
        <v>Occasional</v>
      </c>
      <c r="Q647"/>
    </row>
    <row r="648" spans="1:17" x14ac:dyDescent="0.3">
      <c r="A648" s="2">
        <v>92</v>
      </c>
      <c r="B648" s="12">
        <v>45163</v>
      </c>
      <c r="C648" s="3" t="s">
        <v>105</v>
      </c>
      <c r="D648" t="s">
        <v>13</v>
      </c>
      <c r="E648" s="2">
        <v>51</v>
      </c>
      <c r="F648" t="s">
        <v>16</v>
      </c>
      <c r="G648" s="11">
        <v>4</v>
      </c>
      <c r="H648" s="10">
        <v>30</v>
      </c>
      <c r="I648" s="10">
        <f t="shared" si="63"/>
        <v>120</v>
      </c>
      <c r="J648" s="12" t="str">
        <f t="shared" si="64"/>
        <v>August</v>
      </c>
      <c r="K648" t="str">
        <f t="shared" si="65"/>
        <v>50+</v>
      </c>
      <c r="L648" s="12" t="str">
        <f t="shared" si="66"/>
        <v>Q3</v>
      </c>
      <c r="M648" s="12" t="str">
        <f t="shared" si="67"/>
        <v>Friday</v>
      </c>
      <c r="N648" s="10" t="str">
        <f t="shared" si="68"/>
        <v>Occasional</v>
      </c>
      <c r="Q648"/>
    </row>
    <row r="649" spans="1:17" x14ac:dyDescent="0.3">
      <c r="A649" s="2">
        <v>282</v>
      </c>
      <c r="B649" s="12">
        <v>45163</v>
      </c>
      <c r="C649" s="3" t="s">
        <v>295</v>
      </c>
      <c r="D649" t="s">
        <v>13</v>
      </c>
      <c r="E649" s="2">
        <v>64</v>
      </c>
      <c r="F649" t="s">
        <v>16</v>
      </c>
      <c r="G649" s="11">
        <v>4</v>
      </c>
      <c r="H649" s="10">
        <v>50</v>
      </c>
      <c r="I649" s="10">
        <f t="shared" si="63"/>
        <v>200</v>
      </c>
      <c r="J649" s="12" t="str">
        <f t="shared" si="64"/>
        <v>August</v>
      </c>
      <c r="K649" t="str">
        <f t="shared" si="65"/>
        <v>50+</v>
      </c>
      <c r="L649" s="12" t="str">
        <f t="shared" si="66"/>
        <v>Q3</v>
      </c>
      <c r="M649" s="12" t="str">
        <f t="shared" si="67"/>
        <v>Friday</v>
      </c>
      <c r="N649" s="10" t="str">
        <f t="shared" si="68"/>
        <v>Occasional</v>
      </c>
      <c r="Q649"/>
    </row>
    <row r="650" spans="1:17" x14ac:dyDescent="0.3">
      <c r="A650" s="2">
        <v>718</v>
      </c>
      <c r="B650" s="12">
        <v>45163</v>
      </c>
      <c r="C650" s="3" t="s">
        <v>731</v>
      </c>
      <c r="D650" t="s">
        <v>13</v>
      </c>
      <c r="E650" s="2">
        <v>59</v>
      </c>
      <c r="F650" t="s">
        <v>11</v>
      </c>
      <c r="G650" s="11">
        <v>3</v>
      </c>
      <c r="H650" s="10">
        <v>25</v>
      </c>
      <c r="I650" s="10">
        <f t="shared" si="63"/>
        <v>75</v>
      </c>
      <c r="J650" s="12" t="str">
        <f t="shared" si="64"/>
        <v>August</v>
      </c>
      <c r="K650" t="str">
        <f t="shared" si="65"/>
        <v>50+</v>
      </c>
      <c r="L650" s="12" t="str">
        <f t="shared" si="66"/>
        <v>Q3</v>
      </c>
      <c r="M650" s="12" t="str">
        <f t="shared" si="67"/>
        <v>Friday</v>
      </c>
      <c r="N650" s="10" t="str">
        <f t="shared" si="68"/>
        <v>Occasional</v>
      </c>
      <c r="Q650"/>
    </row>
    <row r="651" spans="1:17" x14ac:dyDescent="0.3">
      <c r="A651" s="2">
        <v>617</v>
      </c>
      <c r="B651" s="12">
        <v>45164</v>
      </c>
      <c r="C651" s="3" t="s">
        <v>630</v>
      </c>
      <c r="D651" t="s">
        <v>10</v>
      </c>
      <c r="E651" s="2">
        <v>34</v>
      </c>
      <c r="F651" t="s">
        <v>16</v>
      </c>
      <c r="G651" s="11">
        <v>1</v>
      </c>
      <c r="H651" s="10">
        <v>30</v>
      </c>
      <c r="I651" s="10">
        <f t="shared" si="63"/>
        <v>30</v>
      </c>
      <c r="J651" s="12" t="str">
        <f t="shared" si="64"/>
        <v>August</v>
      </c>
      <c r="K651" t="str">
        <f t="shared" si="65"/>
        <v>31-40</v>
      </c>
      <c r="L651" s="12" t="str">
        <f t="shared" si="66"/>
        <v>Q3</v>
      </c>
      <c r="M651" s="12" t="str">
        <f t="shared" si="67"/>
        <v>Saturday</v>
      </c>
      <c r="N651" s="10" t="str">
        <f t="shared" si="68"/>
        <v>Occasional</v>
      </c>
      <c r="Q651"/>
    </row>
    <row r="652" spans="1:17" x14ac:dyDescent="0.3">
      <c r="A652" s="2">
        <v>624</v>
      </c>
      <c r="B652" s="12">
        <v>45164</v>
      </c>
      <c r="C652" s="3" t="s">
        <v>637</v>
      </c>
      <c r="D652" t="s">
        <v>13</v>
      </c>
      <c r="E652" s="2">
        <v>34</v>
      </c>
      <c r="F652" t="s">
        <v>11</v>
      </c>
      <c r="G652" s="11">
        <v>3</v>
      </c>
      <c r="H652" s="10">
        <v>300</v>
      </c>
      <c r="I652" s="10">
        <f t="shared" si="63"/>
        <v>900</v>
      </c>
      <c r="J652" s="12" t="str">
        <f t="shared" si="64"/>
        <v>August</v>
      </c>
      <c r="K652" t="str">
        <f t="shared" si="65"/>
        <v>31-40</v>
      </c>
      <c r="L652" s="12" t="str">
        <f t="shared" si="66"/>
        <v>Q3</v>
      </c>
      <c r="M652" s="12" t="str">
        <f t="shared" si="67"/>
        <v>Saturday</v>
      </c>
      <c r="N652" s="10" t="str">
        <f t="shared" si="68"/>
        <v>Regular</v>
      </c>
      <c r="Q652"/>
    </row>
    <row r="653" spans="1:17" x14ac:dyDescent="0.3">
      <c r="A653" s="2">
        <v>825</v>
      </c>
      <c r="B653" s="12">
        <v>45164</v>
      </c>
      <c r="C653" s="3" t="s">
        <v>838</v>
      </c>
      <c r="D653" t="s">
        <v>13</v>
      </c>
      <c r="E653" s="2">
        <v>46</v>
      </c>
      <c r="F653" t="s">
        <v>11</v>
      </c>
      <c r="G653" s="11">
        <v>1</v>
      </c>
      <c r="H653" s="10">
        <v>25</v>
      </c>
      <c r="I653" s="10">
        <f t="shared" si="63"/>
        <v>25</v>
      </c>
      <c r="J653" s="12" t="str">
        <f t="shared" si="64"/>
        <v>August</v>
      </c>
      <c r="K653" t="str">
        <f t="shared" si="65"/>
        <v>41-50</v>
      </c>
      <c r="L653" s="12" t="str">
        <f t="shared" si="66"/>
        <v>Q3</v>
      </c>
      <c r="M653" s="12" t="str">
        <f t="shared" si="67"/>
        <v>Saturday</v>
      </c>
      <c r="N653" s="10" t="str">
        <f t="shared" si="68"/>
        <v>Occasional</v>
      </c>
      <c r="Q653"/>
    </row>
    <row r="654" spans="1:17" x14ac:dyDescent="0.3">
      <c r="A654" s="2">
        <v>568</v>
      </c>
      <c r="B654" s="12">
        <v>45165</v>
      </c>
      <c r="C654" s="3" t="s">
        <v>581</v>
      </c>
      <c r="D654" t="s">
        <v>13</v>
      </c>
      <c r="E654" s="2">
        <v>51</v>
      </c>
      <c r="F654" t="s">
        <v>16</v>
      </c>
      <c r="G654" s="11">
        <v>1</v>
      </c>
      <c r="H654" s="10">
        <v>300</v>
      </c>
      <c r="I654" s="10">
        <f t="shared" si="63"/>
        <v>300</v>
      </c>
      <c r="J654" s="12" t="str">
        <f t="shared" si="64"/>
        <v>August</v>
      </c>
      <c r="K654" t="str">
        <f t="shared" si="65"/>
        <v>50+</v>
      </c>
      <c r="L654" s="12" t="str">
        <f t="shared" si="66"/>
        <v>Q3</v>
      </c>
      <c r="M654" s="12" t="str">
        <f t="shared" si="67"/>
        <v>Sunday</v>
      </c>
      <c r="N654" s="10" t="str">
        <f t="shared" si="68"/>
        <v>Occasional</v>
      </c>
      <c r="Q654"/>
    </row>
    <row r="655" spans="1:17" x14ac:dyDescent="0.3">
      <c r="A655" s="2">
        <v>671</v>
      </c>
      <c r="B655" s="12">
        <v>45165</v>
      </c>
      <c r="C655" s="3" t="s">
        <v>684</v>
      </c>
      <c r="D655" t="s">
        <v>10</v>
      </c>
      <c r="E655" s="2">
        <v>62</v>
      </c>
      <c r="F655" t="s">
        <v>16</v>
      </c>
      <c r="G655" s="11">
        <v>3</v>
      </c>
      <c r="H655" s="10">
        <v>50</v>
      </c>
      <c r="I655" s="10">
        <f t="shared" si="63"/>
        <v>150</v>
      </c>
      <c r="J655" s="12" t="str">
        <f t="shared" si="64"/>
        <v>August</v>
      </c>
      <c r="K655" t="str">
        <f t="shared" si="65"/>
        <v>50+</v>
      </c>
      <c r="L655" s="12" t="str">
        <f t="shared" si="66"/>
        <v>Q3</v>
      </c>
      <c r="M655" s="12" t="str">
        <f t="shared" si="67"/>
        <v>Sunday</v>
      </c>
      <c r="N655" s="10" t="str">
        <f t="shared" si="68"/>
        <v>Occasional</v>
      </c>
      <c r="Q655"/>
    </row>
    <row r="656" spans="1:17" x14ac:dyDescent="0.3">
      <c r="A656" s="2">
        <v>756</v>
      </c>
      <c r="B656" s="12">
        <v>45165</v>
      </c>
      <c r="C656" s="3" t="s">
        <v>769</v>
      </c>
      <c r="D656" t="s">
        <v>13</v>
      </c>
      <c r="E656" s="2">
        <v>62</v>
      </c>
      <c r="F656" t="s">
        <v>16</v>
      </c>
      <c r="G656" s="11">
        <v>4</v>
      </c>
      <c r="H656" s="10">
        <v>300</v>
      </c>
      <c r="I656" s="10">
        <f t="shared" si="63"/>
        <v>1200</v>
      </c>
      <c r="J656" s="12" t="str">
        <f t="shared" si="64"/>
        <v>August</v>
      </c>
      <c r="K656" t="str">
        <f t="shared" si="65"/>
        <v>50+</v>
      </c>
      <c r="L656" s="12" t="str">
        <f t="shared" si="66"/>
        <v>Q3</v>
      </c>
      <c r="M656" s="12" t="str">
        <f t="shared" si="67"/>
        <v>Sunday</v>
      </c>
      <c r="N656" s="10" t="str">
        <f t="shared" si="68"/>
        <v>Regular</v>
      </c>
      <c r="Q656"/>
    </row>
    <row r="657" spans="1:17" x14ac:dyDescent="0.3">
      <c r="A657" s="2">
        <v>815</v>
      </c>
      <c r="B657" s="12">
        <v>45165</v>
      </c>
      <c r="C657" s="3" t="s">
        <v>828</v>
      </c>
      <c r="D657" t="s">
        <v>13</v>
      </c>
      <c r="E657" s="2">
        <v>51</v>
      </c>
      <c r="F657" t="s">
        <v>14</v>
      </c>
      <c r="G657" s="11">
        <v>3</v>
      </c>
      <c r="H657" s="10">
        <v>25</v>
      </c>
      <c r="I657" s="10">
        <f t="shared" si="63"/>
        <v>75</v>
      </c>
      <c r="J657" s="12" t="str">
        <f t="shared" si="64"/>
        <v>August</v>
      </c>
      <c r="K657" t="str">
        <f t="shared" si="65"/>
        <v>50+</v>
      </c>
      <c r="L657" s="12" t="str">
        <f t="shared" si="66"/>
        <v>Q3</v>
      </c>
      <c r="M657" s="12" t="str">
        <f t="shared" si="67"/>
        <v>Sunday</v>
      </c>
      <c r="N657" s="10" t="str">
        <f t="shared" si="68"/>
        <v>Occasional</v>
      </c>
      <c r="Q657"/>
    </row>
    <row r="658" spans="1:17" x14ac:dyDescent="0.3">
      <c r="A658" s="2">
        <v>146</v>
      </c>
      <c r="B658" s="12">
        <v>45166</v>
      </c>
      <c r="C658" s="3" t="s">
        <v>159</v>
      </c>
      <c r="D658" t="s">
        <v>10</v>
      </c>
      <c r="E658" s="2">
        <v>38</v>
      </c>
      <c r="F658" t="s">
        <v>14</v>
      </c>
      <c r="G658" s="11">
        <v>4</v>
      </c>
      <c r="H658" s="10">
        <v>50</v>
      </c>
      <c r="I658" s="10">
        <f t="shared" si="63"/>
        <v>200</v>
      </c>
      <c r="J658" s="12" t="str">
        <f t="shared" si="64"/>
        <v>August</v>
      </c>
      <c r="K658" t="str">
        <f t="shared" si="65"/>
        <v>31-40</v>
      </c>
      <c r="L658" s="12" t="str">
        <f t="shared" si="66"/>
        <v>Q3</v>
      </c>
      <c r="M658" s="12" t="str">
        <f t="shared" si="67"/>
        <v>Monday</v>
      </c>
      <c r="N658" s="10" t="str">
        <f t="shared" si="68"/>
        <v>Occasional</v>
      </c>
      <c r="Q658"/>
    </row>
    <row r="659" spans="1:17" x14ac:dyDescent="0.3">
      <c r="A659" s="2">
        <v>263</v>
      </c>
      <c r="B659" s="12">
        <v>45166</v>
      </c>
      <c r="C659" s="3" t="s">
        <v>276</v>
      </c>
      <c r="D659" t="s">
        <v>10</v>
      </c>
      <c r="E659" s="2">
        <v>23</v>
      </c>
      <c r="F659" t="s">
        <v>11</v>
      </c>
      <c r="G659" s="11">
        <v>2</v>
      </c>
      <c r="H659" s="10">
        <v>30</v>
      </c>
      <c r="I659" s="10">
        <f t="shared" si="63"/>
        <v>60</v>
      </c>
      <c r="J659" s="12" t="str">
        <f t="shared" si="64"/>
        <v>August</v>
      </c>
      <c r="K659" t="str">
        <f t="shared" si="65"/>
        <v>18-30</v>
      </c>
      <c r="L659" s="12" t="str">
        <f t="shared" si="66"/>
        <v>Q3</v>
      </c>
      <c r="M659" s="12" t="str">
        <f t="shared" si="67"/>
        <v>Monday</v>
      </c>
      <c r="N659" s="10" t="str">
        <f t="shared" si="68"/>
        <v>Occasional</v>
      </c>
      <c r="Q659"/>
    </row>
    <row r="660" spans="1:17" x14ac:dyDescent="0.3">
      <c r="A660" s="2">
        <v>704</v>
      </c>
      <c r="B660" s="12">
        <v>45166</v>
      </c>
      <c r="C660" s="3" t="s">
        <v>717</v>
      </c>
      <c r="D660" t="s">
        <v>13</v>
      </c>
      <c r="E660" s="2">
        <v>62</v>
      </c>
      <c r="F660" t="s">
        <v>14</v>
      </c>
      <c r="G660" s="11">
        <v>3</v>
      </c>
      <c r="H660" s="10">
        <v>30</v>
      </c>
      <c r="I660" s="10">
        <f t="shared" si="63"/>
        <v>90</v>
      </c>
      <c r="J660" s="12" t="str">
        <f t="shared" si="64"/>
        <v>August</v>
      </c>
      <c r="K660" t="str">
        <f t="shared" si="65"/>
        <v>50+</v>
      </c>
      <c r="L660" s="12" t="str">
        <f t="shared" si="66"/>
        <v>Q3</v>
      </c>
      <c r="M660" s="12" t="str">
        <f t="shared" si="67"/>
        <v>Monday</v>
      </c>
      <c r="N660" s="10" t="str">
        <f t="shared" si="68"/>
        <v>Occasional</v>
      </c>
      <c r="Q660"/>
    </row>
    <row r="661" spans="1:17" x14ac:dyDescent="0.3">
      <c r="A661" s="2">
        <v>476</v>
      </c>
      <c r="B661" s="12">
        <v>45167</v>
      </c>
      <c r="C661" s="3" t="s">
        <v>489</v>
      </c>
      <c r="D661" t="s">
        <v>13</v>
      </c>
      <c r="E661" s="2">
        <v>27</v>
      </c>
      <c r="F661" t="s">
        <v>14</v>
      </c>
      <c r="G661" s="11">
        <v>4</v>
      </c>
      <c r="H661" s="10">
        <v>500</v>
      </c>
      <c r="I661" s="10">
        <f t="shared" si="63"/>
        <v>2000</v>
      </c>
      <c r="J661" s="12" t="str">
        <f t="shared" si="64"/>
        <v>August</v>
      </c>
      <c r="K661" t="str">
        <f t="shared" si="65"/>
        <v>18-30</v>
      </c>
      <c r="L661" s="12" t="str">
        <f t="shared" si="66"/>
        <v>Q3</v>
      </c>
      <c r="M661" s="12" t="str">
        <f t="shared" si="67"/>
        <v>Tuesday</v>
      </c>
      <c r="N661" s="10" t="str">
        <f t="shared" si="68"/>
        <v>VIP</v>
      </c>
      <c r="Q661"/>
    </row>
    <row r="662" spans="1:17" x14ac:dyDescent="0.3">
      <c r="A662" s="2">
        <v>733</v>
      </c>
      <c r="B662" s="12">
        <v>45167</v>
      </c>
      <c r="C662" s="3" t="s">
        <v>746</v>
      </c>
      <c r="D662" t="s">
        <v>10</v>
      </c>
      <c r="E662" s="2">
        <v>34</v>
      </c>
      <c r="F662" t="s">
        <v>11</v>
      </c>
      <c r="G662" s="11">
        <v>1</v>
      </c>
      <c r="H662" s="10">
        <v>30</v>
      </c>
      <c r="I662" s="10">
        <f t="shared" si="63"/>
        <v>30</v>
      </c>
      <c r="J662" s="12" t="str">
        <f t="shared" si="64"/>
        <v>August</v>
      </c>
      <c r="K662" t="str">
        <f t="shared" si="65"/>
        <v>31-40</v>
      </c>
      <c r="L662" s="12" t="str">
        <f t="shared" si="66"/>
        <v>Q3</v>
      </c>
      <c r="M662" s="12" t="str">
        <f t="shared" si="67"/>
        <v>Tuesday</v>
      </c>
      <c r="N662" s="10" t="str">
        <f t="shared" si="68"/>
        <v>Occasional</v>
      </c>
      <c r="Q662"/>
    </row>
    <row r="663" spans="1:17" x14ac:dyDescent="0.3">
      <c r="A663" s="2">
        <v>924</v>
      </c>
      <c r="B663" s="12">
        <v>45167</v>
      </c>
      <c r="C663" s="3" t="s">
        <v>937</v>
      </c>
      <c r="D663" t="s">
        <v>10</v>
      </c>
      <c r="E663" s="2">
        <v>55</v>
      </c>
      <c r="F663" t="s">
        <v>11</v>
      </c>
      <c r="G663" s="11">
        <v>2</v>
      </c>
      <c r="H663" s="10">
        <v>50</v>
      </c>
      <c r="I663" s="10">
        <f t="shared" si="63"/>
        <v>100</v>
      </c>
      <c r="J663" s="12" t="str">
        <f t="shared" si="64"/>
        <v>August</v>
      </c>
      <c r="K663" t="str">
        <f t="shared" si="65"/>
        <v>50+</v>
      </c>
      <c r="L663" s="12" t="str">
        <f t="shared" si="66"/>
        <v>Q3</v>
      </c>
      <c r="M663" s="12" t="str">
        <f t="shared" si="67"/>
        <v>Tuesday</v>
      </c>
      <c r="N663" s="10" t="str">
        <f t="shared" si="68"/>
        <v>Occasional</v>
      </c>
      <c r="Q663"/>
    </row>
    <row r="664" spans="1:17" x14ac:dyDescent="0.3">
      <c r="A664" s="2">
        <v>984</v>
      </c>
      <c r="B664" s="12">
        <v>45167</v>
      </c>
      <c r="C664" s="3" t="s">
        <v>997</v>
      </c>
      <c r="D664" t="s">
        <v>10</v>
      </c>
      <c r="E664" s="2">
        <v>56</v>
      </c>
      <c r="F664" t="s">
        <v>14</v>
      </c>
      <c r="G664" s="11">
        <v>1</v>
      </c>
      <c r="H664" s="10">
        <v>500</v>
      </c>
      <c r="I664" s="10">
        <f t="shared" si="63"/>
        <v>500</v>
      </c>
      <c r="J664" s="12" t="str">
        <f t="shared" si="64"/>
        <v>August</v>
      </c>
      <c r="K664" t="str">
        <f t="shared" si="65"/>
        <v>50+</v>
      </c>
      <c r="L664" s="12" t="str">
        <f t="shared" si="66"/>
        <v>Q3</v>
      </c>
      <c r="M664" s="12" t="str">
        <f t="shared" si="67"/>
        <v>Tuesday</v>
      </c>
      <c r="N664" s="10" t="str">
        <f t="shared" si="68"/>
        <v>Regular</v>
      </c>
      <c r="Q664"/>
    </row>
    <row r="665" spans="1:17" x14ac:dyDescent="0.3">
      <c r="A665" s="2">
        <v>251</v>
      </c>
      <c r="B665" s="12">
        <v>45169</v>
      </c>
      <c r="C665" s="3" t="s">
        <v>264</v>
      </c>
      <c r="D665" t="s">
        <v>13</v>
      </c>
      <c r="E665" s="2">
        <v>57</v>
      </c>
      <c r="F665" t="s">
        <v>11</v>
      </c>
      <c r="G665" s="11">
        <v>4</v>
      </c>
      <c r="H665" s="10">
        <v>50</v>
      </c>
      <c r="I665" s="10">
        <f t="shared" si="63"/>
        <v>200</v>
      </c>
      <c r="J665" s="12" t="str">
        <f t="shared" si="64"/>
        <v>August</v>
      </c>
      <c r="K665" t="str">
        <f t="shared" si="65"/>
        <v>50+</v>
      </c>
      <c r="L665" s="12" t="str">
        <f t="shared" si="66"/>
        <v>Q3</v>
      </c>
      <c r="M665" s="12" t="str">
        <f t="shared" si="67"/>
        <v>Thursday</v>
      </c>
      <c r="N665" s="10" t="str">
        <f t="shared" si="68"/>
        <v>Occasional</v>
      </c>
      <c r="Q665"/>
    </row>
    <row r="666" spans="1:17" x14ac:dyDescent="0.3">
      <c r="A666" s="2">
        <v>253</v>
      </c>
      <c r="B666" s="12">
        <v>45169</v>
      </c>
      <c r="C666" s="3" t="s">
        <v>266</v>
      </c>
      <c r="D666" t="s">
        <v>13</v>
      </c>
      <c r="E666" s="2">
        <v>53</v>
      </c>
      <c r="F666" t="s">
        <v>14</v>
      </c>
      <c r="G666" s="11">
        <v>4</v>
      </c>
      <c r="H666" s="10">
        <v>500</v>
      </c>
      <c r="I666" s="10">
        <f t="shared" si="63"/>
        <v>2000</v>
      </c>
      <c r="J666" s="12" t="str">
        <f t="shared" si="64"/>
        <v>August</v>
      </c>
      <c r="K666" t="str">
        <f t="shared" si="65"/>
        <v>50+</v>
      </c>
      <c r="L666" s="12" t="str">
        <f t="shared" si="66"/>
        <v>Q3</v>
      </c>
      <c r="M666" s="12" t="str">
        <f t="shared" si="67"/>
        <v>Thursday</v>
      </c>
      <c r="N666" s="10" t="str">
        <f t="shared" si="68"/>
        <v>VIP</v>
      </c>
      <c r="Q666"/>
    </row>
    <row r="667" spans="1:17" x14ac:dyDescent="0.3">
      <c r="A667" s="2">
        <v>574</v>
      </c>
      <c r="B667" s="12">
        <v>45169</v>
      </c>
      <c r="C667" s="3" t="s">
        <v>587</v>
      </c>
      <c r="D667" t="s">
        <v>13</v>
      </c>
      <c r="E667" s="2">
        <v>63</v>
      </c>
      <c r="F667" t="s">
        <v>16</v>
      </c>
      <c r="G667" s="11">
        <v>2</v>
      </c>
      <c r="H667" s="10">
        <v>25</v>
      </c>
      <c r="I667" s="10">
        <f t="shared" si="63"/>
        <v>50</v>
      </c>
      <c r="J667" s="12" t="str">
        <f t="shared" si="64"/>
        <v>August</v>
      </c>
      <c r="K667" t="str">
        <f t="shared" si="65"/>
        <v>50+</v>
      </c>
      <c r="L667" s="12" t="str">
        <f t="shared" si="66"/>
        <v>Q3</v>
      </c>
      <c r="M667" s="12" t="str">
        <f t="shared" si="67"/>
        <v>Thursday</v>
      </c>
      <c r="N667" s="10" t="str">
        <f t="shared" si="68"/>
        <v>Occasional</v>
      </c>
      <c r="Q667"/>
    </row>
    <row r="668" spans="1:17" x14ac:dyDescent="0.3">
      <c r="A668" s="2">
        <v>751</v>
      </c>
      <c r="B668" s="12">
        <v>45169</v>
      </c>
      <c r="C668" s="3" t="s">
        <v>764</v>
      </c>
      <c r="D668" t="s">
        <v>13</v>
      </c>
      <c r="E668" s="2">
        <v>42</v>
      </c>
      <c r="F668" t="s">
        <v>14</v>
      </c>
      <c r="G668" s="11">
        <v>2</v>
      </c>
      <c r="H668" s="10">
        <v>25</v>
      </c>
      <c r="I668" s="10">
        <f t="shared" si="63"/>
        <v>50</v>
      </c>
      <c r="J668" s="12" t="str">
        <f t="shared" si="64"/>
        <v>August</v>
      </c>
      <c r="K668" t="str">
        <f t="shared" si="65"/>
        <v>41-50</v>
      </c>
      <c r="L668" s="12" t="str">
        <f t="shared" si="66"/>
        <v>Q3</v>
      </c>
      <c r="M668" s="12" t="str">
        <f t="shared" si="67"/>
        <v>Thursday</v>
      </c>
      <c r="N668" s="10" t="str">
        <f t="shared" si="68"/>
        <v>Occasional</v>
      </c>
      <c r="Q668"/>
    </row>
    <row r="669" spans="1:17" x14ac:dyDescent="0.3">
      <c r="A669" s="2">
        <v>871</v>
      </c>
      <c r="B669" s="12">
        <v>45169</v>
      </c>
      <c r="C669" s="3" t="s">
        <v>884</v>
      </c>
      <c r="D669" t="s">
        <v>10</v>
      </c>
      <c r="E669" s="2">
        <v>62</v>
      </c>
      <c r="F669" t="s">
        <v>11</v>
      </c>
      <c r="G669" s="11">
        <v>2</v>
      </c>
      <c r="H669" s="10">
        <v>30</v>
      </c>
      <c r="I669" s="10">
        <f t="shared" si="63"/>
        <v>60</v>
      </c>
      <c r="J669" s="12" t="str">
        <f t="shared" si="64"/>
        <v>August</v>
      </c>
      <c r="K669" t="str">
        <f t="shared" si="65"/>
        <v>50+</v>
      </c>
      <c r="L669" s="12" t="str">
        <f t="shared" si="66"/>
        <v>Q3</v>
      </c>
      <c r="M669" s="12" t="str">
        <f t="shared" si="67"/>
        <v>Thursday</v>
      </c>
      <c r="N669" s="10" t="str">
        <f t="shared" si="68"/>
        <v>Occasional</v>
      </c>
      <c r="Q669"/>
    </row>
    <row r="670" spans="1:17" x14ac:dyDescent="0.3">
      <c r="A670" s="2">
        <v>200</v>
      </c>
      <c r="B670" s="12">
        <v>45170</v>
      </c>
      <c r="C670" s="3" t="s">
        <v>213</v>
      </c>
      <c r="D670" t="s">
        <v>10</v>
      </c>
      <c r="E670" s="2">
        <v>27</v>
      </c>
      <c r="F670" t="s">
        <v>11</v>
      </c>
      <c r="G670" s="11">
        <v>3</v>
      </c>
      <c r="H670" s="10">
        <v>50</v>
      </c>
      <c r="I670" s="10">
        <f t="shared" si="63"/>
        <v>150</v>
      </c>
      <c r="J670" s="12" t="str">
        <f t="shared" si="64"/>
        <v>September</v>
      </c>
      <c r="K670" t="str">
        <f t="shared" si="65"/>
        <v>18-30</v>
      </c>
      <c r="L670" s="12" t="str">
        <f t="shared" si="66"/>
        <v>Q3</v>
      </c>
      <c r="M670" s="12" t="str">
        <f t="shared" si="67"/>
        <v>Friday</v>
      </c>
      <c r="N670" s="10" t="str">
        <f t="shared" si="68"/>
        <v>Occasional</v>
      </c>
      <c r="Q670"/>
    </row>
    <row r="671" spans="1:17" x14ac:dyDescent="0.3">
      <c r="A671" s="2">
        <v>594</v>
      </c>
      <c r="B671" s="12">
        <v>45170</v>
      </c>
      <c r="C671" s="3" t="s">
        <v>607</v>
      </c>
      <c r="D671" t="s">
        <v>13</v>
      </c>
      <c r="E671" s="2">
        <v>19</v>
      </c>
      <c r="F671" t="s">
        <v>16</v>
      </c>
      <c r="G671" s="11">
        <v>2</v>
      </c>
      <c r="H671" s="10">
        <v>300</v>
      </c>
      <c r="I671" s="10">
        <f t="shared" si="63"/>
        <v>600</v>
      </c>
      <c r="J671" s="12" t="str">
        <f t="shared" si="64"/>
        <v>September</v>
      </c>
      <c r="K671" t="str">
        <f t="shared" si="65"/>
        <v>18-30</v>
      </c>
      <c r="L671" s="12" t="str">
        <f t="shared" si="66"/>
        <v>Q3</v>
      </c>
      <c r="M671" s="12" t="str">
        <f t="shared" si="67"/>
        <v>Friday</v>
      </c>
      <c r="N671" s="10" t="str">
        <f t="shared" si="68"/>
        <v>Regular</v>
      </c>
      <c r="Q671"/>
    </row>
    <row r="672" spans="1:17" x14ac:dyDescent="0.3">
      <c r="A672" s="2">
        <v>637</v>
      </c>
      <c r="B672" s="12">
        <v>45170</v>
      </c>
      <c r="C672" s="3" t="s">
        <v>650</v>
      </c>
      <c r="D672" t="s">
        <v>10</v>
      </c>
      <c r="E672" s="2">
        <v>43</v>
      </c>
      <c r="F672" t="s">
        <v>14</v>
      </c>
      <c r="G672" s="11">
        <v>2</v>
      </c>
      <c r="H672" s="10">
        <v>300</v>
      </c>
      <c r="I672" s="10">
        <f t="shared" si="63"/>
        <v>600</v>
      </c>
      <c r="J672" s="12" t="str">
        <f t="shared" si="64"/>
        <v>September</v>
      </c>
      <c r="K672" t="str">
        <f t="shared" si="65"/>
        <v>41-50</v>
      </c>
      <c r="L672" s="12" t="str">
        <f t="shared" si="66"/>
        <v>Q3</v>
      </c>
      <c r="M672" s="12" t="str">
        <f t="shared" si="67"/>
        <v>Friday</v>
      </c>
      <c r="N672" s="10" t="str">
        <f t="shared" si="68"/>
        <v>Regular</v>
      </c>
      <c r="Q672"/>
    </row>
    <row r="673" spans="1:17" x14ac:dyDescent="0.3">
      <c r="A673" s="2">
        <v>855</v>
      </c>
      <c r="B673" s="12">
        <v>45170</v>
      </c>
      <c r="C673" s="3" t="s">
        <v>868</v>
      </c>
      <c r="D673" t="s">
        <v>10</v>
      </c>
      <c r="E673" s="2">
        <v>54</v>
      </c>
      <c r="F673" t="s">
        <v>11</v>
      </c>
      <c r="G673" s="11">
        <v>1</v>
      </c>
      <c r="H673" s="10">
        <v>25</v>
      </c>
      <c r="I673" s="10">
        <f t="shared" si="63"/>
        <v>25</v>
      </c>
      <c r="J673" s="12" t="str">
        <f t="shared" si="64"/>
        <v>September</v>
      </c>
      <c r="K673" t="str">
        <f t="shared" si="65"/>
        <v>50+</v>
      </c>
      <c r="L673" s="12" t="str">
        <f t="shared" si="66"/>
        <v>Q3</v>
      </c>
      <c r="M673" s="12" t="str">
        <f t="shared" si="67"/>
        <v>Friday</v>
      </c>
      <c r="N673" s="10" t="str">
        <f t="shared" si="68"/>
        <v>Occasional</v>
      </c>
      <c r="Q673"/>
    </row>
    <row r="674" spans="1:17" x14ac:dyDescent="0.3">
      <c r="A674" s="2">
        <v>325</v>
      </c>
      <c r="B674" s="12">
        <v>45171</v>
      </c>
      <c r="C674" s="3" t="s">
        <v>338</v>
      </c>
      <c r="D674" t="s">
        <v>13</v>
      </c>
      <c r="E674" s="2">
        <v>52</v>
      </c>
      <c r="F674" t="s">
        <v>16</v>
      </c>
      <c r="G674" s="11">
        <v>2</v>
      </c>
      <c r="H674" s="10">
        <v>25</v>
      </c>
      <c r="I674" s="10">
        <f t="shared" si="63"/>
        <v>50</v>
      </c>
      <c r="J674" s="12" t="str">
        <f t="shared" si="64"/>
        <v>September</v>
      </c>
      <c r="K674" t="str">
        <f t="shared" si="65"/>
        <v>50+</v>
      </c>
      <c r="L674" s="12" t="str">
        <f t="shared" si="66"/>
        <v>Q3</v>
      </c>
      <c r="M674" s="12" t="str">
        <f t="shared" si="67"/>
        <v>Saturday</v>
      </c>
      <c r="N674" s="10" t="str">
        <f t="shared" si="68"/>
        <v>Occasional</v>
      </c>
      <c r="Q674"/>
    </row>
    <row r="675" spans="1:17" x14ac:dyDescent="0.3">
      <c r="A675" s="2">
        <v>682</v>
      </c>
      <c r="B675" s="12">
        <v>45171</v>
      </c>
      <c r="C675" s="3" t="s">
        <v>695</v>
      </c>
      <c r="D675" t="s">
        <v>10</v>
      </c>
      <c r="E675" s="2">
        <v>46</v>
      </c>
      <c r="F675" t="s">
        <v>11</v>
      </c>
      <c r="G675" s="11">
        <v>4</v>
      </c>
      <c r="H675" s="10">
        <v>300</v>
      </c>
      <c r="I675" s="10">
        <f t="shared" si="63"/>
        <v>1200</v>
      </c>
      <c r="J675" s="12" t="str">
        <f t="shared" si="64"/>
        <v>September</v>
      </c>
      <c r="K675" t="str">
        <f t="shared" si="65"/>
        <v>41-50</v>
      </c>
      <c r="L675" s="12" t="str">
        <f t="shared" si="66"/>
        <v>Q3</v>
      </c>
      <c r="M675" s="12" t="str">
        <f t="shared" si="67"/>
        <v>Saturday</v>
      </c>
      <c r="N675" s="10" t="str">
        <f t="shared" si="68"/>
        <v>Regular</v>
      </c>
      <c r="Q675"/>
    </row>
    <row r="676" spans="1:17" x14ac:dyDescent="0.3">
      <c r="A676" s="2">
        <v>931</v>
      </c>
      <c r="B676" s="12">
        <v>45171</v>
      </c>
      <c r="C676" s="3" t="s">
        <v>944</v>
      </c>
      <c r="D676" t="s">
        <v>10</v>
      </c>
      <c r="E676" s="2">
        <v>30</v>
      </c>
      <c r="F676" t="s">
        <v>11</v>
      </c>
      <c r="G676" s="11">
        <v>4</v>
      </c>
      <c r="H676" s="10">
        <v>30</v>
      </c>
      <c r="I676" s="10">
        <f t="shared" si="63"/>
        <v>120</v>
      </c>
      <c r="J676" s="12" t="str">
        <f t="shared" si="64"/>
        <v>September</v>
      </c>
      <c r="K676" t="str">
        <f t="shared" si="65"/>
        <v>18-30</v>
      </c>
      <c r="L676" s="12" t="str">
        <f t="shared" si="66"/>
        <v>Q3</v>
      </c>
      <c r="M676" s="12" t="str">
        <f t="shared" si="67"/>
        <v>Saturday</v>
      </c>
      <c r="N676" s="10" t="str">
        <f t="shared" si="68"/>
        <v>Occasional</v>
      </c>
      <c r="Q676"/>
    </row>
    <row r="677" spans="1:17" x14ac:dyDescent="0.3">
      <c r="A677" s="2">
        <v>925</v>
      </c>
      <c r="B677" s="12">
        <v>45172</v>
      </c>
      <c r="C677" s="3" t="s">
        <v>938</v>
      </c>
      <c r="D677" t="s">
        <v>10</v>
      </c>
      <c r="E677" s="2">
        <v>25</v>
      </c>
      <c r="F677" t="s">
        <v>16</v>
      </c>
      <c r="G677" s="11">
        <v>1</v>
      </c>
      <c r="H677" s="10">
        <v>300</v>
      </c>
      <c r="I677" s="10">
        <f t="shared" si="63"/>
        <v>300</v>
      </c>
      <c r="J677" s="12" t="str">
        <f t="shared" si="64"/>
        <v>September</v>
      </c>
      <c r="K677" t="str">
        <f t="shared" si="65"/>
        <v>18-30</v>
      </c>
      <c r="L677" s="12" t="str">
        <f t="shared" si="66"/>
        <v>Q3</v>
      </c>
      <c r="M677" s="12" t="str">
        <f t="shared" si="67"/>
        <v>Sunday</v>
      </c>
      <c r="N677" s="10" t="str">
        <f t="shared" si="68"/>
        <v>Occasional</v>
      </c>
      <c r="Q677"/>
    </row>
    <row r="678" spans="1:17" x14ac:dyDescent="0.3">
      <c r="A678" s="2">
        <v>297</v>
      </c>
      <c r="B678" s="12">
        <v>45173</v>
      </c>
      <c r="C678" s="3" t="s">
        <v>310</v>
      </c>
      <c r="D678" t="s">
        <v>13</v>
      </c>
      <c r="E678" s="2">
        <v>40</v>
      </c>
      <c r="F678" t="s">
        <v>16</v>
      </c>
      <c r="G678" s="11">
        <v>2</v>
      </c>
      <c r="H678" s="10">
        <v>500</v>
      </c>
      <c r="I678" s="10">
        <f t="shared" si="63"/>
        <v>1000</v>
      </c>
      <c r="J678" s="12" t="str">
        <f t="shared" si="64"/>
        <v>September</v>
      </c>
      <c r="K678" t="str">
        <f t="shared" si="65"/>
        <v>31-40</v>
      </c>
      <c r="L678" s="12" t="str">
        <f t="shared" si="66"/>
        <v>Q3</v>
      </c>
      <c r="M678" s="12" t="str">
        <f t="shared" si="67"/>
        <v>Monday</v>
      </c>
      <c r="N678" s="10" t="str">
        <f t="shared" si="68"/>
        <v>Regular</v>
      </c>
      <c r="Q678"/>
    </row>
    <row r="679" spans="1:17" x14ac:dyDescent="0.3">
      <c r="A679" s="2">
        <v>814</v>
      </c>
      <c r="B679" s="12">
        <v>45174</v>
      </c>
      <c r="C679" s="3" t="s">
        <v>827</v>
      </c>
      <c r="D679" t="s">
        <v>13</v>
      </c>
      <c r="E679" s="2">
        <v>59</v>
      </c>
      <c r="F679" t="s">
        <v>14</v>
      </c>
      <c r="G679" s="11">
        <v>1</v>
      </c>
      <c r="H679" s="10">
        <v>500</v>
      </c>
      <c r="I679" s="10">
        <f t="shared" si="63"/>
        <v>500</v>
      </c>
      <c r="J679" s="12" t="str">
        <f t="shared" si="64"/>
        <v>September</v>
      </c>
      <c r="K679" t="str">
        <f t="shared" si="65"/>
        <v>50+</v>
      </c>
      <c r="L679" s="12" t="str">
        <f t="shared" si="66"/>
        <v>Q3</v>
      </c>
      <c r="M679" s="12" t="str">
        <f t="shared" si="67"/>
        <v>Tuesday</v>
      </c>
      <c r="N679" s="10" t="str">
        <f t="shared" si="68"/>
        <v>Regular</v>
      </c>
      <c r="Q679"/>
    </row>
    <row r="680" spans="1:17" x14ac:dyDescent="0.3">
      <c r="A680" s="2">
        <v>894</v>
      </c>
      <c r="B680" s="12">
        <v>45174</v>
      </c>
      <c r="C680" s="3" t="s">
        <v>907</v>
      </c>
      <c r="D680" t="s">
        <v>10</v>
      </c>
      <c r="E680" s="2">
        <v>52</v>
      </c>
      <c r="F680" t="s">
        <v>16</v>
      </c>
      <c r="G680" s="11">
        <v>1</v>
      </c>
      <c r="H680" s="10">
        <v>30</v>
      </c>
      <c r="I680" s="10">
        <f t="shared" si="63"/>
        <v>30</v>
      </c>
      <c r="J680" s="12" t="str">
        <f t="shared" si="64"/>
        <v>September</v>
      </c>
      <c r="K680" t="str">
        <f t="shared" si="65"/>
        <v>50+</v>
      </c>
      <c r="L680" s="12" t="str">
        <f t="shared" si="66"/>
        <v>Q3</v>
      </c>
      <c r="M680" s="12" t="str">
        <f t="shared" si="67"/>
        <v>Tuesday</v>
      </c>
      <c r="N680" s="10" t="str">
        <f t="shared" si="68"/>
        <v>Occasional</v>
      </c>
      <c r="Q680"/>
    </row>
    <row r="681" spans="1:17" x14ac:dyDescent="0.3">
      <c r="A681" s="2">
        <v>194</v>
      </c>
      <c r="B681" s="12">
        <v>45175</v>
      </c>
      <c r="C681" s="3" t="s">
        <v>207</v>
      </c>
      <c r="D681" t="s">
        <v>10</v>
      </c>
      <c r="E681" s="2">
        <v>55</v>
      </c>
      <c r="F681" t="s">
        <v>14</v>
      </c>
      <c r="G681" s="11">
        <v>4</v>
      </c>
      <c r="H681" s="10">
        <v>50</v>
      </c>
      <c r="I681" s="10">
        <f t="shared" si="63"/>
        <v>200</v>
      </c>
      <c r="J681" s="12" t="str">
        <f t="shared" si="64"/>
        <v>September</v>
      </c>
      <c r="K681" t="str">
        <f t="shared" si="65"/>
        <v>50+</v>
      </c>
      <c r="L681" s="12" t="str">
        <f t="shared" si="66"/>
        <v>Q3</v>
      </c>
      <c r="M681" s="12" t="str">
        <f t="shared" si="67"/>
        <v>Wednesday</v>
      </c>
      <c r="N681" s="10" t="str">
        <f t="shared" si="68"/>
        <v>Occasional</v>
      </c>
      <c r="Q681"/>
    </row>
    <row r="682" spans="1:17" x14ac:dyDescent="0.3">
      <c r="A682" s="2">
        <v>245</v>
      </c>
      <c r="B682" s="12">
        <v>45175</v>
      </c>
      <c r="C682" s="3" t="s">
        <v>258</v>
      </c>
      <c r="D682" t="s">
        <v>10</v>
      </c>
      <c r="E682" s="2">
        <v>47</v>
      </c>
      <c r="F682" t="s">
        <v>14</v>
      </c>
      <c r="G682" s="11">
        <v>3</v>
      </c>
      <c r="H682" s="10">
        <v>30</v>
      </c>
      <c r="I682" s="10">
        <f t="shared" si="63"/>
        <v>90</v>
      </c>
      <c r="J682" s="12" t="str">
        <f t="shared" si="64"/>
        <v>September</v>
      </c>
      <c r="K682" t="str">
        <f t="shared" si="65"/>
        <v>41-50</v>
      </c>
      <c r="L682" s="12" t="str">
        <f t="shared" si="66"/>
        <v>Q3</v>
      </c>
      <c r="M682" s="12" t="str">
        <f t="shared" si="67"/>
        <v>Wednesday</v>
      </c>
      <c r="N682" s="10" t="str">
        <f t="shared" si="68"/>
        <v>Occasional</v>
      </c>
      <c r="Q682"/>
    </row>
    <row r="683" spans="1:17" x14ac:dyDescent="0.3">
      <c r="A683" s="2">
        <v>296</v>
      </c>
      <c r="B683" s="12">
        <v>45175</v>
      </c>
      <c r="C683" s="3" t="s">
        <v>309</v>
      </c>
      <c r="D683" t="s">
        <v>13</v>
      </c>
      <c r="E683" s="2">
        <v>22</v>
      </c>
      <c r="F683" t="s">
        <v>14</v>
      </c>
      <c r="G683" s="11">
        <v>4</v>
      </c>
      <c r="H683" s="10">
        <v>300</v>
      </c>
      <c r="I683" s="10">
        <f t="shared" si="63"/>
        <v>1200</v>
      </c>
      <c r="J683" s="12" t="str">
        <f t="shared" si="64"/>
        <v>September</v>
      </c>
      <c r="K683" t="str">
        <f t="shared" si="65"/>
        <v>18-30</v>
      </c>
      <c r="L683" s="12" t="str">
        <f t="shared" si="66"/>
        <v>Q3</v>
      </c>
      <c r="M683" s="12" t="str">
        <f t="shared" si="67"/>
        <v>Wednesday</v>
      </c>
      <c r="N683" s="10" t="str">
        <f t="shared" si="68"/>
        <v>Regular</v>
      </c>
      <c r="Q683"/>
    </row>
    <row r="684" spans="1:17" x14ac:dyDescent="0.3">
      <c r="A684" s="2">
        <v>644</v>
      </c>
      <c r="B684" s="12">
        <v>45175</v>
      </c>
      <c r="C684" s="3" t="s">
        <v>657</v>
      </c>
      <c r="D684" t="s">
        <v>10</v>
      </c>
      <c r="E684" s="2">
        <v>23</v>
      </c>
      <c r="F684" t="s">
        <v>11</v>
      </c>
      <c r="G684" s="11">
        <v>3</v>
      </c>
      <c r="H684" s="10">
        <v>25</v>
      </c>
      <c r="I684" s="10">
        <f t="shared" si="63"/>
        <v>75</v>
      </c>
      <c r="J684" s="12" t="str">
        <f t="shared" si="64"/>
        <v>September</v>
      </c>
      <c r="K684" t="str">
        <f t="shared" si="65"/>
        <v>18-30</v>
      </c>
      <c r="L684" s="12" t="str">
        <f t="shared" si="66"/>
        <v>Q3</v>
      </c>
      <c r="M684" s="12" t="str">
        <f t="shared" si="67"/>
        <v>Wednesday</v>
      </c>
      <c r="N684" s="10" t="str">
        <f t="shared" si="68"/>
        <v>Occasional</v>
      </c>
      <c r="Q684"/>
    </row>
    <row r="685" spans="1:17" x14ac:dyDescent="0.3">
      <c r="A685" s="2">
        <v>696</v>
      </c>
      <c r="B685" s="12">
        <v>45175</v>
      </c>
      <c r="C685" s="3" t="s">
        <v>709</v>
      </c>
      <c r="D685" t="s">
        <v>13</v>
      </c>
      <c r="E685" s="2">
        <v>50</v>
      </c>
      <c r="F685" t="s">
        <v>14</v>
      </c>
      <c r="G685" s="11">
        <v>4</v>
      </c>
      <c r="H685" s="10">
        <v>50</v>
      </c>
      <c r="I685" s="10">
        <f t="shared" si="63"/>
        <v>200</v>
      </c>
      <c r="J685" s="12" t="str">
        <f t="shared" si="64"/>
        <v>September</v>
      </c>
      <c r="K685" t="str">
        <f t="shared" si="65"/>
        <v>41-50</v>
      </c>
      <c r="L685" s="12" t="str">
        <f t="shared" si="66"/>
        <v>Q3</v>
      </c>
      <c r="M685" s="12" t="str">
        <f t="shared" si="67"/>
        <v>Wednesday</v>
      </c>
      <c r="N685" s="10" t="str">
        <f t="shared" si="68"/>
        <v>Occasional</v>
      </c>
      <c r="Q685"/>
    </row>
    <row r="686" spans="1:17" x14ac:dyDescent="0.3">
      <c r="A686" s="2">
        <v>312</v>
      </c>
      <c r="B686" s="12">
        <v>45176</v>
      </c>
      <c r="C686" s="3" t="s">
        <v>325</v>
      </c>
      <c r="D686" t="s">
        <v>10</v>
      </c>
      <c r="E686" s="2">
        <v>41</v>
      </c>
      <c r="F686" t="s">
        <v>14</v>
      </c>
      <c r="G686" s="11">
        <v>4</v>
      </c>
      <c r="H686" s="10">
        <v>30</v>
      </c>
      <c r="I686" s="10">
        <f t="shared" si="63"/>
        <v>120</v>
      </c>
      <c r="J686" s="12" t="str">
        <f t="shared" si="64"/>
        <v>September</v>
      </c>
      <c r="K686" t="str">
        <f t="shared" si="65"/>
        <v>41-50</v>
      </c>
      <c r="L686" s="12" t="str">
        <f t="shared" si="66"/>
        <v>Q3</v>
      </c>
      <c r="M686" s="12" t="str">
        <f t="shared" si="67"/>
        <v>Thursday</v>
      </c>
      <c r="N686" s="10" t="str">
        <f t="shared" si="68"/>
        <v>Occasional</v>
      </c>
      <c r="Q686"/>
    </row>
    <row r="687" spans="1:17" x14ac:dyDescent="0.3">
      <c r="A687" s="2">
        <v>692</v>
      </c>
      <c r="B687" s="12">
        <v>45176</v>
      </c>
      <c r="C687" s="3" t="s">
        <v>705</v>
      </c>
      <c r="D687" t="s">
        <v>13</v>
      </c>
      <c r="E687" s="2">
        <v>64</v>
      </c>
      <c r="F687" t="s">
        <v>14</v>
      </c>
      <c r="G687" s="11">
        <v>2</v>
      </c>
      <c r="H687" s="10">
        <v>50</v>
      </c>
      <c r="I687" s="10">
        <f t="shared" si="63"/>
        <v>100</v>
      </c>
      <c r="J687" s="12" t="str">
        <f t="shared" si="64"/>
        <v>September</v>
      </c>
      <c r="K687" t="str">
        <f t="shared" si="65"/>
        <v>50+</v>
      </c>
      <c r="L687" s="12" t="str">
        <f t="shared" si="66"/>
        <v>Q3</v>
      </c>
      <c r="M687" s="12" t="str">
        <f t="shared" si="67"/>
        <v>Thursday</v>
      </c>
      <c r="N687" s="10" t="str">
        <f t="shared" si="68"/>
        <v>Occasional</v>
      </c>
      <c r="Q687"/>
    </row>
    <row r="688" spans="1:17" x14ac:dyDescent="0.3">
      <c r="A688" s="2">
        <v>835</v>
      </c>
      <c r="B688" s="12">
        <v>45176</v>
      </c>
      <c r="C688" s="3" t="s">
        <v>848</v>
      </c>
      <c r="D688" t="s">
        <v>10</v>
      </c>
      <c r="E688" s="2">
        <v>37</v>
      </c>
      <c r="F688" t="s">
        <v>14</v>
      </c>
      <c r="G688" s="11">
        <v>4</v>
      </c>
      <c r="H688" s="10">
        <v>50</v>
      </c>
      <c r="I688" s="10">
        <f t="shared" si="63"/>
        <v>200</v>
      </c>
      <c r="J688" s="12" t="str">
        <f t="shared" si="64"/>
        <v>September</v>
      </c>
      <c r="K688" t="str">
        <f t="shared" si="65"/>
        <v>31-40</v>
      </c>
      <c r="L688" s="12" t="str">
        <f t="shared" si="66"/>
        <v>Q3</v>
      </c>
      <c r="M688" s="12" t="str">
        <f t="shared" si="67"/>
        <v>Thursday</v>
      </c>
      <c r="N688" s="10" t="str">
        <f t="shared" si="68"/>
        <v>Occasional</v>
      </c>
      <c r="Q688"/>
    </row>
    <row r="689" spans="1:17" x14ac:dyDescent="0.3">
      <c r="A689" s="2">
        <v>183</v>
      </c>
      <c r="B689" s="12">
        <v>45177</v>
      </c>
      <c r="C689" s="3" t="s">
        <v>196</v>
      </c>
      <c r="D689" t="s">
        <v>13</v>
      </c>
      <c r="E689" s="2">
        <v>43</v>
      </c>
      <c r="F689" t="s">
        <v>11</v>
      </c>
      <c r="G689" s="11">
        <v>3</v>
      </c>
      <c r="H689" s="10">
        <v>300</v>
      </c>
      <c r="I689" s="10">
        <f t="shared" si="63"/>
        <v>900</v>
      </c>
      <c r="J689" s="12" t="str">
        <f t="shared" si="64"/>
        <v>September</v>
      </c>
      <c r="K689" t="str">
        <f t="shared" si="65"/>
        <v>41-50</v>
      </c>
      <c r="L689" s="12" t="str">
        <f t="shared" si="66"/>
        <v>Q3</v>
      </c>
      <c r="M689" s="12" t="str">
        <f t="shared" si="67"/>
        <v>Friday</v>
      </c>
      <c r="N689" s="10" t="str">
        <f t="shared" si="68"/>
        <v>Regular</v>
      </c>
      <c r="Q689"/>
    </row>
    <row r="690" spans="1:17" x14ac:dyDescent="0.3">
      <c r="A690" s="2">
        <v>413</v>
      </c>
      <c r="B690" s="12">
        <v>45177</v>
      </c>
      <c r="C690" s="3" t="s">
        <v>426</v>
      </c>
      <c r="D690" t="s">
        <v>13</v>
      </c>
      <c r="E690" s="2">
        <v>44</v>
      </c>
      <c r="F690" t="s">
        <v>11</v>
      </c>
      <c r="G690" s="11">
        <v>3</v>
      </c>
      <c r="H690" s="10">
        <v>25</v>
      </c>
      <c r="I690" s="10">
        <f t="shared" si="63"/>
        <v>75</v>
      </c>
      <c r="J690" s="12" t="str">
        <f t="shared" si="64"/>
        <v>September</v>
      </c>
      <c r="K690" t="str">
        <f t="shared" si="65"/>
        <v>41-50</v>
      </c>
      <c r="L690" s="12" t="str">
        <f t="shared" si="66"/>
        <v>Q3</v>
      </c>
      <c r="M690" s="12" t="str">
        <f t="shared" si="67"/>
        <v>Friday</v>
      </c>
      <c r="N690" s="10" t="str">
        <f t="shared" si="68"/>
        <v>Occasional</v>
      </c>
      <c r="Q690"/>
    </row>
    <row r="691" spans="1:17" x14ac:dyDescent="0.3">
      <c r="A691" s="2">
        <v>799</v>
      </c>
      <c r="B691" s="12">
        <v>45177</v>
      </c>
      <c r="C691" s="3" t="s">
        <v>812</v>
      </c>
      <c r="D691" t="s">
        <v>10</v>
      </c>
      <c r="E691" s="2">
        <v>56</v>
      </c>
      <c r="F691" t="s">
        <v>16</v>
      </c>
      <c r="G691" s="11">
        <v>2</v>
      </c>
      <c r="H691" s="10">
        <v>50</v>
      </c>
      <c r="I691" s="10">
        <f t="shared" si="63"/>
        <v>100</v>
      </c>
      <c r="J691" s="12" t="str">
        <f t="shared" si="64"/>
        <v>September</v>
      </c>
      <c r="K691" t="str">
        <f t="shared" si="65"/>
        <v>50+</v>
      </c>
      <c r="L691" s="12" t="str">
        <f t="shared" si="66"/>
        <v>Q3</v>
      </c>
      <c r="M691" s="12" t="str">
        <f t="shared" si="67"/>
        <v>Friday</v>
      </c>
      <c r="N691" s="10" t="str">
        <f t="shared" si="68"/>
        <v>Occasional</v>
      </c>
      <c r="Q691"/>
    </row>
    <row r="692" spans="1:17" x14ac:dyDescent="0.3">
      <c r="A692" s="2">
        <v>851</v>
      </c>
      <c r="B692" s="12">
        <v>45177</v>
      </c>
      <c r="C692" s="3" t="s">
        <v>864</v>
      </c>
      <c r="D692" t="s">
        <v>10</v>
      </c>
      <c r="E692" s="2">
        <v>32</v>
      </c>
      <c r="F692" t="s">
        <v>16</v>
      </c>
      <c r="G692" s="11">
        <v>2</v>
      </c>
      <c r="H692" s="10">
        <v>25</v>
      </c>
      <c r="I692" s="10">
        <f t="shared" si="63"/>
        <v>50</v>
      </c>
      <c r="J692" s="12" t="str">
        <f t="shared" si="64"/>
        <v>September</v>
      </c>
      <c r="K692" t="str">
        <f t="shared" si="65"/>
        <v>31-40</v>
      </c>
      <c r="L692" s="12" t="str">
        <f t="shared" si="66"/>
        <v>Q3</v>
      </c>
      <c r="M692" s="12" t="str">
        <f t="shared" si="67"/>
        <v>Friday</v>
      </c>
      <c r="N692" s="10" t="str">
        <f t="shared" si="68"/>
        <v>Occasional</v>
      </c>
      <c r="Q692"/>
    </row>
    <row r="693" spans="1:17" x14ac:dyDescent="0.3">
      <c r="A693" s="2">
        <v>858</v>
      </c>
      <c r="B693" s="12">
        <v>45178</v>
      </c>
      <c r="C693" s="3" t="s">
        <v>871</v>
      </c>
      <c r="D693" t="s">
        <v>10</v>
      </c>
      <c r="E693" s="2">
        <v>23</v>
      </c>
      <c r="F693" t="s">
        <v>16</v>
      </c>
      <c r="G693" s="11">
        <v>2</v>
      </c>
      <c r="H693" s="10">
        <v>50</v>
      </c>
      <c r="I693" s="10">
        <f t="shared" si="63"/>
        <v>100</v>
      </c>
      <c r="J693" s="12" t="str">
        <f t="shared" si="64"/>
        <v>September</v>
      </c>
      <c r="K693" t="str">
        <f t="shared" si="65"/>
        <v>18-30</v>
      </c>
      <c r="L693" s="12" t="str">
        <f t="shared" si="66"/>
        <v>Q3</v>
      </c>
      <c r="M693" s="12" t="str">
        <f t="shared" si="67"/>
        <v>Saturday</v>
      </c>
      <c r="N693" s="10" t="str">
        <f t="shared" si="68"/>
        <v>Occasional</v>
      </c>
      <c r="Q693"/>
    </row>
    <row r="694" spans="1:17" x14ac:dyDescent="0.3">
      <c r="A694" s="2">
        <v>919</v>
      </c>
      <c r="B694" s="12">
        <v>45178</v>
      </c>
      <c r="C694" s="3" t="s">
        <v>932</v>
      </c>
      <c r="D694" t="s">
        <v>13</v>
      </c>
      <c r="E694" s="2">
        <v>22</v>
      </c>
      <c r="F694" t="s">
        <v>11</v>
      </c>
      <c r="G694" s="11">
        <v>2</v>
      </c>
      <c r="H694" s="10">
        <v>25</v>
      </c>
      <c r="I694" s="10">
        <f t="shared" si="63"/>
        <v>50</v>
      </c>
      <c r="J694" s="12" t="str">
        <f t="shared" si="64"/>
        <v>September</v>
      </c>
      <c r="K694" t="str">
        <f t="shared" si="65"/>
        <v>18-30</v>
      </c>
      <c r="L694" s="12" t="str">
        <f t="shared" si="66"/>
        <v>Q3</v>
      </c>
      <c r="M694" s="12" t="str">
        <f t="shared" si="67"/>
        <v>Saturday</v>
      </c>
      <c r="N694" s="10" t="str">
        <f t="shared" si="68"/>
        <v>Occasional</v>
      </c>
      <c r="Q694"/>
    </row>
    <row r="695" spans="1:17" x14ac:dyDescent="0.3">
      <c r="A695" s="2">
        <v>935</v>
      </c>
      <c r="B695" s="12">
        <v>45178</v>
      </c>
      <c r="C695" s="3" t="s">
        <v>948</v>
      </c>
      <c r="D695" t="s">
        <v>13</v>
      </c>
      <c r="E695" s="2">
        <v>34</v>
      </c>
      <c r="F695" t="s">
        <v>11</v>
      </c>
      <c r="G695" s="11">
        <v>1</v>
      </c>
      <c r="H695" s="10">
        <v>50</v>
      </c>
      <c r="I695" s="10">
        <f t="shared" si="63"/>
        <v>50</v>
      </c>
      <c r="J695" s="12" t="str">
        <f t="shared" si="64"/>
        <v>September</v>
      </c>
      <c r="K695" t="str">
        <f t="shared" si="65"/>
        <v>31-40</v>
      </c>
      <c r="L695" s="12" t="str">
        <f t="shared" si="66"/>
        <v>Q3</v>
      </c>
      <c r="M695" s="12" t="str">
        <f t="shared" si="67"/>
        <v>Saturday</v>
      </c>
      <c r="N695" s="10" t="str">
        <f t="shared" si="68"/>
        <v>Occasional</v>
      </c>
      <c r="Q695"/>
    </row>
    <row r="696" spans="1:17" x14ac:dyDescent="0.3">
      <c r="A696" s="2">
        <v>132</v>
      </c>
      <c r="B696" s="12">
        <v>45179</v>
      </c>
      <c r="C696" s="3" t="s">
        <v>145</v>
      </c>
      <c r="D696" t="s">
        <v>10</v>
      </c>
      <c r="E696" s="2">
        <v>42</v>
      </c>
      <c r="F696" t="s">
        <v>16</v>
      </c>
      <c r="G696" s="11">
        <v>4</v>
      </c>
      <c r="H696" s="10">
        <v>50</v>
      </c>
      <c r="I696" s="10">
        <f t="shared" si="63"/>
        <v>200</v>
      </c>
      <c r="J696" s="12" t="str">
        <f t="shared" si="64"/>
        <v>September</v>
      </c>
      <c r="K696" t="str">
        <f t="shared" si="65"/>
        <v>41-50</v>
      </c>
      <c r="L696" s="12" t="str">
        <f t="shared" si="66"/>
        <v>Q3</v>
      </c>
      <c r="M696" s="12" t="str">
        <f t="shared" si="67"/>
        <v>Sunday</v>
      </c>
      <c r="N696" s="10" t="str">
        <f t="shared" si="68"/>
        <v>Occasional</v>
      </c>
      <c r="Q696"/>
    </row>
    <row r="697" spans="1:17" x14ac:dyDescent="0.3">
      <c r="A697" s="2">
        <v>604</v>
      </c>
      <c r="B697" s="12">
        <v>45180</v>
      </c>
      <c r="C697" s="3" t="s">
        <v>617</v>
      </c>
      <c r="D697" t="s">
        <v>13</v>
      </c>
      <c r="E697" s="2">
        <v>29</v>
      </c>
      <c r="F697" t="s">
        <v>16</v>
      </c>
      <c r="G697" s="11">
        <v>4</v>
      </c>
      <c r="H697" s="10">
        <v>50</v>
      </c>
      <c r="I697" s="10">
        <f t="shared" si="63"/>
        <v>200</v>
      </c>
      <c r="J697" s="12" t="str">
        <f t="shared" si="64"/>
        <v>September</v>
      </c>
      <c r="K697" t="str">
        <f t="shared" si="65"/>
        <v>18-30</v>
      </c>
      <c r="L697" s="12" t="str">
        <f t="shared" si="66"/>
        <v>Q3</v>
      </c>
      <c r="M697" s="12" t="str">
        <f t="shared" si="67"/>
        <v>Monday</v>
      </c>
      <c r="N697" s="10" t="str">
        <f t="shared" si="68"/>
        <v>Occasional</v>
      </c>
      <c r="Q697"/>
    </row>
    <row r="698" spans="1:17" x14ac:dyDescent="0.3">
      <c r="A698" s="2">
        <v>832</v>
      </c>
      <c r="B698" s="12">
        <v>45180</v>
      </c>
      <c r="C698" s="3" t="s">
        <v>845</v>
      </c>
      <c r="D698" t="s">
        <v>10</v>
      </c>
      <c r="E698" s="2">
        <v>47</v>
      </c>
      <c r="F698" t="s">
        <v>11</v>
      </c>
      <c r="G698" s="11">
        <v>4</v>
      </c>
      <c r="H698" s="10">
        <v>500</v>
      </c>
      <c r="I698" s="10">
        <f t="shared" si="63"/>
        <v>2000</v>
      </c>
      <c r="J698" s="12" t="str">
        <f t="shared" si="64"/>
        <v>September</v>
      </c>
      <c r="K698" t="str">
        <f t="shared" si="65"/>
        <v>41-50</v>
      </c>
      <c r="L698" s="12" t="str">
        <f t="shared" si="66"/>
        <v>Q3</v>
      </c>
      <c r="M698" s="12" t="str">
        <f t="shared" si="67"/>
        <v>Monday</v>
      </c>
      <c r="N698" s="10" t="str">
        <f t="shared" si="68"/>
        <v>VIP</v>
      </c>
      <c r="Q698"/>
    </row>
    <row r="699" spans="1:17" x14ac:dyDescent="0.3">
      <c r="A699" s="2">
        <v>113</v>
      </c>
      <c r="B699" s="12">
        <v>45182</v>
      </c>
      <c r="C699" s="3" t="s">
        <v>126</v>
      </c>
      <c r="D699" t="s">
        <v>13</v>
      </c>
      <c r="E699" s="2">
        <v>41</v>
      </c>
      <c r="F699" t="s">
        <v>16</v>
      </c>
      <c r="G699" s="11">
        <v>2</v>
      </c>
      <c r="H699" s="10">
        <v>25</v>
      </c>
      <c r="I699" s="10">
        <f t="shared" si="63"/>
        <v>50</v>
      </c>
      <c r="J699" s="12" t="str">
        <f t="shared" si="64"/>
        <v>September</v>
      </c>
      <c r="K699" t="str">
        <f t="shared" si="65"/>
        <v>41-50</v>
      </c>
      <c r="L699" s="12" t="str">
        <f t="shared" si="66"/>
        <v>Q3</v>
      </c>
      <c r="M699" s="12" t="str">
        <f t="shared" si="67"/>
        <v>Wednesday</v>
      </c>
      <c r="N699" s="10" t="str">
        <f t="shared" si="68"/>
        <v>Occasional</v>
      </c>
      <c r="Q699"/>
    </row>
    <row r="700" spans="1:17" x14ac:dyDescent="0.3">
      <c r="A700" s="2">
        <v>165</v>
      </c>
      <c r="B700" s="12">
        <v>45183</v>
      </c>
      <c r="C700" s="3" t="s">
        <v>178</v>
      </c>
      <c r="D700" t="s">
        <v>13</v>
      </c>
      <c r="E700" s="2">
        <v>60</v>
      </c>
      <c r="F700" t="s">
        <v>14</v>
      </c>
      <c r="G700" s="11">
        <v>4</v>
      </c>
      <c r="H700" s="10">
        <v>300</v>
      </c>
      <c r="I700" s="10">
        <f t="shared" si="63"/>
        <v>1200</v>
      </c>
      <c r="J700" s="12" t="str">
        <f t="shared" si="64"/>
        <v>September</v>
      </c>
      <c r="K700" t="str">
        <f t="shared" si="65"/>
        <v>50+</v>
      </c>
      <c r="L700" s="12" t="str">
        <f t="shared" si="66"/>
        <v>Q3</v>
      </c>
      <c r="M700" s="12" t="str">
        <f t="shared" si="67"/>
        <v>Thursday</v>
      </c>
      <c r="N700" s="10" t="str">
        <f t="shared" si="68"/>
        <v>Regular</v>
      </c>
      <c r="Q700"/>
    </row>
    <row r="701" spans="1:17" x14ac:dyDescent="0.3">
      <c r="A701" s="2">
        <v>326</v>
      </c>
      <c r="B701" s="12">
        <v>45184</v>
      </c>
      <c r="C701" s="3" t="s">
        <v>339</v>
      </c>
      <c r="D701" t="s">
        <v>13</v>
      </c>
      <c r="E701" s="2">
        <v>18</v>
      </c>
      <c r="F701" t="s">
        <v>14</v>
      </c>
      <c r="G701" s="11">
        <v>3</v>
      </c>
      <c r="H701" s="10">
        <v>25</v>
      </c>
      <c r="I701" s="10">
        <f t="shared" si="63"/>
        <v>75</v>
      </c>
      <c r="J701" s="12" t="str">
        <f t="shared" si="64"/>
        <v>September</v>
      </c>
      <c r="K701" t="str">
        <f t="shared" si="65"/>
        <v>18-30</v>
      </c>
      <c r="L701" s="12" t="str">
        <f t="shared" si="66"/>
        <v>Q3</v>
      </c>
      <c r="M701" s="12" t="str">
        <f t="shared" si="67"/>
        <v>Friday</v>
      </c>
      <c r="N701" s="10" t="str">
        <f t="shared" si="68"/>
        <v>Occasional</v>
      </c>
      <c r="Q701"/>
    </row>
    <row r="702" spans="1:17" x14ac:dyDescent="0.3">
      <c r="A702" s="2">
        <v>19</v>
      </c>
      <c r="B702" s="12">
        <v>45185</v>
      </c>
      <c r="C702" s="3" t="s">
        <v>32</v>
      </c>
      <c r="D702" t="s">
        <v>13</v>
      </c>
      <c r="E702" s="2">
        <v>62</v>
      </c>
      <c r="F702" t="s">
        <v>14</v>
      </c>
      <c r="G702" s="11">
        <v>2</v>
      </c>
      <c r="H702" s="10">
        <v>25</v>
      </c>
      <c r="I702" s="10">
        <f t="shared" si="63"/>
        <v>50</v>
      </c>
      <c r="J702" s="12" t="str">
        <f t="shared" si="64"/>
        <v>September</v>
      </c>
      <c r="K702" t="str">
        <f t="shared" si="65"/>
        <v>50+</v>
      </c>
      <c r="L702" s="12" t="str">
        <f t="shared" si="66"/>
        <v>Q3</v>
      </c>
      <c r="M702" s="12" t="str">
        <f t="shared" si="67"/>
        <v>Saturday</v>
      </c>
      <c r="N702" s="10" t="str">
        <f t="shared" si="68"/>
        <v>Occasional</v>
      </c>
      <c r="Q702"/>
    </row>
    <row r="703" spans="1:17" x14ac:dyDescent="0.3">
      <c r="A703" s="2">
        <v>412</v>
      </c>
      <c r="B703" s="12">
        <v>45185</v>
      </c>
      <c r="C703" s="3" t="s">
        <v>425</v>
      </c>
      <c r="D703" t="s">
        <v>13</v>
      </c>
      <c r="E703" s="2">
        <v>19</v>
      </c>
      <c r="F703" t="s">
        <v>16</v>
      </c>
      <c r="G703" s="11">
        <v>4</v>
      </c>
      <c r="H703" s="10">
        <v>500</v>
      </c>
      <c r="I703" s="10">
        <f t="shared" si="63"/>
        <v>2000</v>
      </c>
      <c r="J703" s="12" t="str">
        <f t="shared" si="64"/>
        <v>September</v>
      </c>
      <c r="K703" t="str">
        <f t="shared" si="65"/>
        <v>18-30</v>
      </c>
      <c r="L703" s="12" t="str">
        <f t="shared" si="66"/>
        <v>Q3</v>
      </c>
      <c r="M703" s="12" t="str">
        <f t="shared" si="67"/>
        <v>Saturday</v>
      </c>
      <c r="N703" s="10" t="str">
        <f t="shared" si="68"/>
        <v>VIP</v>
      </c>
      <c r="Q703"/>
    </row>
    <row r="704" spans="1:17" x14ac:dyDescent="0.3">
      <c r="A704" s="2">
        <v>632</v>
      </c>
      <c r="B704" s="12">
        <v>45185</v>
      </c>
      <c r="C704" s="3" t="s">
        <v>645</v>
      </c>
      <c r="D704" t="s">
        <v>13</v>
      </c>
      <c r="E704" s="2">
        <v>26</v>
      </c>
      <c r="F704" t="s">
        <v>16</v>
      </c>
      <c r="G704" s="11">
        <v>4</v>
      </c>
      <c r="H704" s="10">
        <v>25</v>
      </c>
      <c r="I704" s="10">
        <f t="shared" si="63"/>
        <v>100</v>
      </c>
      <c r="J704" s="12" t="str">
        <f t="shared" si="64"/>
        <v>September</v>
      </c>
      <c r="K704" t="str">
        <f t="shared" si="65"/>
        <v>18-30</v>
      </c>
      <c r="L704" s="12" t="str">
        <f t="shared" si="66"/>
        <v>Q3</v>
      </c>
      <c r="M704" s="12" t="str">
        <f t="shared" si="67"/>
        <v>Saturday</v>
      </c>
      <c r="N704" s="10" t="str">
        <f t="shared" si="68"/>
        <v>Occasional</v>
      </c>
      <c r="Q704"/>
    </row>
    <row r="705" spans="1:17" x14ac:dyDescent="0.3">
      <c r="A705" s="2">
        <v>167</v>
      </c>
      <c r="B705" s="12">
        <v>45186</v>
      </c>
      <c r="C705" s="3" t="s">
        <v>180</v>
      </c>
      <c r="D705" t="s">
        <v>13</v>
      </c>
      <c r="E705" s="2">
        <v>43</v>
      </c>
      <c r="F705" t="s">
        <v>14</v>
      </c>
      <c r="G705" s="11">
        <v>3</v>
      </c>
      <c r="H705" s="10">
        <v>50</v>
      </c>
      <c r="I705" s="10">
        <f t="shared" si="63"/>
        <v>150</v>
      </c>
      <c r="J705" s="12" t="str">
        <f t="shared" si="64"/>
        <v>September</v>
      </c>
      <c r="K705" t="str">
        <f t="shared" si="65"/>
        <v>41-50</v>
      </c>
      <c r="L705" s="12" t="str">
        <f t="shared" si="66"/>
        <v>Q3</v>
      </c>
      <c r="M705" s="12" t="str">
        <f t="shared" si="67"/>
        <v>Sunday</v>
      </c>
      <c r="N705" s="10" t="str">
        <f t="shared" si="68"/>
        <v>Occasional</v>
      </c>
      <c r="Q705"/>
    </row>
    <row r="706" spans="1:17" x14ac:dyDescent="0.3">
      <c r="A706" s="2">
        <v>172</v>
      </c>
      <c r="B706" s="12">
        <v>45186</v>
      </c>
      <c r="C706" s="3" t="s">
        <v>185</v>
      </c>
      <c r="D706" t="s">
        <v>10</v>
      </c>
      <c r="E706" s="2">
        <v>32</v>
      </c>
      <c r="F706" t="s">
        <v>11</v>
      </c>
      <c r="G706" s="11">
        <v>2</v>
      </c>
      <c r="H706" s="10">
        <v>25</v>
      </c>
      <c r="I706" s="10">
        <f t="shared" ref="I706:I769" si="69">Quantity*Price_per_Unit</f>
        <v>50</v>
      </c>
      <c r="J706" s="12" t="str">
        <f t="shared" si="64"/>
        <v>September</v>
      </c>
      <c r="K706" t="str">
        <f t="shared" si="65"/>
        <v>31-40</v>
      </c>
      <c r="L706" s="12" t="str">
        <f t="shared" si="66"/>
        <v>Q3</v>
      </c>
      <c r="M706" s="12" t="str">
        <f t="shared" si="67"/>
        <v>Sunday</v>
      </c>
      <c r="N706" s="10" t="str">
        <f t="shared" si="68"/>
        <v>Occasional</v>
      </c>
      <c r="Q706"/>
    </row>
    <row r="707" spans="1:17" x14ac:dyDescent="0.3">
      <c r="A707" s="2">
        <v>375</v>
      </c>
      <c r="B707" s="12">
        <v>45186</v>
      </c>
      <c r="C707" s="3" t="s">
        <v>388</v>
      </c>
      <c r="D707" t="s">
        <v>10</v>
      </c>
      <c r="E707" s="2">
        <v>32</v>
      </c>
      <c r="F707" t="s">
        <v>14</v>
      </c>
      <c r="G707" s="11">
        <v>1</v>
      </c>
      <c r="H707" s="10">
        <v>50</v>
      </c>
      <c r="I707" s="10">
        <f t="shared" si="69"/>
        <v>50</v>
      </c>
      <c r="J707" s="12" t="str">
        <f t="shared" ref="J707:J770" si="70">TEXT($B707,"mmmm")</f>
        <v>September</v>
      </c>
      <c r="K707" t="str">
        <f t="shared" ref="K707:K770" si="71">IF(E707&lt;18,"Under 18",
IF(E707&lt;=30,"18-30",
IF(E707&lt;=40,"31-40",
IF(E707&lt;=50,"41-50","50+"))))</f>
        <v>31-40</v>
      </c>
      <c r="L707" s="12" t="str">
        <f t="shared" ref="L707:L770" si="72">"Q"&amp;ROUNDUP(MONTH(B707)/3,0)</f>
        <v>Q3</v>
      </c>
      <c r="M707" s="12" t="str">
        <f t="shared" ref="M707:M770" si="73">TEXT(B707,"dddd")</f>
        <v>Sunday</v>
      </c>
      <c r="N707" s="10" t="str">
        <f t="shared" ref="N707:N770" si="74">IF(I707&gt;=1500,"VIP",
 IF(I707&gt;=500,"Regular","Occasional"))</f>
        <v>Occasional</v>
      </c>
      <c r="Q707"/>
    </row>
    <row r="708" spans="1:17" x14ac:dyDescent="0.3">
      <c r="A708" s="2">
        <v>538</v>
      </c>
      <c r="B708" s="12">
        <v>45186</v>
      </c>
      <c r="C708" s="3" t="s">
        <v>551</v>
      </c>
      <c r="D708" t="s">
        <v>10</v>
      </c>
      <c r="E708" s="2">
        <v>18</v>
      </c>
      <c r="F708" t="s">
        <v>14</v>
      </c>
      <c r="G708" s="11">
        <v>3</v>
      </c>
      <c r="H708" s="10">
        <v>50</v>
      </c>
      <c r="I708" s="10">
        <f t="shared" si="69"/>
        <v>150</v>
      </c>
      <c r="J708" s="12" t="str">
        <f t="shared" si="70"/>
        <v>September</v>
      </c>
      <c r="K708" t="str">
        <f t="shared" si="71"/>
        <v>18-30</v>
      </c>
      <c r="L708" s="12" t="str">
        <f t="shared" si="72"/>
        <v>Q3</v>
      </c>
      <c r="M708" s="12" t="str">
        <f t="shared" si="73"/>
        <v>Sunday</v>
      </c>
      <c r="N708" s="10" t="str">
        <f t="shared" si="74"/>
        <v>Occasional</v>
      </c>
      <c r="Q708"/>
    </row>
    <row r="709" spans="1:17" x14ac:dyDescent="0.3">
      <c r="A709" s="2">
        <v>794</v>
      </c>
      <c r="B709" s="12">
        <v>45186</v>
      </c>
      <c r="C709" s="3" t="s">
        <v>807</v>
      </c>
      <c r="D709" t="s">
        <v>13</v>
      </c>
      <c r="E709" s="2">
        <v>60</v>
      </c>
      <c r="F709" t="s">
        <v>11</v>
      </c>
      <c r="G709" s="11">
        <v>1</v>
      </c>
      <c r="H709" s="10">
        <v>300</v>
      </c>
      <c r="I709" s="10">
        <f t="shared" si="69"/>
        <v>300</v>
      </c>
      <c r="J709" s="12" t="str">
        <f t="shared" si="70"/>
        <v>September</v>
      </c>
      <c r="K709" t="str">
        <f t="shared" si="71"/>
        <v>50+</v>
      </c>
      <c r="L709" s="12" t="str">
        <f t="shared" si="72"/>
        <v>Q3</v>
      </c>
      <c r="M709" s="12" t="str">
        <f t="shared" si="73"/>
        <v>Sunday</v>
      </c>
      <c r="N709" s="10" t="str">
        <f t="shared" si="74"/>
        <v>Occasional</v>
      </c>
      <c r="Q709"/>
    </row>
    <row r="710" spans="1:17" x14ac:dyDescent="0.3">
      <c r="A710" s="2">
        <v>131</v>
      </c>
      <c r="B710" s="12">
        <v>45187</v>
      </c>
      <c r="C710" s="3" t="s">
        <v>144</v>
      </c>
      <c r="D710" t="s">
        <v>13</v>
      </c>
      <c r="E710" s="2">
        <v>21</v>
      </c>
      <c r="F710" t="s">
        <v>11</v>
      </c>
      <c r="G710" s="11">
        <v>2</v>
      </c>
      <c r="H710" s="10">
        <v>300</v>
      </c>
      <c r="I710" s="10">
        <f t="shared" si="69"/>
        <v>600</v>
      </c>
      <c r="J710" s="12" t="str">
        <f t="shared" si="70"/>
        <v>September</v>
      </c>
      <c r="K710" t="str">
        <f t="shared" si="71"/>
        <v>18-30</v>
      </c>
      <c r="L710" s="12" t="str">
        <f t="shared" si="72"/>
        <v>Q3</v>
      </c>
      <c r="M710" s="12" t="str">
        <f t="shared" si="73"/>
        <v>Monday</v>
      </c>
      <c r="N710" s="10" t="str">
        <f t="shared" si="74"/>
        <v>Regular</v>
      </c>
      <c r="Q710"/>
    </row>
    <row r="711" spans="1:17" x14ac:dyDescent="0.3">
      <c r="A711" s="2">
        <v>330</v>
      </c>
      <c r="B711" s="12">
        <v>45187</v>
      </c>
      <c r="C711" s="3" t="s">
        <v>343</v>
      </c>
      <c r="D711" t="s">
        <v>13</v>
      </c>
      <c r="E711" s="2">
        <v>25</v>
      </c>
      <c r="F711" t="s">
        <v>11</v>
      </c>
      <c r="G711" s="11">
        <v>4</v>
      </c>
      <c r="H711" s="10">
        <v>50</v>
      </c>
      <c r="I711" s="10">
        <f t="shared" si="69"/>
        <v>200</v>
      </c>
      <c r="J711" s="12" t="str">
        <f t="shared" si="70"/>
        <v>September</v>
      </c>
      <c r="K711" t="str">
        <f t="shared" si="71"/>
        <v>18-30</v>
      </c>
      <c r="L711" s="12" t="str">
        <f t="shared" si="72"/>
        <v>Q3</v>
      </c>
      <c r="M711" s="12" t="str">
        <f t="shared" si="73"/>
        <v>Monday</v>
      </c>
      <c r="N711" s="10" t="str">
        <f t="shared" si="74"/>
        <v>Occasional</v>
      </c>
      <c r="Q711"/>
    </row>
    <row r="712" spans="1:17" x14ac:dyDescent="0.3">
      <c r="A712" s="2">
        <v>494</v>
      </c>
      <c r="B712" s="12">
        <v>45187</v>
      </c>
      <c r="C712" s="3" t="s">
        <v>507</v>
      </c>
      <c r="D712" t="s">
        <v>13</v>
      </c>
      <c r="E712" s="2">
        <v>42</v>
      </c>
      <c r="F712" t="s">
        <v>11</v>
      </c>
      <c r="G712" s="11">
        <v>4</v>
      </c>
      <c r="H712" s="10">
        <v>50</v>
      </c>
      <c r="I712" s="10">
        <f t="shared" si="69"/>
        <v>200</v>
      </c>
      <c r="J712" s="12" t="str">
        <f t="shared" si="70"/>
        <v>September</v>
      </c>
      <c r="K712" t="str">
        <f t="shared" si="71"/>
        <v>41-50</v>
      </c>
      <c r="L712" s="12" t="str">
        <f t="shared" si="72"/>
        <v>Q3</v>
      </c>
      <c r="M712" s="12" t="str">
        <f t="shared" si="73"/>
        <v>Monday</v>
      </c>
      <c r="N712" s="10" t="str">
        <f t="shared" si="74"/>
        <v>Occasional</v>
      </c>
      <c r="Q712"/>
    </row>
    <row r="713" spans="1:17" x14ac:dyDescent="0.3">
      <c r="A713" s="2">
        <v>513</v>
      </c>
      <c r="B713" s="12">
        <v>45188</v>
      </c>
      <c r="C713" s="3" t="s">
        <v>526</v>
      </c>
      <c r="D713" t="s">
        <v>10</v>
      </c>
      <c r="E713" s="2">
        <v>24</v>
      </c>
      <c r="F713" t="s">
        <v>16</v>
      </c>
      <c r="G713" s="11">
        <v>4</v>
      </c>
      <c r="H713" s="10">
        <v>25</v>
      </c>
      <c r="I713" s="10">
        <f t="shared" si="69"/>
        <v>100</v>
      </c>
      <c r="J713" s="12" t="str">
        <f t="shared" si="70"/>
        <v>September</v>
      </c>
      <c r="K713" t="str">
        <f t="shared" si="71"/>
        <v>18-30</v>
      </c>
      <c r="L713" s="12" t="str">
        <f t="shared" si="72"/>
        <v>Q3</v>
      </c>
      <c r="M713" s="12" t="str">
        <f t="shared" si="73"/>
        <v>Tuesday</v>
      </c>
      <c r="N713" s="10" t="str">
        <f t="shared" si="74"/>
        <v>Occasional</v>
      </c>
      <c r="Q713"/>
    </row>
    <row r="714" spans="1:17" x14ac:dyDescent="0.3">
      <c r="A714" s="2">
        <v>573</v>
      </c>
      <c r="B714" s="12">
        <v>45188</v>
      </c>
      <c r="C714" s="3" t="s">
        <v>586</v>
      </c>
      <c r="D714" t="s">
        <v>10</v>
      </c>
      <c r="E714" s="2">
        <v>49</v>
      </c>
      <c r="F714" t="s">
        <v>11</v>
      </c>
      <c r="G714" s="11">
        <v>2</v>
      </c>
      <c r="H714" s="10">
        <v>30</v>
      </c>
      <c r="I714" s="10">
        <f t="shared" si="69"/>
        <v>60</v>
      </c>
      <c r="J714" s="12" t="str">
        <f t="shared" si="70"/>
        <v>September</v>
      </c>
      <c r="K714" t="str">
        <f t="shared" si="71"/>
        <v>41-50</v>
      </c>
      <c r="L714" s="12" t="str">
        <f t="shared" si="72"/>
        <v>Q3</v>
      </c>
      <c r="M714" s="12" t="str">
        <f t="shared" si="73"/>
        <v>Tuesday</v>
      </c>
      <c r="N714" s="10" t="str">
        <f t="shared" si="74"/>
        <v>Occasional</v>
      </c>
      <c r="Q714"/>
    </row>
    <row r="715" spans="1:17" x14ac:dyDescent="0.3">
      <c r="A715" s="2">
        <v>241</v>
      </c>
      <c r="B715" s="12">
        <v>45190</v>
      </c>
      <c r="C715" s="3" t="s">
        <v>254</v>
      </c>
      <c r="D715" t="s">
        <v>13</v>
      </c>
      <c r="E715" s="2">
        <v>23</v>
      </c>
      <c r="F715" t="s">
        <v>16</v>
      </c>
      <c r="G715" s="11">
        <v>3</v>
      </c>
      <c r="H715" s="10">
        <v>25</v>
      </c>
      <c r="I715" s="10">
        <f t="shared" si="69"/>
        <v>75</v>
      </c>
      <c r="J715" s="12" t="str">
        <f t="shared" si="70"/>
        <v>September</v>
      </c>
      <c r="K715" t="str">
        <f t="shared" si="71"/>
        <v>18-30</v>
      </c>
      <c r="L715" s="12" t="str">
        <f t="shared" si="72"/>
        <v>Q3</v>
      </c>
      <c r="M715" s="12" t="str">
        <f t="shared" si="73"/>
        <v>Thursday</v>
      </c>
      <c r="N715" s="10" t="str">
        <f t="shared" si="74"/>
        <v>Occasional</v>
      </c>
      <c r="Q715"/>
    </row>
    <row r="716" spans="1:17" x14ac:dyDescent="0.3">
      <c r="A716" s="2">
        <v>579</v>
      </c>
      <c r="B716" s="12">
        <v>45190</v>
      </c>
      <c r="C716" s="3" t="s">
        <v>592</v>
      </c>
      <c r="D716" t="s">
        <v>13</v>
      </c>
      <c r="E716" s="2">
        <v>38</v>
      </c>
      <c r="F716" t="s">
        <v>16</v>
      </c>
      <c r="G716" s="11">
        <v>1</v>
      </c>
      <c r="H716" s="10">
        <v>30</v>
      </c>
      <c r="I716" s="10">
        <f t="shared" si="69"/>
        <v>30</v>
      </c>
      <c r="J716" s="12" t="str">
        <f t="shared" si="70"/>
        <v>September</v>
      </c>
      <c r="K716" t="str">
        <f t="shared" si="71"/>
        <v>31-40</v>
      </c>
      <c r="L716" s="12" t="str">
        <f t="shared" si="72"/>
        <v>Q3</v>
      </c>
      <c r="M716" s="12" t="str">
        <f t="shared" si="73"/>
        <v>Thursday</v>
      </c>
      <c r="N716" s="10" t="str">
        <f t="shared" si="74"/>
        <v>Occasional</v>
      </c>
      <c r="Q716"/>
    </row>
    <row r="717" spans="1:17" x14ac:dyDescent="0.3">
      <c r="A717" s="2">
        <v>218</v>
      </c>
      <c r="B717" s="12">
        <v>45191</v>
      </c>
      <c r="C717" s="3" t="s">
        <v>231</v>
      </c>
      <c r="D717" t="s">
        <v>10</v>
      </c>
      <c r="E717" s="2">
        <v>64</v>
      </c>
      <c r="F717" t="s">
        <v>11</v>
      </c>
      <c r="G717" s="11">
        <v>3</v>
      </c>
      <c r="H717" s="10">
        <v>30</v>
      </c>
      <c r="I717" s="10">
        <f t="shared" si="69"/>
        <v>90</v>
      </c>
      <c r="J717" s="12" t="str">
        <f t="shared" si="70"/>
        <v>September</v>
      </c>
      <c r="K717" t="str">
        <f t="shared" si="71"/>
        <v>50+</v>
      </c>
      <c r="L717" s="12" t="str">
        <f t="shared" si="72"/>
        <v>Q3</v>
      </c>
      <c r="M717" s="12" t="str">
        <f t="shared" si="73"/>
        <v>Friday</v>
      </c>
      <c r="N717" s="10" t="str">
        <f t="shared" si="74"/>
        <v>Occasional</v>
      </c>
      <c r="Q717"/>
    </row>
    <row r="718" spans="1:17" x14ac:dyDescent="0.3">
      <c r="A718" s="2">
        <v>846</v>
      </c>
      <c r="B718" s="12">
        <v>45191</v>
      </c>
      <c r="C718" s="3" t="s">
        <v>859</v>
      </c>
      <c r="D718" t="s">
        <v>10</v>
      </c>
      <c r="E718" s="2">
        <v>42</v>
      </c>
      <c r="F718" t="s">
        <v>11</v>
      </c>
      <c r="G718" s="11">
        <v>1</v>
      </c>
      <c r="H718" s="10">
        <v>50</v>
      </c>
      <c r="I718" s="10">
        <f t="shared" si="69"/>
        <v>50</v>
      </c>
      <c r="J718" s="12" t="str">
        <f t="shared" si="70"/>
        <v>September</v>
      </c>
      <c r="K718" t="str">
        <f t="shared" si="71"/>
        <v>41-50</v>
      </c>
      <c r="L718" s="12" t="str">
        <f t="shared" si="72"/>
        <v>Q3</v>
      </c>
      <c r="M718" s="12" t="str">
        <f t="shared" si="73"/>
        <v>Friday</v>
      </c>
      <c r="N718" s="10" t="str">
        <f t="shared" si="74"/>
        <v>Occasional</v>
      </c>
      <c r="Q718"/>
    </row>
    <row r="719" spans="1:17" x14ac:dyDescent="0.3">
      <c r="A719" s="2">
        <v>616</v>
      </c>
      <c r="B719" s="12">
        <v>45192</v>
      </c>
      <c r="C719" s="3" t="s">
        <v>629</v>
      </c>
      <c r="D719" t="s">
        <v>10</v>
      </c>
      <c r="E719" s="2">
        <v>41</v>
      </c>
      <c r="F719" t="s">
        <v>14</v>
      </c>
      <c r="G719" s="11">
        <v>2</v>
      </c>
      <c r="H719" s="10">
        <v>50</v>
      </c>
      <c r="I719" s="10">
        <f t="shared" si="69"/>
        <v>100</v>
      </c>
      <c r="J719" s="12" t="str">
        <f t="shared" si="70"/>
        <v>September</v>
      </c>
      <c r="K719" t="str">
        <f t="shared" si="71"/>
        <v>41-50</v>
      </c>
      <c r="L719" s="12" t="str">
        <f t="shared" si="72"/>
        <v>Q3</v>
      </c>
      <c r="M719" s="12" t="str">
        <f t="shared" si="73"/>
        <v>Saturday</v>
      </c>
      <c r="N719" s="10" t="str">
        <f t="shared" si="74"/>
        <v>Occasional</v>
      </c>
      <c r="Q719"/>
    </row>
    <row r="720" spans="1:17" x14ac:dyDescent="0.3">
      <c r="A720" s="2">
        <v>523</v>
      </c>
      <c r="B720" s="12">
        <v>45193</v>
      </c>
      <c r="C720" s="3" t="s">
        <v>536</v>
      </c>
      <c r="D720" t="s">
        <v>13</v>
      </c>
      <c r="E720" s="2">
        <v>62</v>
      </c>
      <c r="F720" t="s">
        <v>16</v>
      </c>
      <c r="G720" s="11">
        <v>1</v>
      </c>
      <c r="H720" s="10">
        <v>300</v>
      </c>
      <c r="I720" s="10">
        <f t="shared" si="69"/>
        <v>300</v>
      </c>
      <c r="J720" s="12" t="str">
        <f t="shared" si="70"/>
        <v>September</v>
      </c>
      <c r="K720" t="str">
        <f t="shared" si="71"/>
        <v>50+</v>
      </c>
      <c r="L720" s="12" t="str">
        <f t="shared" si="72"/>
        <v>Q3</v>
      </c>
      <c r="M720" s="12" t="str">
        <f t="shared" si="73"/>
        <v>Sunday</v>
      </c>
      <c r="N720" s="10" t="str">
        <f t="shared" si="74"/>
        <v>Occasional</v>
      </c>
      <c r="Q720"/>
    </row>
    <row r="721" spans="1:17" x14ac:dyDescent="0.3">
      <c r="A721" s="2">
        <v>643</v>
      </c>
      <c r="B721" s="12">
        <v>45193</v>
      </c>
      <c r="C721" s="3" t="s">
        <v>656</v>
      </c>
      <c r="D721" t="s">
        <v>13</v>
      </c>
      <c r="E721" s="2">
        <v>28</v>
      </c>
      <c r="F721" t="s">
        <v>16</v>
      </c>
      <c r="G721" s="11">
        <v>3</v>
      </c>
      <c r="H721" s="10">
        <v>30</v>
      </c>
      <c r="I721" s="10">
        <f t="shared" si="69"/>
        <v>90</v>
      </c>
      <c r="J721" s="12" t="str">
        <f t="shared" si="70"/>
        <v>September</v>
      </c>
      <c r="K721" t="str">
        <f t="shared" si="71"/>
        <v>18-30</v>
      </c>
      <c r="L721" s="12" t="str">
        <f t="shared" si="72"/>
        <v>Q3</v>
      </c>
      <c r="M721" s="12" t="str">
        <f t="shared" si="73"/>
        <v>Sunday</v>
      </c>
      <c r="N721" s="10" t="str">
        <f t="shared" si="74"/>
        <v>Occasional</v>
      </c>
      <c r="Q721"/>
    </row>
    <row r="722" spans="1:17" x14ac:dyDescent="0.3">
      <c r="A722" s="2">
        <v>351</v>
      </c>
      <c r="B722" s="12">
        <v>45194</v>
      </c>
      <c r="C722" s="3" t="s">
        <v>364</v>
      </c>
      <c r="D722" t="s">
        <v>13</v>
      </c>
      <c r="E722" s="2">
        <v>56</v>
      </c>
      <c r="F722" t="s">
        <v>14</v>
      </c>
      <c r="G722" s="11">
        <v>3</v>
      </c>
      <c r="H722" s="10">
        <v>30</v>
      </c>
      <c r="I722" s="10">
        <f t="shared" si="69"/>
        <v>90</v>
      </c>
      <c r="J722" s="12" t="str">
        <f t="shared" si="70"/>
        <v>September</v>
      </c>
      <c r="K722" t="str">
        <f t="shared" si="71"/>
        <v>50+</v>
      </c>
      <c r="L722" s="12" t="str">
        <f t="shared" si="72"/>
        <v>Q3</v>
      </c>
      <c r="M722" s="12" t="str">
        <f t="shared" si="73"/>
        <v>Monday</v>
      </c>
      <c r="N722" s="10" t="str">
        <f t="shared" si="74"/>
        <v>Occasional</v>
      </c>
      <c r="Q722"/>
    </row>
    <row r="723" spans="1:17" x14ac:dyDescent="0.3">
      <c r="A723" s="2">
        <v>809</v>
      </c>
      <c r="B723" s="12">
        <v>45194</v>
      </c>
      <c r="C723" s="3" t="s">
        <v>822</v>
      </c>
      <c r="D723" t="s">
        <v>13</v>
      </c>
      <c r="E723" s="2">
        <v>62</v>
      </c>
      <c r="F723" t="s">
        <v>11</v>
      </c>
      <c r="G723" s="11">
        <v>2</v>
      </c>
      <c r="H723" s="10">
        <v>50</v>
      </c>
      <c r="I723" s="10">
        <f t="shared" si="69"/>
        <v>100</v>
      </c>
      <c r="J723" s="12" t="str">
        <f t="shared" si="70"/>
        <v>September</v>
      </c>
      <c r="K723" t="str">
        <f t="shared" si="71"/>
        <v>50+</v>
      </c>
      <c r="L723" s="12" t="str">
        <f t="shared" si="72"/>
        <v>Q3</v>
      </c>
      <c r="M723" s="12" t="str">
        <f t="shared" si="73"/>
        <v>Monday</v>
      </c>
      <c r="N723" s="10" t="str">
        <f t="shared" si="74"/>
        <v>Occasional</v>
      </c>
      <c r="Q723"/>
    </row>
    <row r="724" spans="1:17" x14ac:dyDescent="0.3">
      <c r="A724" s="2">
        <v>954</v>
      </c>
      <c r="B724" s="12">
        <v>45194</v>
      </c>
      <c r="C724" s="3" t="s">
        <v>967</v>
      </c>
      <c r="D724" t="s">
        <v>13</v>
      </c>
      <c r="E724" s="2">
        <v>50</v>
      </c>
      <c r="F724" t="s">
        <v>16</v>
      </c>
      <c r="G724" s="11">
        <v>3</v>
      </c>
      <c r="H724" s="10">
        <v>300</v>
      </c>
      <c r="I724" s="10">
        <f t="shared" si="69"/>
        <v>900</v>
      </c>
      <c r="J724" s="12" t="str">
        <f t="shared" si="70"/>
        <v>September</v>
      </c>
      <c r="K724" t="str">
        <f t="shared" si="71"/>
        <v>41-50</v>
      </c>
      <c r="L724" s="12" t="str">
        <f t="shared" si="72"/>
        <v>Q3</v>
      </c>
      <c r="M724" s="12" t="str">
        <f t="shared" si="73"/>
        <v>Monday</v>
      </c>
      <c r="N724" s="10" t="str">
        <f t="shared" si="74"/>
        <v>Regular</v>
      </c>
      <c r="Q724"/>
    </row>
    <row r="725" spans="1:17" x14ac:dyDescent="0.3">
      <c r="A725" s="2">
        <v>897</v>
      </c>
      <c r="B725" s="12">
        <v>45195</v>
      </c>
      <c r="C725" s="3" t="s">
        <v>910</v>
      </c>
      <c r="D725" t="s">
        <v>13</v>
      </c>
      <c r="E725" s="2">
        <v>64</v>
      </c>
      <c r="F725" t="s">
        <v>16</v>
      </c>
      <c r="G725" s="11">
        <v>2</v>
      </c>
      <c r="H725" s="10">
        <v>50</v>
      </c>
      <c r="I725" s="10">
        <f t="shared" si="69"/>
        <v>100</v>
      </c>
      <c r="J725" s="12" t="str">
        <f t="shared" si="70"/>
        <v>September</v>
      </c>
      <c r="K725" t="str">
        <f t="shared" si="71"/>
        <v>50+</v>
      </c>
      <c r="L725" s="12" t="str">
        <f t="shared" si="72"/>
        <v>Q3</v>
      </c>
      <c r="M725" s="12" t="str">
        <f t="shared" si="73"/>
        <v>Tuesday</v>
      </c>
      <c r="N725" s="10" t="str">
        <f t="shared" si="74"/>
        <v>Occasional</v>
      </c>
      <c r="Q725"/>
    </row>
    <row r="726" spans="1:17" x14ac:dyDescent="0.3">
      <c r="A726" s="2">
        <v>147</v>
      </c>
      <c r="B726" s="12">
        <v>45197</v>
      </c>
      <c r="C726" s="3" t="s">
        <v>160</v>
      </c>
      <c r="D726" t="s">
        <v>10</v>
      </c>
      <c r="E726" s="2">
        <v>23</v>
      </c>
      <c r="F726" t="s">
        <v>16</v>
      </c>
      <c r="G726" s="11">
        <v>1</v>
      </c>
      <c r="H726" s="10">
        <v>300</v>
      </c>
      <c r="I726" s="10">
        <f t="shared" si="69"/>
        <v>300</v>
      </c>
      <c r="J726" s="12" t="str">
        <f t="shared" si="70"/>
        <v>September</v>
      </c>
      <c r="K726" t="str">
        <f t="shared" si="71"/>
        <v>18-30</v>
      </c>
      <c r="L726" s="12" t="str">
        <f t="shared" si="72"/>
        <v>Q3</v>
      </c>
      <c r="M726" s="12" t="str">
        <f t="shared" si="73"/>
        <v>Thursday</v>
      </c>
      <c r="N726" s="10" t="str">
        <f t="shared" si="74"/>
        <v>Occasional</v>
      </c>
      <c r="Q726"/>
    </row>
    <row r="727" spans="1:17" x14ac:dyDescent="0.3">
      <c r="A727" s="2">
        <v>204</v>
      </c>
      <c r="B727" s="12">
        <v>45197</v>
      </c>
      <c r="C727" s="3" t="s">
        <v>217</v>
      </c>
      <c r="D727" t="s">
        <v>10</v>
      </c>
      <c r="E727" s="2">
        <v>39</v>
      </c>
      <c r="F727" t="s">
        <v>11</v>
      </c>
      <c r="G727" s="11">
        <v>1</v>
      </c>
      <c r="H727" s="10">
        <v>25</v>
      </c>
      <c r="I727" s="10">
        <f t="shared" si="69"/>
        <v>25</v>
      </c>
      <c r="J727" s="12" t="str">
        <f t="shared" si="70"/>
        <v>September</v>
      </c>
      <c r="K727" t="str">
        <f t="shared" si="71"/>
        <v>31-40</v>
      </c>
      <c r="L727" s="12" t="str">
        <f t="shared" si="72"/>
        <v>Q3</v>
      </c>
      <c r="M727" s="12" t="str">
        <f t="shared" si="73"/>
        <v>Thursday</v>
      </c>
      <c r="N727" s="10" t="str">
        <f t="shared" si="74"/>
        <v>Occasional</v>
      </c>
      <c r="Q727"/>
    </row>
    <row r="728" spans="1:17" x14ac:dyDescent="0.3">
      <c r="A728" s="2">
        <v>390</v>
      </c>
      <c r="B728" s="12">
        <v>45197</v>
      </c>
      <c r="C728" s="3" t="s">
        <v>403</v>
      </c>
      <c r="D728" t="s">
        <v>10</v>
      </c>
      <c r="E728" s="2">
        <v>39</v>
      </c>
      <c r="F728" t="s">
        <v>16</v>
      </c>
      <c r="G728" s="11">
        <v>2</v>
      </c>
      <c r="H728" s="10">
        <v>50</v>
      </c>
      <c r="I728" s="10">
        <f t="shared" si="69"/>
        <v>100</v>
      </c>
      <c r="J728" s="12" t="str">
        <f t="shared" si="70"/>
        <v>September</v>
      </c>
      <c r="K728" t="str">
        <f t="shared" si="71"/>
        <v>31-40</v>
      </c>
      <c r="L728" s="12" t="str">
        <f t="shared" si="72"/>
        <v>Q3</v>
      </c>
      <c r="M728" s="12" t="str">
        <f t="shared" si="73"/>
        <v>Thursday</v>
      </c>
      <c r="N728" s="10" t="str">
        <f t="shared" si="74"/>
        <v>Occasional</v>
      </c>
      <c r="Q728"/>
    </row>
    <row r="729" spans="1:17" x14ac:dyDescent="0.3">
      <c r="A729" s="2">
        <v>179</v>
      </c>
      <c r="B729" s="12">
        <v>45198</v>
      </c>
      <c r="C729" s="3" t="s">
        <v>192</v>
      </c>
      <c r="D729" t="s">
        <v>10</v>
      </c>
      <c r="E729" s="2">
        <v>31</v>
      </c>
      <c r="F729" t="s">
        <v>16</v>
      </c>
      <c r="G729" s="11">
        <v>1</v>
      </c>
      <c r="H729" s="10">
        <v>300</v>
      </c>
      <c r="I729" s="10">
        <f t="shared" si="69"/>
        <v>300</v>
      </c>
      <c r="J729" s="12" t="str">
        <f t="shared" si="70"/>
        <v>September</v>
      </c>
      <c r="K729" t="str">
        <f t="shared" si="71"/>
        <v>31-40</v>
      </c>
      <c r="L729" s="12" t="str">
        <f t="shared" si="72"/>
        <v>Q3</v>
      </c>
      <c r="M729" s="12" t="str">
        <f t="shared" si="73"/>
        <v>Friday</v>
      </c>
      <c r="N729" s="10" t="str">
        <f t="shared" si="74"/>
        <v>Occasional</v>
      </c>
      <c r="Q729"/>
    </row>
    <row r="730" spans="1:17" x14ac:dyDescent="0.3">
      <c r="A730" s="2">
        <v>327</v>
      </c>
      <c r="B730" s="12">
        <v>45198</v>
      </c>
      <c r="C730" s="3" t="s">
        <v>340</v>
      </c>
      <c r="D730" t="s">
        <v>10</v>
      </c>
      <c r="E730" s="2">
        <v>57</v>
      </c>
      <c r="F730" t="s">
        <v>16</v>
      </c>
      <c r="G730" s="11">
        <v>3</v>
      </c>
      <c r="H730" s="10">
        <v>50</v>
      </c>
      <c r="I730" s="10">
        <f t="shared" si="69"/>
        <v>150</v>
      </c>
      <c r="J730" s="12" t="str">
        <f t="shared" si="70"/>
        <v>September</v>
      </c>
      <c r="K730" t="str">
        <f t="shared" si="71"/>
        <v>50+</v>
      </c>
      <c r="L730" s="12" t="str">
        <f t="shared" si="72"/>
        <v>Q3</v>
      </c>
      <c r="M730" s="12" t="str">
        <f t="shared" si="73"/>
        <v>Friday</v>
      </c>
      <c r="N730" s="10" t="str">
        <f t="shared" si="74"/>
        <v>Occasional</v>
      </c>
      <c r="Q730"/>
    </row>
    <row r="731" spans="1:17" x14ac:dyDescent="0.3">
      <c r="A731" s="2">
        <v>626</v>
      </c>
      <c r="B731" s="12">
        <v>45198</v>
      </c>
      <c r="C731" s="3" t="s">
        <v>639</v>
      </c>
      <c r="D731" t="s">
        <v>13</v>
      </c>
      <c r="E731" s="2">
        <v>26</v>
      </c>
      <c r="F731" t="s">
        <v>14</v>
      </c>
      <c r="G731" s="11">
        <v>4</v>
      </c>
      <c r="H731" s="10">
        <v>500</v>
      </c>
      <c r="I731" s="10">
        <f t="shared" si="69"/>
        <v>2000</v>
      </c>
      <c r="J731" s="12" t="str">
        <f t="shared" si="70"/>
        <v>September</v>
      </c>
      <c r="K731" t="str">
        <f t="shared" si="71"/>
        <v>18-30</v>
      </c>
      <c r="L731" s="12" t="str">
        <f t="shared" si="72"/>
        <v>Q3</v>
      </c>
      <c r="M731" s="12" t="str">
        <f t="shared" si="73"/>
        <v>Friday</v>
      </c>
      <c r="N731" s="10" t="str">
        <f t="shared" si="74"/>
        <v>VIP</v>
      </c>
      <c r="Q731"/>
    </row>
    <row r="732" spans="1:17" x14ac:dyDescent="0.3">
      <c r="A732" s="2">
        <v>873</v>
      </c>
      <c r="B732" s="12">
        <v>45198</v>
      </c>
      <c r="C732" s="3" t="s">
        <v>886</v>
      </c>
      <c r="D732" t="s">
        <v>13</v>
      </c>
      <c r="E732" s="2">
        <v>27</v>
      </c>
      <c r="F732" t="s">
        <v>16</v>
      </c>
      <c r="G732" s="11">
        <v>4</v>
      </c>
      <c r="H732" s="10">
        <v>25</v>
      </c>
      <c r="I732" s="10">
        <f t="shared" si="69"/>
        <v>100</v>
      </c>
      <c r="J732" s="12" t="str">
        <f t="shared" si="70"/>
        <v>September</v>
      </c>
      <c r="K732" t="str">
        <f t="shared" si="71"/>
        <v>18-30</v>
      </c>
      <c r="L732" s="12" t="str">
        <f t="shared" si="72"/>
        <v>Q3</v>
      </c>
      <c r="M732" s="12" t="str">
        <f t="shared" si="73"/>
        <v>Friday</v>
      </c>
      <c r="N732" s="10" t="str">
        <f t="shared" si="74"/>
        <v>Occasional</v>
      </c>
      <c r="Q732"/>
    </row>
    <row r="733" spans="1:17" x14ac:dyDescent="0.3">
      <c r="A733" s="2">
        <v>196</v>
      </c>
      <c r="B733" s="12">
        <v>45199</v>
      </c>
      <c r="C733" s="3" t="s">
        <v>209</v>
      </c>
      <c r="D733" t="s">
        <v>13</v>
      </c>
      <c r="E733" s="2">
        <v>32</v>
      </c>
      <c r="F733" t="s">
        <v>14</v>
      </c>
      <c r="G733" s="11">
        <v>3</v>
      </c>
      <c r="H733" s="10">
        <v>300</v>
      </c>
      <c r="I733" s="10">
        <f t="shared" si="69"/>
        <v>900</v>
      </c>
      <c r="J733" s="12" t="str">
        <f t="shared" si="70"/>
        <v>September</v>
      </c>
      <c r="K733" t="str">
        <f t="shared" si="71"/>
        <v>31-40</v>
      </c>
      <c r="L733" s="12" t="str">
        <f t="shared" si="72"/>
        <v>Q3</v>
      </c>
      <c r="M733" s="12" t="str">
        <f t="shared" si="73"/>
        <v>Saturday</v>
      </c>
      <c r="N733" s="10" t="str">
        <f t="shared" si="74"/>
        <v>Regular</v>
      </c>
      <c r="Q733"/>
    </row>
    <row r="734" spans="1:17" x14ac:dyDescent="0.3">
      <c r="A734" s="2">
        <v>789</v>
      </c>
      <c r="B734" s="12">
        <v>45199</v>
      </c>
      <c r="C734" s="3" t="s">
        <v>802</v>
      </c>
      <c r="D734" t="s">
        <v>13</v>
      </c>
      <c r="E734" s="2">
        <v>61</v>
      </c>
      <c r="F734" t="s">
        <v>14</v>
      </c>
      <c r="G734" s="11">
        <v>4</v>
      </c>
      <c r="H734" s="10">
        <v>500</v>
      </c>
      <c r="I734" s="10">
        <f t="shared" si="69"/>
        <v>2000</v>
      </c>
      <c r="J734" s="12" t="str">
        <f t="shared" si="70"/>
        <v>September</v>
      </c>
      <c r="K734" t="str">
        <f t="shared" si="71"/>
        <v>50+</v>
      </c>
      <c r="L734" s="12" t="str">
        <f t="shared" si="72"/>
        <v>Q3</v>
      </c>
      <c r="M734" s="12" t="str">
        <f t="shared" si="73"/>
        <v>Saturday</v>
      </c>
      <c r="N734" s="10" t="str">
        <f t="shared" si="74"/>
        <v>VIP</v>
      </c>
      <c r="Q734"/>
    </row>
    <row r="735" spans="1:17" x14ac:dyDescent="0.3">
      <c r="A735" s="2">
        <v>89</v>
      </c>
      <c r="B735" s="12">
        <v>45200</v>
      </c>
      <c r="C735" s="3" t="s">
        <v>102</v>
      </c>
      <c r="D735" t="s">
        <v>13</v>
      </c>
      <c r="E735" s="2">
        <v>55</v>
      </c>
      <c r="F735" t="s">
        <v>16</v>
      </c>
      <c r="G735" s="11">
        <v>4</v>
      </c>
      <c r="H735" s="10">
        <v>500</v>
      </c>
      <c r="I735" s="10">
        <f t="shared" si="69"/>
        <v>2000</v>
      </c>
      <c r="J735" s="12" t="str">
        <f t="shared" si="70"/>
        <v>October</v>
      </c>
      <c r="K735" t="str">
        <f t="shared" si="71"/>
        <v>50+</v>
      </c>
      <c r="L735" s="12" t="str">
        <f t="shared" si="72"/>
        <v>Q4</v>
      </c>
      <c r="M735" s="12" t="str">
        <f t="shared" si="73"/>
        <v>Sunday</v>
      </c>
      <c r="N735" s="10" t="str">
        <f t="shared" si="74"/>
        <v>VIP</v>
      </c>
      <c r="Q735"/>
    </row>
    <row r="736" spans="1:17" x14ac:dyDescent="0.3">
      <c r="A736" s="2">
        <v>707</v>
      </c>
      <c r="B736" s="12">
        <v>45200</v>
      </c>
      <c r="C736" s="3" t="s">
        <v>720</v>
      </c>
      <c r="D736" t="s">
        <v>13</v>
      </c>
      <c r="E736" s="2">
        <v>26</v>
      </c>
      <c r="F736" t="s">
        <v>14</v>
      </c>
      <c r="G736" s="11">
        <v>1</v>
      </c>
      <c r="H736" s="10">
        <v>500</v>
      </c>
      <c r="I736" s="10">
        <f t="shared" si="69"/>
        <v>500</v>
      </c>
      <c r="J736" s="12" t="str">
        <f t="shared" si="70"/>
        <v>October</v>
      </c>
      <c r="K736" t="str">
        <f t="shared" si="71"/>
        <v>18-30</v>
      </c>
      <c r="L736" s="12" t="str">
        <f t="shared" si="72"/>
        <v>Q4</v>
      </c>
      <c r="M736" s="12" t="str">
        <f t="shared" si="73"/>
        <v>Sunday</v>
      </c>
      <c r="N736" s="10" t="str">
        <f t="shared" si="74"/>
        <v>Regular</v>
      </c>
      <c r="Q736"/>
    </row>
    <row r="737" spans="1:17" x14ac:dyDescent="0.3">
      <c r="A737" s="2">
        <v>909</v>
      </c>
      <c r="B737" s="12">
        <v>45200</v>
      </c>
      <c r="C737" s="3" t="s">
        <v>922</v>
      </c>
      <c r="D737" t="s">
        <v>10</v>
      </c>
      <c r="E737" s="2">
        <v>26</v>
      </c>
      <c r="F737" t="s">
        <v>16</v>
      </c>
      <c r="G737" s="11">
        <v>1</v>
      </c>
      <c r="H737" s="10">
        <v>300</v>
      </c>
      <c r="I737" s="10">
        <f t="shared" si="69"/>
        <v>300</v>
      </c>
      <c r="J737" s="12" t="str">
        <f t="shared" si="70"/>
        <v>October</v>
      </c>
      <c r="K737" t="str">
        <f t="shared" si="71"/>
        <v>18-30</v>
      </c>
      <c r="L737" s="12" t="str">
        <f t="shared" si="72"/>
        <v>Q4</v>
      </c>
      <c r="M737" s="12" t="str">
        <f t="shared" si="73"/>
        <v>Sunday</v>
      </c>
      <c r="N737" s="10" t="str">
        <f t="shared" si="74"/>
        <v>Occasional</v>
      </c>
      <c r="Q737"/>
    </row>
    <row r="738" spans="1:17" x14ac:dyDescent="0.3">
      <c r="A738" s="2">
        <v>51</v>
      </c>
      <c r="B738" s="12">
        <v>45201</v>
      </c>
      <c r="C738" s="3" t="s">
        <v>64</v>
      </c>
      <c r="D738" t="s">
        <v>10</v>
      </c>
      <c r="E738" s="2">
        <v>27</v>
      </c>
      <c r="F738" t="s">
        <v>11</v>
      </c>
      <c r="G738" s="11">
        <v>3</v>
      </c>
      <c r="H738" s="10">
        <v>25</v>
      </c>
      <c r="I738" s="10">
        <f t="shared" si="69"/>
        <v>75</v>
      </c>
      <c r="J738" s="12" t="str">
        <f t="shared" si="70"/>
        <v>October</v>
      </c>
      <c r="K738" t="str">
        <f t="shared" si="71"/>
        <v>18-30</v>
      </c>
      <c r="L738" s="12" t="str">
        <f t="shared" si="72"/>
        <v>Q4</v>
      </c>
      <c r="M738" s="12" t="str">
        <f t="shared" si="73"/>
        <v>Monday</v>
      </c>
      <c r="N738" s="10" t="str">
        <f t="shared" si="74"/>
        <v>Occasional</v>
      </c>
      <c r="Q738"/>
    </row>
    <row r="739" spans="1:17" x14ac:dyDescent="0.3">
      <c r="A739" s="2">
        <v>154</v>
      </c>
      <c r="B739" s="12">
        <v>45201</v>
      </c>
      <c r="C739" s="3" t="s">
        <v>167</v>
      </c>
      <c r="D739" t="s">
        <v>10</v>
      </c>
      <c r="E739" s="2">
        <v>51</v>
      </c>
      <c r="F739" t="s">
        <v>16</v>
      </c>
      <c r="G739" s="11">
        <v>3</v>
      </c>
      <c r="H739" s="10">
        <v>300</v>
      </c>
      <c r="I739" s="10">
        <f t="shared" si="69"/>
        <v>900</v>
      </c>
      <c r="J739" s="12" t="str">
        <f t="shared" si="70"/>
        <v>October</v>
      </c>
      <c r="K739" t="str">
        <f t="shared" si="71"/>
        <v>50+</v>
      </c>
      <c r="L739" s="12" t="str">
        <f t="shared" si="72"/>
        <v>Q4</v>
      </c>
      <c r="M739" s="12" t="str">
        <f t="shared" si="73"/>
        <v>Monday</v>
      </c>
      <c r="N739" s="10" t="str">
        <f t="shared" si="74"/>
        <v>Regular</v>
      </c>
      <c r="Q739"/>
    </row>
    <row r="740" spans="1:17" x14ac:dyDescent="0.3">
      <c r="A740" s="2">
        <v>276</v>
      </c>
      <c r="B740" s="12">
        <v>45201</v>
      </c>
      <c r="C740" s="3" t="s">
        <v>289</v>
      </c>
      <c r="D740" t="s">
        <v>13</v>
      </c>
      <c r="E740" s="2">
        <v>21</v>
      </c>
      <c r="F740" t="s">
        <v>11</v>
      </c>
      <c r="G740" s="11">
        <v>4</v>
      </c>
      <c r="H740" s="10">
        <v>25</v>
      </c>
      <c r="I740" s="10">
        <f t="shared" si="69"/>
        <v>100</v>
      </c>
      <c r="J740" s="12" t="str">
        <f t="shared" si="70"/>
        <v>October</v>
      </c>
      <c r="K740" t="str">
        <f t="shared" si="71"/>
        <v>18-30</v>
      </c>
      <c r="L740" s="12" t="str">
        <f t="shared" si="72"/>
        <v>Q4</v>
      </c>
      <c r="M740" s="12" t="str">
        <f t="shared" si="73"/>
        <v>Monday</v>
      </c>
      <c r="N740" s="10" t="str">
        <f t="shared" si="74"/>
        <v>Occasional</v>
      </c>
      <c r="Q740"/>
    </row>
    <row r="741" spans="1:17" x14ac:dyDescent="0.3">
      <c r="A741" s="2">
        <v>497</v>
      </c>
      <c r="B741" s="12">
        <v>45201</v>
      </c>
      <c r="C741" s="3" t="s">
        <v>510</v>
      </c>
      <c r="D741" t="s">
        <v>10</v>
      </c>
      <c r="E741" s="2">
        <v>41</v>
      </c>
      <c r="F741" t="s">
        <v>14</v>
      </c>
      <c r="G741" s="11">
        <v>4</v>
      </c>
      <c r="H741" s="10">
        <v>30</v>
      </c>
      <c r="I741" s="10">
        <f t="shared" si="69"/>
        <v>120</v>
      </c>
      <c r="J741" s="12" t="str">
        <f t="shared" si="70"/>
        <v>October</v>
      </c>
      <c r="K741" t="str">
        <f t="shared" si="71"/>
        <v>41-50</v>
      </c>
      <c r="L741" s="12" t="str">
        <f t="shared" si="72"/>
        <v>Q4</v>
      </c>
      <c r="M741" s="12" t="str">
        <f t="shared" si="73"/>
        <v>Monday</v>
      </c>
      <c r="N741" s="10" t="str">
        <f t="shared" si="74"/>
        <v>Occasional</v>
      </c>
      <c r="Q741"/>
    </row>
    <row r="742" spans="1:17" x14ac:dyDescent="0.3">
      <c r="A742" s="2">
        <v>889</v>
      </c>
      <c r="B742" s="12">
        <v>45201</v>
      </c>
      <c r="C742" s="3" t="s">
        <v>902</v>
      </c>
      <c r="D742" t="s">
        <v>13</v>
      </c>
      <c r="E742" s="2">
        <v>35</v>
      </c>
      <c r="F742" t="s">
        <v>16</v>
      </c>
      <c r="G742" s="11">
        <v>1</v>
      </c>
      <c r="H742" s="10">
        <v>50</v>
      </c>
      <c r="I742" s="10">
        <f t="shared" si="69"/>
        <v>50</v>
      </c>
      <c r="J742" s="12" t="str">
        <f t="shared" si="70"/>
        <v>October</v>
      </c>
      <c r="K742" t="str">
        <f t="shared" si="71"/>
        <v>31-40</v>
      </c>
      <c r="L742" s="12" t="str">
        <f t="shared" si="72"/>
        <v>Q4</v>
      </c>
      <c r="M742" s="12" t="str">
        <f t="shared" si="73"/>
        <v>Monday</v>
      </c>
      <c r="N742" s="10" t="str">
        <f t="shared" si="74"/>
        <v>Occasional</v>
      </c>
      <c r="Q742"/>
    </row>
    <row r="743" spans="1:17" x14ac:dyDescent="0.3">
      <c r="A743" s="2">
        <v>122</v>
      </c>
      <c r="B743" s="12">
        <v>45202</v>
      </c>
      <c r="C743" s="3" t="s">
        <v>135</v>
      </c>
      <c r="D743" t="s">
        <v>10</v>
      </c>
      <c r="E743" s="2">
        <v>64</v>
      </c>
      <c r="F743" t="s">
        <v>16</v>
      </c>
      <c r="G743" s="11">
        <v>4</v>
      </c>
      <c r="H743" s="10">
        <v>30</v>
      </c>
      <c r="I743" s="10">
        <f t="shared" si="69"/>
        <v>120</v>
      </c>
      <c r="J743" s="12" t="str">
        <f t="shared" si="70"/>
        <v>October</v>
      </c>
      <c r="K743" t="str">
        <f t="shared" si="71"/>
        <v>50+</v>
      </c>
      <c r="L743" s="12" t="str">
        <f t="shared" si="72"/>
        <v>Q4</v>
      </c>
      <c r="M743" s="12" t="str">
        <f t="shared" si="73"/>
        <v>Tuesday</v>
      </c>
      <c r="N743" s="10" t="str">
        <f t="shared" si="74"/>
        <v>Occasional</v>
      </c>
      <c r="Q743"/>
    </row>
    <row r="744" spans="1:17" x14ac:dyDescent="0.3">
      <c r="A744" s="2">
        <v>373</v>
      </c>
      <c r="B744" s="12">
        <v>45202</v>
      </c>
      <c r="C744" s="3" t="s">
        <v>386</v>
      </c>
      <c r="D744" t="s">
        <v>13</v>
      </c>
      <c r="E744" s="2">
        <v>25</v>
      </c>
      <c r="F744" t="s">
        <v>11</v>
      </c>
      <c r="G744" s="11">
        <v>2</v>
      </c>
      <c r="H744" s="10">
        <v>300</v>
      </c>
      <c r="I744" s="10">
        <f t="shared" si="69"/>
        <v>600</v>
      </c>
      <c r="J744" s="12" t="str">
        <f t="shared" si="70"/>
        <v>October</v>
      </c>
      <c r="K744" t="str">
        <f t="shared" si="71"/>
        <v>18-30</v>
      </c>
      <c r="L744" s="12" t="str">
        <f t="shared" si="72"/>
        <v>Q4</v>
      </c>
      <c r="M744" s="12" t="str">
        <f t="shared" si="73"/>
        <v>Tuesday</v>
      </c>
      <c r="N744" s="10" t="str">
        <f t="shared" si="74"/>
        <v>Regular</v>
      </c>
      <c r="Q744"/>
    </row>
    <row r="745" spans="1:17" x14ac:dyDescent="0.3">
      <c r="A745" s="2">
        <v>524</v>
      </c>
      <c r="B745" s="12">
        <v>45202</v>
      </c>
      <c r="C745" s="3" t="s">
        <v>537</v>
      </c>
      <c r="D745" t="s">
        <v>10</v>
      </c>
      <c r="E745" s="2">
        <v>46</v>
      </c>
      <c r="F745" t="s">
        <v>11</v>
      </c>
      <c r="G745" s="11">
        <v>4</v>
      </c>
      <c r="H745" s="10">
        <v>300</v>
      </c>
      <c r="I745" s="10">
        <f t="shared" si="69"/>
        <v>1200</v>
      </c>
      <c r="J745" s="12" t="str">
        <f t="shared" si="70"/>
        <v>October</v>
      </c>
      <c r="K745" t="str">
        <f t="shared" si="71"/>
        <v>41-50</v>
      </c>
      <c r="L745" s="12" t="str">
        <f t="shared" si="72"/>
        <v>Q4</v>
      </c>
      <c r="M745" s="12" t="str">
        <f t="shared" si="73"/>
        <v>Tuesday</v>
      </c>
      <c r="N745" s="10" t="str">
        <f t="shared" si="74"/>
        <v>Regular</v>
      </c>
      <c r="Q745"/>
    </row>
    <row r="746" spans="1:17" x14ac:dyDescent="0.3">
      <c r="A746" s="2">
        <v>688</v>
      </c>
      <c r="B746" s="12">
        <v>45202</v>
      </c>
      <c r="C746" s="3" t="s">
        <v>701</v>
      </c>
      <c r="D746" t="s">
        <v>10</v>
      </c>
      <c r="E746" s="2">
        <v>56</v>
      </c>
      <c r="F746" t="s">
        <v>14</v>
      </c>
      <c r="G746" s="11">
        <v>4</v>
      </c>
      <c r="H746" s="10">
        <v>25</v>
      </c>
      <c r="I746" s="10">
        <f t="shared" si="69"/>
        <v>100</v>
      </c>
      <c r="J746" s="12" t="str">
        <f t="shared" si="70"/>
        <v>October</v>
      </c>
      <c r="K746" t="str">
        <f t="shared" si="71"/>
        <v>50+</v>
      </c>
      <c r="L746" s="12" t="str">
        <f t="shared" si="72"/>
        <v>Q4</v>
      </c>
      <c r="M746" s="12" t="str">
        <f t="shared" si="73"/>
        <v>Tuesday</v>
      </c>
      <c r="N746" s="10" t="str">
        <f t="shared" si="74"/>
        <v>Occasional</v>
      </c>
      <c r="Q746"/>
    </row>
    <row r="747" spans="1:17" x14ac:dyDescent="0.3">
      <c r="A747" s="2">
        <v>813</v>
      </c>
      <c r="B747" s="12">
        <v>45202</v>
      </c>
      <c r="C747" s="3" t="s">
        <v>826</v>
      </c>
      <c r="D747" t="s">
        <v>10</v>
      </c>
      <c r="E747" s="2">
        <v>52</v>
      </c>
      <c r="F747" t="s">
        <v>16</v>
      </c>
      <c r="G747" s="11">
        <v>3</v>
      </c>
      <c r="H747" s="10">
        <v>50</v>
      </c>
      <c r="I747" s="10">
        <f t="shared" si="69"/>
        <v>150</v>
      </c>
      <c r="J747" s="12" t="str">
        <f t="shared" si="70"/>
        <v>October</v>
      </c>
      <c r="K747" t="str">
        <f t="shared" si="71"/>
        <v>50+</v>
      </c>
      <c r="L747" s="12" t="str">
        <f t="shared" si="72"/>
        <v>Q4</v>
      </c>
      <c r="M747" s="12" t="str">
        <f t="shared" si="73"/>
        <v>Tuesday</v>
      </c>
      <c r="N747" s="10" t="str">
        <f t="shared" si="74"/>
        <v>Occasional</v>
      </c>
      <c r="Q747"/>
    </row>
    <row r="748" spans="1:17" x14ac:dyDescent="0.3">
      <c r="A748" s="2">
        <v>178</v>
      </c>
      <c r="B748" s="12">
        <v>45203</v>
      </c>
      <c r="C748" s="3" t="s">
        <v>191</v>
      </c>
      <c r="D748" t="s">
        <v>10</v>
      </c>
      <c r="E748" s="2">
        <v>40</v>
      </c>
      <c r="F748" t="s">
        <v>14</v>
      </c>
      <c r="G748" s="11">
        <v>2</v>
      </c>
      <c r="H748" s="10">
        <v>30</v>
      </c>
      <c r="I748" s="10">
        <f t="shared" si="69"/>
        <v>60</v>
      </c>
      <c r="J748" s="12" t="str">
        <f t="shared" si="70"/>
        <v>October</v>
      </c>
      <c r="K748" t="str">
        <f t="shared" si="71"/>
        <v>31-40</v>
      </c>
      <c r="L748" s="12" t="str">
        <f t="shared" si="72"/>
        <v>Q4</v>
      </c>
      <c r="M748" s="12" t="str">
        <f t="shared" si="73"/>
        <v>Wednesday</v>
      </c>
      <c r="N748" s="10" t="str">
        <f t="shared" si="74"/>
        <v>Occasional</v>
      </c>
      <c r="Q748"/>
    </row>
    <row r="749" spans="1:17" x14ac:dyDescent="0.3">
      <c r="A749" s="2">
        <v>208</v>
      </c>
      <c r="B749" s="12">
        <v>45203</v>
      </c>
      <c r="C749" s="3" t="s">
        <v>221</v>
      </c>
      <c r="D749" t="s">
        <v>13</v>
      </c>
      <c r="E749" s="2">
        <v>34</v>
      </c>
      <c r="F749" t="s">
        <v>16</v>
      </c>
      <c r="G749" s="11">
        <v>4</v>
      </c>
      <c r="H749" s="10">
        <v>50</v>
      </c>
      <c r="I749" s="10">
        <f t="shared" si="69"/>
        <v>200</v>
      </c>
      <c r="J749" s="12" t="str">
        <f t="shared" si="70"/>
        <v>October</v>
      </c>
      <c r="K749" t="str">
        <f t="shared" si="71"/>
        <v>31-40</v>
      </c>
      <c r="L749" s="12" t="str">
        <f t="shared" si="72"/>
        <v>Q4</v>
      </c>
      <c r="M749" s="12" t="str">
        <f t="shared" si="73"/>
        <v>Wednesday</v>
      </c>
      <c r="N749" s="10" t="str">
        <f t="shared" si="74"/>
        <v>Occasional</v>
      </c>
      <c r="Q749"/>
    </row>
    <row r="750" spans="1:17" x14ac:dyDescent="0.3">
      <c r="A750" s="2">
        <v>247</v>
      </c>
      <c r="B750" s="12">
        <v>45203</v>
      </c>
      <c r="C750" s="3" t="s">
        <v>260</v>
      </c>
      <c r="D750" t="s">
        <v>10</v>
      </c>
      <c r="E750" s="2">
        <v>41</v>
      </c>
      <c r="F750" t="s">
        <v>16</v>
      </c>
      <c r="G750" s="11">
        <v>2</v>
      </c>
      <c r="H750" s="10">
        <v>30</v>
      </c>
      <c r="I750" s="10">
        <f t="shared" si="69"/>
        <v>60</v>
      </c>
      <c r="J750" s="12" t="str">
        <f t="shared" si="70"/>
        <v>October</v>
      </c>
      <c r="K750" t="str">
        <f t="shared" si="71"/>
        <v>41-50</v>
      </c>
      <c r="L750" s="12" t="str">
        <f t="shared" si="72"/>
        <v>Q4</v>
      </c>
      <c r="M750" s="12" t="str">
        <f t="shared" si="73"/>
        <v>Wednesday</v>
      </c>
      <c r="N750" s="10" t="str">
        <f t="shared" si="74"/>
        <v>Occasional</v>
      </c>
      <c r="Q750"/>
    </row>
    <row r="751" spans="1:17" x14ac:dyDescent="0.3">
      <c r="A751" s="2">
        <v>290</v>
      </c>
      <c r="B751" s="12">
        <v>45203</v>
      </c>
      <c r="C751" s="3" t="s">
        <v>303</v>
      </c>
      <c r="D751" t="s">
        <v>13</v>
      </c>
      <c r="E751" s="2">
        <v>30</v>
      </c>
      <c r="F751" t="s">
        <v>11</v>
      </c>
      <c r="G751" s="11">
        <v>2</v>
      </c>
      <c r="H751" s="10">
        <v>300</v>
      </c>
      <c r="I751" s="10">
        <f t="shared" si="69"/>
        <v>600</v>
      </c>
      <c r="J751" s="12" t="str">
        <f t="shared" si="70"/>
        <v>October</v>
      </c>
      <c r="K751" t="str">
        <f t="shared" si="71"/>
        <v>18-30</v>
      </c>
      <c r="L751" s="12" t="str">
        <f t="shared" si="72"/>
        <v>Q4</v>
      </c>
      <c r="M751" s="12" t="str">
        <f t="shared" si="73"/>
        <v>Wednesday</v>
      </c>
      <c r="N751" s="10" t="str">
        <f t="shared" si="74"/>
        <v>Regular</v>
      </c>
      <c r="Q751"/>
    </row>
    <row r="752" spans="1:17" x14ac:dyDescent="0.3">
      <c r="A752" s="2">
        <v>656</v>
      </c>
      <c r="B752" s="12">
        <v>45203</v>
      </c>
      <c r="C752" s="3" t="s">
        <v>669</v>
      </c>
      <c r="D752" t="s">
        <v>10</v>
      </c>
      <c r="E752" s="2">
        <v>29</v>
      </c>
      <c r="F752" t="s">
        <v>11</v>
      </c>
      <c r="G752" s="11">
        <v>3</v>
      </c>
      <c r="H752" s="10">
        <v>30</v>
      </c>
      <c r="I752" s="10">
        <f t="shared" si="69"/>
        <v>90</v>
      </c>
      <c r="J752" s="12" t="str">
        <f t="shared" si="70"/>
        <v>October</v>
      </c>
      <c r="K752" t="str">
        <f t="shared" si="71"/>
        <v>18-30</v>
      </c>
      <c r="L752" s="12" t="str">
        <f t="shared" si="72"/>
        <v>Q4</v>
      </c>
      <c r="M752" s="12" t="str">
        <f t="shared" si="73"/>
        <v>Wednesday</v>
      </c>
      <c r="N752" s="10" t="str">
        <f t="shared" si="74"/>
        <v>Occasional</v>
      </c>
      <c r="Q752"/>
    </row>
    <row r="753" spans="1:17" x14ac:dyDescent="0.3">
      <c r="A753" s="2">
        <v>735</v>
      </c>
      <c r="B753" s="12">
        <v>45203</v>
      </c>
      <c r="C753" s="3" t="s">
        <v>748</v>
      </c>
      <c r="D753" t="s">
        <v>13</v>
      </c>
      <c r="E753" s="2">
        <v>64</v>
      </c>
      <c r="F753" t="s">
        <v>14</v>
      </c>
      <c r="G753" s="11">
        <v>4</v>
      </c>
      <c r="H753" s="10">
        <v>500</v>
      </c>
      <c r="I753" s="10">
        <f t="shared" si="69"/>
        <v>2000</v>
      </c>
      <c r="J753" s="12" t="str">
        <f t="shared" si="70"/>
        <v>October</v>
      </c>
      <c r="K753" t="str">
        <f t="shared" si="71"/>
        <v>50+</v>
      </c>
      <c r="L753" s="12" t="str">
        <f t="shared" si="72"/>
        <v>Q4</v>
      </c>
      <c r="M753" s="12" t="str">
        <f t="shared" si="73"/>
        <v>Wednesday</v>
      </c>
      <c r="N753" s="10" t="str">
        <f t="shared" si="74"/>
        <v>VIP</v>
      </c>
      <c r="Q753"/>
    </row>
    <row r="754" spans="1:17" x14ac:dyDescent="0.3">
      <c r="A754" s="2">
        <v>319</v>
      </c>
      <c r="B754" s="12">
        <v>45204</v>
      </c>
      <c r="C754" s="3" t="s">
        <v>332</v>
      </c>
      <c r="D754" t="s">
        <v>10</v>
      </c>
      <c r="E754" s="2">
        <v>31</v>
      </c>
      <c r="F754" t="s">
        <v>14</v>
      </c>
      <c r="G754" s="11">
        <v>1</v>
      </c>
      <c r="H754" s="10">
        <v>500</v>
      </c>
      <c r="I754" s="10">
        <f t="shared" si="69"/>
        <v>500</v>
      </c>
      <c r="J754" s="12" t="str">
        <f t="shared" si="70"/>
        <v>October</v>
      </c>
      <c r="K754" t="str">
        <f t="shared" si="71"/>
        <v>31-40</v>
      </c>
      <c r="L754" s="12" t="str">
        <f t="shared" si="72"/>
        <v>Q4</v>
      </c>
      <c r="M754" s="12" t="str">
        <f t="shared" si="73"/>
        <v>Thursday</v>
      </c>
      <c r="N754" s="10" t="str">
        <f t="shared" si="74"/>
        <v>Regular</v>
      </c>
      <c r="Q754"/>
    </row>
    <row r="755" spans="1:17" x14ac:dyDescent="0.3">
      <c r="A755" s="2">
        <v>670</v>
      </c>
      <c r="B755" s="12">
        <v>45204</v>
      </c>
      <c r="C755" s="3" t="s">
        <v>683</v>
      </c>
      <c r="D755" t="s">
        <v>10</v>
      </c>
      <c r="E755" s="2">
        <v>27</v>
      </c>
      <c r="F755" t="s">
        <v>11</v>
      </c>
      <c r="G755" s="11">
        <v>1</v>
      </c>
      <c r="H755" s="10">
        <v>30</v>
      </c>
      <c r="I755" s="10">
        <f t="shared" si="69"/>
        <v>30</v>
      </c>
      <c r="J755" s="12" t="str">
        <f t="shared" si="70"/>
        <v>October</v>
      </c>
      <c r="K755" t="str">
        <f t="shared" si="71"/>
        <v>18-30</v>
      </c>
      <c r="L755" s="12" t="str">
        <f t="shared" si="72"/>
        <v>Q4</v>
      </c>
      <c r="M755" s="12" t="str">
        <f t="shared" si="73"/>
        <v>Thursday</v>
      </c>
      <c r="N755" s="10" t="str">
        <f t="shared" si="74"/>
        <v>Occasional</v>
      </c>
      <c r="Q755"/>
    </row>
    <row r="756" spans="1:17" x14ac:dyDescent="0.3">
      <c r="A756" s="2">
        <v>385</v>
      </c>
      <c r="B756" s="12">
        <v>45205</v>
      </c>
      <c r="C756" s="3" t="s">
        <v>398</v>
      </c>
      <c r="D756" t="s">
        <v>10</v>
      </c>
      <c r="E756" s="2">
        <v>50</v>
      </c>
      <c r="F756" t="s">
        <v>16</v>
      </c>
      <c r="G756" s="11">
        <v>3</v>
      </c>
      <c r="H756" s="10">
        <v>500</v>
      </c>
      <c r="I756" s="10">
        <f t="shared" si="69"/>
        <v>1500</v>
      </c>
      <c r="J756" s="12" t="str">
        <f t="shared" si="70"/>
        <v>October</v>
      </c>
      <c r="K756" t="str">
        <f t="shared" si="71"/>
        <v>41-50</v>
      </c>
      <c r="L756" s="12" t="str">
        <f t="shared" si="72"/>
        <v>Q4</v>
      </c>
      <c r="M756" s="12" t="str">
        <f t="shared" si="73"/>
        <v>Friday</v>
      </c>
      <c r="N756" s="10" t="str">
        <f t="shared" si="74"/>
        <v>VIP</v>
      </c>
      <c r="Q756"/>
    </row>
    <row r="757" spans="1:17" x14ac:dyDescent="0.3">
      <c r="A757" s="2">
        <v>10</v>
      </c>
      <c r="B757" s="12">
        <v>45206</v>
      </c>
      <c r="C757" s="3" t="s">
        <v>23</v>
      </c>
      <c r="D757" t="s">
        <v>13</v>
      </c>
      <c r="E757" s="2">
        <v>52</v>
      </c>
      <c r="F757" t="s">
        <v>14</v>
      </c>
      <c r="G757" s="11">
        <v>4</v>
      </c>
      <c r="H757" s="10">
        <v>50</v>
      </c>
      <c r="I757" s="10">
        <f t="shared" si="69"/>
        <v>200</v>
      </c>
      <c r="J757" s="12" t="str">
        <f t="shared" si="70"/>
        <v>October</v>
      </c>
      <c r="K757" t="str">
        <f t="shared" si="71"/>
        <v>50+</v>
      </c>
      <c r="L757" s="12" t="str">
        <f t="shared" si="72"/>
        <v>Q4</v>
      </c>
      <c r="M757" s="12" t="str">
        <f t="shared" si="73"/>
        <v>Saturday</v>
      </c>
      <c r="N757" s="10" t="str">
        <f t="shared" si="74"/>
        <v>Occasional</v>
      </c>
      <c r="Q757"/>
    </row>
    <row r="758" spans="1:17" x14ac:dyDescent="0.3">
      <c r="A758" s="2">
        <v>26</v>
      </c>
      <c r="B758" s="12">
        <v>45206</v>
      </c>
      <c r="C758" s="3" t="s">
        <v>39</v>
      </c>
      <c r="D758" t="s">
        <v>13</v>
      </c>
      <c r="E758" s="2">
        <v>28</v>
      </c>
      <c r="F758" t="s">
        <v>16</v>
      </c>
      <c r="G758" s="11">
        <v>2</v>
      </c>
      <c r="H758" s="10">
        <v>500</v>
      </c>
      <c r="I758" s="10">
        <f t="shared" si="69"/>
        <v>1000</v>
      </c>
      <c r="J758" s="12" t="str">
        <f t="shared" si="70"/>
        <v>October</v>
      </c>
      <c r="K758" t="str">
        <f t="shared" si="71"/>
        <v>18-30</v>
      </c>
      <c r="L758" s="12" t="str">
        <f t="shared" si="72"/>
        <v>Q4</v>
      </c>
      <c r="M758" s="12" t="str">
        <f t="shared" si="73"/>
        <v>Saturday</v>
      </c>
      <c r="N758" s="10" t="str">
        <f t="shared" si="74"/>
        <v>Regular</v>
      </c>
      <c r="Q758"/>
    </row>
    <row r="759" spans="1:17" x14ac:dyDescent="0.3">
      <c r="A759" s="2">
        <v>437</v>
      </c>
      <c r="B759" s="12">
        <v>45206</v>
      </c>
      <c r="C759" s="3" t="s">
        <v>450</v>
      </c>
      <c r="D759" t="s">
        <v>13</v>
      </c>
      <c r="E759" s="2">
        <v>35</v>
      </c>
      <c r="F759" t="s">
        <v>16</v>
      </c>
      <c r="G759" s="11">
        <v>4</v>
      </c>
      <c r="H759" s="10">
        <v>300</v>
      </c>
      <c r="I759" s="10">
        <f t="shared" si="69"/>
        <v>1200</v>
      </c>
      <c r="J759" s="12" t="str">
        <f t="shared" si="70"/>
        <v>October</v>
      </c>
      <c r="K759" t="str">
        <f t="shared" si="71"/>
        <v>31-40</v>
      </c>
      <c r="L759" s="12" t="str">
        <f t="shared" si="72"/>
        <v>Q4</v>
      </c>
      <c r="M759" s="12" t="str">
        <f t="shared" si="73"/>
        <v>Saturday</v>
      </c>
      <c r="N759" s="10" t="str">
        <f t="shared" si="74"/>
        <v>Regular</v>
      </c>
      <c r="Q759"/>
    </row>
    <row r="760" spans="1:17" x14ac:dyDescent="0.3">
      <c r="A760" s="2">
        <v>689</v>
      </c>
      <c r="B760" s="12">
        <v>45206</v>
      </c>
      <c r="C760" s="3" t="s">
        <v>702</v>
      </c>
      <c r="D760" t="s">
        <v>10</v>
      </c>
      <c r="E760" s="2">
        <v>57</v>
      </c>
      <c r="F760" t="s">
        <v>16</v>
      </c>
      <c r="G760" s="11">
        <v>2</v>
      </c>
      <c r="H760" s="10">
        <v>50</v>
      </c>
      <c r="I760" s="10">
        <f t="shared" si="69"/>
        <v>100</v>
      </c>
      <c r="J760" s="12" t="str">
        <f t="shared" si="70"/>
        <v>October</v>
      </c>
      <c r="K760" t="str">
        <f t="shared" si="71"/>
        <v>50+</v>
      </c>
      <c r="L760" s="12" t="str">
        <f t="shared" si="72"/>
        <v>Q4</v>
      </c>
      <c r="M760" s="12" t="str">
        <f t="shared" si="73"/>
        <v>Saturday</v>
      </c>
      <c r="N760" s="10" t="str">
        <f t="shared" si="74"/>
        <v>Occasional</v>
      </c>
      <c r="Q760"/>
    </row>
    <row r="761" spans="1:17" x14ac:dyDescent="0.3">
      <c r="A761" s="2">
        <v>558</v>
      </c>
      <c r="B761" s="12">
        <v>45207</v>
      </c>
      <c r="C761" s="3" t="s">
        <v>571</v>
      </c>
      <c r="D761" t="s">
        <v>13</v>
      </c>
      <c r="E761" s="2">
        <v>41</v>
      </c>
      <c r="F761" t="s">
        <v>14</v>
      </c>
      <c r="G761" s="11">
        <v>1</v>
      </c>
      <c r="H761" s="10">
        <v>25</v>
      </c>
      <c r="I761" s="10">
        <f t="shared" si="69"/>
        <v>25</v>
      </c>
      <c r="J761" s="12" t="str">
        <f t="shared" si="70"/>
        <v>October</v>
      </c>
      <c r="K761" t="str">
        <f t="shared" si="71"/>
        <v>41-50</v>
      </c>
      <c r="L761" s="12" t="str">
        <f t="shared" si="72"/>
        <v>Q4</v>
      </c>
      <c r="M761" s="12" t="str">
        <f t="shared" si="73"/>
        <v>Sunday</v>
      </c>
      <c r="N761" s="10" t="str">
        <f t="shared" si="74"/>
        <v>Occasional</v>
      </c>
      <c r="Q761"/>
    </row>
    <row r="762" spans="1:17" x14ac:dyDescent="0.3">
      <c r="A762" s="2">
        <v>634</v>
      </c>
      <c r="B762" s="12">
        <v>45207</v>
      </c>
      <c r="C762" s="3" t="s">
        <v>647</v>
      </c>
      <c r="D762" t="s">
        <v>10</v>
      </c>
      <c r="E762" s="2">
        <v>60</v>
      </c>
      <c r="F762" t="s">
        <v>16</v>
      </c>
      <c r="G762" s="11">
        <v>4</v>
      </c>
      <c r="H762" s="10">
        <v>500</v>
      </c>
      <c r="I762" s="10">
        <f t="shared" si="69"/>
        <v>2000</v>
      </c>
      <c r="J762" s="12" t="str">
        <f t="shared" si="70"/>
        <v>October</v>
      </c>
      <c r="K762" t="str">
        <f t="shared" si="71"/>
        <v>50+</v>
      </c>
      <c r="L762" s="12" t="str">
        <f t="shared" si="72"/>
        <v>Q4</v>
      </c>
      <c r="M762" s="12" t="str">
        <f t="shared" si="73"/>
        <v>Sunday</v>
      </c>
      <c r="N762" s="10" t="str">
        <f t="shared" si="74"/>
        <v>VIP</v>
      </c>
      <c r="Q762"/>
    </row>
    <row r="763" spans="1:17" x14ac:dyDescent="0.3">
      <c r="A763" s="2">
        <v>201</v>
      </c>
      <c r="B763" s="12">
        <v>45208</v>
      </c>
      <c r="C763" s="3" t="s">
        <v>214</v>
      </c>
      <c r="D763" t="s">
        <v>10</v>
      </c>
      <c r="E763" s="2">
        <v>56</v>
      </c>
      <c r="F763" t="s">
        <v>16</v>
      </c>
      <c r="G763" s="11">
        <v>1</v>
      </c>
      <c r="H763" s="10">
        <v>25</v>
      </c>
      <c r="I763" s="10">
        <f t="shared" si="69"/>
        <v>25</v>
      </c>
      <c r="J763" s="12" t="str">
        <f t="shared" si="70"/>
        <v>October</v>
      </c>
      <c r="K763" t="str">
        <f t="shared" si="71"/>
        <v>50+</v>
      </c>
      <c r="L763" s="12" t="str">
        <f t="shared" si="72"/>
        <v>Q4</v>
      </c>
      <c r="M763" s="12" t="str">
        <f t="shared" si="73"/>
        <v>Monday</v>
      </c>
      <c r="N763" s="10" t="str">
        <f t="shared" si="74"/>
        <v>Occasional</v>
      </c>
      <c r="Q763"/>
    </row>
    <row r="764" spans="1:17" x14ac:dyDescent="0.3">
      <c r="A764" s="2">
        <v>286</v>
      </c>
      <c r="B764" s="12">
        <v>45208</v>
      </c>
      <c r="C764" s="3" t="s">
        <v>299</v>
      </c>
      <c r="D764" t="s">
        <v>10</v>
      </c>
      <c r="E764" s="2">
        <v>55</v>
      </c>
      <c r="F764" t="s">
        <v>16</v>
      </c>
      <c r="G764" s="11">
        <v>2</v>
      </c>
      <c r="H764" s="10">
        <v>25</v>
      </c>
      <c r="I764" s="10">
        <f t="shared" si="69"/>
        <v>50</v>
      </c>
      <c r="J764" s="12" t="str">
        <f t="shared" si="70"/>
        <v>October</v>
      </c>
      <c r="K764" t="str">
        <f t="shared" si="71"/>
        <v>50+</v>
      </c>
      <c r="L764" s="12" t="str">
        <f t="shared" si="72"/>
        <v>Q4</v>
      </c>
      <c r="M764" s="12" t="str">
        <f t="shared" si="73"/>
        <v>Monday</v>
      </c>
      <c r="N764" s="10" t="str">
        <f t="shared" si="74"/>
        <v>Occasional</v>
      </c>
      <c r="Q764"/>
    </row>
    <row r="765" spans="1:17" x14ac:dyDescent="0.3">
      <c r="A765" s="2">
        <v>876</v>
      </c>
      <c r="B765" s="12">
        <v>45208</v>
      </c>
      <c r="C765" s="3" t="s">
        <v>889</v>
      </c>
      <c r="D765" t="s">
        <v>10</v>
      </c>
      <c r="E765" s="2">
        <v>43</v>
      </c>
      <c r="F765" t="s">
        <v>14</v>
      </c>
      <c r="G765" s="11">
        <v>4</v>
      </c>
      <c r="H765" s="10">
        <v>30</v>
      </c>
      <c r="I765" s="10">
        <f t="shared" si="69"/>
        <v>120</v>
      </c>
      <c r="J765" s="12" t="str">
        <f t="shared" si="70"/>
        <v>October</v>
      </c>
      <c r="K765" t="str">
        <f t="shared" si="71"/>
        <v>41-50</v>
      </c>
      <c r="L765" s="12" t="str">
        <f t="shared" si="72"/>
        <v>Q4</v>
      </c>
      <c r="M765" s="12" t="str">
        <f t="shared" si="73"/>
        <v>Monday</v>
      </c>
      <c r="N765" s="10" t="str">
        <f t="shared" si="74"/>
        <v>Occasional</v>
      </c>
      <c r="Q765"/>
    </row>
    <row r="766" spans="1:17" x14ac:dyDescent="0.3">
      <c r="A766" s="2">
        <v>55</v>
      </c>
      <c r="B766" s="12">
        <v>45209</v>
      </c>
      <c r="C766" s="3" t="s">
        <v>68</v>
      </c>
      <c r="D766" t="s">
        <v>10</v>
      </c>
      <c r="E766" s="2">
        <v>31</v>
      </c>
      <c r="F766" t="s">
        <v>11</v>
      </c>
      <c r="G766" s="11">
        <v>4</v>
      </c>
      <c r="H766" s="10">
        <v>30</v>
      </c>
      <c r="I766" s="10">
        <f t="shared" si="69"/>
        <v>120</v>
      </c>
      <c r="J766" s="12" t="str">
        <f t="shared" si="70"/>
        <v>October</v>
      </c>
      <c r="K766" t="str">
        <f t="shared" si="71"/>
        <v>31-40</v>
      </c>
      <c r="L766" s="12" t="str">
        <f t="shared" si="72"/>
        <v>Q4</v>
      </c>
      <c r="M766" s="12" t="str">
        <f t="shared" si="73"/>
        <v>Tuesday</v>
      </c>
      <c r="N766" s="10" t="str">
        <f t="shared" si="74"/>
        <v>Occasional</v>
      </c>
      <c r="Q766"/>
    </row>
    <row r="767" spans="1:17" x14ac:dyDescent="0.3">
      <c r="A767" s="2">
        <v>428</v>
      </c>
      <c r="B767" s="12">
        <v>45209</v>
      </c>
      <c r="C767" s="3" t="s">
        <v>441</v>
      </c>
      <c r="D767" t="s">
        <v>13</v>
      </c>
      <c r="E767" s="2">
        <v>40</v>
      </c>
      <c r="F767" t="s">
        <v>16</v>
      </c>
      <c r="G767" s="11">
        <v>4</v>
      </c>
      <c r="H767" s="10">
        <v>50</v>
      </c>
      <c r="I767" s="10">
        <f t="shared" si="69"/>
        <v>200</v>
      </c>
      <c r="J767" s="12" t="str">
        <f t="shared" si="70"/>
        <v>October</v>
      </c>
      <c r="K767" t="str">
        <f t="shared" si="71"/>
        <v>31-40</v>
      </c>
      <c r="L767" s="12" t="str">
        <f t="shared" si="72"/>
        <v>Q4</v>
      </c>
      <c r="M767" s="12" t="str">
        <f t="shared" si="73"/>
        <v>Tuesday</v>
      </c>
      <c r="N767" s="10" t="str">
        <f t="shared" si="74"/>
        <v>Occasional</v>
      </c>
      <c r="Q767"/>
    </row>
    <row r="768" spans="1:17" x14ac:dyDescent="0.3">
      <c r="A768" s="2">
        <v>441</v>
      </c>
      <c r="B768" s="12">
        <v>45209</v>
      </c>
      <c r="C768" s="3" t="s">
        <v>454</v>
      </c>
      <c r="D768" t="s">
        <v>10</v>
      </c>
      <c r="E768" s="2">
        <v>57</v>
      </c>
      <c r="F768" t="s">
        <v>11</v>
      </c>
      <c r="G768" s="11">
        <v>4</v>
      </c>
      <c r="H768" s="10">
        <v>300</v>
      </c>
      <c r="I768" s="10">
        <f t="shared" si="69"/>
        <v>1200</v>
      </c>
      <c r="J768" s="12" t="str">
        <f t="shared" si="70"/>
        <v>October</v>
      </c>
      <c r="K768" t="str">
        <f t="shared" si="71"/>
        <v>50+</v>
      </c>
      <c r="L768" s="12" t="str">
        <f t="shared" si="72"/>
        <v>Q4</v>
      </c>
      <c r="M768" s="12" t="str">
        <f t="shared" si="73"/>
        <v>Tuesday</v>
      </c>
      <c r="N768" s="10" t="str">
        <f t="shared" si="74"/>
        <v>Regular</v>
      </c>
      <c r="Q768"/>
    </row>
    <row r="769" spans="1:17" x14ac:dyDescent="0.3">
      <c r="A769" s="2">
        <v>976</v>
      </c>
      <c r="B769" s="12">
        <v>45209</v>
      </c>
      <c r="C769" s="3" t="s">
        <v>989</v>
      </c>
      <c r="D769" t="s">
        <v>13</v>
      </c>
      <c r="E769" s="2">
        <v>48</v>
      </c>
      <c r="F769" t="s">
        <v>11</v>
      </c>
      <c r="G769" s="11">
        <v>2</v>
      </c>
      <c r="H769" s="10">
        <v>300</v>
      </c>
      <c r="I769" s="10">
        <f t="shared" si="69"/>
        <v>600</v>
      </c>
      <c r="J769" s="12" t="str">
        <f t="shared" si="70"/>
        <v>October</v>
      </c>
      <c r="K769" t="str">
        <f t="shared" si="71"/>
        <v>41-50</v>
      </c>
      <c r="L769" s="12" t="str">
        <f t="shared" si="72"/>
        <v>Q4</v>
      </c>
      <c r="M769" s="12" t="str">
        <f t="shared" si="73"/>
        <v>Tuesday</v>
      </c>
      <c r="N769" s="10" t="str">
        <f t="shared" si="74"/>
        <v>Regular</v>
      </c>
      <c r="Q769"/>
    </row>
    <row r="770" spans="1:17" x14ac:dyDescent="0.3">
      <c r="A770" s="2">
        <v>149</v>
      </c>
      <c r="B770" s="12">
        <v>45210</v>
      </c>
      <c r="C770" s="3" t="s">
        <v>162</v>
      </c>
      <c r="D770" t="s">
        <v>10</v>
      </c>
      <c r="E770" s="2">
        <v>22</v>
      </c>
      <c r="F770" t="s">
        <v>14</v>
      </c>
      <c r="G770" s="11">
        <v>3</v>
      </c>
      <c r="H770" s="10">
        <v>25</v>
      </c>
      <c r="I770" s="10">
        <f t="shared" ref="I770:I833" si="75">Quantity*Price_per_Unit</f>
        <v>75</v>
      </c>
      <c r="J770" s="12" t="str">
        <f t="shared" si="70"/>
        <v>October</v>
      </c>
      <c r="K770" t="str">
        <f t="shared" si="71"/>
        <v>18-30</v>
      </c>
      <c r="L770" s="12" t="str">
        <f t="shared" si="72"/>
        <v>Q4</v>
      </c>
      <c r="M770" s="12" t="str">
        <f t="shared" si="73"/>
        <v>Wednesday</v>
      </c>
      <c r="N770" s="10" t="str">
        <f t="shared" si="74"/>
        <v>Occasional</v>
      </c>
      <c r="Q770"/>
    </row>
    <row r="771" spans="1:17" x14ac:dyDescent="0.3">
      <c r="A771" s="2">
        <v>227</v>
      </c>
      <c r="B771" s="12">
        <v>45210</v>
      </c>
      <c r="C771" s="3" t="s">
        <v>240</v>
      </c>
      <c r="D771" t="s">
        <v>10</v>
      </c>
      <c r="E771" s="2">
        <v>36</v>
      </c>
      <c r="F771" t="s">
        <v>16</v>
      </c>
      <c r="G771" s="11">
        <v>2</v>
      </c>
      <c r="H771" s="10">
        <v>50</v>
      </c>
      <c r="I771" s="10">
        <f t="shared" si="75"/>
        <v>100</v>
      </c>
      <c r="J771" s="12" t="str">
        <f t="shared" ref="J771:J834" si="76">TEXT($B771,"mmmm")</f>
        <v>October</v>
      </c>
      <c r="K771" t="str">
        <f t="shared" ref="K771:K834" si="77">IF(E771&lt;18,"Under 18",
IF(E771&lt;=30,"18-30",
IF(E771&lt;=40,"31-40",
IF(E771&lt;=50,"41-50","50+"))))</f>
        <v>31-40</v>
      </c>
      <c r="L771" s="12" t="str">
        <f t="shared" ref="L771:L834" si="78">"Q"&amp;ROUNDUP(MONTH(B771)/3,0)</f>
        <v>Q4</v>
      </c>
      <c r="M771" s="12" t="str">
        <f t="shared" ref="M771:M834" si="79">TEXT(B771,"dddd")</f>
        <v>Wednesday</v>
      </c>
      <c r="N771" s="10" t="str">
        <f t="shared" ref="N771:N834" si="80">IF(I771&gt;=1500,"VIP",
 IF(I771&gt;=500,"Regular","Occasional"))</f>
        <v>Occasional</v>
      </c>
      <c r="Q771"/>
    </row>
    <row r="772" spans="1:17" x14ac:dyDescent="0.3">
      <c r="A772" s="2">
        <v>393</v>
      </c>
      <c r="B772" s="12">
        <v>45210</v>
      </c>
      <c r="C772" s="3" t="s">
        <v>406</v>
      </c>
      <c r="D772" t="s">
        <v>13</v>
      </c>
      <c r="E772" s="2">
        <v>22</v>
      </c>
      <c r="F772" t="s">
        <v>11</v>
      </c>
      <c r="G772" s="11">
        <v>2</v>
      </c>
      <c r="H772" s="10">
        <v>500</v>
      </c>
      <c r="I772" s="10">
        <f t="shared" si="75"/>
        <v>1000</v>
      </c>
      <c r="J772" s="12" t="str">
        <f t="shared" si="76"/>
        <v>October</v>
      </c>
      <c r="K772" t="str">
        <f t="shared" si="77"/>
        <v>18-30</v>
      </c>
      <c r="L772" s="12" t="str">
        <f t="shared" si="78"/>
        <v>Q4</v>
      </c>
      <c r="M772" s="12" t="str">
        <f t="shared" si="79"/>
        <v>Wednesday</v>
      </c>
      <c r="N772" s="10" t="str">
        <f t="shared" si="80"/>
        <v>Regular</v>
      </c>
      <c r="Q772"/>
    </row>
    <row r="773" spans="1:17" x14ac:dyDescent="0.3">
      <c r="A773" s="2">
        <v>401</v>
      </c>
      <c r="B773" s="12">
        <v>45210</v>
      </c>
      <c r="C773" s="3" t="s">
        <v>414</v>
      </c>
      <c r="D773" t="s">
        <v>13</v>
      </c>
      <c r="E773" s="2">
        <v>62</v>
      </c>
      <c r="F773" t="s">
        <v>14</v>
      </c>
      <c r="G773" s="11">
        <v>1</v>
      </c>
      <c r="H773" s="10">
        <v>300</v>
      </c>
      <c r="I773" s="10">
        <f t="shared" si="75"/>
        <v>300</v>
      </c>
      <c r="J773" s="12" t="str">
        <f t="shared" si="76"/>
        <v>October</v>
      </c>
      <c r="K773" t="str">
        <f t="shared" si="77"/>
        <v>50+</v>
      </c>
      <c r="L773" s="12" t="str">
        <f t="shared" si="78"/>
        <v>Q4</v>
      </c>
      <c r="M773" s="12" t="str">
        <f t="shared" si="79"/>
        <v>Wednesday</v>
      </c>
      <c r="N773" s="10" t="str">
        <f t="shared" si="80"/>
        <v>Occasional</v>
      </c>
      <c r="Q773"/>
    </row>
    <row r="774" spans="1:17" x14ac:dyDescent="0.3">
      <c r="A774" s="2">
        <v>546</v>
      </c>
      <c r="B774" s="12">
        <v>45210</v>
      </c>
      <c r="C774" s="3" t="s">
        <v>559</v>
      </c>
      <c r="D774" t="s">
        <v>13</v>
      </c>
      <c r="E774" s="2">
        <v>36</v>
      </c>
      <c r="F774" t="s">
        <v>16</v>
      </c>
      <c r="G774" s="11">
        <v>4</v>
      </c>
      <c r="H774" s="10">
        <v>50</v>
      </c>
      <c r="I774" s="10">
        <f t="shared" si="75"/>
        <v>200</v>
      </c>
      <c r="J774" s="12" t="str">
        <f t="shared" si="76"/>
        <v>October</v>
      </c>
      <c r="K774" t="str">
        <f t="shared" si="77"/>
        <v>31-40</v>
      </c>
      <c r="L774" s="12" t="str">
        <f t="shared" si="78"/>
        <v>Q4</v>
      </c>
      <c r="M774" s="12" t="str">
        <f t="shared" si="79"/>
        <v>Wednesday</v>
      </c>
      <c r="N774" s="10" t="str">
        <f t="shared" si="80"/>
        <v>Occasional</v>
      </c>
      <c r="Q774"/>
    </row>
    <row r="775" spans="1:17" x14ac:dyDescent="0.3">
      <c r="A775" s="2">
        <v>872</v>
      </c>
      <c r="B775" s="12">
        <v>45210</v>
      </c>
      <c r="C775" s="3" t="s">
        <v>885</v>
      </c>
      <c r="D775" t="s">
        <v>13</v>
      </c>
      <c r="E775" s="2">
        <v>63</v>
      </c>
      <c r="F775" t="s">
        <v>11</v>
      </c>
      <c r="G775" s="11">
        <v>3</v>
      </c>
      <c r="H775" s="10">
        <v>25</v>
      </c>
      <c r="I775" s="10">
        <f t="shared" si="75"/>
        <v>75</v>
      </c>
      <c r="J775" s="12" t="str">
        <f t="shared" si="76"/>
        <v>October</v>
      </c>
      <c r="K775" t="str">
        <f t="shared" si="77"/>
        <v>50+</v>
      </c>
      <c r="L775" s="12" t="str">
        <f t="shared" si="78"/>
        <v>Q4</v>
      </c>
      <c r="M775" s="12" t="str">
        <f t="shared" si="79"/>
        <v>Wednesday</v>
      </c>
      <c r="N775" s="10" t="str">
        <f t="shared" si="80"/>
        <v>Occasional</v>
      </c>
      <c r="Q775"/>
    </row>
    <row r="776" spans="1:17" x14ac:dyDescent="0.3">
      <c r="A776" s="2">
        <v>914</v>
      </c>
      <c r="B776" s="12">
        <v>45210</v>
      </c>
      <c r="C776" s="3" t="s">
        <v>927</v>
      </c>
      <c r="D776" t="s">
        <v>13</v>
      </c>
      <c r="E776" s="2">
        <v>59</v>
      </c>
      <c r="F776" t="s">
        <v>16</v>
      </c>
      <c r="G776" s="11">
        <v>1</v>
      </c>
      <c r="H776" s="10">
        <v>500</v>
      </c>
      <c r="I776" s="10">
        <f t="shared" si="75"/>
        <v>500</v>
      </c>
      <c r="J776" s="12" t="str">
        <f t="shared" si="76"/>
        <v>October</v>
      </c>
      <c r="K776" t="str">
        <f t="shared" si="77"/>
        <v>50+</v>
      </c>
      <c r="L776" s="12" t="str">
        <f t="shared" si="78"/>
        <v>Q4</v>
      </c>
      <c r="M776" s="12" t="str">
        <f t="shared" si="79"/>
        <v>Wednesday</v>
      </c>
      <c r="N776" s="10" t="str">
        <f t="shared" si="80"/>
        <v>Regular</v>
      </c>
      <c r="Q776"/>
    </row>
    <row r="777" spans="1:17" x14ac:dyDescent="0.3">
      <c r="A777" s="2">
        <v>310</v>
      </c>
      <c r="B777" s="12">
        <v>45211</v>
      </c>
      <c r="C777" s="3" t="s">
        <v>323</v>
      </c>
      <c r="D777" t="s">
        <v>13</v>
      </c>
      <c r="E777" s="2">
        <v>28</v>
      </c>
      <c r="F777" t="s">
        <v>11</v>
      </c>
      <c r="G777" s="11">
        <v>1</v>
      </c>
      <c r="H777" s="10">
        <v>25</v>
      </c>
      <c r="I777" s="10">
        <f t="shared" si="75"/>
        <v>25</v>
      </c>
      <c r="J777" s="12" t="str">
        <f t="shared" si="76"/>
        <v>October</v>
      </c>
      <c r="K777" t="str">
        <f t="shared" si="77"/>
        <v>18-30</v>
      </c>
      <c r="L777" s="12" t="str">
        <f t="shared" si="78"/>
        <v>Q4</v>
      </c>
      <c r="M777" s="12" t="str">
        <f t="shared" si="79"/>
        <v>Thursday</v>
      </c>
      <c r="N777" s="10" t="str">
        <f t="shared" si="80"/>
        <v>Occasional</v>
      </c>
      <c r="Q777"/>
    </row>
    <row r="778" spans="1:17" x14ac:dyDescent="0.3">
      <c r="A778" s="2">
        <v>844</v>
      </c>
      <c r="B778" s="12">
        <v>45211</v>
      </c>
      <c r="C778" s="3" t="s">
        <v>857</v>
      </c>
      <c r="D778" t="s">
        <v>10</v>
      </c>
      <c r="E778" s="2">
        <v>35</v>
      </c>
      <c r="F778" t="s">
        <v>14</v>
      </c>
      <c r="G778" s="11">
        <v>3</v>
      </c>
      <c r="H778" s="10">
        <v>50</v>
      </c>
      <c r="I778" s="10">
        <f t="shared" si="75"/>
        <v>150</v>
      </c>
      <c r="J778" s="12" t="str">
        <f t="shared" si="76"/>
        <v>October</v>
      </c>
      <c r="K778" t="str">
        <f t="shared" si="77"/>
        <v>31-40</v>
      </c>
      <c r="L778" s="12" t="str">
        <f t="shared" si="78"/>
        <v>Q4</v>
      </c>
      <c r="M778" s="12" t="str">
        <f t="shared" si="79"/>
        <v>Thursday</v>
      </c>
      <c r="N778" s="10" t="str">
        <f t="shared" si="80"/>
        <v>Occasional</v>
      </c>
      <c r="Q778"/>
    </row>
    <row r="779" spans="1:17" x14ac:dyDescent="0.3">
      <c r="A779" s="2">
        <v>852</v>
      </c>
      <c r="B779" s="12">
        <v>45211</v>
      </c>
      <c r="C779" s="3" t="s">
        <v>865</v>
      </c>
      <c r="D779" t="s">
        <v>13</v>
      </c>
      <c r="E779" s="2">
        <v>41</v>
      </c>
      <c r="F779" t="s">
        <v>14</v>
      </c>
      <c r="G779" s="11">
        <v>1</v>
      </c>
      <c r="H779" s="10">
        <v>300</v>
      </c>
      <c r="I779" s="10">
        <f t="shared" si="75"/>
        <v>300</v>
      </c>
      <c r="J779" s="12" t="str">
        <f t="shared" si="76"/>
        <v>October</v>
      </c>
      <c r="K779" t="str">
        <f t="shared" si="77"/>
        <v>41-50</v>
      </c>
      <c r="L779" s="12" t="str">
        <f t="shared" si="78"/>
        <v>Q4</v>
      </c>
      <c r="M779" s="12" t="str">
        <f t="shared" si="79"/>
        <v>Thursday</v>
      </c>
      <c r="N779" s="10" t="str">
        <f t="shared" si="80"/>
        <v>Occasional</v>
      </c>
      <c r="Q779"/>
    </row>
    <row r="780" spans="1:17" x14ac:dyDescent="0.3">
      <c r="A780" s="2">
        <v>97</v>
      </c>
      <c r="B780" s="12">
        <v>45212</v>
      </c>
      <c r="C780" s="3" t="s">
        <v>110</v>
      </c>
      <c r="D780" t="s">
        <v>13</v>
      </c>
      <c r="E780" s="2">
        <v>51</v>
      </c>
      <c r="F780" t="s">
        <v>11</v>
      </c>
      <c r="G780" s="11">
        <v>2</v>
      </c>
      <c r="H780" s="10">
        <v>500</v>
      </c>
      <c r="I780" s="10">
        <f t="shared" si="75"/>
        <v>1000</v>
      </c>
      <c r="J780" s="12" t="str">
        <f t="shared" si="76"/>
        <v>October</v>
      </c>
      <c r="K780" t="str">
        <f t="shared" si="77"/>
        <v>50+</v>
      </c>
      <c r="L780" s="12" t="str">
        <f t="shared" si="78"/>
        <v>Q4</v>
      </c>
      <c r="M780" s="12" t="str">
        <f t="shared" si="79"/>
        <v>Friday</v>
      </c>
      <c r="N780" s="10" t="str">
        <f t="shared" si="80"/>
        <v>Regular</v>
      </c>
      <c r="Q780"/>
    </row>
    <row r="781" spans="1:17" x14ac:dyDescent="0.3">
      <c r="A781" s="2">
        <v>619</v>
      </c>
      <c r="B781" s="12">
        <v>45212</v>
      </c>
      <c r="C781" s="3" t="s">
        <v>632</v>
      </c>
      <c r="D781" t="s">
        <v>10</v>
      </c>
      <c r="E781" s="2">
        <v>47</v>
      </c>
      <c r="F781" t="s">
        <v>16</v>
      </c>
      <c r="G781" s="11">
        <v>4</v>
      </c>
      <c r="H781" s="10">
        <v>25</v>
      </c>
      <c r="I781" s="10">
        <f t="shared" si="75"/>
        <v>100</v>
      </c>
      <c r="J781" s="12" t="str">
        <f t="shared" si="76"/>
        <v>October</v>
      </c>
      <c r="K781" t="str">
        <f t="shared" si="77"/>
        <v>41-50</v>
      </c>
      <c r="L781" s="12" t="str">
        <f t="shared" si="78"/>
        <v>Q4</v>
      </c>
      <c r="M781" s="12" t="str">
        <f t="shared" si="79"/>
        <v>Friday</v>
      </c>
      <c r="N781" s="10" t="str">
        <f t="shared" si="80"/>
        <v>Occasional</v>
      </c>
      <c r="Q781"/>
    </row>
    <row r="782" spans="1:17" x14ac:dyDescent="0.3">
      <c r="A782" s="2">
        <v>948</v>
      </c>
      <c r="B782" s="12">
        <v>45212</v>
      </c>
      <c r="C782" s="3" t="s">
        <v>961</v>
      </c>
      <c r="D782" t="s">
        <v>13</v>
      </c>
      <c r="E782" s="2">
        <v>23</v>
      </c>
      <c r="F782" t="s">
        <v>16</v>
      </c>
      <c r="G782" s="11">
        <v>3</v>
      </c>
      <c r="H782" s="10">
        <v>25</v>
      </c>
      <c r="I782" s="10">
        <f t="shared" si="75"/>
        <v>75</v>
      </c>
      <c r="J782" s="12" t="str">
        <f t="shared" si="76"/>
        <v>October</v>
      </c>
      <c r="K782" t="str">
        <f t="shared" si="77"/>
        <v>18-30</v>
      </c>
      <c r="L782" s="12" t="str">
        <f t="shared" si="78"/>
        <v>Q4</v>
      </c>
      <c r="M782" s="12" t="str">
        <f t="shared" si="79"/>
        <v>Friday</v>
      </c>
      <c r="N782" s="10" t="str">
        <f t="shared" si="80"/>
        <v>Occasional</v>
      </c>
      <c r="Q782"/>
    </row>
    <row r="783" spans="1:17" x14ac:dyDescent="0.3">
      <c r="A783" s="2">
        <v>456</v>
      </c>
      <c r="B783" s="12">
        <v>45213</v>
      </c>
      <c r="C783" s="3" t="s">
        <v>469</v>
      </c>
      <c r="D783" t="s">
        <v>10</v>
      </c>
      <c r="E783" s="2">
        <v>57</v>
      </c>
      <c r="F783" t="s">
        <v>16</v>
      </c>
      <c r="G783" s="11">
        <v>2</v>
      </c>
      <c r="H783" s="10">
        <v>30</v>
      </c>
      <c r="I783" s="10">
        <f t="shared" si="75"/>
        <v>60</v>
      </c>
      <c r="J783" s="12" t="str">
        <f t="shared" si="76"/>
        <v>October</v>
      </c>
      <c r="K783" t="str">
        <f t="shared" si="77"/>
        <v>50+</v>
      </c>
      <c r="L783" s="12" t="str">
        <f t="shared" si="78"/>
        <v>Q4</v>
      </c>
      <c r="M783" s="12" t="str">
        <f t="shared" si="79"/>
        <v>Saturday</v>
      </c>
      <c r="N783" s="10" t="str">
        <f t="shared" si="80"/>
        <v>Occasional</v>
      </c>
      <c r="Q783"/>
    </row>
    <row r="784" spans="1:17" x14ac:dyDescent="0.3">
      <c r="A784" s="2">
        <v>627</v>
      </c>
      <c r="B784" s="12">
        <v>45213</v>
      </c>
      <c r="C784" s="3" t="s">
        <v>640</v>
      </c>
      <c r="D784" t="s">
        <v>10</v>
      </c>
      <c r="E784" s="2">
        <v>57</v>
      </c>
      <c r="F784" t="s">
        <v>14</v>
      </c>
      <c r="G784" s="11">
        <v>1</v>
      </c>
      <c r="H784" s="10">
        <v>50</v>
      </c>
      <c r="I784" s="10">
        <f t="shared" si="75"/>
        <v>50</v>
      </c>
      <c r="J784" s="12" t="str">
        <f t="shared" si="76"/>
        <v>October</v>
      </c>
      <c r="K784" t="str">
        <f t="shared" si="77"/>
        <v>50+</v>
      </c>
      <c r="L784" s="12" t="str">
        <f t="shared" si="78"/>
        <v>Q4</v>
      </c>
      <c r="M784" s="12" t="str">
        <f t="shared" si="79"/>
        <v>Saturday</v>
      </c>
      <c r="N784" s="10" t="str">
        <f t="shared" si="80"/>
        <v>Occasional</v>
      </c>
      <c r="Q784"/>
    </row>
    <row r="785" spans="1:17" x14ac:dyDescent="0.3">
      <c r="A785" s="2">
        <v>22</v>
      </c>
      <c r="B785" s="12">
        <v>45214</v>
      </c>
      <c r="C785" s="3" t="s">
        <v>35</v>
      </c>
      <c r="D785" t="s">
        <v>10</v>
      </c>
      <c r="E785" s="2">
        <v>18</v>
      </c>
      <c r="F785" t="s">
        <v>14</v>
      </c>
      <c r="G785" s="11">
        <v>2</v>
      </c>
      <c r="H785" s="10">
        <v>50</v>
      </c>
      <c r="I785" s="10">
        <f t="shared" si="75"/>
        <v>100</v>
      </c>
      <c r="J785" s="12" t="str">
        <f t="shared" si="76"/>
        <v>October</v>
      </c>
      <c r="K785" t="str">
        <f t="shared" si="77"/>
        <v>18-30</v>
      </c>
      <c r="L785" s="12" t="str">
        <f t="shared" si="78"/>
        <v>Q4</v>
      </c>
      <c r="M785" s="12" t="str">
        <f t="shared" si="79"/>
        <v>Sunday</v>
      </c>
      <c r="N785" s="10" t="str">
        <f t="shared" si="80"/>
        <v>Occasional</v>
      </c>
      <c r="Q785"/>
    </row>
    <row r="786" spans="1:17" x14ac:dyDescent="0.3">
      <c r="A786" s="2">
        <v>121</v>
      </c>
      <c r="B786" s="12">
        <v>45214</v>
      </c>
      <c r="C786" s="3" t="s">
        <v>134</v>
      </c>
      <c r="D786" t="s">
        <v>13</v>
      </c>
      <c r="E786" s="2">
        <v>28</v>
      </c>
      <c r="F786" t="s">
        <v>16</v>
      </c>
      <c r="G786" s="11">
        <v>4</v>
      </c>
      <c r="H786" s="10">
        <v>50</v>
      </c>
      <c r="I786" s="10">
        <f t="shared" si="75"/>
        <v>200</v>
      </c>
      <c r="J786" s="12" t="str">
        <f t="shared" si="76"/>
        <v>October</v>
      </c>
      <c r="K786" t="str">
        <f t="shared" si="77"/>
        <v>18-30</v>
      </c>
      <c r="L786" s="12" t="str">
        <f t="shared" si="78"/>
        <v>Q4</v>
      </c>
      <c r="M786" s="12" t="str">
        <f t="shared" si="79"/>
        <v>Sunday</v>
      </c>
      <c r="N786" s="10" t="str">
        <f t="shared" si="80"/>
        <v>Occasional</v>
      </c>
      <c r="Q786"/>
    </row>
    <row r="787" spans="1:17" x14ac:dyDescent="0.3">
      <c r="A787" s="2">
        <v>431</v>
      </c>
      <c r="B787" s="12">
        <v>45214</v>
      </c>
      <c r="C787" s="3" t="s">
        <v>444</v>
      </c>
      <c r="D787" t="s">
        <v>10</v>
      </c>
      <c r="E787" s="2">
        <v>63</v>
      </c>
      <c r="F787" t="s">
        <v>16</v>
      </c>
      <c r="G787" s="11">
        <v>4</v>
      </c>
      <c r="H787" s="10">
        <v>300</v>
      </c>
      <c r="I787" s="10">
        <f t="shared" si="75"/>
        <v>1200</v>
      </c>
      <c r="J787" s="12" t="str">
        <f t="shared" si="76"/>
        <v>October</v>
      </c>
      <c r="K787" t="str">
        <f t="shared" si="77"/>
        <v>50+</v>
      </c>
      <c r="L787" s="12" t="str">
        <f t="shared" si="78"/>
        <v>Q4</v>
      </c>
      <c r="M787" s="12" t="str">
        <f t="shared" si="79"/>
        <v>Sunday</v>
      </c>
      <c r="N787" s="10" t="str">
        <f t="shared" si="80"/>
        <v>Regular</v>
      </c>
      <c r="Q787"/>
    </row>
    <row r="788" spans="1:17" x14ac:dyDescent="0.3">
      <c r="A788" s="2">
        <v>370</v>
      </c>
      <c r="B788" s="12">
        <v>45215</v>
      </c>
      <c r="C788" s="3" t="s">
        <v>383</v>
      </c>
      <c r="D788" t="s">
        <v>10</v>
      </c>
      <c r="E788" s="2">
        <v>23</v>
      </c>
      <c r="F788" t="s">
        <v>16</v>
      </c>
      <c r="G788" s="11">
        <v>2</v>
      </c>
      <c r="H788" s="10">
        <v>30</v>
      </c>
      <c r="I788" s="10">
        <f t="shared" si="75"/>
        <v>60</v>
      </c>
      <c r="J788" s="12" t="str">
        <f t="shared" si="76"/>
        <v>October</v>
      </c>
      <c r="K788" t="str">
        <f t="shared" si="77"/>
        <v>18-30</v>
      </c>
      <c r="L788" s="12" t="str">
        <f t="shared" si="78"/>
        <v>Q4</v>
      </c>
      <c r="M788" s="12" t="str">
        <f t="shared" si="79"/>
        <v>Monday</v>
      </c>
      <c r="N788" s="10" t="str">
        <f t="shared" si="80"/>
        <v>Occasional</v>
      </c>
      <c r="Q788"/>
    </row>
    <row r="789" spans="1:17" x14ac:dyDescent="0.3">
      <c r="A789" s="2">
        <v>711</v>
      </c>
      <c r="B789" s="12">
        <v>45215</v>
      </c>
      <c r="C789" s="3" t="s">
        <v>724</v>
      </c>
      <c r="D789" t="s">
        <v>10</v>
      </c>
      <c r="E789" s="2">
        <v>26</v>
      </c>
      <c r="F789" t="s">
        <v>16</v>
      </c>
      <c r="G789" s="11">
        <v>3</v>
      </c>
      <c r="H789" s="10">
        <v>500</v>
      </c>
      <c r="I789" s="10">
        <f t="shared" si="75"/>
        <v>1500</v>
      </c>
      <c r="J789" s="12" t="str">
        <f t="shared" si="76"/>
        <v>October</v>
      </c>
      <c r="K789" t="str">
        <f t="shared" si="77"/>
        <v>18-30</v>
      </c>
      <c r="L789" s="12" t="str">
        <f t="shared" si="78"/>
        <v>Q4</v>
      </c>
      <c r="M789" s="12" t="str">
        <f t="shared" si="79"/>
        <v>Monday</v>
      </c>
      <c r="N789" s="10" t="str">
        <f t="shared" si="80"/>
        <v>VIP</v>
      </c>
      <c r="Q789"/>
    </row>
    <row r="790" spans="1:17" x14ac:dyDescent="0.3">
      <c r="A790" s="2">
        <v>754</v>
      </c>
      <c r="B790" s="12">
        <v>45215</v>
      </c>
      <c r="C790" s="3" t="s">
        <v>767</v>
      </c>
      <c r="D790" t="s">
        <v>13</v>
      </c>
      <c r="E790" s="2">
        <v>43</v>
      </c>
      <c r="F790" t="s">
        <v>16</v>
      </c>
      <c r="G790" s="11">
        <v>4</v>
      </c>
      <c r="H790" s="10">
        <v>25</v>
      </c>
      <c r="I790" s="10">
        <f t="shared" si="75"/>
        <v>100</v>
      </c>
      <c r="J790" s="12" t="str">
        <f t="shared" si="76"/>
        <v>October</v>
      </c>
      <c r="K790" t="str">
        <f t="shared" si="77"/>
        <v>41-50</v>
      </c>
      <c r="L790" s="12" t="str">
        <f t="shared" si="78"/>
        <v>Q4</v>
      </c>
      <c r="M790" s="12" t="str">
        <f t="shared" si="79"/>
        <v>Monday</v>
      </c>
      <c r="N790" s="10" t="str">
        <f t="shared" si="80"/>
        <v>Occasional</v>
      </c>
      <c r="Q790"/>
    </row>
    <row r="791" spans="1:17" x14ac:dyDescent="0.3">
      <c r="A791" s="2">
        <v>943</v>
      </c>
      <c r="B791" s="12">
        <v>45215</v>
      </c>
      <c r="C791" s="3" t="s">
        <v>956</v>
      </c>
      <c r="D791" t="s">
        <v>13</v>
      </c>
      <c r="E791" s="2">
        <v>57</v>
      </c>
      <c r="F791" t="s">
        <v>14</v>
      </c>
      <c r="G791" s="11">
        <v>4</v>
      </c>
      <c r="H791" s="10">
        <v>300</v>
      </c>
      <c r="I791" s="10">
        <f t="shared" si="75"/>
        <v>1200</v>
      </c>
      <c r="J791" s="12" t="str">
        <f t="shared" si="76"/>
        <v>October</v>
      </c>
      <c r="K791" t="str">
        <f t="shared" si="77"/>
        <v>50+</v>
      </c>
      <c r="L791" s="12" t="str">
        <f t="shared" si="78"/>
        <v>Q4</v>
      </c>
      <c r="M791" s="12" t="str">
        <f t="shared" si="79"/>
        <v>Monday</v>
      </c>
      <c r="N791" s="10" t="str">
        <f t="shared" si="80"/>
        <v>Regular</v>
      </c>
      <c r="Q791"/>
    </row>
    <row r="792" spans="1:17" x14ac:dyDescent="0.3">
      <c r="A792" s="2">
        <v>350</v>
      </c>
      <c r="B792" s="12">
        <v>45216</v>
      </c>
      <c r="C792" s="3" t="s">
        <v>363</v>
      </c>
      <c r="D792" t="s">
        <v>10</v>
      </c>
      <c r="E792" s="2">
        <v>25</v>
      </c>
      <c r="F792" t="s">
        <v>11</v>
      </c>
      <c r="G792" s="11">
        <v>3</v>
      </c>
      <c r="H792" s="10">
        <v>25</v>
      </c>
      <c r="I792" s="10">
        <f t="shared" si="75"/>
        <v>75</v>
      </c>
      <c r="J792" s="12" t="str">
        <f t="shared" si="76"/>
        <v>October</v>
      </c>
      <c r="K792" t="str">
        <f t="shared" si="77"/>
        <v>18-30</v>
      </c>
      <c r="L792" s="12" t="str">
        <f t="shared" si="78"/>
        <v>Q4</v>
      </c>
      <c r="M792" s="12" t="str">
        <f t="shared" si="79"/>
        <v>Tuesday</v>
      </c>
      <c r="N792" s="10" t="str">
        <f t="shared" si="80"/>
        <v>Occasional</v>
      </c>
      <c r="Q792"/>
    </row>
    <row r="793" spans="1:17" x14ac:dyDescent="0.3">
      <c r="A793" s="2">
        <v>786</v>
      </c>
      <c r="B793" s="12">
        <v>45216</v>
      </c>
      <c r="C793" s="3" t="s">
        <v>799</v>
      </c>
      <c r="D793" t="s">
        <v>10</v>
      </c>
      <c r="E793" s="2">
        <v>48</v>
      </c>
      <c r="F793" t="s">
        <v>14</v>
      </c>
      <c r="G793" s="11">
        <v>4</v>
      </c>
      <c r="H793" s="10">
        <v>25</v>
      </c>
      <c r="I793" s="10">
        <f t="shared" si="75"/>
        <v>100</v>
      </c>
      <c r="J793" s="12" t="str">
        <f t="shared" si="76"/>
        <v>October</v>
      </c>
      <c r="K793" t="str">
        <f t="shared" si="77"/>
        <v>41-50</v>
      </c>
      <c r="L793" s="12" t="str">
        <f t="shared" si="78"/>
        <v>Q4</v>
      </c>
      <c r="M793" s="12" t="str">
        <f t="shared" si="79"/>
        <v>Tuesday</v>
      </c>
      <c r="N793" s="10" t="str">
        <f t="shared" si="80"/>
        <v>Occasional</v>
      </c>
      <c r="Q793"/>
    </row>
    <row r="794" spans="1:17" x14ac:dyDescent="0.3">
      <c r="A794" s="2">
        <v>109</v>
      </c>
      <c r="B794" s="12">
        <v>45217</v>
      </c>
      <c r="C794" s="3" t="s">
        <v>122</v>
      </c>
      <c r="D794" t="s">
        <v>13</v>
      </c>
      <c r="E794" s="2">
        <v>34</v>
      </c>
      <c r="F794" t="s">
        <v>16</v>
      </c>
      <c r="G794" s="11">
        <v>4</v>
      </c>
      <c r="H794" s="10">
        <v>500</v>
      </c>
      <c r="I794" s="10">
        <f t="shared" si="75"/>
        <v>2000</v>
      </c>
      <c r="J794" s="12" t="str">
        <f t="shared" si="76"/>
        <v>October</v>
      </c>
      <c r="K794" t="str">
        <f t="shared" si="77"/>
        <v>31-40</v>
      </c>
      <c r="L794" s="12" t="str">
        <f t="shared" si="78"/>
        <v>Q4</v>
      </c>
      <c r="M794" s="12" t="str">
        <f t="shared" si="79"/>
        <v>Wednesday</v>
      </c>
      <c r="N794" s="10" t="str">
        <f t="shared" si="80"/>
        <v>VIP</v>
      </c>
      <c r="Q794"/>
    </row>
    <row r="795" spans="1:17" x14ac:dyDescent="0.3">
      <c r="A795" s="2">
        <v>191</v>
      </c>
      <c r="B795" s="12">
        <v>45217</v>
      </c>
      <c r="C795" s="3" t="s">
        <v>204</v>
      </c>
      <c r="D795" t="s">
        <v>10</v>
      </c>
      <c r="E795" s="2">
        <v>64</v>
      </c>
      <c r="F795" t="s">
        <v>11</v>
      </c>
      <c r="G795" s="11">
        <v>1</v>
      </c>
      <c r="H795" s="10">
        <v>25</v>
      </c>
      <c r="I795" s="10">
        <f t="shared" si="75"/>
        <v>25</v>
      </c>
      <c r="J795" s="12" t="str">
        <f t="shared" si="76"/>
        <v>October</v>
      </c>
      <c r="K795" t="str">
        <f t="shared" si="77"/>
        <v>50+</v>
      </c>
      <c r="L795" s="12" t="str">
        <f t="shared" si="78"/>
        <v>Q4</v>
      </c>
      <c r="M795" s="12" t="str">
        <f t="shared" si="79"/>
        <v>Wednesday</v>
      </c>
      <c r="N795" s="10" t="str">
        <f t="shared" si="80"/>
        <v>Occasional</v>
      </c>
      <c r="Q795"/>
    </row>
    <row r="796" spans="1:17" x14ac:dyDescent="0.3">
      <c r="A796" s="2">
        <v>340</v>
      </c>
      <c r="B796" s="12">
        <v>45218</v>
      </c>
      <c r="C796" s="3" t="s">
        <v>353</v>
      </c>
      <c r="D796" t="s">
        <v>13</v>
      </c>
      <c r="E796" s="2">
        <v>36</v>
      </c>
      <c r="F796" t="s">
        <v>14</v>
      </c>
      <c r="G796" s="11">
        <v>4</v>
      </c>
      <c r="H796" s="10">
        <v>300</v>
      </c>
      <c r="I796" s="10">
        <f t="shared" si="75"/>
        <v>1200</v>
      </c>
      <c r="J796" s="12" t="str">
        <f t="shared" si="76"/>
        <v>October</v>
      </c>
      <c r="K796" t="str">
        <f t="shared" si="77"/>
        <v>31-40</v>
      </c>
      <c r="L796" s="12" t="str">
        <f t="shared" si="78"/>
        <v>Q4</v>
      </c>
      <c r="M796" s="12" t="str">
        <f t="shared" si="79"/>
        <v>Thursday</v>
      </c>
      <c r="N796" s="10" t="str">
        <f t="shared" si="80"/>
        <v>Regular</v>
      </c>
      <c r="Q796"/>
    </row>
    <row r="797" spans="1:17" x14ac:dyDescent="0.3">
      <c r="A797" s="2">
        <v>555</v>
      </c>
      <c r="B797" s="12">
        <v>45218</v>
      </c>
      <c r="C797" s="3" t="s">
        <v>568</v>
      </c>
      <c r="D797" t="s">
        <v>10</v>
      </c>
      <c r="E797" s="2">
        <v>25</v>
      </c>
      <c r="F797" t="s">
        <v>11</v>
      </c>
      <c r="G797" s="11">
        <v>1</v>
      </c>
      <c r="H797" s="10">
        <v>300</v>
      </c>
      <c r="I797" s="10">
        <f t="shared" si="75"/>
        <v>300</v>
      </c>
      <c r="J797" s="12" t="str">
        <f t="shared" si="76"/>
        <v>October</v>
      </c>
      <c r="K797" t="str">
        <f t="shared" si="77"/>
        <v>18-30</v>
      </c>
      <c r="L797" s="12" t="str">
        <f t="shared" si="78"/>
        <v>Q4</v>
      </c>
      <c r="M797" s="12" t="str">
        <f t="shared" si="79"/>
        <v>Thursday</v>
      </c>
      <c r="N797" s="10" t="str">
        <f t="shared" si="80"/>
        <v>Occasional</v>
      </c>
      <c r="Q797"/>
    </row>
    <row r="798" spans="1:17" x14ac:dyDescent="0.3">
      <c r="A798" s="2">
        <v>826</v>
      </c>
      <c r="B798" s="12">
        <v>45218</v>
      </c>
      <c r="C798" s="3" t="s">
        <v>839</v>
      </c>
      <c r="D798" t="s">
        <v>13</v>
      </c>
      <c r="E798" s="2">
        <v>46</v>
      </c>
      <c r="F798" t="s">
        <v>14</v>
      </c>
      <c r="G798" s="11">
        <v>1</v>
      </c>
      <c r="H798" s="10">
        <v>300</v>
      </c>
      <c r="I798" s="10">
        <f t="shared" si="75"/>
        <v>300</v>
      </c>
      <c r="J798" s="12" t="str">
        <f t="shared" si="76"/>
        <v>October</v>
      </c>
      <c r="K798" t="str">
        <f t="shared" si="77"/>
        <v>41-50</v>
      </c>
      <c r="L798" s="12" t="str">
        <f t="shared" si="78"/>
        <v>Q4</v>
      </c>
      <c r="M798" s="12" t="str">
        <f t="shared" si="79"/>
        <v>Thursday</v>
      </c>
      <c r="N798" s="10" t="str">
        <f t="shared" si="80"/>
        <v>Occasional</v>
      </c>
      <c r="Q798"/>
    </row>
    <row r="799" spans="1:17" x14ac:dyDescent="0.3">
      <c r="A799" s="2">
        <v>962</v>
      </c>
      <c r="B799" s="12">
        <v>45218</v>
      </c>
      <c r="C799" s="3" t="s">
        <v>975</v>
      </c>
      <c r="D799" t="s">
        <v>10</v>
      </c>
      <c r="E799" s="2">
        <v>44</v>
      </c>
      <c r="F799" t="s">
        <v>14</v>
      </c>
      <c r="G799" s="11">
        <v>2</v>
      </c>
      <c r="H799" s="10">
        <v>30</v>
      </c>
      <c r="I799" s="10">
        <f t="shared" si="75"/>
        <v>60</v>
      </c>
      <c r="J799" s="12" t="str">
        <f t="shared" si="76"/>
        <v>October</v>
      </c>
      <c r="K799" t="str">
        <f t="shared" si="77"/>
        <v>41-50</v>
      </c>
      <c r="L799" s="12" t="str">
        <f t="shared" si="78"/>
        <v>Q4</v>
      </c>
      <c r="M799" s="12" t="str">
        <f t="shared" si="79"/>
        <v>Thursday</v>
      </c>
      <c r="N799" s="10" t="str">
        <f t="shared" si="80"/>
        <v>Occasional</v>
      </c>
      <c r="Q799"/>
    </row>
    <row r="800" spans="1:17" x14ac:dyDescent="0.3">
      <c r="A800" s="2">
        <v>249</v>
      </c>
      <c r="B800" s="12">
        <v>45219</v>
      </c>
      <c r="C800" s="3" t="s">
        <v>262</v>
      </c>
      <c r="D800" t="s">
        <v>10</v>
      </c>
      <c r="E800" s="2">
        <v>20</v>
      </c>
      <c r="F800" t="s">
        <v>14</v>
      </c>
      <c r="G800" s="11">
        <v>1</v>
      </c>
      <c r="H800" s="10">
        <v>50</v>
      </c>
      <c r="I800" s="10">
        <f t="shared" si="75"/>
        <v>50</v>
      </c>
      <c r="J800" s="12" t="str">
        <f t="shared" si="76"/>
        <v>October</v>
      </c>
      <c r="K800" t="str">
        <f t="shared" si="77"/>
        <v>18-30</v>
      </c>
      <c r="L800" s="12" t="str">
        <f t="shared" si="78"/>
        <v>Q4</v>
      </c>
      <c r="M800" s="12" t="str">
        <f t="shared" si="79"/>
        <v>Friday</v>
      </c>
      <c r="N800" s="10" t="str">
        <f t="shared" si="80"/>
        <v>Occasional</v>
      </c>
      <c r="Q800"/>
    </row>
    <row r="801" spans="1:17" x14ac:dyDescent="0.3">
      <c r="A801" s="2">
        <v>922</v>
      </c>
      <c r="B801" s="12">
        <v>45220</v>
      </c>
      <c r="C801" s="3" t="s">
        <v>935</v>
      </c>
      <c r="D801" t="s">
        <v>10</v>
      </c>
      <c r="E801" s="2">
        <v>41</v>
      </c>
      <c r="F801" t="s">
        <v>16</v>
      </c>
      <c r="G801" s="11">
        <v>1</v>
      </c>
      <c r="H801" s="10">
        <v>50</v>
      </c>
      <c r="I801" s="10">
        <f t="shared" si="75"/>
        <v>50</v>
      </c>
      <c r="J801" s="12" t="str">
        <f t="shared" si="76"/>
        <v>October</v>
      </c>
      <c r="K801" t="str">
        <f t="shared" si="77"/>
        <v>41-50</v>
      </c>
      <c r="L801" s="12" t="str">
        <f t="shared" si="78"/>
        <v>Q4</v>
      </c>
      <c r="M801" s="12" t="str">
        <f t="shared" si="79"/>
        <v>Saturday</v>
      </c>
      <c r="N801" s="10" t="str">
        <f t="shared" si="80"/>
        <v>Occasional</v>
      </c>
      <c r="Q801"/>
    </row>
    <row r="802" spans="1:17" x14ac:dyDescent="0.3">
      <c r="A802" s="2">
        <v>600</v>
      </c>
      <c r="B802" s="12">
        <v>45221</v>
      </c>
      <c r="C802" s="3" t="s">
        <v>613</v>
      </c>
      <c r="D802" t="s">
        <v>13</v>
      </c>
      <c r="E802" s="2">
        <v>59</v>
      </c>
      <c r="F802" t="s">
        <v>11</v>
      </c>
      <c r="G802" s="11">
        <v>2</v>
      </c>
      <c r="H802" s="10">
        <v>500</v>
      </c>
      <c r="I802" s="10">
        <f t="shared" si="75"/>
        <v>1000</v>
      </c>
      <c r="J802" s="12" t="str">
        <f t="shared" si="76"/>
        <v>October</v>
      </c>
      <c r="K802" t="str">
        <f t="shared" si="77"/>
        <v>50+</v>
      </c>
      <c r="L802" s="12" t="str">
        <f t="shared" si="78"/>
        <v>Q4</v>
      </c>
      <c r="M802" s="12" t="str">
        <f t="shared" si="79"/>
        <v>Sunday</v>
      </c>
      <c r="N802" s="10" t="str">
        <f t="shared" si="80"/>
        <v>Regular</v>
      </c>
      <c r="Q802"/>
    </row>
    <row r="803" spans="1:17" x14ac:dyDescent="0.3">
      <c r="A803" s="2">
        <v>680</v>
      </c>
      <c r="B803" s="12">
        <v>45221</v>
      </c>
      <c r="C803" s="3" t="s">
        <v>693</v>
      </c>
      <c r="D803" t="s">
        <v>13</v>
      </c>
      <c r="E803" s="2">
        <v>53</v>
      </c>
      <c r="F803" t="s">
        <v>14</v>
      </c>
      <c r="G803" s="11">
        <v>3</v>
      </c>
      <c r="H803" s="10">
        <v>300</v>
      </c>
      <c r="I803" s="10">
        <f t="shared" si="75"/>
        <v>900</v>
      </c>
      <c r="J803" s="12" t="str">
        <f t="shared" si="76"/>
        <v>October</v>
      </c>
      <c r="K803" t="str">
        <f t="shared" si="77"/>
        <v>50+</v>
      </c>
      <c r="L803" s="12" t="str">
        <f t="shared" si="78"/>
        <v>Q4</v>
      </c>
      <c r="M803" s="12" t="str">
        <f t="shared" si="79"/>
        <v>Sunday</v>
      </c>
      <c r="N803" s="10" t="str">
        <f t="shared" si="80"/>
        <v>Regular</v>
      </c>
      <c r="Q803"/>
    </row>
    <row r="804" spans="1:17" x14ac:dyDescent="0.3">
      <c r="A804" s="2">
        <v>770</v>
      </c>
      <c r="B804" s="12">
        <v>45221</v>
      </c>
      <c r="C804" s="3" t="s">
        <v>783</v>
      </c>
      <c r="D804" t="s">
        <v>10</v>
      </c>
      <c r="E804" s="2">
        <v>32</v>
      </c>
      <c r="F804" t="s">
        <v>14</v>
      </c>
      <c r="G804" s="11">
        <v>1</v>
      </c>
      <c r="H804" s="10">
        <v>50</v>
      </c>
      <c r="I804" s="10">
        <f t="shared" si="75"/>
        <v>50</v>
      </c>
      <c r="J804" s="12" t="str">
        <f t="shared" si="76"/>
        <v>October</v>
      </c>
      <c r="K804" t="str">
        <f t="shared" si="77"/>
        <v>31-40</v>
      </c>
      <c r="L804" s="12" t="str">
        <f t="shared" si="78"/>
        <v>Q4</v>
      </c>
      <c r="M804" s="12" t="str">
        <f t="shared" si="79"/>
        <v>Sunday</v>
      </c>
      <c r="N804" s="10" t="str">
        <f t="shared" si="80"/>
        <v>Occasional</v>
      </c>
      <c r="Q804"/>
    </row>
    <row r="805" spans="1:17" x14ac:dyDescent="0.3">
      <c r="A805" s="2">
        <v>60</v>
      </c>
      <c r="B805" s="12">
        <v>45222</v>
      </c>
      <c r="C805" s="3" t="s">
        <v>73</v>
      </c>
      <c r="D805" t="s">
        <v>10</v>
      </c>
      <c r="E805" s="2">
        <v>30</v>
      </c>
      <c r="F805" t="s">
        <v>11</v>
      </c>
      <c r="G805" s="11">
        <v>3</v>
      </c>
      <c r="H805" s="10">
        <v>50</v>
      </c>
      <c r="I805" s="10">
        <f t="shared" si="75"/>
        <v>150</v>
      </c>
      <c r="J805" s="12" t="str">
        <f t="shared" si="76"/>
        <v>October</v>
      </c>
      <c r="K805" t="str">
        <f t="shared" si="77"/>
        <v>18-30</v>
      </c>
      <c r="L805" s="12" t="str">
        <f t="shared" si="78"/>
        <v>Q4</v>
      </c>
      <c r="M805" s="12" t="str">
        <f t="shared" si="79"/>
        <v>Monday</v>
      </c>
      <c r="N805" s="10" t="str">
        <f t="shared" si="80"/>
        <v>Occasional</v>
      </c>
      <c r="Q805"/>
    </row>
    <row r="806" spans="1:17" x14ac:dyDescent="0.3">
      <c r="A806" s="2">
        <v>250</v>
      </c>
      <c r="B806" s="12">
        <v>45222</v>
      </c>
      <c r="C806" s="3" t="s">
        <v>263</v>
      </c>
      <c r="D806" t="s">
        <v>10</v>
      </c>
      <c r="E806" s="2">
        <v>48</v>
      </c>
      <c r="F806" t="s">
        <v>16</v>
      </c>
      <c r="G806" s="11">
        <v>1</v>
      </c>
      <c r="H806" s="10">
        <v>50</v>
      </c>
      <c r="I806" s="10">
        <f t="shared" si="75"/>
        <v>50</v>
      </c>
      <c r="J806" s="12" t="str">
        <f t="shared" si="76"/>
        <v>October</v>
      </c>
      <c r="K806" t="str">
        <f t="shared" si="77"/>
        <v>41-50</v>
      </c>
      <c r="L806" s="12" t="str">
        <f t="shared" si="78"/>
        <v>Q4</v>
      </c>
      <c r="M806" s="12" t="str">
        <f t="shared" si="79"/>
        <v>Monday</v>
      </c>
      <c r="N806" s="10" t="str">
        <f t="shared" si="80"/>
        <v>Occasional</v>
      </c>
      <c r="Q806"/>
    </row>
    <row r="807" spans="1:17" x14ac:dyDescent="0.3">
      <c r="A807" s="2">
        <v>516</v>
      </c>
      <c r="B807" s="12">
        <v>45222</v>
      </c>
      <c r="C807" s="3" t="s">
        <v>529</v>
      </c>
      <c r="D807" t="s">
        <v>10</v>
      </c>
      <c r="E807" s="2">
        <v>30</v>
      </c>
      <c r="F807" t="s">
        <v>11</v>
      </c>
      <c r="G807" s="11">
        <v>4</v>
      </c>
      <c r="H807" s="10">
        <v>25</v>
      </c>
      <c r="I807" s="10">
        <f t="shared" si="75"/>
        <v>100</v>
      </c>
      <c r="J807" s="12" t="str">
        <f t="shared" si="76"/>
        <v>October</v>
      </c>
      <c r="K807" t="str">
        <f t="shared" si="77"/>
        <v>18-30</v>
      </c>
      <c r="L807" s="12" t="str">
        <f t="shared" si="78"/>
        <v>Q4</v>
      </c>
      <c r="M807" s="12" t="str">
        <f t="shared" si="79"/>
        <v>Monday</v>
      </c>
      <c r="N807" s="10" t="str">
        <f t="shared" si="80"/>
        <v>Occasional</v>
      </c>
      <c r="Q807"/>
    </row>
    <row r="808" spans="1:17" x14ac:dyDescent="0.3">
      <c r="A808" s="2">
        <v>937</v>
      </c>
      <c r="B808" s="12">
        <v>45222</v>
      </c>
      <c r="C808" s="3" t="s">
        <v>950</v>
      </c>
      <c r="D808" t="s">
        <v>13</v>
      </c>
      <c r="E808" s="2">
        <v>62</v>
      </c>
      <c r="F808" t="s">
        <v>11</v>
      </c>
      <c r="G808" s="11">
        <v>1</v>
      </c>
      <c r="H808" s="10">
        <v>500</v>
      </c>
      <c r="I808" s="10">
        <f t="shared" si="75"/>
        <v>500</v>
      </c>
      <c r="J808" s="12" t="str">
        <f t="shared" si="76"/>
        <v>October</v>
      </c>
      <c r="K808" t="str">
        <f t="shared" si="77"/>
        <v>50+</v>
      </c>
      <c r="L808" s="12" t="str">
        <f t="shared" si="78"/>
        <v>Q4</v>
      </c>
      <c r="M808" s="12" t="str">
        <f t="shared" si="79"/>
        <v>Monday</v>
      </c>
      <c r="N808" s="10" t="str">
        <f t="shared" si="80"/>
        <v>Regular</v>
      </c>
      <c r="Q808"/>
    </row>
    <row r="809" spans="1:17" x14ac:dyDescent="0.3">
      <c r="A809" s="2">
        <v>318</v>
      </c>
      <c r="B809" s="12">
        <v>45223</v>
      </c>
      <c r="C809" s="3" t="s">
        <v>331</v>
      </c>
      <c r="D809" t="s">
        <v>10</v>
      </c>
      <c r="E809" s="2">
        <v>61</v>
      </c>
      <c r="F809" t="s">
        <v>14</v>
      </c>
      <c r="G809" s="11">
        <v>1</v>
      </c>
      <c r="H809" s="10">
        <v>25</v>
      </c>
      <c r="I809" s="10">
        <f t="shared" si="75"/>
        <v>25</v>
      </c>
      <c r="J809" s="12" t="str">
        <f t="shared" si="76"/>
        <v>October</v>
      </c>
      <c r="K809" t="str">
        <f t="shared" si="77"/>
        <v>50+</v>
      </c>
      <c r="L809" s="12" t="str">
        <f t="shared" si="78"/>
        <v>Q4</v>
      </c>
      <c r="M809" s="12" t="str">
        <f t="shared" si="79"/>
        <v>Tuesday</v>
      </c>
      <c r="N809" s="10" t="str">
        <f t="shared" si="80"/>
        <v>Occasional</v>
      </c>
      <c r="Q809"/>
    </row>
    <row r="810" spans="1:17" x14ac:dyDescent="0.3">
      <c r="A810" s="2">
        <v>342</v>
      </c>
      <c r="B810" s="12">
        <v>45223</v>
      </c>
      <c r="C810" s="3" t="s">
        <v>355</v>
      </c>
      <c r="D810" t="s">
        <v>13</v>
      </c>
      <c r="E810" s="2">
        <v>43</v>
      </c>
      <c r="F810" t="s">
        <v>14</v>
      </c>
      <c r="G810" s="11">
        <v>4</v>
      </c>
      <c r="H810" s="10">
        <v>500</v>
      </c>
      <c r="I810" s="10">
        <f t="shared" si="75"/>
        <v>2000</v>
      </c>
      <c r="J810" s="12" t="str">
        <f t="shared" si="76"/>
        <v>October</v>
      </c>
      <c r="K810" t="str">
        <f t="shared" si="77"/>
        <v>41-50</v>
      </c>
      <c r="L810" s="12" t="str">
        <f t="shared" si="78"/>
        <v>Q4</v>
      </c>
      <c r="M810" s="12" t="str">
        <f t="shared" si="79"/>
        <v>Tuesday</v>
      </c>
      <c r="N810" s="10" t="str">
        <f t="shared" si="80"/>
        <v>VIP</v>
      </c>
      <c r="Q810"/>
    </row>
    <row r="811" spans="1:17" x14ac:dyDescent="0.3">
      <c r="A811" s="2">
        <v>564</v>
      </c>
      <c r="B811" s="12">
        <v>45223</v>
      </c>
      <c r="C811" s="3" t="s">
        <v>577</v>
      </c>
      <c r="D811" t="s">
        <v>10</v>
      </c>
      <c r="E811" s="2">
        <v>50</v>
      </c>
      <c r="F811" t="s">
        <v>16</v>
      </c>
      <c r="G811" s="11">
        <v>2</v>
      </c>
      <c r="H811" s="10">
        <v>50</v>
      </c>
      <c r="I811" s="10">
        <f t="shared" si="75"/>
        <v>100</v>
      </c>
      <c r="J811" s="12" t="str">
        <f t="shared" si="76"/>
        <v>October</v>
      </c>
      <c r="K811" t="str">
        <f t="shared" si="77"/>
        <v>41-50</v>
      </c>
      <c r="L811" s="12" t="str">
        <f t="shared" si="78"/>
        <v>Q4</v>
      </c>
      <c r="M811" s="12" t="str">
        <f t="shared" si="79"/>
        <v>Tuesday</v>
      </c>
      <c r="N811" s="10" t="str">
        <f t="shared" si="80"/>
        <v>Occasional</v>
      </c>
      <c r="Q811"/>
    </row>
    <row r="812" spans="1:17" x14ac:dyDescent="0.3">
      <c r="A812" s="2">
        <v>767</v>
      </c>
      <c r="B812" s="12">
        <v>45223</v>
      </c>
      <c r="C812" s="3" t="s">
        <v>780</v>
      </c>
      <c r="D812" t="s">
        <v>10</v>
      </c>
      <c r="E812" s="2">
        <v>39</v>
      </c>
      <c r="F812" t="s">
        <v>11</v>
      </c>
      <c r="G812" s="11">
        <v>3</v>
      </c>
      <c r="H812" s="10">
        <v>25</v>
      </c>
      <c r="I812" s="10">
        <f t="shared" si="75"/>
        <v>75</v>
      </c>
      <c r="J812" s="12" t="str">
        <f t="shared" si="76"/>
        <v>October</v>
      </c>
      <c r="K812" t="str">
        <f t="shared" si="77"/>
        <v>31-40</v>
      </c>
      <c r="L812" s="12" t="str">
        <f t="shared" si="78"/>
        <v>Q4</v>
      </c>
      <c r="M812" s="12" t="str">
        <f t="shared" si="79"/>
        <v>Tuesday</v>
      </c>
      <c r="N812" s="10" t="str">
        <f t="shared" si="80"/>
        <v>Occasional</v>
      </c>
      <c r="Q812"/>
    </row>
    <row r="813" spans="1:17" x14ac:dyDescent="0.3">
      <c r="A813" s="2">
        <v>503</v>
      </c>
      <c r="B813" s="12">
        <v>45224</v>
      </c>
      <c r="C813" s="3" t="s">
        <v>516</v>
      </c>
      <c r="D813" t="s">
        <v>10</v>
      </c>
      <c r="E813" s="2">
        <v>45</v>
      </c>
      <c r="F813" t="s">
        <v>11</v>
      </c>
      <c r="G813" s="11">
        <v>4</v>
      </c>
      <c r="H813" s="10">
        <v>500</v>
      </c>
      <c r="I813" s="10">
        <f t="shared" si="75"/>
        <v>2000</v>
      </c>
      <c r="J813" s="12" t="str">
        <f t="shared" si="76"/>
        <v>October</v>
      </c>
      <c r="K813" t="str">
        <f t="shared" si="77"/>
        <v>41-50</v>
      </c>
      <c r="L813" s="12" t="str">
        <f t="shared" si="78"/>
        <v>Q4</v>
      </c>
      <c r="M813" s="12" t="str">
        <f t="shared" si="79"/>
        <v>Wednesday</v>
      </c>
      <c r="N813" s="10" t="str">
        <f t="shared" si="80"/>
        <v>VIP</v>
      </c>
      <c r="Q813"/>
    </row>
    <row r="814" spans="1:17" x14ac:dyDescent="0.3">
      <c r="A814" s="2">
        <v>869</v>
      </c>
      <c r="B814" s="12">
        <v>45224</v>
      </c>
      <c r="C814" s="3" t="s">
        <v>882</v>
      </c>
      <c r="D814" t="s">
        <v>10</v>
      </c>
      <c r="E814" s="2">
        <v>37</v>
      </c>
      <c r="F814" t="s">
        <v>11</v>
      </c>
      <c r="G814" s="11">
        <v>3</v>
      </c>
      <c r="H814" s="10">
        <v>500</v>
      </c>
      <c r="I814" s="10">
        <f t="shared" si="75"/>
        <v>1500</v>
      </c>
      <c r="J814" s="12" t="str">
        <f t="shared" si="76"/>
        <v>October</v>
      </c>
      <c r="K814" t="str">
        <f t="shared" si="77"/>
        <v>31-40</v>
      </c>
      <c r="L814" s="12" t="str">
        <f t="shared" si="78"/>
        <v>Q4</v>
      </c>
      <c r="M814" s="12" t="str">
        <f t="shared" si="79"/>
        <v>Wednesday</v>
      </c>
      <c r="N814" s="10" t="str">
        <f t="shared" si="80"/>
        <v>VIP</v>
      </c>
      <c r="Q814"/>
    </row>
    <row r="815" spans="1:17" x14ac:dyDescent="0.3">
      <c r="A815" s="2">
        <v>126</v>
      </c>
      <c r="B815" s="12">
        <v>45225</v>
      </c>
      <c r="C815" s="3" t="s">
        <v>139</v>
      </c>
      <c r="D815" t="s">
        <v>13</v>
      </c>
      <c r="E815" s="2">
        <v>28</v>
      </c>
      <c r="F815" t="s">
        <v>14</v>
      </c>
      <c r="G815" s="11">
        <v>3</v>
      </c>
      <c r="H815" s="10">
        <v>30</v>
      </c>
      <c r="I815" s="10">
        <f t="shared" si="75"/>
        <v>90</v>
      </c>
      <c r="J815" s="12" t="str">
        <f t="shared" si="76"/>
        <v>October</v>
      </c>
      <c r="K815" t="str">
        <f t="shared" si="77"/>
        <v>18-30</v>
      </c>
      <c r="L815" s="12" t="str">
        <f t="shared" si="78"/>
        <v>Q4</v>
      </c>
      <c r="M815" s="12" t="str">
        <f t="shared" si="79"/>
        <v>Thursday</v>
      </c>
      <c r="N815" s="10" t="str">
        <f t="shared" si="80"/>
        <v>Occasional</v>
      </c>
      <c r="Q815"/>
    </row>
    <row r="816" spans="1:17" x14ac:dyDescent="0.3">
      <c r="A816" s="2">
        <v>349</v>
      </c>
      <c r="B816" s="12">
        <v>45225</v>
      </c>
      <c r="C816" s="3" t="s">
        <v>362</v>
      </c>
      <c r="D816" t="s">
        <v>13</v>
      </c>
      <c r="E816" s="2">
        <v>57</v>
      </c>
      <c r="F816" t="s">
        <v>11</v>
      </c>
      <c r="G816" s="11">
        <v>1</v>
      </c>
      <c r="H816" s="10">
        <v>50</v>
      </c>
      <c r="I816" s="10">
        <f t="shared" si="75"/>
        <v>50</v>
      </c>
      <c r="J816" s="12" t="str">
        <f t="shared" si="76"/>
        <v>October</v>
      </c>
      <c r="K816" t="str">
        <f t="shared" si="77"/>
        <v>50+</v>
      </c>
      <c r="L816" s="12" t="str">
        <f t="shared" si="78"/>
        <v>Q4</v>
      </c>
      <c r="M816" s="12" t="str">
        <f t="shared" si="79"/>
        <v>Thursday</v>
      </c>
      <c r="N816" s="10" t="str">
        <f t="shared" si="80"/>
        <v>Occasional</v>
      </c>
      <c r="Q816"/>
    </row>
    <row r="817" spans="1:17" x14ac:dyDescent="0.3">
      <c r="A817" s="2">
        <v>440</v>
      </c>
      <c r="B817" s="12">
        <v>45225</v>
      </c>
      <c r="C817" s="3" t="s">
        <v>453</v>
      </c>
      <c r="D817" t="s">
        <v>10</v>
      </c>
      <c r="E817" s="2">
        <v>64</v>
      </c>
      <c r="F817" t="s">
        <v>14</v>
      </c>
      <c r="G817" s="11">
        <v>2</v>
      </c>
      <c r="H817" s="10">
        <v>300</v>
      </c>
      <c r="I817" s="10">
        <f t="shared" si="75"/>
        <v>600</v>
      </c>
      <c r="J817" s="12" t="str">
        <f t="shared" si="76"/>
        <v>October</v>
      </c>
      <c r="K817" t="str">
        <f t="shared" si="77"/>
        <v>50+</v>
      </c>
      <c r="L817" s="12" t="str">
        <f t="shared" si="78"/>
        <v>Q4</v>
      </c>
      <c r="M817" s="12" t="str">
        <f t="shared" si="79"/>
        <v>Thursday</v>
      </c>
      <c r="N817" s="10" t="str">
        <f t="shared" si="80"/>
        <v>Regular</v>
      </c>
      <c r="Q817"/>
    </row>
    <row r="818" spans="1:17" x14ac:dyDescent="0.3">
      <c r="A818" s="2">
        <v>124</v>
      </c>
      <c r="B818" s="12">
        <v>45226</v>
      </c>
      <c r="C818" s="3" t="s">
        <v>137</v>
      </c>
      <c r="D818" t="s">
        <v>10</v>
      </c>
      <c r="E818" s="2">
        <v>33</v>
      </c>
      <c r="F818" t="s">
        <v>14</v>
      </c>
      <c r="G818" s="11">
        <v>4</v>
      </c>
      <c r="H818" s="10">
        <v>500</v>
      </c>
      <c r="I818" s="10">
        <f t="shared" si="75"/>
        <v>2000</v>
      </c>
      <c r="J818" s="12" t="str">
        <f t="shared" si="76"/>
        <v>October</v>
      </c>
      <c r="K818" t="str">
        <f t="shared" si="77"/>
        <v>31-40</v>
      </c>
      <c r="L818" s="12" t="str">
        <f t="shared" si="78"/>
        <v>Q4</v>
      </c>
      <c r="M818" s="12" t="str">
        <f t="shared" si="79"/>
        <v>Friday</v>
      </c>
      <c r="N818" s="10" t="str">
        <f t="shared" si="80"/>
        <v>VIP</v>
      </c>
      <c r="Q818"/>
    </row>
    <row r="819" spans="1:17" x14ac:dyDescent="0.3">
      <c r="A819" s="2">
        <v>324</v>
      </c>
      <c r="B819" s="12">
        <v>45226</v>
      </c>
      <c r="C819" s="3" t="s">
        <v>337</v>
      </c>
      <c r="D819" t="s">
        <v>13</v>
      </c>
      <c r="E819" s="2">
        <v>52</v>
      </c>
      <c r="F819" t="s">
        <v>16</v>
      </c>
      <c r="G819" s="11">
        <v>3</v>
      </c>
      <c r="H819" s="10">
        <v>50</v>
      </c>
      <c r="I819" s="10">
        <f t="shared" si="75"/>
        <v>150</v>
      </c>
      <c r="J819" s="12" t="str">
        <f t="shared" si="76"/>
        <v>October</v>
      </c>
      <c r="K819" t="str">
        <f t="shared" si="77"/>
        <v>50+</v>
      </c>
      <c r="L819" s="12" t="str">
        <f t="shared" si="78"/>
        <v>Q4</v>
      </c>
      <c r="M819" s="12" t="str">
        <f t="shared" si="79"/>
        <v>Friday</v>
      </c>
      <c r="N819" s="10" t="str">
        <f t="shared" si="80"/>
        <v>Occasional</v>
      </c>
      <c r="Q819"/>
    </row>
    <row r="820" spans="1:17" x14ac:dyDescent="0.3">
      <c r="A820" s="2">
        <v>677</v>
      </c>
      <c r="B820" s="12">
        <v>45226</v>
      </c>
      <c r="C820" s="3" t="s">
        <v>690</v>
      </c>
      <c r="D820" t="s">
        <v>13</v>
      </c>
      <c r="E820" s="2">
        <v>19</v>
      </c>
      <c r="F820" t="s">
        <v>11</v>
      </c>
      <c r="G820" s="11">
        <v>3</v>
      </c>
      <c r="H820" s="10">
        <v>500</v>
      </c>
      <c r="I820" s="10">
        <f t="shared" si="75"/>
        <v>1500</v>
      </c>
      <c r="J820" s="12" t="str">
        <f t="shared" si="76"/>
        <v>October</v>
      </c>
      <c r="K820" t="str">
        <f t="shared" si="77"/>
        <v>18-30</v>
      </c>
      <c r="L820" s="12" t="str">
        <f t="shared" si="78"/>
        <v>Q4</v>
      </c>
      <c r="M820" s="12" t="str">
        <f t="shared" si="79"/>
        <v>Friday</v>
      </c>
      <c r="N820" s="10" t="str">
        <f t="shared" si="80"/>
        <v>VIP</v>
      </c>
      <c r="Q820"/>
    </row>
    <row r="821" spans="1:17" x14ac:dyDescent="0.3">
      <c r="A821" s="2">
        <v>30</v>
      </c>
      <c r="B821" s="12">
        <v>45228</v>
      </c>
      <c r="C821" s="3" t="s">
        <v>43</v>
      </c>
      <c r="D821" t="s">
        <v>13</v>
      </c>
      <c r="E821" s="2">
        <v>39</v>
      </c>
      <c r="F821" t="s">
        <v>11</v>
      </c>
      <c r="G821" s="11">
        <v>3</v>
      </c>
      <c r="H821" s="10">
        <v>300</v>
      </c>
      <c r="I821" s="10">
        <f t="shared" si="75"/>
        <v>900</v>
      </c>
      <c r="J821" s="12" t="str">
        <f t="shared" si="76"/>
        <v>October</v>
      </c>
      <c r="K821" t="str">
        <f t="shared" si="77"/>
        <v>31-40</v>
      </c>
      <c r="L821" s="12" t="str">
        <f t="shared" si="78"/>
        <v>Q4</v>
      </c>
      <c r="M821" s="12" t="str">
        <f t="shared" si="79"/>
        <v>Sunday</v>
      </c>
      <c r="N821" s="10" t="str">
        <f t="shared" si="80"/>
        <v>Regular</v>
      </c>
      <c r="Q821"/>
    </row>
    <row r="822" spans="1:17" x14ac:dyDescent="0.3">
      <c r="A822" s="2">
        <v>226</v>
      </c>
      <c r="B822" s="12">
        <v>45228</v>
      </c>
      <c r="C822" s="3" t="s">
        <v>239</v>
      </c>
      <c r="D822" t="s">
        <v>13</v>
      </c>
      <c r="E822" s="2">
        <v>61</v>
      </c>
      <c r="F822" t="s">
        <v>14</v>
      </c>
      <c r="G822" s="11">
        <v>1</v>
      </c>
      <c r="H822" s="10">
        <v>50</v>
      </c>
      <c r="I822" s="10">
        <f t="shared" si="75"/>
        <v>50</v>
      </c>
      <c r="J822" s="12" t="str">
        <f t="shared" si="76"/>
        <v>October</v>
      </c>
      <c r="K822" t="str">
        <f t="shared" si="77"/>
        <v>50+</v>
      </c>
      <c r="L822" s="12" t="str">
        <f t="shared" si="78"/>
        <v>Q4</v>
      </c>
      <c r="M822" s="12" t="str">
        <f t="shared" si="79"/>
        <v>Sunday</v>
      </c>
      <c r="N822" s="10" t="str">
        <f t="shared" si="80"/>
        <v>Occasional</v>
      </c>
      <c r="Q822"/>
    </row>
    <row r="823" spans="1:17" x14ac:dyDescent="0.3">
      <c r="A823" s="2">
        <v>229</v>
      </c>
      <c r="B823" s="12">
        <v>45228</v>
      </c>
      <c r="C823" s="3" t="s">
        <v>242</v>
      </c>
      <c r="D823" t="s">
        <v>10</v>
      </c>
      <c r="E823" s="2">
        <v>58</v>
      </c>
      <c r="F823" t="s">
        <v>11</v>
      </c>
      <c r="G823" s="11">
        <v>3</v>
      </c>
      <c r="H823" s="10">
        <v>30</v>
      </c>
      <c r="I823" s="10">
        <f t="shared" si="75"/>
        <v>90</v>
      </c>
      <c r="J823" s="12" t="str">
        <f t="shared" si="76"/>
        <v>October</v>
      </c>
      <c r="K823" t="str">
        <f t="shared" si="77"/>
        <v>50+</v>
      </c>
      <c r="L823" s="12" t="str">
        <f t="shared" si="78"/>
        <v>Q4</v>
      </c>
      <c r="M823" s="12" t="str">
        <f t="shared" si="79"/>
        <v>Sunday</v>
      </c>
      <c r="N823" s="10" t="str">
        <f t="shared" si="80"/>
        <v>Occasional</v>
      </c>
      <c r="Q823"/>
    </row>
    <row r="824" spans="1:17" x14ac:dyDescent="0.3">
      <c r="A824" s="2">
        <v>896</v>
      </c>
      <c r="B824" s="12">
        <v>45228</v>
      </c>
      <c r="C824" s="3" t="s">
        <v>909</v>
      </c>
      <c r="D824" t="s">
        <v>13</v>
      </c>
      <c r="E824" s="2">
        <v>30</v>
      </c>
      <c r="F824" t="s">
        <v>16</v>
      </c>
      <c r="G824" s="11">
        <v>2</v>
      </c>
      <c r="H824" s="10">
        <v>25</v>
      </c>
      <c r="I824" s="10">
        <f t="shared" si="75"/>
        <v>50</v>
      </c>
      <c r="J824" s="12" t="str">
        <f t="shared" si="76"/>
        <v>October</v>
      </c>
      <c r="K824" t="str">
        <f t="shared" si="77"/>
        <v>18-30</v>
      </c>
      <c r="L824" s="12" t="str">
        <f t="shared" si="78"/>
        <v>Q4</v>
      </c>
      <c r="M824" s="12" t="str">
        <f t="shared" si="79"/>
        <v>Sunday</v>
      </c>
      <c r="N824" s="10" t="str">
        <f t="shared" si="80"/>
        <v>Occasional</v>
      </c>
      <c r="Q824"/>
    </row>
    <row r="825" spans="1:17" x14ac:dyDescent="0.3">
      <c r="A825" s="2">
        <v>959</v>
      </c>
      <c r="B825" s="12">
        <v>45228</v>
      </c>
      <c r="C825" s="3" t="s">
        <v>972</v>
      </c>
      <c r="D825" t="s">
        <v>13</v>
      </c>
      <c r="E825" s="2">
        <v>42</v>
      </c>
      <c r="F825" t="s">
        <v>16</v>
      </c>
      <c r="G825" s="11">
        <v>2</v>
      </c>
      <c r="H825" s="10">
        <v>30</v>
      </c>
      <c r="I825" s="10">
        <f t="shared" si="75"/>
        <v>60</v>
      </c>
      <c r="J825" s="12" t="str">
        <f t="shared" si="76"/>
        <v>October</v>
      </c>
      <c r="K825" t="str">
        <f t="shared" si="77"/>
        <v>41-50</v>
      </c>
      <c r="L825" s="12" t="str">
        <f t="shared" si="78"/>
        <v>Q4</v>
      </c>
      <c r="M825" s="12" t="str">
        <f t="shared" si="79"/>
        <v>Sunday</v>
      </c>
      <c r="N825" s="10" t="str">
        <f t="shared" si="80"/>
        <v>Occasional</v>
      </c>
      <c r="Q825"/>
    </row>
    <row r="826" spans="1:17" x14ac:dyDescent="0.3">
      <c r="A826" s="2">
        <v>998</v>
      </c>
      <c r="B826" s="12">
        <v>45228</v>
      </c>
      <c r="C826" s="3" t="s">
        <v>1011</v>
      </c>
      <c r="D826" t="s">
        <v>13</v>
      </c>
      <c r="E826" s="2">
        <v>23</v>
      </c>
      <c r="F826" t="s">
        <v>11</v>
      </c>
      <c r="G826" s="11">
        <v>4</v>
      </c>
      <c r="H826" s="10">
        <v>25</v>
      </c>
      <c r="I826" s="10">
        <f t="shared" si="75"/>
        <v>100</v>
      </c>
      <c r="J826" s="12" t="str">
        <f t="shared" si="76"/>
        <v>October</v>
      </c>
      <c r="K826" t="str">
        <f t="shared" si="77"/>
        <v>18-30</v>
      </c>
      <c r="L826" s="12" t="str">
        <f t="shared" si="78"/>
        <v>Q4</v>
      </c>
      <c r="M826" s="12" t="str">
        <f t="shared" si="79"/>
        <v>Sunday</v>
      </c>
      <c r="N826" s="10" t="str">
        <f t="shared" si="80"/>
        <v>Occasional</v>
      </c>
      <c r="Q826"/>
    </row>
    <row r="827" spans="1:17" x14ac:dyDescent="0.3">
      <c r="A827" s="2">
        <v>12</v>
      </c>
      <c r="B827" s="12">
        <v>45229</v>
      </c>
      <c r="C827" s="3" t="s">
        <v>25</v>
      </c>
      <c r="D827" t="s">
        <v>10</v>
      </c>
      <c r="E827" s="2">
        <v>35</v>
      </c>
      <c r="F827" t="s">
        <v>11</v>
      </c>
      <c r="G827" s="11">
        <v>3</v>
      </c>
      <c r="H827" s="10">
        <v>25</v>
      </c>
      <c r="I827" s="10">
        <f t="shared" si="75"/>
        <v>75</v>
      </c>
      <c r="J827" s="12" t="str">
        <f t="shared" si="76"/>
        <v>October</v>
      </c>
      <c r="K827" t="str">
        <f t="shared" si="77"/>
        <v>31-40</v>
      </c>
      <c r="L827" s="12" t="str">
        <f t="shared" si="78"/>
        <v>Q4</v>
      </c>
      <c r="M827" s="12" t="str">
        <f t="shared" si="79"/>
        <v>Monday</v>
      </c>
      <c r="N827" s="10" t="str">
        <f t="shared" si="80"/>
        <v>Occasional</v>
      </c>
      <c r="Q827"/>
    </row>
    <row r="828" spans="1:17" x14ac:dyDescent="0.3">
      <c r="A828" s="2">
        <v>710</v>
      </c>
      <c r="B828" s="12">
        <v>45230</v>
      </c>
      <c r="C828" s="3" t="s">
        <v>723</v>
      </c>
      <c r="D828" t="s">
        <v>13</v>
      </c>
      <c r="E828" s="2">
        <v>26</v>
      </c>
      <c r="F828" t="s">
        <v>16</v>
      </c>
      <c r="G828" s="11">
        <v>3</v>
      </c>
      <c r="H828" s="10">
        <v>500</v>
      </c>
      <c r="I828" s="10">
        <f t="shared" si="75"/>
        <v>1500</v>
      </c>
      <c r="J828" s="12" t="str">
        <f t="shared" si="76"/>
        <v>October</v>
      </c>
      <c r="K828" t="str">
        <f t="shared" si="77"/>
        <v>18-30</v>
      </c>
      <c r="L828" s="12" t="str">
        <f t="shared" si="78"/>
        <v>Q4</v>
      </c>
      <c r="M828" s="12" t="str">
        <f t="shared" si="79"/>
        <v>Tuesday</v>
      </c>
      <c r="N828" s="10" t="str">
        <f t="shared" si="80"/>
        <v>VIP</v>
      </c>
      <c r="Q828"/>
    </row>
    <row r="829" spans="1:17" x14ac:dyDescent="0.3">
      <c r="A829" s="2">
        <v>776</v>
      </c>
      <c r="B829" s="12">
        <v>45230</v>
      </c>
      <c r="C829" s="3" t="s">
        <v>789</v>
      </c>
      <c r="D829" t="s">
        <v>10</v>
      </c>
      <c r="E829" s="2">
        <v>35</v>
      </c>
      <c r="F829" t="s">
        <v>14</v>
      </c>
      <c r="G829" s="11">
        <v>3</v>
      </c>
      <c r="H829" s="10">
        <v>30</v>
      </c>
      <c r="I829" s="10">
        <f t="shared" si="75"/>
        <v>90</v>
      </c>
      <c r="J829" s="12" t="str">
        <f t="shared" si="76"/>
        <v>October</v>
      </c>
      <c r="K829" t="str">
        <f t="shared" si="77"/>
        <v>31-40</v>
      </c>
      <c r="L829" s="12" t="str">
        <f t="shared" si="78"/>
        <v>Q4</v>
      </c>
      <c r="M829" s="12" t="str">
        <f t="shared" si="79"/>
        <v>Tuesday</v>
      </c>
      <c r="N829" s="10" t="str">
        <f t="shared" si="80"/>
        <v>Occasional</v>
      </c>
      <c r="Q829"/>
    </row>
    <row r="830" spans="1:17" x14ac:dyDescent="0.3">
      <c r="A830" s="2">
        <v>817</v>
      </c>
      <c r="B830" s="12">
        <v>45230</v>
      </c>
      <c r="C830" s="3" t="s">
        <v>830</v>
      </c>
      <c r="D830" t="s">
        <v>10</v>
      </c>
      <c r="E830" s="2">
        <v>30</v>
      </c>
      <c r="F830" t="s">
        <v>11</v>
      </c>
      <c r="G830" s="11">
        <v>4</v>
      </c>
      <c r="H830" s="10">
        <v>50</v>
      </c>
      <c r="I830" s="10">
        <f t="shared" si="75"/>
        <v>200</v>
      </c>
      <c r="J830" s="12" t="str">
        <f t="shared" si="76"/>
        <v>October</v>
      </c>
      <c r="K830" t="str">
        <f t="shared" si="77"/>
        <v>18-30</v>
      </c>
      <c r="L830" s="12" t="str">
        <f t="shared" si="78"/>
        <v>Q4</v>
      </c>
      <c r="M830" s="12" t="str">
        <f t="shared" si="79"/>
        <v>Tuesday</v>
      </c>
      <c r="N830" s="10" t="str">
        <f t="shared" si="80"/>
        <v>Occasional</v>
      </c>
      <c r="Q830"/>
    </row>
    <row r="831" spans="1:17" x14ac:dyDescent="0.3">
      <c r="A831" s="2">
        <v>334</v>
      </c>
      <c r="B831" s="12">
        <v>45231</v>
      </c>
      <c r="C831" s="3" t="s">
        <v>347</v>
      </c>
      <c r="D831" t="s">
        <v>10</v>
      </c>
      <c r="E831" s="2">
        <v>31</v>
      </c>
      <c r="F831" t="s">
        <v>16</v>
      </c>
      <c r="G831" s="11">
        <v>3</v>
      </c>
      <c r="H831" s="10">
        <v>300</v>
      </c>
      <c r="I831" s="10">
        <f t="shared" si="75"/>
        <v>900</v>
      </c>
      <c r="J831" s="12" t="str">
        <f t="shared" si="76"/>
        <v>November</v>
      </c>
      <c r="K831" t="str">
        <f t="shared" si="77"/>
        <v>31-40</v>
      </c>
      <c r="L831" s="12" t="str">
        <f t="shared" si="78"/>
        <v>Q4</v>
      </c>
      <c r="M831" s="12" t="str">
        <f t="shared" si="79"/>
        <v>Wednesday</v>
      </c>
      <c r="N831" s="10" t="str">
        <f t="shared" si="80"/>
        <v>Regular</v>
      </c>
      <c r="Q831"/>
    </row>
    <row r="832" spans="1:17" x14ac:dyDescent="0.3">
      <c r="A832" s="2">
        <v>343</v>
      </c>
      <c r="B832" s="12">
        <v>45231</v>
      </c>
      <c r="C832" s="3" t="s">
        <v>356</v>
      </c>
      <c r="D832" t="s">
        <v>10</v>
      </c>
      <c r="E832" s="2">
        <v>21</v>
      </c>
      <c r="F832" t="s">
        <v>16</v>
      </c>
      <c r="G832" s="11">
        <v>2</v>
      </c>
      <c r="H832" s="10">
        <v>25</v>
      </c>
      <c r="I832" s="10">
        <f t="shared" si="75"/>
        <v>50</v>
      </c>
      <c r="J832" s="12" t="str">
        <f t="shared" si="76"/>
        <v>November</v>
      </c>
      <c r="K832" t="str">
        <f t="shared" si="77"/>
        <v>18-30</v>
      </c>
      <c r="L832" s="12" t="str">
        <f t="shared" si="78"/>
        <v>Q4</v>
      </c>
      <c r="M832" s="12" t="str">
        <f t="shared" si="79"/>
        <v>Wednesday</v>
      </c>
      <c r="N832" s="10" t="str">
        <f t="shared" si="80"/>
        <v>Occasional</v>
      </c>
      <c r="Q832"/>
    </row>
    <row r="833" spans="1:17" x14ac:dyDescent="0.3">
      <c r="A833" s="2">
        <v>628</v>
      </c>
      <c r="B833" s="12">
        <v>45231</v>
      </c>
      <c r="C833" s="3" t="s">
        <v>641</v>
      </c>
      <c r="D833" t="s">
        <v>13</v>
      </c>
      <c r="E833" s="2">
        <v>19</v>
      </c>
      <c r="F833" t="s">
        <v>11</v>
      </c>
      <c r="G833" s="11">
        <v>4</v>
      </c>
      <c r="H833" s="10">
        <v>50</v>
      </c>
      <c r="I833" s="10">
        <f t="shared" si="75"/>
        <v>200</v>
      </c>
      <c r="J833" s="12" t="str">
        <f t="shared" si="76"/>
        <v>November</v>
      </c>
      <c r="K833" t="str">
        <f t="shared" si="77"/>
        <v>18-30</v>
      </c>
      <c r="L833" s="12" t="str">
        <f t="shared" si="78"/>
        <v>Q4</v>
      </c>
      <c r="M833" s="12" t="str">
        <f t="shared" si="79"/>
        <v>Wednesday</v>
      </c>
      <c r="N833" s="10" t="str">
        <f t="shared" si="80"/>
        <v>Occasional</v>
      </c>
      <c r="Q833"/>
    </row>
    <row r="834" spans="1:17" x14ac:dyDescent="0.3">
      <c r="A834" s="2">
        <v>983</v>
      </c>
      <c r="B834" s="12">
        <v>45231</v>
      </c>
      <c r="C834" s="3" t="s">
        <v>996</v>
      </c>
      <c r="D834" t="s">
        <v>13</v>
      </c>
      <c r="E834" s="2">
        <v>29</v>
      </c>
      <c r="F834" t="s">
        <v>14</v>
      </c>
      <c r="G834" s="11">
        <v>1</v>
      </c>
      <c r="H834" s="10">
        <v>300</v>
      </c>
      <c r="I834" s="10">
        <f t="shared" ref="I834:I897" si="81">Quantity*Price_per_Unit</f>
        <v>300</v>
      </c>
      <c r="J834" s="12" t="str">
        <f t="shared" si="76"/>
        <v>November</v>
      </c>
      <c r="K834" t="str">
        <f t="shared" si="77"/>
        <v>18-30</v>
      </c>
      <c r="L834" s="12" t="str">
        <f t="shared" si="78"/>
        <v>Q4</v>
      </c>
      <c r="M834" s="12" t="str">
        <f t="shared" si="79"/>
        <v>Wednesday</v>
      </c>
      <c r="N834" s="10" t="str">
        <f t="shared" si="80"/>
        <v>Occasional</v>
      </c>
      <c r="Q834"/>
    </row>
    <row r="835" spans="1:17" x14ac:dyDescent="0.3">
      <c r="A835" s="2">
        <v>141</v>
      </c>
      <c r="B835" s="12">
        <v>45232</v>
      </c>
      <c r="C835" s="3" t="s">
        <v>154</v>
      </c>
      <c r="D835" t="s">
        <v>13</v>
      </c>
      <c r="E835" s="2">
        <v>22</v>
      </c>
      <c r="F835" t="s">
        <v>16</v>
      </c>
      <c r="G835" s="11">
        <v>1</v>
      </c>
      <c r="H835" s="10">
        <v>50</v>
      </c>
      <c r="I835" s="10">
        <f t="shared" si="81"/>
        <v>50</v>
      </c>
      <c r="J835" s="12" t="str">
        <f t="shared" ref="J835:J898" si="82">TEXT($B835,"mmmm")</f>
        <v>November</v>
      </c>
      <c r="K835" t="str">
        <f t="shared" ref="K835:K898" si="83">IF(E835&lt;18,"Under 18",
IF(E835&lt;=30,"18-30",
IF(E835&lt;=40,"31-40",
IF(E835&lt;=50,"41-50","50+"))))</f>
        <v>18-30</v>
      </c>
      <c r="L835" s="12" t="str">
        <f t="shared" ref="L835:L898" si="84">"Q"&amp;ROUNDUP(MONTH(B835)/3,0)</f>
        <v>Q4</v>
      </c>
      <c r="M835" s="12" t="str">
        <f t="shared" ref="M835:M898" si="85">TEXT(B835,"dddd")</f>
        <v>Thursday</v>
      </c>
      <c r="N835" s="10" t="str">
        <f t="shared" ref="N835:N898" si="86">IF(I835&gt;=1500,"VIP",
 IF(I835&gt;=500,"Regular","Occasional"))</f>
        <v>Occasional</v>
      </c>
      <c r="Q835"/>
    </row>
    <row r="836" spans="1:17" x14ac:dyDescent="0.3">
      <c r="A836" s="2">
        <v>145</v>
      </c>
      <c r="B836" s="12">
        <v>45232</v>
      </c>
      <c r="C836" s="3" t="s">
        <v>158</v>
      </c>
      <c r="D836" t="s">
        <v>13</v>
      </c>
      <c r="E836" s="2">
        <v>39</v>
      </c>
      <c r="F836" t="s">
        <v>14</v>
      </c>
      <c r="G836" s="11">
        <v>3</v>
      </c>
      <c r="H836" s="10">
        <v>25</v>
      </c>
      <c r="I836" s="10">
        <f t="shared" si="81"/>
        <v>75</v>
      </c>
      <c r="J836" s="12" t="str">
        <f t="shared" si="82"/>
        <v>November</v>
      </c>
      <c r="K836" t="str">
        <f t="shared" si="83"/>
        <v>31-40</v>
      </c>
      <c r="L836" s="12" t="str">
        <f t="shared" si="84"/>
        <v>Q4</v>
      </c>
      <c r="M836" s="12" t="str">
        <f t="shared" si="85"/>
        <v>Thursday</v>
      </c>
      <c r="N836" s="10" t="str">
        <f t="shared" si="86"/>
        <v>Occasional</v>
      </c>
      <c r="Q836"/>
    </row>
    <row r="837" spans="1:17" x14ac:dyDescent="0.3">
      <c r="A837" s="2">
        <v>507</v>
      </c>
      <c r="B837" s="12">
        <v>45232</v>
      </c>
      <c r="C837" s="3" t="s">
        <v>520</v>
      </c>
      <c r="D837" t="s">
        <v>13</v>
      </c>
      <c r="E837" s="2">
        <v>37</v>
      </c>
      <c r="F837" t="s">
        <v>16</v>
      </c>
      <c r="G837" s="11">
        <v>3</v>
      </c>
      <c r="H837" s="10">
        <v>500</v>
      </c>
      <c r="I837" s="10">
        <f t="shared" si="81"/>
        <v>1500</v>
      </c>
      <c r="J837" s="12" t="str">
        <f t="shared" si="82"/>
        <v>November</v>
      </c>
      <c r="K837" t="str">
        <f t="shared" si="83"/>
        <v>31-40</v>
      </c>
      <c r="L837" s="12" t="str">
        <f t="shared" si="84"/>
        <v>Q4</v>
      </c>
      <c r="M837" s="12" t="str">
        <f t="shared" si="85"/>
        <v>Thursday</v>
      </c>
      <c r="N837" s="10" t="str">
        <f t="shared" si="86"/>
        <v>VIP</v>
      </c>
      <c r="Q837"/>
    </row>
    <row r="838" spans="1:17" x14ac:dyDescent="0.3">
      <c r="A838" s="2">
        <v>841</v>
      </c>
      <c r="B838" s="12">
        <v>45232</v>
      </c>
      <c r="C838" s="3" t="s">
        <v>854</v>
      </c>
      <c r="D838" t="s">
        <v>10</v>
      </c>
      <c r="E838" s="2">
        <v>31</v>
      </c>
      <c r="F838" t="s">
        <v>16</v>
      </c>
      <c r="G838" s="11">
        <v>4</v>
      </c>
      <c r="H838" s="10">
        <v>25</v>
      </c>
      <c r="I838" s="10">
        <f t="shared" si="81"/>
        <v>100</v>
      </c>
      <c r="J838" s="12" t="str">
        <f t="shared" si="82"/>
        <v>November</v>
      </c>
      <c r="K838" t="str">
        <f t="shared" si="83"/>
        <v>31-40</v>
      </c>
      <c r="L838" s="12" t="str">
        <f t="shared" si="84"/>
        <v>Q4</v>
      </c>
      <c r="M838" s="12" t="str">
        <f t="shared" si="85"/>
        <v>Thursday</v>
      </c>
      <c r="N838" s="10" t="str">
        <f t="shared" si="86"/>
        <v>Occasional</v>
      </c>
      <c r="Q838"/>
    </row>
    <row r="839" spans="1:17" x14ac:dyDescent="0.3">
      <c r="A839" s="2">
        <v>898</v>
      </c>
      <c r="B839" s="12">
        <v>45232</v>
      </c>
      <c r="C839" s="3" t="s">
        <v>911</v>
      </c>
      <c r="D839" t="s">
        <v>13</v>
      </c>
      <c r="E839" s="2">
        <v>42</v>
      </c>
      <c r="F839" t="s">
        <v>14</v>
      </c>
      <c r="G839" s="11">
        <v>3</v>
      </c>
      <c r="H839" s="10">
        <v>30</v>
      </c>
      <c r="I839" s="10">
        <f t="shared" si="81"/>
        <v>90</v>
      </c>
      <c r="J839" s="12" t="str">
        <f t="shared" si="82"/>
        <v>November</v>
      </c>
      <c r="K839" t="str">
        <f t="shared" si="83"/>
        <v>41-50</v>
      </c>
      <c r="L839" s="12" t="str">
        <f t="shared" si="84"/>
        <v>Q4</v>
      </c>
      <c r="M839" s="12" t="str">
        <f t="shared" si="85"/>
        <v>Thursday</v>
      </c>
      <c r="N839" s="10" t="str">
        <f t="shared" si="86"/>
        <v>Occasional</v>
      </c>
      <c r="Q839"/>
    </row>
    <row r="840" spans="1:17" x14ac:dyDescent="0.3">
      <c r="A840" s="2">
        <v>951</v>
      </c>
      <c r="B840" s="12">
        <v>45232</v>
      </c>
      <c r="C840" s="3" t="s">
        <v>964</v>
      </c>
      <c r="D840" t="s">
        <v>10</v>
      </c>
      <c r="E840" s="2">
        <v>33</v>
      </c>
      <c r="F840" t="s">
        <v>11</v>
      </c>
      <c r="G840" s="11">
        <v>2</v>
      </c>
      <c r="H840" s="10">
        <v>50</v>
      </c>
      <c r="I840" s="10">
        <f t="shared" si="81"/>
        <v>100</v>
      </c>
      <c r="J840" s="12" t="str">
        <f t="shared" si="82"/>
        <v>November</v>
      </c>
      <c r="K840" t="str">
        <f t="shared" si="83"/>
        <v>31-40</v>
      </c>
      <c r="L840" s="12" t="str">
        <f t="shared" si="84"/>
        <v>Q4</v>
      </c>
      <c r="M840" s="12" t="str">
        <f t="shared" si="85"/>
        <v>Thursday</v>
      </c>
      <c r="N840" s="10" t="str">
        <f t="shared" si="86"/>
        <v>Occasional</v>
      </c>
      <c r="Q840"/>
    </row>
    <row r="841" spans="1:17" x14ac:dyDescent="0.3">
      <c r="A841" s="2">
        <v>181</v>
      </c>
      <c r="B841" s="12">
        <v>45233</v>
      </c>
      <c r="C841" s="3" t="s">
        <v>194</v>
      </c>
      <c r="D841" t="s">
        <v>10</v>
      </c>
      <c r="E841" s="2">
        <v>19</v>
      </c>
      <c r="F841" t="s">
        <v>16</v>
      </c>
      <c r="G841" s="11">
        <v>4</v>
      </c>
      <c r="H841" s="10">
        <v>300</v>
      </c>
      <c r="I841" s="10">
        <f t="shared" si="81"/>
        <v>1200</v>
      </c>
      <c r="J841" s="12" t="str">
        <f t="shared" si="82"/>
        <v>November</v>
      </c>
      <c r="K841" t="str">
        <f t="shared" si="83"/>
        <v>18-30</v>
      </c>
      <c r="L841" s="12" t="str">
        <f t="shared" si="84"/>
        <v>Q4</v>
      </c>
      <c r="M841" s="12" t="str">
        <f t="shared" si="85"/>
        <v>Friday</v>
      </c>
      <c r="N841" s="10" t="str">
        <f t="shared" si="86"/>
        <v>Regular</v>
      </c>
      <c r="Q841"/>
    </row>
    <row r="842" spans="1:17" x14ac:dyDescent="0.3">
      <c r="A842" s="2">
        <v>784</v>
      </c>
      <c r="B842" s="12">
        <v>45234</v>
      </c>
      <c r="C842" s="3" t="s">
        <v>797</v>
      </c>
      <c r="D842" t="s">
        <v>13</v>
      </c>
      <c r="E842" s="2">
        <v>34</v>
      </c>
      <c r="F842" t="s">
        <v>16</v>
      </c>
      <c r="G842" s="11">
        <v>1</v>
      </c>
      <c r="H842" s="10">
        <v>500</v>
      </c>
      <c r="I842" s="10">
        <f t="shared" si="81"/>
        <v>500</v>
      </c>
      <c r="J842" s="12" t="str">
        <f t="shared" si="82"/>
        <v>November</v>
      </c>
      <c r="K842" t="str">
        <f t="shared" si="83"/>
        <v>31-40</v>
      </c>
      <c r="L842" s="12" t="str">
        <f t="shared" si="84"/>
        <v>Q4</v>
      </c>
      <c r="M842" s="12" t="str">
        <f t="shared" si="85"/>
        <v>Saturday</v>
      </c>
      <c r="N842" s="10" t="str">
        <f t="shared" si="86"/>
        <v>Regular</v>
      </c>
      <c r="Q842"/>
    </row>
    <row r="843" spans="1:17" x14ac:dyDescent="0.3">
      <c r="A843" s="2">
        <v>20</v>
      </c>
      <c r="B843" s="12">
        <v>45235</v>
      </c>
      <c r="C843" s="3" t="s">
        <v>33</v>
      </c>
      <c r="D843" t="s">
        <v>10</v>
      </c>
      <c r="E843" s="2">
        <v>22</v>
      </c>
      <c r="F843" t="s">
        <v>14</v>
      </c>
      <c r="G843" s="11">
        <v>3</v>
      </c>
      <c r="H843" s="10">
        <v>300</v>
      </c>
      <c r="I843" s="10">
        <f t="shared" si="81"/>
        <v>900</v>
      </c>
      <c r="J843" s="12" t="str">
        <f t="shared" si="82"/>
        <v>November</v>
      </c>
      <c r="K843" t="str">
        <f t="shared" si="83"/>
        <v>18-30</v>
      </c>
      <c r="L843" s="12" t="str">
        <f t="shared" si="84"/>
        <v>Q4</v>
      </c>
      <c r="M843" s="12" t="str">
        <f t="shared" si="85"/>
        <v>Sunday</v>
      </c>
      <c r="N843" s="10" t="str">
        <f t="shared" si="86"/>
        <v>Regular</v>
      </c>
      <c r="Q843"/>
    </row>
    <row r="844" spans="1:17" x14ac:dyDescent="0.3">
      <c r="A844" s="2">
        <v>690</v>
      </c>
      <c r="B844" s="12">
        <v>45235</v>
      </c>
      <c r="C844" s="3" t="s">
        <v>703</v>
      </c>
      <c r="D844" t="s">
        <v>13</v>
      </c>
      <c r="E844" s="2">
        <v>52</v>
      </c>
      <c r="F844" t="s">
        <v>14</v>
      </c>
      <c r="G844" s="11">
        <v>3</v>
      </c>
      <c r="H844" s="10">
        <v>300</v>
      </c>
      <c r="I844" s="10">
        <f t="shared" si="81"/>
        <v>900</v>
      </c>
      <c r="J844" s="12" t="str">
        <f t="shared" si="82"/>
        <v>November</v>
      </c>
      <c r="K844" t="str">
        <f t="shared" si="83"/>
        <v>50+</v>
      </c>
      <c r="L844" s="12" t="str">
        <f t="shared" si="84"/>
        <v>Q4</v>
      </c>
      <c r="M844" s="12" t="str">
        <f t="shared" si="85"/>
        <v>Sunday</v>
      </c>
      <c r="N844" s="10" t="str">
        <f t="shared" si="86"/>
        <v>Regular</v>
      </c>
      <c r="Q844"/>
    </row>
    <row r="845" spans="1:17" x14ac:dyDescent="0.3">
      <c r="A845" s="2">
        <v>47</v>
      </c>
      <c r="B845" s="12">
        <v>45236</v>
      </c>
      <c r="C845" s="3" t="s">
        <v>60</v>
      </c>
      <c r="D845" t="s">
        <v>13</v>
      </c>
      <c r="E845" s="2">
        <v>40</v>
      </c>
      <c r="F845" t="s">
        <v>11</v>
      </c>
      <c r="G845" s="11">
        <v>3</v>
      </c>
      <c r="H845" s="10">
        <v>500</v>
      </c>
      <c r="I845" s="10">
        <f t="shared" si="81"/>
        <v>1500</v>
      </c>
      <c r="J845" s="12" t="str">
        <f t="shared" si="82"/>
        <v>November</v>
      </c>
      <c r="K845" t="str">
        <f t="shared" si="83"/>
        <v>31-40</v>
      </c>
      <c r="L845" s="12" t="str">
        <f t="shared" si="84"/>
        <v>Q4</v>
      </c>
      <c r="M845" s="12" t="str">
        <f t="shared" si="85"/>
        <v>Monday</v>
      </c>
      <c r="N845" s="10" t="str">
        <f t="shared" si="86"/>
        <v>VIP</v>
      </c>
      <c r="Q845"/>
    </row>
    <row r="846" spans="1:17" x14ac:dyDescent="0.3">
      <c r="A846" s="2">
        <v>405</v>
      </c>
      <c r="B846" s="12">
        <v>45236</v>
      </c>
      <c r="C846" s="3" t="s">
        <v>418</v>
      </c>
      <c r="D846" t="s">
        <v>13</v>
      </c>
      <c r="E846" s="2">
        <v>25</v>
      </c>
      <c r="F846" t="s">
        <v>14</v>
      </c>
      <c r="G846" s="11">
        <v>4</v>
      </c>
      <c r="H846" s="10">
        <v>300</v>
      </c>
      <c r="I846" s="10">
        <f t="shared" si="81"/>
        <v>1200</v>
      </c>
      <c r="J846" s="12" t="str">
        <f t="shared" si="82"/>
        <v>November</v>
      </c>
      <c r="K846" t="str">
        <f t="shared" si="83"/>
        <v>18-30</v>
      </c>
      <c r="L846" s="12" t="str">
        <f t="shared" si="84"/>
        <v>Q4</v>
      </c>
      <c r="M846" s="12" t="str">
        <f t="shared" si="85"/>
        <v>Monday</v>
      </c>
      <c r="N846" s="10" t="str">
        <f t="shared" si="86"/>
        <v>Regular</v>
      </c>
      <c r="Q846"/>
    </row>
    <row r="847" spans="1:17" x14ac:dyDescent="0.3">
      <c r="A847" s="2">
        <v>205</v>
      </c>
      <c r="B847" s="12">
        <v>45237</v>
      </c>
      <c r="C847" s="3" t="s">
        <v>218</v>
      </c>
      <c r="D847" t="s">
        <v>13</v>
      </c>
      <c r="E847" s="2">
        <v>43</v>
      </c>
      <c r="F847" t="s">
        <v>14</v>
      </c>
      <c r="G847" s="11">
        <v>1</v>
      </c>
      <c r="H847" s="10">
        <v>25</v>
      </c>
      <c r="I847" s="10">
        <f t="shared" si="81"/>
        <v>25</v>
      </c>
      <c r="J847" s="12" t="str">
        <f t="shared" si="82"/>
        <v>November</v>
      </c>
      <c r="K847" t="str">
        <f t="shared" si="83"/>
        <v>41-50</v>
      </c>
      <c r="L847" s="12" t="str">
        <f t="shared" si="84"/>
        <v>Q4</v>
      </c>
      <c r="M847" s="12" t="str">
        <f t="shared" si="85"/>
        <v>Tuesday</v>
      </c>
      <c r="N847" s="10" t="str">
        <f t="shared" si="86"/>
        <v>Occasional</v>
      </c>
      <c r="Q847"/>
    </row>
    <row r="848" spans="1:17" x14ac:dyDescent="0.3">
      <c r="A848" s="2">
        <v>512</v>
      </c>
      <c r="B848" s="12">
        <v>45237</v>
      </c>
      <c r="C848" s="3" t="s">
        <v>525</v>
      </c>
      <c r="D848" t="s">
        <v>13</v>
      </c>
      <c r="E848" s="2">
        <v>57</v>
      </c>
      <c r="F848" t="s">
        <v>11</v>
      </c>
      <c r="G848" s="11">
        <v>1</v>
      </c>
      <c r="H848" s="10">
        <v>25</v>
      </c>
      <c r="I848" s="10">
        <f t="shared" si="81"/>
        <v>25</v>
      </c>
      <c r="J848" s="12" t="str">
        <f t="shared" si="82"/>
        <v>November</v>
      </c>
      <c r="K848" t="str">
        <f t="shared" si="83"/>
        <v>50+</v>
      </c>
      <c r="L848" s="12" t="str">
        <f t="shared" si="84"/>
        <v>Q4</v>
      </c>
      <c r="M848" s="12" t="str">
        <f t="shared" si="85"/>
        <v>Tuesday</v>
      </c>
      <c r="N848" s="10" t="str">
        <f t="shared" si="86"/>
        <v>Occasional</v>
      </c>
      <c r="Q848"/>
    </row>
    <row r="849" spans="1:17" x14ac:dyDescent="0.3">
      <c r="A849" s="2">
        <v>565</v>
      </c>
      <c r="B849" s="12">
        <v>45237</v>
      </c>
      <c r="C849" s="3" t="s">
        <v>578</v>
      </c>
      <c r="D849" t="s">
        <v>13</v>
      </c>
      <c r="E849" s="2">
        <v>45</v>
      </c>
      <c r="F849" t="s">
        <v>11</v>
      </c>
      <c r="G849" s="11">
        <v>2</v>
      </c>
      <c r="H849" s="10">
        <v>30</v>
      </c>
      <c r="I849" s="10">
        <f t="shared" si="81"/>
        <v>60</v>
      </c>
      <c r="J849" s="12" t="str">
        <f t="shared" si="82"/>
        <v>November</v>
      </c>
      <c r="K849" t="str">
        <f t="shared" si="83"/>
        <v>41-50</v>
      </c>
      <c r="L849" s="12" t="str">
        <f t="shared" si="84"/>
        <v>Q4</v>
      </c>
      <c r="M849" s="12" t="str">
        <f t="shared" si="85"/>
        <v>Tuesday</v>
      </c>
      <c r="N849" s="10" t="str">
        <f t="shared" si="86"/>
        <v>Occasional</v>
      </c>
      <c r="Q849"/>
    </row>
    <row r="850" spans="1:17" x14ac:dyDescent="0.3">
      <c r="A850" s="2">
        <v>761</v>
      </c>
      <c r="B850" s="12">
        <v>45237</v>
      </c>
      <c r="C850" s="3" t="s">
        <v>774</v>
      </c>
      <c r="D850" t="s">
        <v>13</v>
      </c>
      <c r="E850" s="2">
        <v>33</v>
      </c>
      <c r="F850" t="s">
        <v>14</v>
      </c>
      <c r="G850" s="11">
        <v>1</v>
      </c>
      <c r="H850" s="10">
        <v>500</v>
      </c>
      <c r="I850" s="10">
        <f t="shared" si="81"/>
        <v>500</v>
      </c>
      <c r="J850" s="12" t="str">
        <f t="shared" si="82"/>
        <v>November</v>
      </c>
      <c r="K850" t="str">
        <f t="shared" si="83"/>
        <v>31-40</v>
      </c>
      <c r="L850" s="12" t="str">
        <f t="shared" si="84"/>
        <v>Q4</v>
      </c>
      <c r="M850" s="12" t="str">
        <f t="shared" si="85"/>
        <v>Tuesday</v>
      </c>
      <c r="N850" s="10" t="str">
        <f t="shared" si="86"/>
        <v>Regular</v>
      </c>
      <c r="Q850"/>
    </row>
    <row r="851" spans="1:17" x14ac:dyDescent="0.3">
      <c r="A851" s="2">
        <v>762</v>
      </c>
      <c r="B851" s="12">
        <v>45237</v>
      </c>
      <c r="C851" s="3" t="s">
        <v>775</v>
      </c>
      <c r="D851" t="s">
        <v>13</v>
      </c>
      <c r="E851" s="2">
        <v>24</v>
      </c>
      <c r="F851" t="s">
        <v>16</v>
      </c>
      <c r="G851" s="11">
        <v>2</v>
      </c>
      <c r="H851" s="10">
        <v>25</v>
      </c>
      <c r="I851" s="10">
        <f t="shared" si="81"/>
        <v>50</v>
      </c>
      <c r="J851" s="12" t="str">
        <f t="shared" si="82"/>
        <v>November</v>
      </c>
      <c r="K851" t="str">
        <f t="shared" si="83"/>
        <v>18-30</v>
      </c>
      <c r="L851" s="12" t="str">
        <f t="shared" si="84"/>
        <v>Q4</v>
      </c>
      <c r="M851" s="12" t="str">
        <f t="shared" si="85"/>
        <v>Tuesday</v>
      </c>
      <c r="N851" s="10" t="str">
        <f t="shared" si="86"/>
        <v>Occasional</v>
      </c>
      <c r="Q851"/>
    </row>
    <row r="852" spans="1:17" x14ac:dyDescent="0.3">
      <c r="A852" s="2">
        <v>950</v>
      </c>
      <c r="B852" s="12">
        <v>45237</v>
      </c>
      <c r="C852" s="3" t="s">
        <v>963</v>
      </c>
      <c r="D852" t="s">
        <v>10</v>
      </c>
      <c r="E852" s="2">
        <v>36</v>
      </c>
      <c r="F852" t="s">
        <v>14</v>
      </c>
      <c r="G852" s="11">
        <v>3</v>
      </c>
      <c r="H852" s="10">
        <v>300</v>
      </c>
      <c r="I852" s="10">
        <f t="shared" si="81"/>
        <v>900</v>
      </c>
      <c r="J852" s="12" t="str">
        <f t="shared" si="82"/>
        <v>November</v>
      </c>
      <c r="K852" t="str">
        <f t="shared" si="83"/>
        <v>31-40</v>
      </c>
      <c r="L852" s="12" t="str">
        <f t="shared" si="84"/>
        <v>Q4</v>
      </c>
      <c r="M852" s="12" t="str">
        <f t="shared" si="85"/>
        <v>Tuesday</v>
      </c>
      <c r="N852" s="10" t="str">
        <f t="shared" si="86"/>
        <v>Regular</v>
      </c>
      <c r="Q852"/>
    </row>
    <row r="853" spans="1:17" x14ac:dyDescent="0.3">
      <c r="A853" s="2">
        <v>86</v>
      </c>
      <c r="B853" s="12">
        <v>45238</v>
      </c>
      <c r="C853" s="3" t="s">
        <v>99</v>
      </c>
      <c r="D853" t="s">
        <v>10</v>
      </c>
      <c r="E853" s="2">
        <v>19</v>
      </c>
      <c r="F853" t="s">
        <v>11</v>
      </c>
      <c r="G853" s="11">
        <v>3</v>
      </c>
      <c r="H853" s="10">
        <v>30</v>
      </c>
      <c r="I853" s="10">
        <f t="shared" si="81"/>
        <v>90</v>
      </c>
      <c r="J853" s="12" t="str">
        <f t="shared" si="82"/>
        <v>November</v>
      </c>
      <c r="K853" t="str">
        <f t="shared" si="83"/>
        <v>18-30</v>
      </c>
      <c r="L853" s="12" t="str">
        <f t="shared" si="84"/>
        <v>Q4</v>
      </c>
      <c r="M853" s="12" t="str">
        <f t="shared" si="85"/>
        <v>Wednesday</v>
      </c>
      <c r="N853" s="10" t="str">
        <f t="shared" si="86"/>
        <v>Occasional</v>
      </c>
      <c r="Q853"/>
    </row>
    <row r="854" spans="1:17" x14ac:dyDescent="0.3">
      <c r="A854" s="2">
        <v>173</v>
      </c>
      <c r="B854" s="12">
        <v>45238</v>
      </c>
      <c r="C854" s="3" t="s">
        <v>186</v>
      </c>
      <c r="D854" t="s">
        <v>10</v>
      </c>
      <c r="E854" s="2">
        <v>64</v>
      </c>
      <c r="F854" t="s">
        <v>16</v>
      </c>
      <c r="G854" s="11">
        <v>4</v>
      </c>
      <c r="H854" s="10">
        <v>30</v>
      </c>
      <c r="I854" s="10">
        <f t="shared" si="81"/>
        <v>120</v>
      </c>
      <c r="J854" s="12" t="str">
        <f t="shared" si="82"/>
        <v>November</v>
      </c>
      <c r="K854" t="str">
        <f t="shared" si="83"/>
        <v>50+</v>
      </c>
      <c r="L854" s="12" t="str">
        <f t="shared" si="84"/>
        <v>Q4</v>
      </c>
      <c r="M854" s="12" t="str">
        <f t="shared" si="85"/>
        <v>Wednesday</v>
      </c>
      <c r="N854" s="10" t="str">
        <f t="shared" si="86"/>
        <v>Occasional</v>
      </c>
      <c r="Q854"/>
    </row>
    <row r="855" spans="1:17" x14ac:dyDescent="0.3">
      <c r="A855" s="2">
        <v>595</v>
      </c>
      <c r="B855" s="12">
        <v>45239</v>
      </c>
      <c r="C855" s="3" t="s">
        <v>608</v>
      </c>
      <c r="D855" t="s">
        <v>13</v>
      </c>
      <c r="E855" s="2">
        <v>18</v>
      </c>
      <c r="F855" t="s">
        <v>14</v>
      </c>
      <c r="G855" s="11">
        <v>4</v>
      </c>
      <c r="H855" s="10">
        <v>500</v>
      </c>
      <c r="I855" s="10">
        <f t="shared" si="81"/>
        <v>2000</v>
      </c>
      <c r="J855" s="12" t="str">
        <f t="shared" si="82"/>
        <v>November</v>
      </c>
      <c r="K855" t="str">
        <f t="shared" si="83"/>
        <v>18-30</v>
      </c>
      <c r="L855" s="12" t="str">
        <f t="shared" si="84"/>
        <v>Q4</v>
      </c>
      <c r="M855" s="12" t="str">
        <f t="shared" si="85"/>
        <v>Thursday</v>
      </c>
      <c r="N855" s="10" t="str">
        <f t="shared" si="86"/>
        <v>VIP</v>
      </c>
      <c r="Q855"/>
    </row>
    <row r="856" spans="1:17" x14ac:dyDescent="0.3">
      <c r="A856" s="2">
        <v>827</v>
      </c>
      <c r="B856" s="12">
        <v>45239</v>
      </c>
      <c r="C856" s="3" t="s">
        <v>840</v>
      </c>
      <c r="D856" t="s">
        <v>10</v>
      </c>
      <c r="E856" s="2">
        <v>61</v>
      </c>
      <c r="F856" t="s">
        <v>11</v>
      </c>
      <c r="G856" s="11">
        <v>3</v>
      </c>
      <c r="H856" s="10">
        <v>300</v>
      </c>
      <c r="I856" s="10">
        <f t="shared" si="81"/>
        <v>900</v>
      </c>
      <c r="J856" s="12" t="str">
        <f t="shared" si="82"/>
        <v>November</v>
      </c>
      <c r="K856" t="str">
        <f t="shared" si="83"/>
        <v>50+</v>
      </c>
      <c r="L856" s="12" t="str">
        <f t="shared" si="84"/>
        <v>Q4</v>
      </c>
      <c r="M856" s="12" t="str">
        <f t="shared" si="85"/>
        <v>Thursday</v>
      </c>
      <c r="N856" s="10" t="str">
        <f t="shared" si="86"/>
        <v>Regular</v>
      </c>
      <c r="Q856"/>
    </row>
    <row r="857" spans="1:17" x14ac:dyDescent="0.3">
      <c r="A857" s="2">
        <v>965</v>
      </c>
      <c r="B857" s="12">
        <v>45239</v>
      </c>
      <c r="C857" s="3" t="s">
        <v>978</v>
      </c>
      <c r="D857" t="s">
        <v>10</v>
      </c>
      <c r="E857" s="2">
        <v>22</v>
      </c>
      <c r="F857" t="s">
        <v>14</v>
      </c>
      <c r="G857" s="11">
        <v>4</v>
      </c>
      <c r="H857" s="10">
        <v>50</v>
      </c>
      <c r="I857" s="10">
        <f t="shared" si="81"/>
        <v>200</v>
      </c>
      <c r="J857" s="12" t="str">
        <f t="shared" si="82"/>
        <v>November</v>
      </c>
      <c r="K857" t="str">
        <f t="shared" si="83"/>
        <v>18-30</v>
      </c>
      <c r="L857" s="12" t="str">
        <f t="shared" si="84"/>
        <v>Q4</v>
      </c>
      <c r="M857" s="12" t="str">
        <f t="shared" si="85"/>
        <v>Thursday</v>
      </c>
      <c r="N857" s="10" t="str">
        <f t="shared" si="86"/>
        <v>Occasional</v>
      </c>
      <c r="Q857"/>
    </row>
    <row r="858" spans="1:17" x14ac:dyDescent="0.3">
      <c r="A858" s="2">
        <v>388</v>
      </c>
      <c r="B858" s="12">
        <v>45240</v>
      </c>
      <c r="C858" s="3" t="s">
        <v>401</v>
      </c>
      <c r="D858" t="s">
        <v>10</v>
      </c>
      <c r="E858" s="2">
        <v>50</v>
      </c>
      <c r="F858" t="s">
        <v>16</v>
      </c>
      <c r="G858" s="11">
        <v>1</v>
      </c>
      <c r="H858" s="10">
        <v>25</v>
      </c>
      <c r="I858" s="10">
        <f t="shared" si="81"/>
        <v>25</v>
      </c>
      <c r="J858" s="12" t="str">
        <f t="shared" si="82"/>
        <v>November</v>
      </c>
      <c r="K858" t="str">
        <f t="shared" si="83"/>
        <v>41-50</v>
      </c>
      <c r="L858" s="12" t="str">
        <f t="shared" si="84"/>
        <v>Q4</v>
      </c>
      <c r="M858" s="12" t="str">
        <f t="shared" si="85"/>
        <v>Friday</v>
      </c>
      <c r="N858" s="10" t="str">
        <f t="shared" si="86"/>
        <v>Occasional</v>
      </c>
      <c r="Q858"/>
    </row>
    <row r="859" spans="1:17" x14ac:dyDescent="0.3">
      <c r="A859" s="2">
        <v>631</v>
      </c>
      <c r="B859" s="12">
        <v>45240</v>
      </c>
      <c r="C859" s="3" t="s">
        <v>644</v>
      </c>
      <c r="D859" t="s">
        <v>10</v>
      </c>
      <c r="E859" s="2">
        <v>56</v>
      </c>
      <c r="F859" t="s">
        <v>16</v>
      </c>
      <c r="G859" s="11">
        <v>3</v>
      </c>
      <c r="H859" s="10">
        <v>30</v>
      </c>
      <c r="I859" s="10">
        <f t="shared" si="81"/>
        <v>90</v>
      </c>
      <c r="J859" s="12" t="str">
        <f t="shared" si="82"/>
        <v>November</v>
      </c>
      <c r="K859" t="str">
        <f t="shared" si="83"/>
        <v>50+</v>
      </c>
      <c r="L859" s="12" t="str">
        <f t="shared" si="84"/>
        <v>Q4</v>
      </c>
      <c r="M859" s="12" t="str">
        <f t="shared" si="85"/>
        <v>Friday</v>
      </c>
      <c r="N859" s="10" t="str">
        <f t="shared" si="86"/>
        <v>Occasional</v>
      </c>
      <c r="Q859"/>
    </row>
    <row r="860" spans="1:17" x14ac:dyDescent="0.3">
      <c r="A860" s="2">
        <v>554</v>
      </c>
      <c r="B860" s="12">
        <v>45242</v>
      </c>
      <c r="C860" s="3" t="s">
        <v>567</v>
      </c>
      <c r="D860" t="s">
        <v>13</v>
      </c>
      <c r="E860" s="2">
        <v>46</v>
      </c>
      <c r="F860" t="s">
        <v>11</v>
      </c>
      <c r="G860" s="11">
        <v>3</v>
      </c>
      <c r="H860" s="10">
        <v>50</v>
      </c>
      <c r="I860" s="10">
        <f t="shared" si="81"/>
        <v>150</v>
      </c>
      <c r="J860" s="12" t="str">
        <f t="shared" si="82"/>
        <v>November</v>
      </c>
      <c r="K860" t="str">
        <f t="shared" si="83"/>
        <v>41-50</v>
      </c>
      <c r="L860" s="12" t="str">
        <f t="shared" si="84"/>
        <v>Q4</v>
      </c>
      <c r="M860" s="12" t="str">
        <f t="shared" si="85"/>
        <v>Sunday</v>
      </c>
      <c r="N860" s="10" t="str">
        <f t="shared" si="86"/>
        <v>Occasional</v>
      </c>
      <c r="Q860"/>
    </row>
    <row r="861" spans="1:17" x14ac:dyDescent="0.3">
      <c r="A861" s="2">
        <v>812</v>
      </c>
      <c r="B861" s="12">
        <v>45242</v>
      </c>
      <c r="C861" s="3" t="s">
        <v>825</v>
      </c>
      <c r="D861" t="s">
        <v>10</v>
      </c>
      <c r="E861" s="2">
        <v>19</v>
      </c>
      <c r="F861" t="s">
        <v>16</v>
      </c>
      <c r="G861" s="11">
        <v>3</v>
      </c>
      <c r="H861" s="10">
        <v>25</v>
      </c>
      <c r="I861" s="10">
        <f t="shared" si="81"/>
        <v>75</v>
      </c>
      <c r="J861" s="12" t="str">
        <f t="shared" si="82"/>
        <v>November</v>
      </c>
      <c r="K861" t="str">
        <f t="shared" si="83"/>
        <v>18-30</v>
      </c>
      <c r="L861" s="12" t="str">
        <f t="shared" si="84"/>
        <v>Q4</v>
      </c>
      <c r="M861" s="12" t="str">
        <f t="shared" si="85"/>
        <v>Sunday</v>
      </c>
      <c r="N861" s="10" t="str">
        <f t="shared" si="86"/>
        <v>Occasional</v>
      </c>
      <c r="Q861"/>
    </row>
    <row r="862" spans="1:17" x14ac:dyDescent="0.3">
      <c r="A862" s="2">
        <v>58</v>
      </c>
      <c r="B862" s="12">
        <v>45243</v>
      </c>
      <c r="C862" s="3" t="s">
        <v>71</v>
      </c>
      <c r="D862" t="s">
        <v>10</v>
      </c>
      <c r="E862" s="2">
        <v>18</v>
      </c>
      <c r="F862" t="s">
        <v>14</v>
      </c>
      <c r="G862" s="11">
        <v>4</v>
      </c>
      <c r="H862" s="10">
        <v>300</v>
      </c>
      <c r="I862" s="10">
        <f t="shared" si="81"/>
        <v>1200</v>
      </c>
      <c r="J862" s="12" t="str">
        <f t="shared" si="82"/>
        <v>November</v>
      </c>
      <c r="K862" t="str">
        <f t="shared" si="83"/>
        <v>18-30</v>
      </c>
      <c r="L862" s="12" t="str">
        <f t="shared" si="84"/>
        <v>Q4</v>
      </c>
      <c r="M862" s="12" t="str">
        <f t="shared" si="85"/>
        <v>Monday</v>
      </c>
      <c r="N862" s="10" t="str">
        <f t="shared" si="86"/>
        <v>Regular</v>
      </c>
      <c r="Q862"/>
    </row>
    <row r="863" spans="1:17" x14ac:dyDescent="0.3">
      <c r="A863" s="2">
        <v>952</v>
      </c>
      <c r="B863" s="12">
        <v>45243</v>
      </c>
      <c r="C863" s="3" t="s">
        <v>965</v>
      </c>
      <c r="D863" t="s">
        <v>13</v>
      </c>
      <c r="E863" s="2">
        <v>57</v>
      </c>
      <c r="F863" t="s">
        <v>14</v>
      </c>
      <c r="G863" s="11">
        <v>1</v>
      </c>
      <c r="H863" s="10">
        <v>25</v>
      </c>
      <c r="I863" s="10">
        <f t="shared" si="81"/>
        <v>25</v>
      </c>
      <c r="J863" s="12" t="str">
        <f t="shared" si="82"/>
        <v>November</v>
      </c>
      <c r="K863" t="str">
        <f t="shared" si="83"/>
        <v>50+</v>
      </c>
      <c r="L863" s="12" t="str">
        <f t="shared" si="84"/>
        <v>Q4</v>
      </c>
      <c r="M863" s="12" t="str">
        <f t="shared" si="85"/>
        <v>Monday</v>
      </c>
      <c r="N863" s="10" t="str">
        <f t="shared" si="86"/>
        <v>Occasional</v>
      </c>
      <c r="Q863"/>
    </row>
    <row r="864" spans="1:17" x14ac:dyDescent="0.3">
      <c r="A864" s="2">
        <v>345</v>
      </c>
      <c r="B864" s="12">
        <v>45244</v>
      </c>
      <c r="C864" s="3" t="s">
        <v>358</v>
      </c>
      <c r="D864" t="s">
        <v>10</v>
      </c>
      <c r="E864" s="2">
        <v>62</v>
      </c>
      <c r="F864" t="s">
        <v>16</v>
      </c>
      <c r="G864" s="11">
        <v>1</v>
      </c>
      <c r="H864" s="10">
        <v>30</v>
      </c>
      <c r="I864" s="10">
        <f t="shared" si="81"/>
        <v>30</v>
      </c>
      <c r="J864" s="12" t="str">
        <f t="shared" si="82"/>
        <v>November</v>
      </c>
      <c r="K864" t="str">
        <f t="shared" si="83"/>
        <v>50+</v>
      </c>
      <c r="L864" s="12" t="str">
        <f t="shared" si="84"/>
        <v>Q4</v>
      </c>
      <c r="M864" s="12" t="str">
        <f t="shared" si="85"/>
        <v>Tuesday</v>
      </c>
      <c r="N864" s="10" t="str">
        <f t="shared" si="86"/>
        <v>Occasional</v>
      </c>
      <c r="Q864"/>
    </row>
    <row r="865" spans="1:17" x14ac:dyDescent="0.3">
      <c r="A865" s="2">
        <v>458</v>
      </c>
      <c r="B865" s="12">
        <v>45244</v>
      </c>
      <c r="C865" s="3" t="s">
        <v>471</v>
      </c>
      <c r="D865" t="s">
        <v>13</v>
      </c>
      <c r="E865" s="2">
        <v>39</v>
      </c>
      <c r="F865" t="s">
        <v>16</v>
      </c>
      <c r="G865" s="11">
        <v>4</v>
      </c>
      <c r="H865" s="10">
        <v>25</v>
      </c>
      <c r="I865" s="10">
        <f t="shared" si="81"/>
        <v>100</v>
      </c>
      <c r="J865" s="12" t="str">
        <f t="shared" si="82"/>
        <v>November</v>
      </c>
      <c r="K865" t="str">
        <f t="shared" si="83"/>
        <v>31-40</v>
      </c>
      <c r="L865" s="12" t="str">
        <f t="shared" si="84"/>
        <v>Q4</v>
      </c>
      <c r="M865" s="12" t="str">
        <f t="shared" si="85"/>
        <v>Tuesday</v>
      </c>
      <c r="N865" s="10" t="str">
        <f t="shared" si="86"/>
        <v>Occasional</v>
      </c>
      <c r="Q865"/>
    </row>
    <row r="866" spans="1:17" x14ac:dyDescent="0.3">
      <c r="A866" s="2">
        <v>582</v>
      </c>
      <c r="B866" s="12">
        <v>45244</v>
      </c>
      <c r="C866" s="3" t="s">
        <v>595</v>
      </c>
      <c r="D866" t="s">
        <v>10</v>
      </c>
      <c r="E866" s="2">
        <v>35</v>
      </c>
      <c r="F866" t="s">
        <v>14</v>
      </c>
      <c r="G866" s="11">
        <v>3</v>
      </c>
      <c r="H866" s="10">
        <v>300</v>
      </c>
      <c r="I866" s="10">
        <f t="shared" si="81"/>
        <v>900</v>
      </c>
      <c r="J866" s="12" t="str">
        <f t="shared" si="82"/>
        <v>November</v>
      </c>
      <c r="K866" t="str">
        <f t="shared" si="83"/>
        <v>31-40</v>
      </c>
      <c r="L866" s="12" t="str">
        <f t="shared" si="84"/>
        <v>Q4</v>
      </c>
      <c r="M866" s="12" t="str">
        <f t="shared" si="85"/>
        <v>Tuesday</v>
      </c>
      <c r="N866" s="10" t="str">
        <f t="shared" si="86"/>
        <v>Regular</v>
      </c>
      <c r="Q866"/>
    </row>
    <row r="867" spans="1:17" x14ac:dyDescent="0.3">
      <c r="A867" s="2">
        <v>963</v>
      </c>
      <c r="B867" s="12">
        <v>45244</v>
      </c>
      <c r="C867" s="3" t="s">
        <v>976</v>
      </c>
      <c r="D867" t="s">
        <v>13</v>
      </c>
      <c r="E867" s="2">
        <v>55</v>
      </c>
      <c r="F867" t="s">
        <v>11</v>
      </c>
      <c r="G867" s="11">
        <v>1</v>
      </c>
      <c r="H867" s="10">
        <v>50</v>
      </c>
      <c r="I867" s="10">
        <f t="shared" si="81"/>
        <v>50</v>
      </c>
      <c r="J867" s="12" t="str">
        <f t="shared" si="82"/>
        <v>November</v>
      </c>
      <c r="K867" t="str">
        <f t="shared" si="83"/>
        <v>50+</v>
      </c>
      <c r="L867" s="12" t="str">
        <f t="shared" si="84"/>
        <v>Q4</v>
      </c>
      <c r="M867" s="12" t="str">
        <f t="shared" si="85"/>
        <v>Tuesday</v>
      </c>
      <c r="N867" s="10" t="str">
        <f t="shared" si="86"/>
        <v>Occasional</v>
      </c>
      <c r="Q867"/>
    </row>
    <row r="868" spans="1:17" x14ac:dyDescent="0.3">
      <c r="A868" s="2">
        <v>369</v>
      </c>
      <c r="B868" s="12">
        <v>45245</v>
      </c>
      <c r="C868" s="3" t="s">
        <v>382</v>
      </c>
      <c r="D868" t="s">
        <v>10</v>
      </c>
      <c r="E868" s="2">
        <v>23</v>
      </c>
      <c r="F868" t="s">
        <v>16</v>
      </c>
      <c r="G868" s="11">
        <v>3</v>
      </c>
      <c r="H868" s="10">
        <v>500</v>
      </c>
      <c r="I868" s="10">
        <f t="shared" si="81"/>
        <v>1500</v>
      </c>
      <c r="J868" s="12" t="str">
        <f t="shared" si="82"/>
        <v>November</v>
      </c>
      <c r="K868" t="str">
        <f t="shared" si="83"/>
        <v>18-30</v>
      </c>
      <c r="L868" s="12" t="str">
        <f t="shared" si="84"/>
        <v>Q4</v>
      </c>
      <c r="M868" s="12" t="str">
        <f t="shared" si="85"/>
        <v>Wednesday</v>
      </c>
      <c r="N868" s="10" t="str">
        <f t="shared" si="86"/>
        <v>VIP</v>
      </c>
      <c r="Q868"/>
    </row>
    <row r="869" spans="1:17" x14ac:dyDescent="0.3">
      <c r="A869" s="2">
        <v>706</v>
      </c>
      <c r="B869" s="12">
        <v>45245</v>
      </c>
      <c r="C869" s="3" t="s">
        <v>719</v>
      </c>
      <c r="D869" t="s">
        <v>10</v>
      </c>
      <c r="E869" s="2">
        <v>51</v>
      </c>
      <c r="F869" t="s">
        <v>16</v>
      </c>
      <c r="G869" s="11">
        <v>4</v>
      </c>
      <c r="H869" s="10">
        <v>25</v>
      </c>
      <c r="I869" s="10">
        <f t="shared" si="81"/>
        <v>100</v>
      </c>
      <c r="J869" s="12" t="str">
        <f t="shared" si="82"/>
        <v>November</v>
      </c>
      <c r="K869" t="str">
        <f t="shared" si="83"/>
        <v>50+</v>
      </c>
      <c r="L869" s="12" t="str">
        <f t="shared" si="84"/>
        <v>Q4</v>
      </c>
      <c r="M869" s="12" t="str">
        <f t="shared" si="85"/>
        <v>Wednesday</v>
      </c>
      <c r="N869" s="10" t="str">
        <f t="shared" si="86"/>
        <v>Occasional</v>
      </c>
      <c r="Q869"/>
    </row>
    <row r="870" spans="1:17" x14ac:dyDescent="0.3">
      <c r="A870" s="2">
        <v>747</v>
      </c>
      <c r="B870" s="12">
        <v>45245</v>
      </c>
      <c r="C870" s="3" t="s">
        <v>760</v>
      </c>
      <c r="D870" t="s">
        <v>10</v>
      </c>
      <c r="E870" s="2">
        <v>23</v>
      </c>
      <c r="F870" t="s">
        <v>11</v>
      </c>
      <c r="G870" s="11">
        <v>1</v>
      </c>
      <c r="H870" s="10">
        <v>30</v>
      </c>
      <c r="I870" s="10">
        <f t="shared" si="81"/>
        <v>30</v>
      </c>
      <c r="J870" s="12" t="str">
        <f t="shared" si="82"/>
        <v>November</v>
      </c>
      <c r="K870" t="str">
        <f t="shared" si="83"/>
        <v>18-30</v>
      </c>
      <c r="L870" s="12" t="str">
        <f t="shared" si="84"/>
        <v>Q4</v>
      </c>
      <c r="M870" s="12" t="str">
        <f t="shared" si="85"/>
        <v>Wednesday</v>
      </c>
      <c r="N870" s="10" t="str">
        <f t="shared" si="86"/>
        <v>Occasional</v>
      </c>
      <c r="Q870"/>
    </row>
    <row r="871" spans="1:17" x14ac:dyDescent="0.3">
      <c r="A871" s="2">
        <v>533</v>
      </c>
      <c r="B871" s="12">
        <v>45246</v>
      </c>
      <c r="C871" s="3" t="s">
        <v>546</v>
      </c>
      <c r="D871" t="s">
        <v>10</v>
      </c>
      <c r="E871" s="2">
        <v>19</v>
      </c>
      <c r="F871" t="s">
        <v>16</v>
      </c>
      <c r="G871" s="11">
        <v>3</v>
      </c>
      <c r="H871" s="10">
        <v>500</v>
      </c>
      <c r="I871" s="10">
        <f t="shared" si="81"/>
        <v>1500</v>
      </c>
      <c r="J871" s="12" t="str">
        <f t="shared" si="82"/>
        <v>November</v>
      </c>
      <c r="K871" t="str">
        <f t="shared" si="83"/>
        <v>18-30</v>
      </c>
      <c r="L871" s="12" t="str">
        <f t="shared" si="84"/>
        <v>Q4</v>
      </c>
      <c r="M871" s="12" t="str">
        <f t="shared" si="85"/>
        <v>Thursday</v>
      </c>
      <c r="N871" s="10" t="str">
        <f t="shared" si="86"/>
        <v>VIP</v>
      </c>
      <c r="Q871"/>
    </row>
    <row r="872" spans="1:17" x14ac:dyDescent="0.3">
      <c r="A872" s="2">
        <v>169</v>
      </c>
      <c r="B872" s="12">
        <v>45247</v>
      </c>
      <c r="C872" s="3" t="s">
        <v>182</v>
      </c>
      <c r="D872" t="s">
        <v>10</v>
      </c>
      <c r="E872" s="2">
        <v>18</v>
      </c>
      <c r="F872" t="s">
        <v>11</v>
      </c>
      <c r="G872" s="11">
        <v>3</v>
      </c>
      <c r="H872" s="10">
        <v>500</v>
      </c>
      <c r="I872" s="10">
        <f t="shared" si="81"/>
        <v>1500</v>
      </c>
      <c r="J872" s="12" t="str">
        <f t="shared" si="82"/>
        <v>November</v>
      </c>
      <c r="K872" t="str">
        <f t="shared" si="83"/>
        <v>18-30</v>
      </c>
      <c r="L872" s="12" t="str">
        <f t="shared" si="84"/>
        <v>Q4</v>
      </c>
      <c r="M872" s="12" t="str">
        <f t="shared" si="85"/>
        <v>Friday</v>
      </c>
      <c r="N872" s="10" t="str">
        <f t="shared" si="86"/>
        <v>VIP</v>
      </c>
      <c r="Q872"/>
    </row>
    <row r="873" spans="1:17" x14ac:dyDescent="0.3">
      <c r="A873" s="2">
        <v>645</v>
      </c>
      <c r="B873" s="12">
        <v>45247</v>
      </c>
      <c r="C873" s="3" t="s">
        <v>658</v>
      </c>
      <c r="D873" t="s">
        <v>13</v>
      </c>
      <c r="E873" s="2">
        <v>35</v>
      </c>
      <c r="F873" t="s">
        <v>16</v>
      </c>
      <c r="G873" s="11">
        <v>4</v>
      </c>
      <c r="H873" s="10">
        <v>30</v>
      </c>
      <c r="I873" s="10">
        <f t="shared" si="81"/>
        <v>120</v>
      </c>
      <c r="J873" s="12" t="str">
        <f t="shared" si="82"/>
        <v>November</v>
      </c>
      <c r="K873" t="str">
        <f t="shared" si="83"/>
        <v>31-40</v>
      </c>
      <c r="L873" s="12" t="str">
        <f t="shared" si="84"/>
        <v>Q4</v>
      </c>
      <c r="M873" s="12" t="str">
        <f t="shared" si="85"/>
        <v>Friday</v>
      </c>
      <c r="N873" s="10" t="str">
        <f t="shared" si="86"/>
        <v>Occasional</v>
      </c>
      <c r="Q873"/>
    </row>
    <row r="874" spans="1:17" x14ac:dyDescent="0.3">
      <c r="A874" s="2">
        <v>968</v>
      </c>
      <c r="B874" s="12">
        <v>45247</v>
      </c>
      <c r="C874" s="3" t="s">
        <v>981</v>
      </c>
      <c r="D874" t="s">
        <v>13</v>
      </c>
      <c r="E874" s="2">
        <v>48</v>
      </c>
      <c r="F874" t="s">
        <v>14</v>
      </c>
      <c r="G874" s="11">
        <v>3</v>
      </c>
      <c r="H874" s="10">
        <v>300</v>
      </c>
      <c r="I874" s="10">
        <f t="shared" si="81"/>
        <v>900</v>
      </c>
      <c r="J874" s="12" t="str">
        <f t="shared" si="82"/>
        <v>November</v>
      </c>
      <c r="K874" t="str">
        <f t="shared" si="83"/>
        <v>41-50</v>
      </c>
      <c r="L874" s="12" t="str">
        <f t="shared" si="84"/>
        <v>Q4</v>
      </c>
      <c r="M874" s="12" t="str">
        <f t="shared" si="85"/>
        <v>Friday</v>
      </c>
      <c r="N874" s="10" t="str">
        <f t="shared" si="86"/>
        <v>Regular</v>
      </c>
      <c r="Q874"/>
    </row>
    <row r="875" spans="1:17" x14ac:dyDescent="0.3">
      <c r="A875" s="2">
        <v>997</v>
      </c>
      <c r="B875" s="12">
        <v>45247</v>
      </c>
      <c r="C875" s="3" t="s">
        <v>1010</v>
      </c>
      <c r="D875" t="s">
        <v>10</v>
      </c>
      <c r="E875" s="2">
        <v>52</v>
      </c>
      <c r="F875" t="s">
        <v>11</v>
      </c>
      <c r="G875" s="11">
        <v>3</v>
      </c>
      <c r="H875" s="10">
        <v>30</v>
      </c>
      <c r="I875" s="10">
        <f t="shared" si="81"/>
        <v>90</v>
      </c>
      <c r="J875" s="12" t="str">
        <f t="shared" si="82"/>
        <v>November</v>
      </c>
      <c r="K875" t="str">
        <f t="shared" si="83"/>
        <v>50+</v>
      </c>
      <c r="L875" s="12" t="str">
        <f t="shared" si="84"/>
        <v>Q4</v>
      </c>
      <c r="M875" s="12" t="str">
        <f t="shared" si="85"/>
        <v>Friday</v>
      </c>
      <c r="N875" s="10" t="str">
        <f t="shared" si="86"/>
        <v>Occasional</v>
      </c>
      <c r="Q875"/>
    </row>
    <row r="876" spans="1:17" x14ac:dyDescent="0.3">
      <c r="A876" s="2">
        <v>57</v>
      </c>
      <c r="B876" s="12">
        <v>45248</v>
      </c>
      <c r="C876" s="3" t="s">
        <v>70</v>
      </c>
      <c r="D876" t="s">
        <v>13</v>
      </c>
      <c r="E876" s="2">
        <v>63</v>
      </c>
      <c r="F876" t="s">
        <v>11</v>
      </c>
      <c r="G876" s="11">
        <v>1</v>
      </c>
      <c r="H876" s="10">
        <v>30</v>
      </c>
      <c r="I876" s="10">
        <f t="shared" si="81"/>
        <v>30</v>
      </c>
      <c r="J876" s="12" t="str">
        <f t="shared" si="82"/>
        <v>November</v>
      </c>
      <c r="K876" t="str">
        <f t="shared" si="83"/>
        <v>50+</v>
      </c>
      <c r="L876" s="12" t="str">
        <f t="shared" si="84"/>
        <v>Q4</v>
      </c>
      <c r="M876" s="12" t="str">
        <f t="shared" si="85"/>
        <v>Saturday</v>
      </c>
      <c r="N876" s="10" t="str">
        <f t="shared" si="86"/>
        <v>Occasional</v>
      </c>
      <c r="Q876"/>
    </row>
    <row r="877" spans="1:17" x14ac:dyDescent="0.3">
      <c r="A877" s="2">
        <v>137</v>
      </c>
      <c r="B877" s="12">
        <v>45248</v>
      </c>
      <c r="C877" s="3" t="s">
        <v>150</v>
      </c>
      <c r="D877" t="s">
        <v>10</v>
      </c>
      <c r="E877" s="2">
        <v>46</v>
      </c>
      <c r="F877" t="s">
        <v>11</v>
      </c>
      <c r="G877" s="11">
        <v>2</v>
      </c>
      <c r="H877" s="10">
        <v>500</v>
      </c>
      <c r="I877" s="10">
        <f t="shared" si="81"/>
        <v>1000</v>
      </c>
      <c r="J877" s="12" t="str">
        <f t="shared" si="82"/>
        <v>November</v>
      </c>
      <c r="K877" t="str">
        <f t="shared" si="83"/>
        <v>41-50</v>
      </c>
      <c r="L877" s="12" t="str">
        <f t="shared" si="84"/>
        <v>Q4</v>
      </c>
      <c r="M877" s="12" t="str">
        <f t="shared" si="85"/>
        <v>Saturday</v>
      </c>
      <c r="N877" s="10" t="str">
        <f t="shared" si="86"/>
        <v>Regular</v>
      </c>
      <c r="Q877"/>
    </row>
    <row r="878" spans="1:17" x14ac:dyDescent="0.3">
      <c r="A878" s="2">
        <v>778</v>
      </c>
      <c r="B878" s="12">
        <v>45248</v>
      </c>
      <c r="C878" s="3" t="s">
        <v>791</v>
      </c>
      <c r="D878" t="s">
        <v>13</v>
      </c>
      <c r="E878" s="2">
        <v>47</v>
      </c>
      <c r="F878" t="s">
        <v>11</v>
      </c>
      <c r="G878" s="11">
        <v>4</v>
      </c>
      <c r="H878" s="10">
        <v>25</v>
      </c>
      <c r="I878" s="10">
        <f t="shared" si="81"/>
        <v>100</v>
      </c>
      <c r="J878" s="12" t="str">
        <f t="shared" si="82"/>
        <v>November</v>
      </c>
      <c r="K878" t="str">
        <f t="shared" si="83"/>
        <v>41-50</v>
      </c>
      <c r="L878" s="12" t="str">
        <f t="shared" si="84"/>
        <v>Q4</v>
      </c>
      <c r="M878" s="12" t="str">
        <f t="shared" si="85"/>
        <v>Saturday</v>
      </c>
      <c r="N878" s="10" t="str">
        <f t="shared" si="86"/>
        <v>Occasional</v>
      </c>
      <c r="Q878"/>
    </row>
    <row r="879" spans="1:17" x14ac:dyDescent="0.3">
      <c r="A879" s="2">
        <v>599</v>
      </c>
      <c r="B879" s="12">
        <v>45249</v>
      </c>
      <c r="C879" s="3" t="s">
        <v>612</v>
      </c>
      <c r="D879" t="s">
        <v>13</v>
      </c>
      <c r="E879" s="2">
        <v>28</v>
      </c>
      <c r="F879" t="s">
        <v>11</v>
      </c>
      <c r="G879" s="11">
        <v>2</v>
      </c>
      <c r="H879" s="10">
        <v>50</v>
      </c>
      <c r="I879" s="10">
        <f t="shared" si="81"/>
        <v>100</v>
      </c>
      <c r="J879" s="12" t="str">
        <f t="shared" si="82"/>
        <v>November</v>
      </c>
      <c r="K879" t="str">
        <f t="shared" si="83"/>
        <v>18-30</v>
      </c>
      <c r="L879" s="12" t="str">
        <f t="shared" si="84"/>
        <v>Q4</v>
      </c>
      <c r="M879" s="12" t="str">
        <f t="shared" si="85"/>
        <v>Sunday</v>
      </c>
      <c r="N879" s="10" t="str">
        <f t="shared" si="86"/>
        <v>Occasional</v>
      </c>
      <c r="Q879"/>
    </row>
    <row r="880" spans="1:17" x14ac:dyDescent="0.3">
      <c r="A880" s="2">
        <v>938</v>
      </c>
      <c r="B880" s="12">
        <v>45249</v>
      </c>
      <c r="C880" s="3" t="s">
        <v>951</v>
      </c>
      <c r="D880" t="s">
        <v>10</v>
      </c>
      <c r="E880" s="2">
        <v>49</v>
      </c>
      <c r="F880" t="s">
        <v>14</v>
      </c>
      <c r="G880" s="11">
        <v>4</v>
      </c>
      <c r="H880" s="10">
        <v>50</v>
      </c>
      <c r="I880" s="10">
        <f t="shared" si="81"/>
        <v>200</v>
      </c>
      <c r="J880" s="12" t="str">
        <f t="shared" si="82"/>
        <v>November</v>
      </c>
      <c r="K880" t="str">
        <f t="shared" si="83"/>
        <v>41-50</v>
      </c>
      <c r="L880" s="12" t="str">
        <f t="shared" si="84"/>
        <v>Q4</v>
      </c>
      <c r="M880" s="12" t="str">
        <f t="shared" si="85"/>
        <v>Sunday</v>
      </c>
      <c r="N880" s="10" t="str">
        <f t="shared" si="86"/>
        <v>Occasional</v>
      </c>
      <c r="Q880"/>
    </row>
    <row r="881" spans="1:17" x14ac:dyDescent="0.3">
      <c r="A881" s="2">
        <v>234</v>
      </c>
      <c r="B881" s="12">
        <v>45250</v>
      </c>
      <c r="C881" s="3" t="s">
        <v>247</v>
      </c>
      <c r="D881" t="s">
        <v>13</v>
      </c>
      <c r="E881" s="2">
        <v>62</v>
      </c>
      <c r="F881" t="s">
        <v>16</v>
      </c>
      <c r="G881" s="11">
        <v>2</v>
      </c>
      <c r="H881" s="10">
        <v>25</v>
      </c>
      <c r="I881" s="10">
        <f t="shared" si="81"/>
        <v>50</v>
      </c>
      <c r="J881" s="12" t="str">
        <f t="shared" si="82"/>
        <v>November</v>
      </c>
      <c r="K881" t="str">
        <f t="shared" si="83"/>
        <v>50+</v>
      </c>
      <c r="L881" s="12" t="str">
        <f t="shared" si="84"/>
        <v>Q4</v>
      </c>
      <c r="M881" s="12" t="str">
        <f t="shared" si="85"/>
        <v>Monday</v>
      </c>
      <c r="N881" s="10" t="str">
        <f t="shared" si="86"/>
        <v>Occasional</v>
      </c>
      <c r="Q881"/>
    </row>
    <row r="882" spans="1:17" x14ac:dyDescent="0.3">
      <c r="A882" s="2">
        <v>410</v>
      </c>
      <c r="B882" s="12">
        <v>45251</v>
      </c>
      <c r="C882" s="3" t="s">
        <v>423</v>
      </c>
      <c r="D882" t="s">
        <v>13</v>
      </c>
      <c r="E882" s="2">
        <v>29</v>
      </c>
      <c r="F882" t="s">
        <v>14</v>
      </c>
      <c r="G882" s="11">
        <v>2</v>
      </c>
      <c r="H882" s="10">
        <v>50</v>
      </c>
      <c r="I882" s="10">
        <f t="shared" si="81"/>
        <v>100</v>
      </c>
      <c r="J882" s="12" t="str">
        <f t="shared" si="82"/>
        <v>November</v>
      </c>
      <c r="K882" t="str">
        <f t="shared" si="83"/>
        <v>18-30</v>
      </c>
      <c r="L882" s="12" t="str">
        <f t="shared" si="84"/>
        <v>Q4</v>
      </c>
      <c r="M882" s="12" t="str">
        <f t="shared" si="85"/>
        <v>Tuesday</v>
      </c>
      <c r="N882" s="10" t="str">
        <f t="shared" si="86"/>
        <v>Occasional</v>
      </c>
      <c r="Q882"/>
    </row>
    <row r="883" spans="1:17" x14ac:dyDescent="0.3">
      <c r="A883" s="2">
        <v>417</v>
      </c>
      <c r="B883" s="12">
        <v>45251</v>
      </c>
      <c r="C883" s="3" t="s">
        <v>430</v>
      </c>
      <c r="D883" t="s">
        <v>10</v>
      </c>
      <c r="E883" s="2">
        <v>43</v>
      </c>
      <c r="F883" t="s">
        <v>16</v>
      </c>
      <c r="G883" s="11">
        <v>3</v>
      </c>
      <c r="H883" s="10">
        <v>300</v>
      </c>
      <c r="I883" s="10">
        <f t="shared" si="81"/>
        <v>900</v>
      </c>
      <c r="J883" s="12" t="str">
        <f t="shared" si="82"/>
        <v>November</v>
      </c>
      <c r="K883" t="str">
        <f t="shared" si="83"/>
        <v>41-50</v>
      </c>
      <c r="L883" s="12" t="str">
        <f t="shared" si="84"/>
        <v>Q4</v>
      </c>
      <c r="M883" s="12" t="str">
        <f t="shared" si="85"/>
        <v>Tuesday</v>
      </c>
      <c r="N883" s="10" t="str">
        <f t="shared" si="86"/>
        <v>Regular</v>
      </c>
      <c r="Q883"/>
    </row>
    <row r="884" spans="1:17" x14ac:dyDescent="0.3">
      <c r="A884" s="2">
        <v>581</v>
      </c>
      <c r="B884" s="12">
        <v>45251</v>
      </c>
      <c r="C884" s="3" t="s">
        <v>594</v>
      </c>
      <c r="D884" t="s">
        <v>13</v>
      </c>
      <c r="E884" s="2">
        <v>48</v>
      </c>
      <c r="F884" t="s">
        <v>11</v>
      </c>
      <c r="G884" s="11">
        <v>2</v>
      </c>
      <c r="H884" s="10">
        <v>30</v>
      </c>
      <c r="I884" s="10">
        <f t="shared" si="81"/>
        <v>60</v>
      </c>
      <c r="J884" s="12" t="str">
        <f t="shared" si="82"/>
        <v>November</v>
      </c>
      <c r="K884" t="str">
        <f t="shared" si="83"/>
        <v>41-50</v>
      </c>
      <c r="L884" s="12" t="str">
        <f t="shared" si="84"/>
        <v>Q4</v>
      </c>
      <c r="M884" s="12" t="str">
        <f t="shared" si="85"/>
        <v>Tuesday</v>
      </c>
      <c r="N884" s="10" t="str">
        <f t="shared" si="86"/>
        <v>Occasional</v>
      </c>
      <c r="Q884"/>
    </row>
    <row r="885" spans="1:17" x14ac:dyDescent="0.3">
      <c r="A885" s="2">
        <v>74</v>
      </c>
      <c r="B885" s="12">
        <v>45252</v>
      </c>
      <c r="C885" s="3" t="s">
        <v>87</v>
      </c>
      <c r="D885" t="s">
        <v>13</v>
      </c>
      <c r="E885" s="2">
        <v>18</v>
      </c>
      <c r="F885" t="s">
        <v>11</v>
      </c>
      <c r="G885" s="11">
        <v>4</v>
      </c>
      <c r="H885" s="10">
        <v>500</v>
      </c>
      <c r="I885" s="10">
        <f t="shared" si="81"/>
        <v>2000</v>
      </c>
      <c r="J885" s="12" t="str">
        <f t="shared" si="82"/>
        <v>November</v>
      </c>
      <c r="K885" t="str">
        <f t="shared" si="83"/>
        <v>18-30</v>
      </c>
      <c r="L885" s="12" t="str">
        <f t="shared" si="84"/>
        <v>Q4</v>
      </c>
      <c r="M885" s="12" t="str">
        <f t="shared" si="85"/>
        <v>Wednesday</v>
      </c>
      <c r="N885" s="10" t="str">
        <f t="shared" si="86"/>
        <v>VIP</v>
      </c>
      <c r="Q885"/>
    </row>
    <row r="886" spans="1:17" x14ac:dyDescent="0.3">
      <c r="A886" s="2">
        <v>87</v>
      </c>
      <c r="B886" s="12">
        <v>45252</v>
      </c>
      <c r="C886" s="3" t="s">
        <v>100</v>
      </c>
      <c r="D886" t="s">
        <v>13</v>
      </c>
      <c r="E886" s="2">
        <v>28</v>
      </c>
      <c r="F886" t="s">
        <v>11</v>
      </c>
      <c r="G886" s="11">
        <v>2</v>
      </c>
      <c r="H886" s="10">
        <v>50</v>
      </c>
      <c r="I886" s="10">
        <f t="shared" si="81"/>
        <v>100</v>
      </c>
      <c r="J886" s="12" t="str">
        <f t="shared" si="82"/>
        <v>November</v>
      </c>
      <c r="K886" t="str">
        <f t="shared" si="83"/>
        <v>18-30</v>
      </c>
      <c r="L886" s="12" t="str">
        <f t="shared" si="84"/>
        <v>Q4</v>
      </c>
      <c r="M886" s="12" t="str">
        <f t="shared" si="85"/>
        <v>Wednesday</v>
      </c>
      <c r="N886" s="10" t="str">
        <f t="shared" si="86"/>
        <v>Occasional</v>
      </c>
      <c r="Q886"/>
    </row>
    <row r="887" spans="1:17" x14ac:dyDescent="0.3">
      <c r="A887" s="2">
        <v>803</v>
      </c>
      <c r="B887" s="12">
        <v>45252</v>
      </c>
      <c r="C887" s="3" t="s">
        <v>816</v>
      </c>
      <c r="D887" t="s">
        <v>10</v>
      </c>
      <c r="E887" s="2">
        <v>39</v>
      </c>
      <c r="F887" t="s">
        <v>14</v>
      </c>
      <c r="G887" s="11">
        <v>4</v>
      </c>
      <c r="H887" s="10">
        <v>25</v>
      </c>
      <c r="I887" s="10">
        <f t="shared" si="81"/>
        <v>100</v>
      </c>
      <c r="J887" s="12" t="str">
        <f t="shared" si="82"/>
        <v>November</v>
      </c>
      <c r="K887" t="str">
        <f t="shared" si="83"/>
        <v>31-40</v>
      </c>
      <c r="L887" s="12" t="str">
        <f t="shared" si="84"/>
        <v>Q4</v>
      </c>
      <c r="M887" s="12" t="str">
        <f t="shared" si="85"/>
        <v>Wednesday</v>
      </c>
      <c r="N887" s="10" t="str">
        <f t="shared" si="86"/>
        <v>Occasional</v>
      </c>
      <c r="Q887"/>
    </row>
    <row r="888" spans="1:17" x14ac:dyDescent="0.3">
      <c r="A888" s="2">
        <v>424</v>
      </c>
      <c r="B888" s="12">
        <v>45253</v>
      </c>
      <c r="C888" s="3" t="s">
        <v>437</v>
      </c>
      <c r="D888" t="s">
        <v>10</v>
      </c>
      <c r="E888" s="2">
        <v>57</v>
      </c>
      <c r="F888" t="s">
        <v>11</v>
      </c>
      <c r="G888" s="11">
        <v>4</v>
      </c>
      <c r="H888" s="10">
        <v>300</v>
      </c>
      <c r="I888" s="10">
        <f t="shared" si="81"/>
        <v>1200</v>
      </c>
      <c r="J888" s="12" t="str">
        <f t="shared" si="82"/>
        <v>November</v>
      </c>
      <c r="K888" t="str">
        <f t="shared" si="83"/>
        <v>50+</v>
      </c>
      <c r="L888" s="12" t="str">
        <f t="shared" si="84"/>
        <v>Q4</v>
      </c>
      <c r="M888" s="12" t="str">
        <f t="shared" si="85"/>
        <v>Thursday</v>
      </c>
      <c r="N888" s="10" t="str">
        <f t="shared" si="86"/>
        <v>Regular</v>
      </c>
      <c r="Q888"/>
    </row>
    <row r="889" spans="1:17" x14ac:dyDescent="0.3">
      <c r="A889" s="2">
        <v>641</v>
      </c>
      <c r="B889" s="12">
        <v>45253</v>
      </c>
      <c r="C889" s="3" t="s">
        <v>654</v>
      </c>
      <c r="D889" t="s">
        <v>13</v>
      </c>
      <c r="E889" s="2">
        <v>40</v>
      </c>
      <c r="F889" t="s">
        <v>16</v>
      </c>
      <c r="G889" s="11">
        <v>1</v>
      </c>
      <c r="H889" s="10">
        <v>300</v>
      </c>
      <c r="I889" s="10">
        <f t="shared" si="81"/>
        <v>300</v>
      </c>
      <c r="J889" s="12" t="str">
        <f t="shared" si="82"/>
        <v>November</v>
      </c>
      <c r="K889" t="str">
        <f t="shared" si="83"/>
        <v>31-40</v>
      </c>
      <c r="L889" s="12" t="str">
        <f t="shared" si="84"/>
        <v>Q4</v>
      </c>
      <c r="M889" s="12" t="str">
        <f t="shared" si="85"/>
        <v>Thursday</v>
      </c>
      <c r="N889" s="10" t="str">
        <f t="shared" si="86"/>
        <v>Occasional</v>
      </c>
      <c r="Q889"/>
    </row>
    <row r="890" spans="1:17" x14ac:dyDescent="0.3">
      <c r="A890" s="2">
        <v>918</v>
      </c>
      <c r="B890" s="12">
        <v>45253</v>
      </c>
      <c r="C890" s="3" t="s">
        <v>931</v>
      </c>
      <c r="D890" t="s">
        <v>13</v>
      </c>
      <c r="E890" s="2">
        <v>42</v>
      </c>
      <c r="F890" t="s">
        <v>16</v>
      </c>
      <c r="G890" s="11">
        <v>3</v>
      </c>
      <c r="H890" s="10">
        <v>30</v>
      </c>
      <c r="I890" s="10">
        <f t="shared" si="81"/>
        <v>90</v>
      </c>
      <c r="J890" s="12" t="str">
        <f t="shared" si="82"/>
        <v>November</v>
      </c>
      <c r="K890" t="str">
        <f t="shared" si="83"/>
        <v>41-50</v>
      </c>
      <c r="L890" s="12" t="str">
        <f t="shared" si="84"/>
        <v>Q4</v>
      </c>
      <c r="M890" s="12" t="str">
        <f t="shared" si="85"/>
        <v>Thursday</v>
      </c>
      <c r="N890" s="10" t="str">
        <f t="shared" si="86"/>
        <v>Occasional</v>
      </c>
      <c r="Q890"/>
    </row>
    <row r="891" spans="1:17" x14ac:dyDescent="0.3">
      <c r="A891" s="2">
        <v>1</v>
      </c>
      <c r="B891" s="12">
        <v>45254</v>
      </c>
      <c r="C891" s="3" t="s">
        <v>9</v>
      </c>
      <c r="D891" t="s">
        <v>10</v>
      </c>
      <c r="E891" s="2">
        <v>34</v>
      </c>
      <c r="F891" t="s">
        <v>11</v>
      </c>
      <c r="G891" s="11">
        <v>3</v>
      </c>
      <c r="H891" s="10">
        <v>50</v>
      </c>
      <c r="I891" s="10">
        <f t="shared" si="81"/>
        <v>150</v>
      </c>
      <c r="J891" s="12" t="str">
        <f t="shared" si="82"/>
        <v>November</v>
      </c>
      <c r="K891" t="str">
        <f t="shared" si="83"/>
        <v>31-40</v>
      </c>
      <c r="L891" s="12" t="str">
        <f t="shared" si="84"/>
        <v>Q4</v>
      </c>
      <c r="M891" s="12" t="str">
        <f t="shared" si="85"/>
        <v>Friday</v>
      </c>
      <c r="N891" s="10" t="str">
        <f t="shared" si="86"/>
        <v>Occasional</v>
      </c>
      <c r="Q891"/>
    </row>
    <row r="892" spans="1:17" x14ac:dyDescent="0.3">
      <c r="A892" s="2">
        <v>95</v>
      </c>
      <c r="B892" s="12">
        <v>45254</v>
      </c>
      <c r="C892" s="3" t="s">
        <v>108</v>
      </c>
      <c r="D892" t="s">
        <v>13</v>
      </c>
      <c r="E892" s="2">
        <v>32</v>
      </c>
      <c r="F892" t="s">
        <v>14</v>
      </c>
      <c r="G892" s="11">
        <v>2</v>
      </c>
      <c r="H892" s="10">
        <v>30</v>
      </c>
      <c r="I892" s="10">
        <f t="shared" si="81"/>
        <v>60</v>
      </c>
      <c r="J892" s="12" t="str">
        <f t="shared" si="82"/>
        <v>November</v>
      </c>
      <c r="K892" t="str">
        <f t="shared" si="83"/>
        <v>31-40</v>
      </c>
      <c r="L892" s="12" t="str">
        <f t="shared" si="84"/>
        <v>Q4</v>
      </c>
      <c r="M892" s="12" t="str">
        <f t="shared" si="85"/>
        <v>Friday</v>
      </c>
      <c r="N892" s="10" t="str">
        <f t="shared" si="86"/>
        <v>Occasional</v>
      </c>
      <c r="Q892"/>
    </row>
    <row r="893" spans="1:17" x14ac:dyDescent="0.3">
      <c r="A893" s="2">
        <v>171</v>
      </c>
      <c r="B893" s="12">
        <v>45254</v>
      </c>
      <c r="C893" s="3" t="s">
        <v>184</v>
      </c>
      <c r="D893" t="s">
        <v>13</v>
      </c>
      <c r="E893" s="2">
        <v>52</v>
      </c>
      <c r="F893" t="s">
        <v>14</v>
      </c>
      <c r="G893" s="11">
        <v>3</v>
      </c>
      <c r="H893" s="10">
        <v>300</v>
      </c>
      <c r="I893" s="10">
        <f t="shared" si="81"/>
        <v>900</v>
      </c>
      <c r="J893" s="12" t="str">
        <f t="shared" si="82"/>
        <v>November</v>
      </c>
      <c r="K893" t="str">
        <f t="shared" si="83"/>
        <v>50+</v>
      </c>
      <c r="L893" s="12" t="str">
        <f t="shared" si="84"/>
        <v>Q4</v>
      </c>
      <c r="M893" s="12" t="str">
        <f t="shared" si="85"/>
        <v>Friday</v>
      </c>
      <c r="N893" s="10" t="str">
        <f t="shared" si="86"/>
        <v>Regular</v>
      </c>
      <c r="Q893"/>
    </row>
    <row r="894" spans="1:17" x14ac:dyDescent="0.3">
      <c r="A894" s="2">
        <v>156</v>
      </c>
      <c r="B894" s="12">
        <v>45255</v>
      </c>
      <c r="C894" s="3" t="s">
        <v>169</v>
      </c>
      <c r="D894" t="s">
        <v>13</v>
      </c>
      <c r="E894" s="2">
        <v>43</v>
      </c>
      <c r="F894" t="s">
        <v>14</v>
      </c>
      <c r="G894" s="11">
        <v>4</v>
      </c>
      <c r="H894" s="10">
        <v>25</v>
      </c>
      <c r="I894" s="10">
        <f t="shared" si="81"/>
        <v>100</v>
      </c>
      <c r="J894" s="12" t="str">
        <f t="shared" si="82"/>
        <v>November</v>
      </c>
      <c r="K894" t="str">
        <f t="shared" si="83"/>
        <v>41-50</v>
      </c>
      <c r="L894" s="12" t="str">
        <f t="shared" si="84"/>
        <v>Q4</v>
      </c>
      <c r="M894" s="12" t="str">
        <f t="shared" si="85"/>
        <v>Saturday</v>
      </c>
      <c r="N894" s="10" t="str">
        <f t="shared" si="86"/>
        <v>Occasional</v>
      </c>
      <c r="Q894"/>
    </row>
    <row r="895" spans="1:17" x14ac:dyDescent="0.3">
      <c r="A895" s="2">
        <v>493</v>
      </c>
      <c r="B895" s="12">
        <v>45255</v>
      </c>
      <c r="C895" s="3" t="s">
        <v>506</v>
      </c>
      <c r="D895" t="s">
        <v>10</v>
      </c>
      <c r="E895" s="2">
        <v>41</v>
      </c>
      <c r="F895" t="s">
        <v>11</v>
      </c>
      <c r="G895" s="11">
        <v>2</v>
      </c>
      <c r="H895" s="10">
        <v>25</v>
      </c>
      <c r="I895" s="10">
        <f t="shared" si="81"/>
        <v>50</v>
      </c>
      <c r="J895" s="12" t="str">
        <f t="shared" si="82"/>
        <v>November</v>
      </c>
      <c r="K895" t="str">
        <f t="shared" si="83"/>
        <v>41-50</v>
      </c>
      <c r="L895" s="12" t="str">
        <f t="shared" si="84"/>
        <v>Q4</v>
      </c>
      <c r="M895" s="12" t="str">
        <f t="shared" si="85"/>
        <v>Saturday</v>
      </c>
      <c r="N895" s="10" t="str">
        <f t="shared" si="86"/>
        <v>Occasional</v>
      </c>
      <c r="Q895"/>
    </row>
    <row r="896" spans="1:17" x14ac:dyDescent="0.3">
      <c r="A896" s="2">
        <v>115</v>
      </c>
      <c r="B896" s="12">
        <v>45256</v>
      </c>
      <c r="C896" s="3" t="s">
        <v>128</v>
      </c>
      <c r="D896" t="s">
        <v>10</v>
      </c>
      <c r="E896" s="2">
        <v>51</v>
      </c>
      <c r="F896" t="s">
        <v>14</v>
      </c>
      <c r="G896" s="11">
        <v>3</v>
      </c>
      <c r="H896" s="10">
        <v>500</v>
      </c>
      <c r="I896" s="10">
        <f t="shared" si="81"/>
        <v>1500</v>
      </c>
      <c r="J896" s="12" t="str">
        <f t="shared" si="82"/>
        <v>November</v>
      </c>
      <c r="K896" t="str">
        <f t="shared" si="83"/>
        <v>50+</v>
      </c>
      <c r="L896" s="12" t="str">
        <f t="shared" si="84"/>
        <v>Q4</v>
      </c>
      <c r="M896" s="12" t="str">
        <f t="shared" si="85"/>
        <v>Sunday</v>
      </c>
      <c r="N896" s="10" t="str">
        <f t="shared" si="86"/>
        <v>VIP</v>
      </c>
      <c r="Q896"/>
    </row>
    <row r="897" spans="1:17" x14ac:dyDescent="0.3">
      <c r="A897" s="2">
        <v>715</v>
      </c>
      <c r="B897" s="12">
        <v>45256</v>
      </c>
      <c r="C897" s="3" t="s">
        <v>728</v>
      </c>
      <c r="D897" t="s">
        <v>13</v>
      </c>
      <c r="E897" s="2">
        <v>42</v>
      </c>
      <c r="F897" t="s">
        <v>11</v>
      </c>
      <c r="G897" s="11">
        <v>4</v>
      </c>
      <c r="H897" s="10">
        <v>25</v>
      </c>
      <c r="I897" s="10">
        <f t="shared" si="81"/>
        <v>100</v>
      </c>
      <c r="J897" s="12" t="str">
        <f t="shared" si="82"/>
        <v>November</v>
      </c>
      <c r="K897" t="str">
        <f t="shared" si="83"/>
        <v>41-50</v>
      </c>
      <c r="L897" s="12" t="str">
        <f t="shared" si="84"/>
        <v>Q4</v>
      </c>
      <c r="M897" s="12" t="str">
        <f t="shared" si="85"/>
        <v>Sunday</v>
      </c>
      <c r="N897" s="10" t="str">
        <f t="shared" si="86"/>
        <v>Occasional</v>
      </c>
      <c r="Q897"/>
    </row>
    <row r="898" spans="1:17" x14ac:dyDescent="0.3">
      <c r="A898" s="2">
        <v>267</v>
      </c>
      <c r="B898" s="12">
        <v>45257</v>
      </c>
      <c r="C898" s="3" t="s">
        <v>280</v>
      </c>
      <c r="D898" t="s">
        <v>13</v>
      </c>
      <c r="E898" s="2">
        <v>32</v>
      </c>
      <c r="F898" t="s">
        <v>11</v>
      </c>
      <c r="G898" s="11">
        <v>3</v>
      </c>
      <c r="H898" s="10">
        <v>30</v>
      </c>
      <c r="I898" s="10">
        <f t="shared" ref="I898:I961" si="87">Quantity*Price_per_Unit</f>
        <v>90</v>
      </c>
      <c r="J898" s="12" t="str">
        <f t="shared" si="82"/>
        <v>November</v>
      </c>
      <c r="K898" t="str">
        <f t="shared" si="83"/>
        <v>31-40</v>
      </c>
      <c r="L898" s="12" t="str">
        <f t="shared" si="84"/>
        <v>Q4</v>
      </c>
      <c r="M898" s="12" t="str">
        <f t="shared" si="85"/>
        <v>Monday</v>
      </c>
      <c r="N898" s="10" t="str">
        <f t="shared" si="86"/>
        <v>Occasional</v>
      </c>
      <c r="Q898"/>
    </row>
    <row r="899" spans="1:17" x14ac:dyDescent="0.3">
      <c r="A899" s="2">
        <v>362</v>
      </c>
      <c r="B899" s="12">
        <v>45257</v>
      </c>
      <c r="C899" s="3" t="s">
        <v>375</v>
      </c>
      <c r="D899" t="s">
        <v>10</v>
      </c>
      <c r="E899" s="2">
        <v>50</v>
      </c>
      <c r="F899" t="s">
        <v>14</v>
      </c>
      <c r="G899" s="11">
        <v>1</v>
      </c>
      <c r="H899" s="10">
        <v>25</v>
      </c>
      <c r="I899" s="10">
        <f t="shared" si="87"/>
        <v>25</v>
      </c>
      <c r="J899" s="12" t="str">
        <f t="shared" ref="J899:J962" si="88">TEXT($B899,"mmmm")</f>
        <v>November</v>
      </c>
      <c r="K899" t="str">
        <f t="shared" ref="K899:K962" si="89">IF(E899&lt;18,"Under 18",
IF(E899&lt;=30,"18-30",
IF(E899&lt;=40,"31-40",
IF(E899&lt;=50,"41-50","50+"))))</f>
        <v>41-50</v>
      </c>
      <c r="L899" s="12" t="str">
        <f t="shared" ref="L899:L962" si="90">"Q"&amp;ROUNDUP(MONTH(B899)/3,0)</f>
        <v>Q4</v>
      </c>
      <c r="M899" s="12" t="str">
        <f t="shared" ref="M899:M962" si="91">TEXT(B899,"dddd")</f>
        <v>Monday</v>
      </c>
      <c r="N899" s="10" t="str">
        <f t="shared" ref="N899:N962" si="92">IF(I899&gt;=1500,"VIP",
 IF(I899&gt;=500,"Regular","Occasional"))</f>
        <v>Occasional</v>
      </c>
      <c r="Q899"/>
    </row>
    <row r="900" spans="1:17" x14ac:dyDescent="0.3">
      <c r="A900" s="2">
        <v>856</v>
      </c>
      <c r="B900" s="12">
        <v>45257</v>
      </c>
      <c r="C900" s="3" t="s">
        <v>869</v>
      </c>
      <c r="D900" t="s">
        <v>10</v>
      </c>
      <c r="E900" s="2">
        <v>54</v>
      </c>
      <c r="F900" t="s">
        <v>16</v>
      </c>
      <c r="G900" s="11">
        <v>4</v>
      </c>
      <c r="H900" s="10">
        <v>30</v>
      </c>
      <c r="I900" s="10">
        <f t="shared" si="87"/>
        <v>120</v>
      </c>
      <c r="J900" s="12" t="str">
        <f t="shared" si="88"/>
        <v>November</v>
      </c>
      <c r="K900" t="str">
        <f t="shared" si="89"/>
        <v>50+</v>
      </c>
      <c r="L900" s="12" t="str">
        <f t="shared" si="90"/>
        <v>Q4</v>
      </c>
      <c r="M900" s="12" t="str">
        <f t="shared" si="91"/>
        <v>Monday</v>
      </c>
      <c r="N900" s="10" t="str">
        <f t="shared" si="92"/>
        <v>Occasional</v>
      </c>
      <c r="Q900"/>
    </row>
    <row r="901" spans="1:17" x14ac:dyDescent="0.3">
      <c r="A901" s="2">
        <v>84</v>
      </c>
      <c r="B901" s="12">
        <v>45258</v>
      </c>
      <c r="C901" s="3" t="s">
        <v>97</v>
      </c>
      <c r="D901" t="s">
        <v>13</v>
      </c>
      <c r="E901" s="2">
        <v>38</v>
      </c>
      <c r="F901" t="s">
        <v>16</v>
      </c>
      <c r="G901" s="11">
        <v>3</v>
      </c>
      <c r="H901" s="10">
        <v>30</v>
      </c>
      <c r="I901" s="10">
        <f t="shared" si="87"/>
        <v>90</v>
      </c>
      <c r="J901" s="12" t="str">
        <f t="shared" si="88"/>
        <v>November</v>
      </c>
      <c r="K901" t="str">
        <f t="shared" si="89"/>
        <v>31-40</v>
      </c>
      <c r="L901" s="12" t="str">
        <f t="shared" si="90"/>
        <v>Q4</v>
      </c>
      <c r="M901" s="12" t="str">
        <f t="shared" si="91"/>
        <v>Tuesday</v>
      </c>
      <c r="N901" s="10" t="str">
        <f t="shared" si="92"/>
        <v>Occasional</v>
      </c>
      <c r="Q901"/>
    </row>
    <row r="902" spans="1:17" x14ac:dyDescent="0.3">
      <c r="A902" s="2">
        <v>795</v>
      </c>
      <c r="B902" s="12">
        <v>45258</v>
      </c>
      <c r="C902" s="3" t="s">
        <v>808</v>
      </c>
      <c r="D902" t="s">
        <v>10</v>
      </c>
      <c r="E902" s="2">
        <v>57</v>
      </c>
      <c r="F902" t="s">
        <v>16</v>
      </c>
      <c r="G902" s="11">
        <v>1</v>
      </c>
      <c r="H902" s="10">
        <v>300</v>
      </c>
      <c r="I902" s="10">
        <f t="shared" si="87"/>
        <v>300</v>
      </c>
      <c r="J902" s="12" t="str">
        <f t="shared" si="88"/>
        <v>November</v>
      </c>
      <c r="K902" t="str">
        <f t="shared" si="89"/>
        <v>50+</v>
      </c>
      <c r="L902" s="12" t="str">
        <f t="shared" si="90"/>
        <v>Q4</v>
      </c>
      <c r="M902" s="12" t="str">
        <f t="shared" si="91"/>
        <v>Tuesday</v>
      </c>
      <c r="N902" s="10" t="str">
        <f t="shared" si="92"/>
        <v>Occasional</v>
      </c>
      <c r="Q902"/>
    </row>
    <row r="903" spans="1:17" x14ac:dyDescent="0.3">
      <c r="A903" s="2">
        <v>24</v>
      </c>
      <c r="B903" s="12">
        <v>45259</v>
      </c>
      <c r="C903" s="3" t="s">
        <v>37</v>
      </c>
      <c r="D903" t="s">
        <v>13</v>
      </c>
      <c r="E903" s="2">
        <v>49</v>
      </c>
      <c r="F903" t="s">
        <v>14</v>
      </c>
      <c r="G903" s="11">
        <v>1</v>
      </c>
      <c r="H903" s="10">
        <v>300</v>
      </c>
      <c r="I903" s="10">
        <f t="shared" si="87"/>
        <v>300</v>
      </c>
      <c r="J903" s="12" t="str">
        <f t="shared" si="88"/>
        <v>November</v>
      </c>
      <c r="K903" t="str">
        <f t="shared" si="89"/>
        <v>41-50</v>
      </c>
      <c r="L903" s="12" t="str">
        <f t="shared" si="90"/>
        <v>Q4</v>
      </c>
      <c r="M903" s="12" t="str">
        <f t="shared" si="91"/>
        <v>Wednesday</v>
      </c>
      <c r="N903" s="10" t="str">
        <f t="shared" si="92"/>
        <v>Occasional</v>
      </c>
      <c r="Q903"/>
    </row>
    <row r="904" spans="1:17" x14ac:dyDescent="0.3">
      <c r="A904" s="2">
        <v>215</v>
      </c>
      <c r="B904" s="12">
        <v>45259</v>
      </c>
      <c r="C904" s="3" t="s">
        <v>228</v>
      </c>
      <c r="D904" t="s">
        <v>10</v>
      </c>
      <c r="E904" s="2">
        <v>58</v>
      </c>
      <c r="F904" t="s">
        <v>14</v>
      </c>
      <c r="G904" s="11">
        <v>3</v>
      </c>
      <c r="H904" s="10">
        <v>500</v>
      </c>
      <c r="I904" s="10">
        <f t="shared" si="87"/>
        <v>1500</v>
      </c>
      <c r="J904" s="12" t="str">
        <f t="shared" si="88"/>
        <v>November</v>
      </c>
      <c r="K904" t="str">
        <f t="shared" si="89"/>
        <v>50+</v>
      </c>
      <c r="L904" s="12" t="str">
        <f t="shared" si="90"/>
        <v>Q4</v>
      </c>
      <c r="M904" s="12" t="str">
        <f t="shared" si="91"/>
        <v>Wednesday</v>
      </c>
      <c r="N904" s="10" t="str">
        <f t="shared" si="92"/>
        <v>VIP</v>
      </c>
      <c r="Q904"/>
    </row>
    <row r="905" spans="1:17" x14ac:dyDescent="0.3">
      <c r="A905" s="2">
        <v>739</v>
      </c>
      <c r="B905" s="12">
        <v>45259</v>
      </c>
      <c r="C905" s="3" t="s">
        <v>752</v>
      </c>
      <c r="D905" t="s">
        <v>10</v>
      </c>
      <c r="E905" s="2">
        <v>36</v>
      </c>
      <c r="F905" t="s">
        <v>11</v>
      </c>
      <c r="G905" s="11">
        <v>1</v>
      </c>
      <c r="H905" s="10">
        <v>25</v>
      </c>
      <c r="I905" s="10">
        <f t="shared" si="87"/>
        <v>25</v>
      </c>
      <c r="J905" s="12" t="str">
        <f t="shared" si="88"/>
        <v>November</v>
      </c>
      <c r="K905" t="str">
        <f t="shared" si="89"/>
        <v>31-40</v>
      </c>
      <c r="L905" s="12" t="str">
        <f t="shared" si="90"/>
        <v>Q4</v>
      </c>
      <c r="M905" s="12" t="str">
        <f t="shared" si="91"/>
        <v>Wednesday</v>
      </c>
      <c r="N905" s="10" t="str">
        <f t="shared" si="92"/>
        <v>Occasional</v>
      </c>
      <c r="Q905"/>
    </row>
    <row r="906" spans="1:17" x14ac:dyDescent="0.3">
      <c r="A906" s="2">
        <v>289</v>
      </c>
      <c r="B906" s="12">
        <v>45260</v>
      </c>
      <c r="C906" s="3" t="s">
        <v>302</v>
      </c>
      <c r="D906" t="s">
        <v>10</v>
      </c>
      <c r="E906" s="2">
        <v>53</v>
      </c>
      <c r="F906" t="s">
        <v>16</v>
      </c>
      <c r="G906" s="11">
        <v>2</v>
      </c>
      <c r="H906" s="10">
        <v>30</v>
      </c>
      <c r="I906" s="10">
        <f t="shared" si="87"/>
        <v>60</v>
      </c>
      <c r="J906" s="12" t="str">
        <f t="shared" si="88"/>
        <v>November</v>
      </c>
      <c r="K906" t="str">
        <f t="shared" si="89"/>
        <v>50+</v>
      </c>
      <c r="L906" s="12" t="str">
        <f t="shared" si="90"/>
        <v>Q4</v>
      </c>
      <c r="M906" s="12" t="str">
        <f t="shared" si="91"/>
        <v>Thursday</v>
      </c>
      <c r="N906" s="10" t="str">
        <f t="shared" si="92"/>
        <v>Occasional</v>
      </c>
      <c r="Q906"/>
    </row>
    <row r="907" spans="1:17" x14ac:dyDescent="0.3">
      <c r="A907" s="2">
        <v>741</v>
      </c>
      <c r="B907" s="12">
        <v>45260</v>
      </c>
      <c r="C907" s="3" t="s">
        <v>754</v>
      </c>
      <c r="D907" t="s">
        <v>10</v>
      </c>
      <c r="E907" s="2">
        <v>48</v>
      </c>
      <c r="F907" t="s">
        <v>14</v>
      </c>
      <c r="G907" s="11">
        <v>1</v>
      </c>
      <c r="H907" s="10">
        <v>300</v>
      </c>
      <c r="I907" s="10">
        <f t="shared" si="87"/>
        <v>300</v>
      </c>
      <c r="J907" s="12" t="str">
        <f t="shared" si="88"/>
        <v>November</v>
      </c>
      <c r="K907" t="str">
        <f t="shared" si="89"/>
        <v>41-50</v>
      </c>
      <c r="L907" s="12" t="str">
        <f t="shared" si="90"/>
        <v>Q4</v>
      </c>
      <c r="M907" s="12" t="str">
        <f t="shared" si="91"/>
        <v>Thursday</v>
      </c>
      <c r="N907" s="10" t="str">
        <f t="shared" si="92"/>
        <v>Occasional</v>
      </c>
      <c r="Q907"/>
    </row>
    <row r="908" spans="1:17" x14ac:dyDescent="0.3">
      <c r="A908" s="2">
        <v>810</v>
      </c>
      <c r="B908" s="12">
        <v>45260</v>
      </c>
      <c r="C908" s="3" t="s">
        <v>823</v>
      </c>
      <c r="D908" t="s">
        <v>10</v>
      </c>
      <c r="E908" s="2">
        <v>59</v>
      </c>
      <c r="F908" t="s">
        <v>16</v>
      </c>
      <c r="G908" s="11">
        <v>4</v>
      </c>
      <c r="H908" s="10">
        <v>25</v>
      </c>
      <c r="I908" s="10">
        <f t="shared" si="87"/>
        <v>100</v>
      </c>
      <c r="J908" s="12" t="str">
        <f t="shared" si="88"/>
        <v>November</v>
      </c>
      <c r="K908" t="str">
        <f t="shared" si="89"/>
        <v>50+</v>
      </c>
      <c r="L908" s="12" t="str">
        <f t="shared" si="90"/>
        <v>Q4</v>
      </c>
      <c r="M908" s="12" t="str">
        <f t="shared" si="91"/>
        <v>Thursday</v>
      </c>
      <c r="N908" s="10" t="str">
        <f t="shared" si="92"/>
        <v>Occasional</v>
      </c>
      <c r="Q908"/>
    </row>
    <row r="909" spans="1:17" x14ac:dyDescent="0.3">
      <c r="A909" s="2">
        <v>266</v>
      </c>
      <c r="B909" s="12">
        <v>45261</v>
      </c>
      <c r="C909" s="3" t="s">
        <v>279</v>
      </c>
      <c r="D909" t="s">
        <v>13</v>
      </c>
      <c r="E909" s="2">
        <v>19</v>
      </c>
      <c r="F909" t="s">
        <v>16</v>
      </c>
      <c r="G909" s="11">
        <v>2</v>
      </c>
      <c r="H909" s="10">
        <v>30</v>
      </c>
      <c r="I909" s="10">
        <f t="shared" si="87"/>
        <v>60</v>
      </c>
      <c r="J909" s="12" t="str">
        <f t="shared" si="88"/>
        <v>December</v>
      </c>
      <c r="K909" t="str">
        <f t="shared" si="89"/>
        <v>18-30</v>
      </c>
      <c r="L909" s="12" t="str">
        <f t="shared" si="90"/>
        <v>Q4</v>
      </c>
      <c r="M909" s="12" t="str">
        <f t="shared" si="91"/>
        <v>Friday</v>
      </c>
      <c r="N909" s="10" t="str">
        <f t="shared" si="92"/>
        <v>Occasional</v>
      </c>
      <c r="Q909"/>
    </row>
    <row r="910" spans="1:17" x14ac:dyDescent="0.3">
      <c r="A910" s="2">
        <v>389</v>
      </c>
      <c r="B910" s="12">
        <v>45261</v>
      </c>
      <c r="C910" s="3" t="s">
        <v>402</v>
      </c>
      <c r="D910" t="s">
        <v>10</v>
      </c>
      <c r="E910" s="2">
        <v>21</v>
      </c>
      <c r="F910" t="s">
        <v>14</v>
      </c>
      <c r="G910" s="11">
        <v>2</v>
      </c>
      <c r="H910" s="10">
        <v>25</v>
      </c>
      <c r="I910" s="10">
        <f t="shared" si="87"/>
        <v>50</v>
      </c>
      <c r="J910" s="12" t="str">
        <f t="shared" si="88"/>
        <v>December</v>
      </c>
      <c r="K910" t="str">
        <f t="shared" si="89"/>
        <v>18-30</v>
      </c>
      <c r="L910" s="12" t="str">
        <f t="shared" si="90"/>
        <v>Q4</v>
      </c>
      <c r="M910" s="12" t="str">
        <f t="shared" si="91"/>
        <v>Friday</v>
      </c>
      <c r="N910" s="10" t="str">
        <f t="shared" si="92"/>
        <v>Occasional</v>
      </c>
      <c r="Q910"/>
    </row>
    <row r="911" spans="1:17" x14ac:dyDescent="0.3">
      <c r="A911" s="2">
        <v>112</v>
      </c>
      <c r="B911" s="12">
        <v>45262</v>
      </c>
      <c r="C911" s="3" t="s">
        <v>125</v>
      </c>
      <c r="D911" t="s">
        <v>10</v>
      </c>
      <c r="E911" s="2">
        <v>37</v>
      </c>
      <c r="F911" t="s">
        <v>14</v>
      </c>
      <c r="G911" s="11">
        <v>3</v>
      </c>
      <c r="H911" s="10">
        <v>500</v>
      </c>
      <c r="I911" s="10">
        <f t="shared" si="87"/>
        <v>1500</v>
      </c>
      <c r="J911" s="12" t="str">
        <f t="shared" si="88"/>
        <v>December</v>
      </c>
      <c r="K911" t="str">
        <f t="shared" si="89"/>
        <v>31-40</v>
      </c>
      <c r="L911" s="12" t="str">
        <f t="shared" si="90"/>
        <v>Q4</v>
      </c>
      <c r="M911" s="12" t="str">
        <f t="shared" si="91"/>
        <v>Saturday</v>
      </c>
      <c r="N911" s="10" t="str">
        <f t="shared" si="92"/>
        <v>VIP</v>
      </c>
      <c r="Q911"/>
    </row>
    <row r="912" spans="1:17" x14ac:dyDescent="0.3">
      <c r="A912" s="2">
        <v>566</v>
      </c>
      <c r="B912" s="12">
        <v>45262</v>
      </c>
      <c r="C912" s="3" t="s">
        <v>579</v>
      </c>
      <c r="D912" t="s">
        <v>13</v>
      </c>
      <c r="E912" s="2">
        <v>64</v>
      </c>
      <c r="F912" t="s">
        <v>14</v>
      </c>
      <c r="G912" s="11">
        <v>1</v>
      </c>
      <c r="H912" s="10">
        <v>30</v>
      </c>
      <c r="I912" s="10">
        <f t="shared" si="87"/>
        <v>30</v>
      </c>
      <c r="J912" s="12" t="str">
        <f t="shared" si="88"/>
        <v>December</v>
      </c>
      <c r="K912" t="str">
        <f t="shared" si="89"/>
        <v>50+</v>
      </c>
      <c r="L912" s="12" t="str">
        <f t="shared" si="90"/>
        <v>Q4</v>
      </c>
      <c r="M912" s="12" t="str">
        <f t="shared" si="91"/>
        <v>Saturday</v>
      </c>
      <c r="N912" s="10" t="str">
        <f t="shared" si="92"/>
        <v>Occasional</v>
      </c>
      <c r="Q912"/>
    </row>
    <row r="913" spans="1:17" x14ac:dyDescent="0.3">
      <c r="A913" s="2">
        <v>608</v>
      </c>
      <c r="B913" s="12">
        <v>45262</v>
      </c>
      <c r="C913" s="3" t="s">
        <v>621</v>
      </c>
      <c r="D913" t="s">
        <v>13</v>
      </c>
      <c r="E913" s="2">
        <v>55</v>
      </c>
      <c r="F913" t="s">
        <v>16</v>
      </c>
      <c r="G913" s="11">
        <v>3</v>
      </c>
      <c r="H913" s="10">
        <v>500</v>
      </c>
      <c r="I913" s="10">
        <f t="shared" si="87"/>
        <v>1500</v>
      </c>
      <c r="J913" s="12" t="str">
        <f t="shared" si="88"/>
        <v>December</v>
      </c>
      <c r="K913" t="str">
        <f t="shared" si="89"/>
        <v>50+</v>
      </c>
      <c r="L913" s="12" t="str">
        <f t="shared" si="90"/>
        <v>Q4</v>
      </c>
      <c r="M913" s="12" t="str">
        <f t="shared" si="91"/>
        <v>Saturday</v>
      </c>
      <c r="N913" s="10" t="str">
        <f t="shared" si="92"/>
        <v>VIP</v>
      </c>
      <c r="Q913"/>
    </row>
    <row r="914" spans="1:17" x14ac:dyDescent="0.3">
      <c r="A914" s="2">
        <v>348</v>
      </c>
      <c r="B914" s="12">
        <v>45263</v>
      </c>
      <c r="C914" s="3" t="s">
        <v>361</v>
      </c>
      <c r="D914" t="s">
        <v>13</v>
      </c>
      <c r="E914" s="2">
        <v>35</v>
      </c>
      <c r="F914" t="s">
        <v>16</v>
      </c>
      <c r="G914" s="11">
        <v>2</v>
      </c>
      <c r="H914" s="10">
        <v>300</v>
      </c>
      <c r="I914" s="10">
        <f t="shared" si="87"/>
        <v>600</v>
      </c>
      <c r="J914" s="12" t="str">
        <f t="shared" si="88"/>
        <v>December</v>
      </c>
      <c r="K914" t="str">
        <f t="shared" si="89"/>
        <v>31-40</v>
      </c>
      <c r="L914" s="12" t="str">
        <f t="shared" si="90"/>
        <v>Q4</v>
      </c>
      <c r="M914" s="12" t="str">
        <f t="shared" si="91"/>
        <v>Sunday</v>
      </c>
      <c r="N914" s="10" t="str">
        <f t="shared" si="92"/>
        <v>Regular</v>
      </c>
      <c r="Q914"/>
    </row>
    <row r="915" spans="1:17" x14ac:dyDescent="0.3">
      <c r="A915" s="2">
        <v>199</v>
      </c>
      <c r="B915" s="12">
        <v>45264</v>
      </c>
      <c r="C915" s="3" t="s">
        <v>212</v>
      </c>
      <c r="D915" t="s">
        <v>10</v>
      </c>
      <c r="E915" s="2">
        <v>45</v>
      </c>
      <c r="F915" t="s">
        <v>11</v>
      </c>
      <c r="G915" s="11">
        <v>3</v>
      </c>
      <c r="H915" s="10">
        <v>500</v>
      </c>
      <c r="I915" s="10">
        <f t="shared" si="87"/>
        <v>1500</v>
      </c>
      <c r="J915" s="12" t="str">
        <f t="shared" si="88"/>
        <v>December</v>
      </c>
      <c r="K915" t="str">
        <f t="shared" si="89"/>
        <v>41-50</v>
      </c>
      <c r="L915" s="12" t="str">
        <f t="shared" si="90"/>
        <v>Q4</v>
      </c>
      <c r="M915" s="12" t="str">
        <f t="shared" si="91"/>
        <v>Monday</v>
      </c>
      <c r="N915" s="10" t="str">
        <f t="shared" si="92"/>
        <v>VIP</v>
      </c>
      <c r="Q915"/>
    </row>
    <row r="916" spans="1:17" x14ac:dyDescent="0.3">
      <c r="A916" s="2">
        <v>258</v>
      </c>
      <c r="B916" s="12">
        <v>45264</v>
      </c>
      <c r="C916" s="3" t="s">
        <v>271</v>
      </c>
      <c r="D916" t="s">
        <v>13</v>
      </c>
      <c r="E916" s="2">
        <v>37</v>
      </c>
      <c r="F916" t="s">
        <v>14</v>
      </c>
      <c r="G916" s="11">
        <v>1</v>
      </c>
      <c r="H916" s="10">
        <v>50</v>
      </c>
      <c r="I916" s="10">
        <f t="shared" si="87"/>
        <v>50</v>
      </c>
      <c r="J916" s="12" t="str">
        <f t="shared" si="88"/>
        <v>December</v>
      </c>
      <c r="K916" t="str">
        <f t="shared" si="89"/>
        <v>31-40</v>
      </c>
      <c r="L916" s="12" t="str">
        <f t="shared" si="90"/>
        <v>Q4</v>
      </c>
      <c r="M916" s="12" t="str">
        <f t="shared" si="91"/>
        <v>Monday</v>
      </c>
      <c r="N916" s="10" t="str">
        <f t="shared" si="92"/>
        <v>Occasional</v>
      </c>
      <c r="Q916"/>
    </row>
    <row r="917" spans="1:17" x14ac:dyDescent="0.3">
      <c r="A917" s="2">
        <v>485</v>
      </c>
      <c r="B917" s="12">
        <v>45264</v>
      </c>
      <c r="C917" s="3" t="s">
        <v>498</v>
      </c>
      <c r="D917" t="s">
        <v>10</v>
      </c>
      <c r="E917" s="2">
        <v>24</v>
      </c>
      <c r="F917" t="s">
        <v>16</v>
      </c>
      <c r="G917" s="11">
        <v>1</v>
      </c>
      <c r="H917" s="10">
        <v>30</v>
      </c>
      <c r="I917" s="10">
        <f t="shared" si="87"/>
        <v>30</v>
      </c>
      <c r="J917" s="12" t="str">
        <f t="shared" si="88"/>
        <v>December</v>
      </c>
      <c r="K917" t="str">
        <f t="shared" si="89"/>
        <v>18-30</v>
      </c>
      <c r="L917" s="12" t="str">
        <f t="shared" si="90"/>
        <v>Q4</v>
      </c>
      <c r="M917" s="12" t="str">
        <f t="shared" si="91"/>
        <v>Monday</v>
      </c>
      <c r="N917" s="10" t="str">
        <f t="shared" si="92"/>
        <v>Occasional</v>
      </c>
      <c r="Q917"/>
    </row>
    <row r="918" spans="1:17" x14ac:dyDescent="0.3">
      <c r="A918" s="2">
        <v>576</v>
      </c>
      <c r="B918" s="12">
        <v>45264</v>
      </c>
      <c r="C918" s="3" t="s">
        <v>589</v>
      </c>
      <c r="D918" t="s">
        <v>13</v>
      </c>
      <c r="E918" s="2">
        <v>33</v>
      </c>
      <c r="F918" t="s">
        <v>11</v>
      </c>
      <c r="G918" s="11">
        <v>3</v>
      </c>
      <c r="H918" s="10">
        <v>50</v>
      </c>
      <c r="I918" s="10">
        <f t="shared" si="87"/>
        <v>150</v>
      </c>
      <c r="J918" s="12" t="str">
        <f t="shared" si="88"/>
        <v>December</v>
      </c>
      <c r="K918" t="str">
        <f t="shared" si="89"/>
        <v>31-40</v>
      </c>
      <c r="L918" s="12" t="str">
        <f t="shared" si="90"/>
        <v>Q4</v>
      </c>
      <c r="M918" s="12" t="str">
        <f t="shared" si="91"/>
        <v>Monday</v>
      </c>
      <c r="N918" s="10" t="str">
        <f t="shared" si="92"/>
        <v>Occasional</v>
      </c>
      <c r="Q918"/>
    </row>
    <row r="919" spans="1:17" x14ac:dyDescent="0.3">
      <c r="A919" s="2">
        <v>65</v>
      </c>
      <c r="B919" s="12">
        <v>45265</v>
      </c>
      <c r="C919" s="3" t="s">
        <v>78</v>
      </c>
      <c r="D919" t="s">
        <v>10</v>
      </c>
      <c r="E919" s="2">
        <v>51</v>
      </c>
      <c r="F919" t="s">
        <v>16</v>
      </c>
      <c r="G919" s="11">
        <v>4</v>
      </c>
      <c r="H919" s="10">
        <v>500</v>
      </c>
      <c r="I919" s="10">
        <f t="shared" si="87"/>
        <v>2000</v>
      </c>
      <c r="J919" s="12" t="str">
        <f t="shared" si="88"/>
        <v>December</v>
      </c>
      <c r="K919" t="str">
        <f t="shared" si="89"/>
        <v>50+</v>
      </c>
      <c r="L919" s="12" t="str">
        <f t="shared" si="90"/>
        <v>Q4</v>
      </c>
      <c r="M919" s="12" t="str">
        <f t="shared" si="91"/>
        <v>Tuesday</v>
      </c>
      <c r="N919" s="10" t="str">
        <f t="shared" si="92"/>
        <v>VIP</v>
      </c>
      <c r="Q919"/>
    </row>
    <row r="920" spans="1:17" x14ac:dyDescent="0.3">
      <c r="A920" s="2">
        <v>311</v>
      </c>
      <c r="B920" s="12">
        <v>45265</v>
      </c>
      <c r="C920" s="3" t="s">
        <v>324</v>
      </c>
      <c r="D920" t="s">
        <v>13</v>
      </c>
      <c r="E920" s="2">
        <v>32</v>
      </c>
      <c r="F920" t="s">
        <v>11</v>
      </c>
      <c r="G920" s="11">
        <v>4</v>
      </c>
      <c r="H920" s="10">
        <v>25</v>
      </c>
      <c r="I920" s="10">
        <f t="shared" si="87"/>
        <v>100</v>
      </c>
      <c r="J920" s="12" t="str">
        <f t="shared" si="88"/>
        <v>December</v>
      </c>
      <c r="K920" t="str">
        <f t="shared" si="89"/>
        <v>31-40</v>
      </c>
      <c r="L920" s="12" t="str">
        <f t="shared" si="90"/>
        <v>Q4</v>
      </c>
      <c r="M920" s="12" t="str">
        <f t="shared" si="91"/>
        <v>Tuesday</v>
      </c>
      <c r="N920" s="10" t="str">
        <f t="shared" si="92"/>
        <v>Occasional</v>
      </c>
      <c r="Q920"/>
    </row>
    <row r="921" spans="1:17" x14ac:dyDescent="0.3">
      <c r="A921" s="2">
        <v>791</v>
      </c>
      <c r="B921" s="12">
        <v>45265</v>
      </c>
      <c r="C921" s="3" t="s">
        <v>804</v>
      </c>
      <c r="D921" t="s">
        <v>13</v>
      </c>
      <c r="E921" s="2">
        <v>51</v>
      </c>
      <c r="F921" t="s">
        <v>11</v>
      </c>
      <c r="G921" s="11">
        <v>1</v>
      </c>
      <c r="H921" s="10">
        <v>25</v>
      </c>
      <c r="I921" s="10">
        <f t="shared" si="87"/>
        <v>25</v>
      </c>
      <c r="J921" s="12" t="str">
        <f t="shared" si="88"/>
        <v>December</v>
      </c>
      <c r="K921" t="str">
        <f t="shared" si="89"/>
        <v>50+</v>
      </c>
      <c r="L921" s="12" t="str">
        <f t="shared" si="90"/>
        <v>Q4</v>
      </c>
      <c r="M921" s="12" t="str">
        <f t="shared" si="91"/>
        <v>Tuesday</v>
      </c>
      <c r="N921" s="10" t="str">
        <f t="shared" si="92"/>
        <v>Occasional</v>
      </c>
      <c r="Q921"/>
    </row>
    <row r="922" spans="1:17" x14ac:dyDescent="0.3">
      <c r="A922" s="2">
        <v>971</v>
      </c>
      <c r="B922" s="12">
        <v>45265</v>
      </c>
      <c r="C922" s="3" t="s">
        <v>984</v>
      </c>
      <c r="D922" t="s">
        <v>13</v>
      </c>
      <c r="E922" s="2">
        <v>27</v>
      </c>
      <c r="F922" t="s">
        <v>16</v>
      </c>
      <c r="G922" s="11">
        <v>4</v>
      </c>
      <c r="H922" s="10">
        <v>50</v>
      </c>
      <c r="I922" s="10">
        <f t="shared" si="87"/>
        <v>200</v>
      </c>
      <c r="J922" s="12" t="str">
        <f t="shared" si="88"/>
        <v>December</v>
      </c>
      <c r="K922" t="str">
        <f t="shared" si="89"/>
        <v>18-30</v>
      </c>
      <c r="L922" s="12" t="str">
        <f t="shared" si="90"/>
        <v>Q4</v>
      </c>
      <c r="M922" s="12" t="str">
        <f t="shared" si="91"/>
        <v>Tuesday</v>
      </c>
      <c r="N922" s="10" t="str">
        <f t="shared" si="92"/>
        <v>Occasional</v>
      </c>
      <c r="Q922"/>
    </row>
    <row r="923" spans="1:17" x14ac:dyDescent="0.3">
      <c r="A923" s="2">
        <v>999</v>
      </c>
      <c r="B923" s="12">
        <v>45265</v>
      </c>
      <c r="C923" s="3" t="s">
        <v>1012</v>
      </c>
      <c r="D923" t="s">
        <v>13</v>
      </c>
      <c r="E923" s="2">
        <v>36</v>
      </c>
      <c r="F923" t="s">
        <v>16</v>
      </c>
      <c r="G923" s="11">
        <v>3</v>
      </c>
      <c r="H923" s="10">
        <v>50</v>
      </c>
      <c r="I923" s="10">
        <f t="shared" si="87"/>
        <v>150</v>
      </c>
      <c r="J923" s="12" t="str">
        <f t="shared" si="88"/>
        <v>December</v>
      </c>
      <c r="K923" t="str">
        <f t="shared" si="89"/>
        <v>31-40</v>
      </c>
      <c r="L923" s="12" t="str">
        <f t="shared" si="90"/>
        <v>Q4</v>
      </c>
      <c r="M923" s="12" t="str">
        <f t="shared" si="91"/>
        <v>Tuesday</v>
      </c>
      <c r="N923" s="10" t="str">
        <f t="shared" si="92"/>
        <v>Occasional</v>
      </c>
      <c r="Q923"/>
    </row>
    <row r="924" spans="1:17" x14ac:dyDescent="0.3">
      <c r="A924" s="2">
        <v>395</v>
      </c>
      <c r="B924" s="12">
        <v>45266</v>
      </c>
      <c r="C924" s="3" t="s">
        <v>408</v>
      </c>
      <c r="D924" t="s">
        <v>10</v>
      </c>
      <c r="E924" s="2">
        <v>50</v>
      </c>
      <c r="F924" t="s">
        <v>16</v>
      </c>
      <c r="G924" s="11">
        <v>2</v>
      </c>
      <c r="H924" s="10">
        <v>500</v>
      </c>
      <c r="I924" s="10">
        <f t="shared" si="87"/>
        <v>1000</v>
      </c>
      <c r="J924" s="12" t="str">
        <f t="shared" si="88"/>
        <v>December</v>
      </c>
      <c r="K924" t="str">
        <f t="shared" si="89"/>
        <v>41-50</v>
      </c>
      <c r="L924" s="12" t="str">
        <f t="shared" si="90"/>
        <v>Q4</v>
      </c>
      <c r="M924" s="12" t="str">
        <f t="shared" si="91"/>
        <v>Wednesday</v>
      </c>
      <c r="N924" s="10" t="str">
        <f t="shared" si="92"/>
        <v>Regular</v>
      </c>
      <c r="Q924"/>
    </row>
    <row r="925" spans="1:17" x14ac:dyDescent="0.3">
      <c r="A925" s="2">
        <v>535</v>
      </c>
      <c r="B925" s="12">
        <v>45266</v>
      </c>
      <c r="C925" s="3" t="s">
        <v>548</v>
      </c>
      <c r="D925" t="s">
        <v>10</v>
      </c>
      <c r="E925" s="2">
        <v>47</v>
      </c>
      <c r="F925" t="s">
        <v>11</v>
      </c>
      <c r="G925" s="11">
        <v>3</v>
      </c>
      <c r="H925" s="10">
        <v>30</v>
      </c>
      <c r="I925" s="10">
        <f t="shared" si="87"/>
        <v>90</v>
      </c>
      <c r="J925" s="12" t="str">
        <f t="shared" si="88"/>
        <v>December</v>
      </c>
      <c r="K925" t="str">
        <f t="shared" si="89"/>
        <v>41-50</v>
      </c>
      <c r="L925" s="12" t="str">
        <f t="shared" si="90"/>
        <v>Q4</v>
      </c>
      <c r="M925" s="12" t="str">
        <f t="shared" si="91"/>
        <v>Wednesday</v>
      </c>
      <c r="N925" s="10" t="str">
        <f t="shared" si="92"/>
        <v>Occasional</v>
      </c>
      <c r="Q925"/>
    </row>
    <row r="926" spans="1:17" x14ac:dyDescent="0.3">
      <c r="A926" s="2">
        <v>580</v>
      </c>
      <c r="B926" s="12">
        <v>45266</v>
      </c>
      <c r="C926" s="3" t="s">
        <v>593</v>
      </c>
      <c r="D926" t="s">
        <v>13</v>
      </c>
      <c r="E926" s="2">
        <v>31</v>
      </c>
      <c r="F926" t="s">
        <v>14</v>
      </c>
      <c r="G926" s="11">
        <v>3</v>
      </c>
      <c r="H926" s="10">
        <v>500</v>
      </c>
      <c r="I926" s="10">
        <f t="shared" si="87"/>
        <v>1500</v>
      </c>
      <c r="J926" s="12" t="str">
        <f t="shared" si="88"/>
        <v>December</v>
      </c>
      <c r="K926" t="str">
        <f t="shared" si="89"/>
        <v>31-40</v>
      </c>
      <c r="L926" s="12" t="str">
        <f t="shared" si="90"/>
        <v>Q4</v>
      </c>
      <c r="M926" s="12" t="str">
        <f t="shared" si="91"/>
        <v>Wednesday</v>
      </c>
      <c r="N926" s="10" t="str">
        <f t="shared" si="92"/>
        <v>VIP</v>
      </c>
      <c r="Q926"/>
    </row>
    <row r="927" spans="1:17" x14ac:dyDescent="0.3">
      <c r="A927" s="2">
        <v>712</v>
      </c>
      <c r="B927" s="12">
        <v>45266</v>
      </c>
      <c r="C927" s="3" t="s">
        <v>725</v>
      </c>
      <c r="D927" t="s">
        <v>13</v>
      </c>
      <c r="E927" s="2">
        <v>57</v>
      </c>
      <c r="F927" t="s">
        <v>11</v>
      </c>
      <c r="G927" s="11">
        <v>2</v>
      </c>
      <c r="H927" s="10">
        <v>25</v>
      </c>
      <c r="I927" s="10">
        <f t="shared" si="87"/>
        <v>50</v>
      </c>
      <c r="J927" s="12" t="str">
        <f t="shared" si="88"/>
        <v>December</v>
      </c>
      <c r="K927" t="str">
        <f t="shared" si="89"/>
        <v>50+</v>
      </c>
      <c r="L927" s="12" t="str">
        <f t="shared" si="90"/>
        <v>Q4</v>
      </c>
      <c r="M927" s="12" t="str">
        <f t="shared" si="91"/>
        <v>Wednesday</v>
      </c>
      <c r="N927" s="10" t="str">
        <f t="shared" si="92"/>
        <v>Occasional</v>
      </c>
      <c r="Q927"/>
    </row>
    <row r="928" spans="1:17" x14ac:dyDescent="0.3">
      <c r="A928" s="2">
        <v>868</v>
      </c>
      <c r="B928" s="12">
        <v>45266</v>
      </c>
      <c r="C928" s="3" t="s">
        <v>881</v>
      </c>
      <c r="D928" t="s">
        <v>13</v>
      </c>
      <c r="E928" s="2">
        <v>25</v>
      </c>
      <c r="F928" t="s">
        <v>16</v>
      </c>
      <c r="G928" s="11">
        <v>1</v>
      </c>
      <c r="H928" s="10">
        <v>300</v>
      </c>
      <c r="I928" s="10">
        <f t="shared" si="87"/>
        <v>300</v>
      </c>
      <c r="J928" s="12" t="str">
        <f t="shared" si="88"/>
        <v>December</v>
      </c>
      <c r="K928" t="str">
        <f t="shared" si="89"/>
        <v>18-30</v>
      </c>
      <c r="L928" s="12" t="str">
        <f t="shared" si="90"/>
        <v>Q4</v>
      </c>
      <c r="M928" s="12" t="str">
        <f t="shared" si="91"/>
        <v>Wednesday</v>
      </c>
      <c r="N928" s="10" t="str">
        <f t="shared" si="92"/>
        <v>Occasional</v>
      </c>
      <c r="Q928"/>
    </row>
    <row r="929" spans="1:17" x14ac:dyDescent="0.3">
      <c r="A929" s="2">
        <v>531</v>
      </c>
      <c r="B929" s="12">
        <v>45267</v>
      </c>
      <c r="C929" s="3" t="s">
        <v>544</v>
      </c>
      <c r="D929" t="s">
        <v>10</v>
      </c>
      <c r="E929" s="2">
        <v>31</v>
      </c>
      <c r="F929" t="s">
        <v>16</v>
      </c>
      <c r="G929" s="11">
        <v>1</v>
      </c>
      <c r="H929" s="10">
        <v>500</v>
      </c>
      <c r="I929" s="10">
        <f t="shared" si="87"/>
        <v>500</v>
      </c>
      <c r="J929" s="12" t="str">
        <f t="shared" si="88"/>
        <v>December</v>
      </c>
      <c r="K929" t="str">
        <f t="shared" si="89"/>
        <v>31-40</v>
      </c>
      <c r="L929" s="12" t="str">
        <f t="shared" si="90"/>
        <v>Q4</v>
      </c>
      <c r="M929" s="12" t="str">
        <f t="shared" si="91"/>
        <v>Thursday</v>
      </c>
      <c r="N929" s="10" t="str">
        <f t="shared" si="92"/>
        <v>Regular</v>
      </c>
      <c r="Q929"/>
    </row>
    <row r="930" spans="1:17" x14ac:dyDescent="0.3">
      <c r="A930" s="2">
        <v>550</v>
      </c>
      <c r="B930" s="12">
        <v>45267</v>
      </c>
      <c r="C930" s="3" t="s">
        <v>563</v>
      </c>
      <c r="D930" t="s">
        <v>10</v>
      </c>
      <c r="E930" s="2">
        <v>40</v>
      </c>
      <c r="F930" t="s">
        <v>14</v>
      </c>
      <c r="G930" s="11">
        <v>3</v>
      </c>
      <c r="H930" s="10">
        <v>300</v>
      </c>
      <c r="I930" s="10">
        <f t="shared" si="87"/>
        <v>900</v>
      </c>
      <c r="J930" s="12" t="str">
        <f t="shared" si="88"/>
        <v>December</v>
      </c>
      <c r="K930" t="str">
        <f t="shared" si="89"/>
        <v>31-40</v>
      </c>
      <c r="L930" s="12" t="str">
        <f t="shared" si="90"/>
        <v>Q4</v>
      </c>
      <c r="M930" s="12" t="str">
        <f t="shared" si="91"/>
        <v>Thursday</v>
      </c>
      <c r="N930" s="10" t="str">
        <f t="shared" si="92"/>
        <v>Regular</v>
      </c>
      <c r="Q930"/>
    </row>
    <row r="931" spans="1:17" x14ac:dyDescent="0.3">
      <c r="A931" s="2">
        <v>392</v>
      </c>
      <c r="B931" s="12">
        <v>45268</v>
      </c>
      <c r="C931" s="3" t="s">
        <v>405</v>
      </c>
      <c r="D931" t="s">
        <v>10</v>
      </c>
      <c r="E931" s="2">
        <v>27</v>
      </c>
      <c r="F931" t="s">
        <v>14</v>
      </c>
      <c r="G931" s="11">
        <v>2</v>
      </c>
      <c r="H931" s="10">
        <v>300</v>
      </c>
      <c r="I931" s="10">
        <f t="shared" si="87"/>
        <v>600</v>
      </c>
      <c r="J931" s="12" t="str">
        <f t="shared" si="88"/>
        <v>December</v>
      </c>
      <c r="K931" t="str">
        <f t="shared" si="89"/>
        <v>18-30</v>
      </c>
      <c r="L931" s="12" t="str">
        <f t="shared" si="90"/>
        <v>Q4</v>
      </c>
      <c r="M931" s="12" t="str">
        <f t="shared" si="91"/>
        <v>Friday</v>
      </c>
      <c r="N931" s="10" t="str">
        <f t="shared" si="92"/>
        <v>Regular</v>
      </c>
      <c r="Q931"/>
    </row>
    <row r="932" spans="1:17" x14ac:dyDescent="0.3">
      <c r="A932" s="2">
        <v>453</v>
      </c>
      <c r="B932" s="12">
        <v>45268</v>
      </c>
      <c r="C932" s="3" t="s">
        <v>466</v>
      </c>
      <c r="D932" t="s">
        <v>13</v>
      </c>
      <c r="E932" s="2">
        <v>26</v>
      </c>
      <c r="F932" t="s">
        <v>14</v>
      </c>
      <c r="G932" s="11">
        <v>2</v>
      </c>
      <c r="H932" s="10">
        <v>500</v>
      </c>
      <c r="I932" s="10">
        <f t="shared" si="87"/>
        <v>1000</v>
      </c>
      <c r="J932" s="12" t="str">
        <f t="shared" si="88"/>
        <v>December</v>
      </c>
      <c r="K932" t="str">
        <f t="shared" si="89"/>
        <v>18-30</v>
      </c>
      <c r="L932" s="12" t="str">
        <f t="shared" si="90"/>
        <v>Q4</v>
      </c>
      <c r="M932" s="12" t="str">
        <f t="shared" si="91"/>
        <v>Friday</v>
      </c>
      <c r="N932" s="10" t="str">
        <f t="shared" si="92"/>
        <v>Regular</v>
      </c>
      <c r="Q932"/>
    </row>
    <row r="933" spans="1:17" x14ac:dyDescent="0.3">
      <c r="A933" s="2">
        <v>540</v>
      </c>
      <c r="B933" s="12">
        <v>45268</v>
      </c>
      <c r="C933" s="3" t="s">
        <v>553</v>
      </c>
      <c r="D933" t="s">
        <v>13</v>
      </c>
      <c r="E933" s="2">
        <v>46</v>
      </c>
      <c r="F933" t="s">
        <v>16</v>
      </c>
      <c r="G933" s="11">
        <v>3</v>
      </c>
      <c r="H933" s="10">
        <v>300</v>
      </c>
      <c r="I933" s="10">
        <f t="shared" si="87"/>
        <v>900</v>
      </c>
      <c r="J933" s="12" t="str">
        <f t="shared" si="88"/>
        <v>December</v>
      </c>
      <c r="K933" t="str">
        <f t="shared" si="89"/>
        <v>41-50</v>
      </c>
      <c r="L933" s="12" t="str">
        <f t="shared" si="90"/>
        <v>Q4</v>
      </c>
      <c r="M933" s="12" t="str">
        <f t="shared" si="91"/>
        <v>Friday</v>
      </c>
      <c r="N933" s="10" t="str">
        <f t="shared" si="92"/>
        <v>Regular</v>
      </c>
      <c r="Q933"/>
    </row>
    <row r="934" spans="1:17" x14ac:dyDescent="0.3">
      <c r="A934" s="2">
        <v>625</v>
      </c>
      <c r="B934" s="12">
        <v>45268</v>
      </c>
      <c r="C934" s="3" t="s">
        <v>638</v>
      </c>
      <c r="D934" t="s">
        <v>10</v>
      </c>
      <c r="E934" s="2">
        <v>31</v>
      </c>
      <c r="F934" t="s">
        <v>14</v>
      </c>
      <c r="G934" s="11">
        <v>1</v>
      </c>
      <c r="H934" s="10">
        <v>300</v>
      </c>
      <c r="I934" s="10">
        <f t="shared" si="87"/>
        <v>300</v>
      </c>
      <c r="J934" s="12" t="str">
        <f t="shared" si="88"/>
        <v>December</v>
      </c>
      <c r="K934" t="str">
        <f t="shared" si="89"/>
        <v>31-40</v>
      </c>
      <c r="L934" s="12" t="str">
        <f t="shared" si="90"/>
        <v>Q4</v>
      </c>
      <c r="M934" s="12" t="str">
        <f t="shared" si="91"/>
        <v>Friday</v>
      </c>
      <c r="N934" s="10" t="str">
        <f t="shared" si="92"/>
        <v>Occasional</v>
      </c>
      <c r="Q934"/>
    </row>
    <row r="935" spans="1:17" x14ac:dyDescent="0.3">
      <c r="A935" s="2">
        <v>244</v>
      </c>
      <c r="B935" s="12">
        <v>45269</v>
      </c>
      <c r="C935" s="3" t="s">
        <v>257</v>
      </c>
      <c r="D935" t="s">
        <v>10</v>
      </c>
      <c r="E935" s="2">
        <v>28</v>
      </c>
      <c r="F935" t="s">
        <v>11</v>
      </c>
      <c r="G935" s="11">
        <v>2</v>
      </c>
      <c r="H935" s="10">
        <v>50</v>
      </c>
      <c r="I935" s="10">
        <f t="shared" si="87"/>
        <v>100</v>
      </c>
      <c r="J935" s="12" t="str">
        <f t="shared" si="88"/>
        <v>December</v>
      </c>
      <c r="K935" t="str">
        <f t="shared" si="89"/>
        <v>18-30</v>
      </c>
      <c r="L935" s="12" t="str">
        <f t="shared" si="90"/>
        <v>Q4</v>
      </c>
      <c r="M935" s="12" t="str">
        <f t="shared" si="91"/>
        <v>Saturday</v>
      </c>
      <c r="N935" s="10" t="str">
        <f t="shared" si="92"/>
        <v>Occasional</v>
      </c>
      <c r="Q935"/>
    </row>
    <row r="936" spans="1:17" x14ac:dyDescent="0.3">
      <c r="A936" s="2">
        <v>355</v>
      </c>
      <c r="B936" s="12">
        <v>45269</v>
      </c>
      <c r="C936" s="3" t="s">
        <v>368</v>
      </c>
      <c r="D936" t="s">
        <v>13</v>
      </c>
      <c r="E936" s="2">
        <v>55</v>
      </c>
      <c r="F936" t="s">
        <v>16</v>
      </c>
      <c r="G936" s="11">
        <v>1</v>
      </c>
      <c r="H936" s="10">
        <v>500</v>
      </c>
      <c r="I936" s="10">
        <f t="shared" si="87"/>
        <v>500</v>
      </c>
      <c r="J936" s="12" t="str">
        <f t="shared" si="88"/>
        <v>December</v>
      </c>
      <c r="K936" t="str">
        <f t="shared" si="89"/>
        <v>50+</v>
      </c>
      <c r="L936" s="12" t="str">
        <f t="shared" si="90"/>
        <v>Q4</v>
      </c>
      <c r="M936" s="12" t="str">
        <f t="shared" si="91"/>
        <v>Saturday</v>
      </c>
      <c r="N936" s="10" t="str">
        <f t="shared" si="92"/>
        <v>Regular</v>
      </c>
      <c r="Q936"/>
    </row>
    <row r="937" spans="1:17" x14ac:dyDescent="0.3">
      <c r="A937" s="2">
        <v>468</v>
      </c>
      <c r="B937" s="12">
        <v>45269</v>
      </c>
      <c r="C937" s="3" t="s">
        <v>481</v>
      </c>
      <c r="D937" t="s">
        <v>10</v>
      </c>
      <c r="E937" s="2">
        <v>40</v>
      </c>
      <c r="F937" t="s">
        <v>16</v>
      </c>
      <c r="G937" s="11">
        <v>1</v>
      </c>
      <c r="H937" s="10">
        <v>25</v>
      </c>
      <c r="I937" s="10">
        <f t="shared" si="87"/>
        <v>25</v>
      </c>
      <c r="J937" s="12" t="str">
        <f t="shared" si="88"/>
        <v>December</v>
      </c>
      <c r="K937" t="str">
        <f t="shared" si="89"/>
        <v>31-40</v>
      </c>
      <c r="L937" s="12" t="str">
        <f t="shared" si="90"/>
        <v>Q4</v>
      </c>
      <c r="M937" s="12" t="str">
        <f t="shared" si="91"/>
        <v>Saturday</v>
      </c>
      <c r="N937" s="10" t="str">
        <f t="shared" si="92"/>
        <v>Occasional</v>
      </c>
      <c r="Q937"/>
    </row>
    <row r="938" spans="1:17" x14ac:dyDescent="0.3">
      <c r="A938" s="2">
        <v>700</v>
      </c>
      <c r="B938" s="12">
        <v>45269</v>
      </c>
      <c r="C938" s="3" t="s">
        <v>713</v>
      </c>
      <c r="D938" t="s">
        <v>10</v>
      </c>
      <c r="E938" s="2">
        <v>36</v>
      </c>
      <c r="F938" t="s">
        <v>16</v>
      </c>
      <c r="G938" s="11">
        <v>4</v>
      </c>
      <c r="H938" s="10">
        <v>500</v>
      </c>
      <c r="I938" s="10">
        <f t="shared" si="87"/>
        <v>2000</v>
      </c>
      <c r="J938" s="12" t="str">
        <f t="shared" si="88"/>
        <v>December</v>
      </c>
      <c r="K938" t="str">
        <f t="shared" si="89"/>
        <v>31-40</v>
      </c>
      <c r="L938" s="12" t="str">
        <f t="shared" si="90"/>
        <v>Q4</v>
      </c>
      <c r="M938" s="12" t="str">
        <f t="shared" si="91"/>
        <v>Saturday</v>
      </c>
      <c r="N938" s="10" t="str">
        <f t="shared" si="92"/>
        <v>VIP</v>
      </c>
      <c r="Q938"/>
    </row>
    <row r="939" spans="1:17" x14ac:dyDescent="0.3">
      <c r="A939" s="2">
        <v>752</v>
      </c>
      <c r="B939" s="12">
        <v>45269</v>
      </c>
      <c r="C939" s="3" t="s">
        <v>765</v>
      </c>
      <c r="D939" t="s">
        <v>10</v>
      </c>
      <c r="E939" s="2">
        <v>29</v>
      </c>
      <c r="F939" t="s">
        <v>14</v>
      </c>
      <c r="G939" s="11">
        <v>2</v>
      </c>
      <c r="H939" s="10">
        <v>50</v>
      </c>
      <c r="I939" s="10">
        <f t="shared" si="87"/>
        <v>100</v>
      </c>
      <c r="J939" s="12" t="str">
        <f t="shared" si="88"/>
        <v>December</v>
      </c>
      <c r="K939" t="str">
        <f t="shared" si="89"/>
        <v>18-30</v>
      </c>
      <c r="L939" s="12" t="str">
        <f t="shared" si="90"/>
        <v>Q4</v>
      </c>
      <c r="M939" s="12" t="str">
        <f t="shared" si="91"/>
        <v>Saturday</v>
      </c>
      <c r="N939" s="10" t="str">
        <f t="shared" si="92"/>
        <v>Occasional</v>
      </c>
      <c r="Q939"/>
    </row>
    <row r="940" spans="1:17" x14ac:dyDescent="0.3">
      <c r="A940" s="2">
        <v>828</v>
      </c>
      <c r="B940" s="12">
        <v>45269</v>
      </c>
      <c r="C940" s="3" t="s">
        <v>841</v>
      </c>
      <c r="D940" t="s">
        <v>13</v>
      </c>
      <c r="E940" s="2">
        <v>33</v>
      </c>
      <c r="F940" t="s">
        <v>16</v>
      </c>
      <c r="G940" s="11">
        <v>4</v>
      </c>
      <c r="H940" s="10">
        <v>300</v>
      </c>
      <c r="I940" s="10">
        <f t="shared" si="87"/>
        <v>1200</v>
      </c>
      <c r="J940" s="12" t="str">
        <f t="shared" si="88"/>
        <v>December</v>
      </c>
      <c r="K940" t="str">
        <f t="shared" si="89"/>
        <v>31-40</v>
      </c>
      <c r="L940" s="12" t="str">
        <f t="shared" si="90"/>
        <v>Q4</v>
      </c>
      <c r="M940" s="12" t="str">
        <f t="shared" si="91"/>
        <v>Saturday</v>
      </c>
      <c r="N940" s="10" t="str">
        <f t="shared" si="92"/>
        <v>Regular</v>
      </c>
      <c r="Q940"/>
    </row>
    <row r="941" spans="1:17" x14ac:dyDescent="0.3">
      <c r="A941" s="2">
        <v>80</v>
      </c>
      <c r="B941" s="12">
        <v>45270</v>
      </c>
      <c r="C941" s="3" t="s">
        <v>93</v>
      </c>
      <c r="D941" t="s">
        <v>13</v>
      </c>
      <c r="E941" s="2">
        <v>64</v>
      </c>
      <c r="F941" t="s">
        <v>14</v>
      </c>
      <c r="G941" s="11">
        <v>2</v>
      </c>
      <c r="H941" s="10">
        <v>30</v>
      </c>
      <c r="I941" s="10">
        <f t="shared" si="87"/>
        <v>60</v>
      </c>
      <c r="J941" s="12" t="str">
        <f t="shared" si="88"/>
        <v>December</v>
      </c>
      <c r="K941" t="str">
        <f t="shared" si="89"/>
        <v>50+</v>
      </c>
      <c r="L941" s="12" t="str">
        <f t="shared" si="90"/>
        <v>Q4</v>
      </c>
      <c r="M941" s="12" t="str">
        <f t="shared" si="91"/>
        <v>Sunday</v>
      </c>
      <c r="N941" s="10" t="str">
        <f t="shared" si="92"/>
        <v>Occasional</v>
      </c>
      <c r="Q941"/>
    </row>
    <row r="942" spans="1:17" x14ac:dyDescent="0.3">
      <c r="A942" s="2">
        <v>214</v>
      </c>
      <c r="B942" s="12">
        <v>45270</v>
      </c>
      <c r="C942" s="3" t="s">
        <v>227</v>
      </c>
      <c r="D942" t="s">
        <v>10</v>
      </c>
      <c r="E942" s="2">
        <v>20</v>
      </c>
      <c r="F942" t="s">
        <v>11</v>
      </c>
      <c r="G942" s="11">
        <v>2</v>
      </c>
      <c r="H942" s="10">
        <v>30</v>
      </c>
      <c r="I942" s="10">
        <f t="shared" si="87"/>
        <v>60</v>
      </c>
      <c r="J942" s="12" t="str">
        <f t="shared" si="88"/>
        <v>December</v>
      </c>
      <c r="K942" t="str">
        <f t="shared" si="89"/>
        <v>18-30</v>
      </c>
      <c r="L942" s="12" t="str">
        <f t="shared" si="90"/>
        <v>Q4</v>
      </c>
      <c r="M942" s="12" t="str">
        <f t="shared" si="91"/>
        <v>Sunday</v>
      </c>
      <c r="N942" s="10" t="str">
        <f t="shared" si="92"/>
        <v>Occasional</v>
      </c>
      <c r="Q942"/>
    </row>
    <row r="943" spans="1:17" x14ac:dyDescent="0.3">
      <c r="A943" s="2">
        <v>361</v>
      </c>
      <c r="B943" s="12">
        <v>45270</v>
      </c>
      <c r="C943" s="3" t="s">
        <v>374</v>
      </c>
      <c r="D943" t="s">
        <v>13</v>
      </c>
      <c r="E943" s="2">
        <v>34</v>
      </c>
      <c r="F943" t="s">
        <v>16</v>
      </c>
      <c r="G943" s="11">
        <v>4</v>
      </c>
      <c r="H943" s="10">
        <v>300</v>
      </c>
      <c r="I943" s="10">
        <f t="shared" si="87"/>
        <v>1200</v>
      </c>
      <c r="J943" s="12" t="str">
        <f t="shared" si="88"/>
        <v>December</v>
      </c>
      <c r="K943" t="str">
        <f t="shared" si="89"/>
        <v>31-40</v>
      </c>
      <c r="L943" s="12" t="str">
        <f t="shared" si="90"/>
        <v>Q4</v>
      </c>
      <c r="M943" s="12" t="str">
        <f t="shared" si="91"/>
        <v>Sunday</v>
      </c>
      <c r="N943" s="10" t="str">
        <f t="shared" si="92"/>
        <v>Regular</v>
      </c>
      <c r="Q943"/>
    </row>
    <row r="944" spans="1:17" x14ac:dyDescent="0.3">
      <c r="A944" s="2">
        <v>526</v>
      </c>
      <c r="B944" s="12">
        <v>45270</v>
      </c>
      <c r="C944" s="3" t="s">
        <v>539</v>
      </c>
      <c r="D944" t="s">
        <v>10</v>
      </c>
      <c r="E944" s="2">
        <v>33</v>
      </c>
      <c r="F944" t="s">
        <v>14</v>
      </c>
      <c r="G944" s="11">
        <v>2</v>
      </c>
      <c r="H944" s="10">
        <v>50</v>
      </c>
      <c r="I944" s="10">
        <f t="shared" si="87"/>
        <v>100</v>
      </c>
      <c r="J944" s="12" t="str">
        <f t="shared" si="88"/>
        <v>December</v>
      </c>
      <c r="K944" t="str">
        <f t="shared" si="89"/>
        <v>31-40</v>
      </c>
      <c r="L944" s="12" t="str">
        <f t="shared" si="90"/>
        <v>Q4</v>
      </c>
      <c r="M944" s="12" t="str">
        <f t="shared" si="91"/>
        <v>Sunday</v>
      </c>
      <c r="N944" s="10" t="str">
        <f t="shared" si="92"/>
        <v>Occasional</v>
      </c>
      <c r="Q944"/>
    </row>
    <row r="945" spans="1:17" x14ac:dyDescent="0.3">
      <c r="A945" s="2">
        <v>265</v>
      </c>
      <c r="B945" s="12">
        <v>45271</v>
      </c>
      <c r="C945" s="3" t="s">
        <v>278</v>
      </c>
      <c r="D945" t="s">
        <v>10</v>
      </c>
      <c r="E945" s="2">
        <v>55</v>
      </c>
      <c r="F945" t="s">
        <v>14</v>
      </c>
      <c r="G945" s="11">
        <v>3</v>
      </c>
      <c r="H945" s="10">
        <v>300</v>
      </c>
      <c r="I945" s="10">
        <f t="shared" si="87"/>
        <v>900</v>
      </c>
      <c r="J945" s="12" t="str">
        <f t="shared" si="88"/>
        <v>December</v>
      </c>
      <c r="K945" t="str">
        <f t="shared" si="89"/>
        <v>50+</v>
      </c>
      <c r="L945" s="12" t="str">
        <f t="shared" si="90"/>
        <v>Q4</v>
      </c>
      <c r="M945" s="12" t="str">
        <f t="shared" si="91"/>
        <v>Monday</v>
      </c>
      <c r="N945" s="10" t="str">
        <f t="shared" si="92"/>
        <v>Regular</v>
      </c>
      <c r="Q945"/>
    </row>
    <row r="946" spans="1:17" x14ac:dyDescent="0.3">
      <c r="A946" s="2">
        <v>586</v>
      </c>
      <c r="B946" s="12">
        <v>45271</v>
      </c>
      <c r="C946" s="3" t="s">
        <v>599</v>
      </c>
      <c r="D946" t="s">
        <v>10</v>
      </c>
      <c r="E946" s="2">
        <v>50</v>
      </c>
      <c r="F946" t="s">
        <v>16</v>
      </c>
      <c r="G946" s="11">
        <v>1</v>
      </c>
      <c r="H946" s="10">
        <v>50</v>
      </c>
      <c r="I946" s="10">
        <f t="shared" si="87"/>
        <v>50</v>
      </c>
      <c r="J946" s="12" t="str">
        <f t="shared" si="88"/>
        <v>December</v>
      </c>
      <c r="K946" t="str">
        <f t="shared" si="89"/>
        <v>41-50</v>
      </c>
      <c r="L946" s="12" t="str">
        <f t="shared" si="90"/>
        <v>Q4</v>
      </c>
      <c r="M946" s="12" t="str">
        <f t="shared" si="91"/>
        <v>Monday</v>
      </c>
      <c r="N946" s="10" t="str">
        <f t="shared" si="92"/>
        <v>Occasional</v>
      </c>
      <c r="Q946"/>
    </row>
    <row r="947" spans="1:17" x14ac:dyDescent="0.3">
      <c r="A947" s="2">
        <v>336</v>
      </c>
      <c r="B947" s="12">
        <v>45272</v>
      </c>
      <c r="C947" s="3" t="s">
        <v>349</v>
      </c>
      <c r="D947" t="s">
        <v>13</v>
      </c>
      <c r="E947" s="2">
        <v>52</v>
      </c>
      <c r="F947" t="s">
        <v>11</v>
      </c>
      <c r="G947" s="11">
        <v>3</v>
      </c>
      <c r="H947" s="10">
        <v>50</v>
      </c>
      <c r="I947" s="10">
        <f t="shared" si="87"/>
        <v>150</v>
      </c>
      <c r="J947" s="12" t="str">
        <f t="shared" si="88"/>
        <v>December</v>
      </c>
      <c r="K947" t="str">
        <f t="shared" si="89"/>
        <v>50+</v>
      </c>
      <c r="L947" s="12" t="str">
        <f t="shared" si="90"/>
        <v>Q4</v>
      </c>
      <c r="M947" s="12" t="str">
        <f t="shared" si="91"/>
        <v>Tuesday</v>
      </c>
      <c r="N947" s="10" t="str">
        <f t="shared" si="92"/>
        <v>Occasional</v>
      </c>
      <c r="Q947"/>
    </row>
    <row r="948" spans="1:17" x14ac:dyDescent="0.3">
      <c r="A948" s="2">
        <v>571</v>
      </c>
      <c r="B948" s="12">
        <v>45272</v>
      </c>
      <c r="C948" s="3" t="s">
        <v>584</v>
      </c>
      <c r="D948" t="s">
        <v>13</v>
      </c>
      <c r="E948" s="2">
        <v>41</v>
      </c>
      <c r="F948" t="s">
        <v>16</v>
      </c>
      <c r="G948" s="11">
        <v>1</v>
      </c>
      <c r="H948" s="10">
        <v>50</v>
      </c>
      <c r="I948" s="10">
        <f t="shared" si="87"/>
        <v>50</v>
      </c>
      <c r="J948" s="12" t="str">
        <f t="shared" si="88"/>
        <v>December</v>
      </c>
      <c r="K948" t="str">
        <f t="shared" si="89"/>
        <v>41-50</v>
      </c>
      <c r="L948" s="12" t="str">
        <f t="shared" si="90"/>
        <v>Q4</v>
      </c>
      <c r="M948" s="12" t="str">
        <f t="shared" si="91"/>
        <v>Tuesday</v>
      </c>
      <c r="N948" s="10" t="str">
        <f t="shared" si="92"/>
        <v>Occasional</v>
      </c>
      <c r="Q948"/>
    </row>
    <row r="949" spans="1:17" x14ac:dyDescent="0.3">
      <c r="A949" s="2">
        <v>9</v>
      </c>
      <c r="B949" s="12">
        <v>45273</v>
      </c>
      <c r="C949" s="3" t="s">
        <v>22</v>
      </c>
      <c r="D949" t="s">
        <v>10</v>
      </c>
      <c r="E949" s="2">
        <v>63</v>
      </c>
      <c r="F949" t="s">
        <v>16</v>
      </c>
      <c r="G949" s="11">
        <v>2</v>
      </c>
      <c r="H949" s="10">
        <v>300</v>
      </c>
      <c r="I949" s="10">
        <f t="shared" si="87"/>
        <v>600</v>
      </c>
      <c r="J949" s="12" t="str">
        <f t="shared" si="88"/>
        <v>December</v>
      </c>
      <c r="K949" t="str">
        <f t="shared" si="89"/>
        <v>50+</v>
      </c>
      <c r="L949" s="12" t="str">
        <f t="shared" si="90"/>
        <v>Q4</v>
      </c>
      <c r="M949" s="12" t="str">
        <f t="shared" si="91"/>
        <v>Wednesday</v>
      </c>
      <c r="N949" s="10" t="str">
        <f t="shared" si="92"/>
        <v>Regular</v>
      </c>
      <c r="Q949"/>
    </row>
    <row r="950" spans="1:17" x14ac:dyDescent="0.3">
      <c r="A950" s="2">
        <v>552</v>
      </c>
      <c r="B950" s="12">
        <v>45273</v>
      </c>
      <c r="C950" s="3" t="s">
        <v>565</v>
      </c>
      <c r="D950" t="s">
        <v>13</v>
      </c>
      <c r="E950" s="2">
        <v>49</v>
      </c>
      <c r="F950" t="s">
        <v>16</v>
      </c>
      <c r="G950" s="11">
        <v>3</v>
      </c>
      <c r="H950" s="10">
        <v>25</v>
      </c>
      <c r="I950" s="10">
        <f t="shared" si="87"/>
        <v>75</v>
      </c>
      <c r="J950" s="12" t="str">
        <f t="shared" si="88"/>
        <v>December</v>
      </c>
      <c r="K950" t="str">
        <f t="shared" si="89"/>
        <v>41-50</v>
      </c>
      <c r="L950" s="12" t="str">
        <f t="shared" si="90"/>
        <v>Q4</v>
      </c>
      <c r="M950" s="12" t="str">
        <f t="shared" si="91"/>
        <v>Wednesday</v>
      </c>
      <c r="N950" s="10" t="str">
        <f t="shared" si="92"/>
        <v>Occasional</v>
      </c>
      <c r="Q950"/>
    </row>
    <row r="951" spans="1:17" x14ac:dyDescent="0.3">
      <c r="A951" s="2">
        <v>771</v>
      </c>
      <c r="B951" s="12">
        <v>45273</v>
      </c>
      <c r="C951" s="3" t="s">
        <v>784</v>
      </c>
      <c r="D951" t="s">
        <v>10</v>
      </c>
      <c r="E951" s="2">
        <v>24</v>
      </c>
      <c r="F951" t="s">
        <v>16</v>
      </c>
      <c r="G951" s="11">
        <v>2</v>
      </c>
      <c r="H951" s="10">
        <v>25</v>
      </c>
      <c r="I951" s="10">
        <f t="shared" si="87"/>
        <v>50</v>
      </c>
      <c r="J951" s="12" t="str">
        <f t="shared" si="88"/>
        <v>December</v>
      </c>
      <c r="K951" t="str">
        <f t="shared" si="89"/>
        <v>18-30</v>
      </c>
      <c r="L951" s="12" t="str">
        <f t="shared" si="90"/>
        <v>Q4</v>
      </c>
      <c r="M951" s="12" t="str">
        <f t="shared" si="91"/>
        <v>Wednesday</v>
      </c>
      <c r="N951" s="10" t="str">
        <f t="shared" si="92"/>
        <v>Occasional</v>
      </c>
      <c r="Q951"/>
    </row>
    <row r="952" spans="1:17" x14ac:dyDescent="0.3">
      <c r="A952" s="2">
        <v>496</v>
      </c>
      <c r="B952" s="12">
        <v>45274</v>
      </c>
      <c r="C952" s="3" t="s">
        <v>509</v>
      </c>
      <c r="D952" t="s">
        <v>10</v>
      </c>
      <c r="E952" s="2">
        <v>23</v>
      </c>
      <c r="F952" t="s">
        <v>14</v>
      </c>
      <c r="G952" s="11">
        <v>2</v>
      </c>
      <c r="H952" s="10">
        <v>300</v>
      </c>
      <c r="I952" s="10">
        <f t="shared" si="87"/>
        <v>600</v>
      </c>
      <c r="J952" s="12" t="str">
        <f t="shared" si="88"/>
        <v>December</v>
      </c>
      <c r="K952" t="str">
        <f t="shared" si="89"/>
        <v>18-30</v>
      </c>
      <c r="L952" s="12" t="str">
        <f t="shared" si="90"/>
        <v>Q4</v>
      </c>
      <c r="M952" s="12" t="str">
        <f t="shared" si="91"/>
        <v>Thursday</v>
      </c>
      <c r="N952" s="10" t="str">
        <f t="shared" si="92"/>
        <v>Regular</v>
      </c>
      <c r="Q952"/>
    </row>
    <row r="953" spans="1:17" x14ac:dyDescent="0.3">
      <c r="A953" s="2">
        <v>701</v>
      </c>
      <c r="B953" s="12">
        <v>45274</v>
      </c>
      <c r="C953" s="3" t="s">
        <v>714</v>
      </c>
      <c r="D953" t="s">
        <v>13</v>
      </c>
      <c r="E953" s="2">
        <v>52</v>
      </c>
      <c r="F953" t="s">
        <v>11</v>
      </c>
      <c r="G953" s="11">
        <v>2</v>
      </c>
      <c r="H953" s="10">
        <v>30</v>
      </c>
      <c r="I953" s="10">
        <f t="shared" si="87"/>
        <v>60</v>
      </c>
      <c r="J953" s="12" t="str">
        <f t="shared" si="88"/>
        <v>December</v>
      </c>
      <c r="K953" t="str">
        <f t="shared" si="89"/>
        <v>50+</v>
      </c>
      <c r="L953" s="12" t="str">
        <f t="shared" si="90"/>
        <v>Q4</v>
      </c>
      <c r="M953" s="12" t="str">
        <f t="shared" si="91"/>
        <v>Thursday</v>
      </c>
      <c r="N953" s="10" t="str">
        <f t="shared" si="92"/>
        <v>Occasional</v>
      </c>
      <c r="Q953"/>
    </row>
    <row r="954" spans="1:17" x14ac:dyDescent="0.3">
      <c r="A954" s="2">
        <v>139</v>
      </c>
      <c r="B954" s="12">
        <v>45275</v>
      </c>
      <c r="C954" s="3" t="s">
        <v>152</v>
      </c>
      <c r="D954" t="s">
        <v>10</v>
      </c>
      <c r="E954" s="2">
        <v>36</v>
      </c>
      <c r="F954" t="s">
        <v>11</v>
      </c>
      <c r="G954" s="11">
        <v>4</v>
      </c>
      <c r="H954" s="10">
        <v>500</v>
      </c>
      <c r="I954" s="10">
        <f t="shared" si="87"/>
        <v>2000</v>
      </c>
      <c r="J954" s="12" t="str">
        <f t="shared" si="88"/>
        <v>December</v>
      </c>
      <c r="K954" t="str">
        <f t="shared" si="89"/>
        <v>31-40</v>
      </c>
      <c r="L954" s="12" t="str">
        <f t="shared" si="90"/>
        <v>Q4</v>
      </c>
      <c r="M954" s="12" t="str">
        <f t="shared" si="91"/>
        <v>Friday</v>
      </c>
      <c r="N954" s="10" t="str">
        <f t="shared" si="92"/>
        <v>VIP</v>
      </c>
      <c r="Q954"/>
    </row>
    <row r="955" spans="1:17" x14ac:dyDescent="0.3">
      <c r="A955" s="2">
        <v>151</v>
      </c>
      <c r="B955" s="12">
        <v>45275</v>
      </c>
      <c r="C955" s="3" t="s">
        <v>164</v>
      </c>
      <c r="D955" t="s">
        <v>10</v>
      </c>
      <c r="E955" s="2">
        <v>29</v>
      </c>
      <c r="F955" t="s">
        <v>14</v>
      </c>
      <c r="G955" s="11">
        <v>1</v>
      </c>
      <c r="H955" s="10">
        <v>50</v>
      </c>
      <c r="I955" s="10">
        <f t="shared" si="87"/>
        <v>50</v>
      </c>
      <c r="J955" s="12" t="str">
        <f t="shared" si="88"/>
        <v>December</v>
      </c>
      <c r="K955" t="str">
        <f t="shared" si="89"/>
        <v>18-30</v>
      </c>
      <c r="L955" s="12" t="str">
        <f t="shared" si="90"/>
        <v>Q4</v>
      </c>
      <c r="M955" s="12" t="str">
        <f t="shared" si="91"/>
        <v>Friday</v>
      </c>
      <c r="N955" s="10" t="str">
        <f t="shared" si="92"/>
        <v>Occasional</v>
      </c>
      <c r="Q955"/>
    </row>
    <row r="956" spans="1:17" x14ac:dyDescent="0.3">
      <c r="A956" s="2">
        <v>83</v>
      </c>
      <c r="B956" s="12">
        <v>45276</v>
      </c>
      <c r="C956" s="3" t="s">
        <v>96</v>
      </c>
      <c r="D956" t="s">
        <v>10</v>
      </c>
      <c r="E956" s="2">
        <v>54</v>
      </c>
      <c r="F956" t="s">
        <v>16</v>
      </c>
      <c r="G956" s="11">
        <v>2</v>
      </c>
      <c r="H956" s="10">
        <v>50</v>
      </c>
      <c r="I956" s="10">
        <f t="shared" si="87"/>
        <v>100</v>
      </c>
      <c r="J956" s="12" t="str">
        <f t="shared" si="88"/>
        <v>December</v>
      </c>
      <c r="K956" t="str">
        <f t="shared" si="89"/>
        <v>50+</v>
      </c>
      <c r="L956" s="12" t="str">
        <f t="shared" si="90"/>
        <v>Q4</v>
      </c>
      <c r="M956" s="12" t="str">
        <f t="shared" si="91"/>
        <v>Saturday</v>
      </c>
      <c r="N956" s="10" t="str">
        <f t="shared" si="92"/>
        <v>Occasional</v>
      </c>
      <c r="Q956"/>
    </row>
    <row r="957" spans="1:17" x14ac:dyDescent="0.3">
      <c r="A957" s="2">
        <v>153</v>
      </c>
      <c r="B957" s="12">
        <v>45276</v>
      </c>
      <c r="C957" s="3" t="s">
        <v>166</v>
      </c>
      <c r="D957" t="s">
        <v>10</v>
      </c>
      <c r="E957" s="2">
        <v>63</v>
      </c>
      <c r="F957" t="s">
        <v>16</v>
      </c>
      <c r="G957" s="11">
        <v>2</v>
      </c>
      <c r="H957" s="10">
        <v>500</v>
      </c>
      <c r="I957" s="10">
        <f t="shared" si="87"/>
        <v>1000</v>
      </c>
      <c r="J957" s="12" t="str">
        <f t="shared" si="88"/>
        <v>December</v>
      </c>
      <c r="K957" t="str">
        <f t="shared" si="89"/>
        <v>50+</v>
      </c>
      <c r="L957" s="12" t="str">
        <f t="shared" si="90"/>
        <v>Q4</v>
      </c>
      <c r="M957" s="12" t="str">
        <f t="shared" si="91"/>
        <v>Saturday</v>
      </c>
      <c r="N957" s="10" t="str">
        <f t="shared" si="92"/>
        <v>Regular</v>
      </c>
      <c r="Q957"/>
    </row>
    <row r="958" spans="1:17" x14ac:dyDescent="0.3">
      <c r="A958" s="2">
        <v>451</v>
      </c>
      <c r="B958" s="12">
        <v>45276</v>
      </c>
      <c r="C958" s="3" t="s">
        <v>464</v>
      </c>
      <c r="D958" t="s">
        <v>13</v>
      </c>
      <c r="E958" s="2">
        <v>45</v>
      </c>
      <c r="F958" t="s">
        <v>16</v>
      </c>
      <c r="G958" s="11">
        <v>1</v>
      </c>
      <c r="H958" s="10">
        <v>30</v>
      </c>
      <c r="I958" s="10">
        <f t="shared" si="87"/>
        <v>30</v>
      </c>
      <c r="J958" s="12" t="str">
        <f t="shared" si="88"/>
        <v>December</v>
      </c>
      <c r="K958" t="str">
        <f t="shared" si="89"/>
        <v>41-50</v>
      </c>
      <c r="L958" s="12" t="str">
        <f t="shared" si="90"/>
        <v>Q4</v>
      </c>
      <c r="M958" s="12" t="str">
        <f t="shared" si="91"/>
        <v>Saturday</v>
      </c>
      <c r="N958" s="10" t="str">
        <f t="shared" si="92"/>
        <v>Occasional</v>
      </c>
      <c r="Q958"/>
    </row>
    <row r="959" spans="1:17" x14ac:dyDescent="0.3">
      <c r="A959" s="2">
        <v>99</v>
      </c>
      <c r="B959" s="12">
        <v>45277</v>
      </c>
      <c r="C959" s="3" t="s">
        <v>112</v>
      </c>
      <c r="D959" t="s">
        <v>13</v>
      </c>
      <c r="E959" s="2">
        <v>50</v>
      </c>
      <c r="F959" t="s">
        <v>16</v>
      </c>
      <c r="G959" s="11">
        <v>4</v>
      </c>
      <c r="H959" s="10">
        <v>300</v>
      </c>
      <c r="I959" s="10">
        <f t="shared" si="87"/>
        <v>1200</v>
      </c>
      <c r="J959" s="12" t="str">
        <f t="shared" si="88"/>
        <v>December</v>
      </c>
      <c r="K959" t="str">
        <f t="shared" si="89"/>
        <v>41-50</v>
      </c>
      <c r="L959" s="12" t="str">
        <f t="shared" si="90"/>
        <v>Q4</v>
      </c>
      <c r="M959" s="12" t="str">
        <f t="shared" si="91"/>
        <v>Sunday</v>
      </c>
      <c r="N959" s="10" t="str">
        <f t="shared" si="92"/>
        <v>Regular</v>
      </c>
      <c r="Q959"/>
    </row>
    <row r="960" spans="1:17" x14ac:dyDescent="0.3">
      <c r="A960" s="2">
        <v>783</v>
      </c>
      <c r="B960" s="12">
        <v>45277</v>
      </c>
      <c r="C960" s="3" t="s">
        <v>796</v>
      </c>
      <c r="D960" t="s">
        <v>13</v>
      </c>
      <c r="E960" s="2">
        <v>56</v>
      </c>
      <c r="F960" t="s">
        <v>14</v>
      </c>
      <c r="G960" s="11">
        <v>1</v>
      </c>
      <c r="H960" s="10">
        <v>300</v>
      </c>
      <c r="I960" s="10">
        <f t="shared" si="87"/>
        <v>300</v>
      </c>
      <c r="J960" s="12" t="str">
        <f t="shared" si="88"/>
        <v>December</v>
      </c>
      <c r="K960" t="str">
        <f t="shared" si="89"/>
        <v>50+</v>
      </c>
      <c r="L960" s="12" t="str">
        <f t="shared" si="90"/>
        <v>Q4</v>
      </c>
      <c r="M960" s="12" t="str">
        <f t="shared" si="91"/>
        <v>Sunday</v>
      </c>
      <c r="N960" s="10" t="str">
        <f t="shared" si="92"/>
        <v>Occasional</v>
      </c>
      <c r="Q960"/>
    </row>
    <row r="961" spans="1:17" x14ac:dyDescent="0.3">
      <c r="A961" s="2">
        <v>409</v>
      </c>
      <c r="B961" s="12">
        <v>45278</v>
      </c>
      <c r="C961" s="3" t="s">
        <v>422</v>
      </c>
      <c r="D961" t="s">
        <v>13</v>
      </c>
      <c r="E961" s="2">
        <v>21</v>
      </c>
      <c r="F961" t="s">
        <v>16</v>
      </c>
      <c r="G961" s="11">
        <v>3</v>
      </c>
      <c r="H961" s="10">
        <v>300</v>
      </c>
      <c r="I961" s="10">
        <f t="shared" si="87"/>
        <v>900</v>
      </c>
      <c r="J961" s="12" t="str">
        <f t="shared" si="88"/>
        <v>December</v>
      </c>
      <c r="K961" t="str">
        <f t="shared" si="89"/>
        <v>18-30</v>
      </c>
      <c r="L961" s="12" t="str">
        <f t="shared" si="90"/>
        <v>Q4</v>
      </c>
      <c r="M961" s="12" t="str">
        <f t="shared" si="91"/>
        <v>Monday</v>
      </c>
      <c r="N961" s="10" t="str">
        <f t="shared" si="92"/>
        <v>Regular</v>
      </c>
      <c r="Q961"/>
    </row>
    <row r="962" spans="1:17" x14ac:dyDescent="0.3">
      <c r="A962" s="2">
        <v>525</v>
      </c>
      <c r="B962" s="12">
        <v>45278</v>
      </c>
      <c r="C962" s="3" t="s">
        <v>538</v>
      </c>
      <c r="D962" t="s">
        <v>13</v>
      </c>
      <c r="E962" s="2">
        <v>47</v>
      </c>
      <c r="F962" t="s">
        <v>11</v>
      </c>
      <c r="G962" s="11">
        <v>2</v>
      </c>
      <c r="H962" s="10">
        <v>25</v>
      </c>
      <c r="I962" s="10">
        <f t="shared" ref="I962:I999" si="93">Quantity*Price_per_Unit</f>
        <v>50</v>
      </c>
      <c r="J962" s="12" t="str">
        <f t="shared" si="88"/>
        <v>December</v>
      </c>
      <c r="K962" t="str">
        <f t="shared" si="89"/>
        <v>41-50</v>
      </c>
      <c r="L962" s="12" t="str">
        <f t="shared" si="90"/>
        <v>Q4</v>
      </c>
      <c r="M962" s="12" t="str">
        <f t="shared" si="91"/>
        <v>Monday</v>
      </c>
      <c r="N962" s="10" t="str">
        <f t="shared" si="92"/>
        <v>Occasional</v>
      </c>
      <c r="Q962"/>
    </row>
    <row r="963" spans="1:17" x14ac:dyDescent="0.3">
      <c r="A963" s="2">
        <v>939</v>
      </c>
      <c r="B963" s="12">
        <v>45278</v>
      </c>
      <c r="C963" s="3" t="s">
        <v>952</v>
      </c>
      <c r="D963" t="s">
        <v>13</v>
      </c>
      <c r="E963" s="2">
        <v>46</v>
      </c>
      <c r="F963" t="s">
        <v>16</v>
      </c>
      <c r="G963" s="11">
        <v>1</v>
      </c>
      <c r="H963" s="10">
        <v>300</v>
      </c>
      <c r="I963" s="10">
        <f t="shared" si="93"/>
        <v>300</v>
      </c>
      <c r="J963" s="12" t="str">
        <f t="shared" ref="J963:J999" si="94">TEXT($B963,"mmmm")</f>
        <v>December</v>
      </c>
      <c r="K963" t="str">
        <f t="shared" ref="K963:K999" si="95">IF(E963&lt;18,"Under 18",
IF(E963&lt;=30,"18-30",
IF(E963&lt;=40,"31-40",
IF(E963&lt;=50,"41-50","50+"))))</f>
        <v>41-50</v>
      </c>
      <c r="L963" s="12" t="str">
        <f t="shared" ref="L963:L999" si="96">"Q"&amp;ROUNDUP(MONTH(B963)/3,0)</f>
        <v>Q4</v>
      </c>
      <c r="M963" s="12" t="str">
        <f t="shared" ref="M963:M999" si="97">TEXT(B963,"dddd")</f>
        <v>Monday</v>
      </c>
      <c r="N963" s="10" t="str">
        <f t="shared" ref="N963:N999" si="98">IF(I963&gt;=1500,"VIP",
 IF(I963&gt;=500,"Regular","Occasional"))</f>
        <v>Occasional</v>
      </c>
      <c r="Q963"/>
    </row>
    <row r="964" spans="1:17" x14ac:dyDescent="0.3">
      <c r="A964" s="2">
        <v>994</v>
      </c>
      <c r="B964" s="12">
        <v>45278</v>
      </c>
      <c r="C964" s="3" t="s">
        <v>1007</v>
      </c>
      <c r="D964" t="s">
        <v>13</v>
      </c>
      <c r="E964" s="2">
        <v>51</v>
      </c>
      <c r="F964" t="s">
        <v>11</v>
      </c>
      <c r="G964" s="11">
        <v>2</v>
      </c>
      <c r="H964" s="10">
        <v>500</v>
      </c>
      <c r="I964" s="10">
        <f t="shared" si="93"/>
        <v>1000</v>
      </c>
      <c r="J964" s="12" t="str">
        <f t="shared" si="94"/>
        <v>December</v>
      </c>
      <c r="K964" t="str">
        <f t="shared" si="95"/>
        <v>50+</v>
      </c>
      <c r="L964" s="12" t="str">
        <f t="shared" si="96"/>
        <v>Q4</v>
      </c>
      <c r="M964" s="12" t="str">
        <f t="shared" si="97"/>
        <v>Monday</v>
      </c>
      <c r="N964" s="10" t="str">
        <f t="shared" si="98"/>
        <v>Regular</v>
      </c>
      <c r="Q964"/>
    </row>
    <row r="965" spans="1:17" x14ac:dyDescent="0.3">
      <c r="A965" s="2">
        <v>96</v>
      </c>
      <c r="B965" s="12">
        <v>45279</v>
      </c>
      <c r="C965" s="3" t="s">
        <v>109</v>
      </c>
      <c r="D965" t="s">
        <v>13</v>
      </c>
      <c r="E965" s="2">
        <v>44</v>
      </c>
      <c r="F965" t="s">
        <v>14</v>
      </c>
      <c r="G965" s="11">
        <v>2</v>
      </c>
      <c r="H965" s="10">
        <v>300</v>
      </c>
      <c r="I965" s="10">
        <f t="shared" si="93"/>
        <v>600</v>
      </c>
      <c r="J965" s="12" t="str">
        <f t="shared" si="94"/>
        <v>December</v>
      </c>
      <c r="K965" t="str">
        <f t="shared" si="95"/>
        <v>41-50</v>
      </c>
      <c r="L965" s="12" t="str">
        <f t="shared" si="96"/>
        <v>Q4</v>
      </c>
      <c r="M965" s="12" t="str">
        <f t="shared" si="97"/>
        <v>Tuesday</v>
      </c>
      <c r="N965" s="10" t="str">
        <f t="shared" si="98"/>
        <v>Regular</v>
      </c>
      <c r="Q965"/>
    </row>
    <row r="966" spans="1:17" x14ac:dyDescent="0.3">
      <c r="A966" s="2">
        <v>609</v>
      </c>
      <c r="B966" s="12">
        <v>45279</v>
      </c>
      <c r="C966" s="3" t="s">
        <v>622</v>
      </c>
      <c r="D966" t="s">
        <v>13</v>
      </c>
      <c r="E966" s="2">
        <v>47</v>
      </c>
      <c r="F966" t="s">
        <v>14</v>
      </c>
      <c r="G966" s="11">
        <v>2</v>
      </c>
      <c r="H966" s="10">
        <v>50</v>
      </c>
      <c r="I966" s="10">
        <f t="shared" si="93"/>
        <v>100</v>
      </c>
      <c r="J966" s="12" t="str">
        <f t="shared" si="94"/>
        <v>December</v>
      </c>
      <c r="K966" t="str">
        <f t="shared" si="95"/>
        <v>41-50</v>
      </c>
      <c r="L966" s="12" t="str">
        <f t="shared" si="96"/>
        <v>Q4</v>
      </c>
      <c r="M966" s="12" t="str">
        <f t="shared" si="97"/>
        <v>Tuesday</v>
      </c>
      <c r="N966" s="10" t="str">
        <f t="shared" si="98"/>
        <v>Occasional</v>
      </c>
      <c r="Q966"/>
    </row>
    <row r="967" spans="1:17" x14ac:dyDescent="0.3">
      <c r="A967" s="2">
        <v>982</v>
      </c>
      <c r="B967" s="12">
        <v>45279</v>
      </c>
      <c r="C967" s="3" t="s">
        <v>995</v>
      </c>
      <c r="D967" t="s">
        <v>13</v>
      </c>
      <c r="E967" s="2">
        <v>46</v>
      </c>
      <c r="F967" t="s">
        <v>11</v>
      </c>
      <c r="G967" s="11">
        <v>3</v>
      </c>
      <c r="H967" s="10">
        <v>30</v>
      </c>
      <c r="I967" s="10">
        <f t="shared" si="93"/>
        <v>90</v>
      </c>
      <c r="J967" s="12" t="str">
        <f t="shared" si="94"/>
        <v>December</v>
      </c>
      <c r="K967" t="str">
        <f t="shared" si="95"/>
        <v>41-50</v>
      </c>
      <c r="L967" s="12" t="str">
        <f t="shared" si="96"/>
        <v>Q4</v>
      </c>
      <c r="M967" s="12" t="str">
        <f t="shared" si="97"/>
        <v>Tuesday</v>
      </c>
      <c r="N967" s="10" t="str">
        <f t="shared" si="98"/>
        <v>Occasional</v>
      </c>
      <c r="Q967"/>
    </row>
    <row r="968" spans="1:17" x14ac:dyDescent="0.3">
      <c r="A968" s="2">
        <v>209</v>
      </c>
      <c r="B968" s="12">
        <v>45280</v>
      </c>
      <c r="C968" s="3" t="s">
        <v>222</v>
      </c>
      <c r="D968" t="s">
        <v>13</v>
      </c>
      <c r="E968" s="2">
        <v>30</v>
      </c>
      <c r="F968" t="s">
        <v>16</v>
      </c>
      <c r="G968" s="11">
        <v>4</v>
      </c>
      <c r="H968" s="10">
        <v>50</v>
      </c>
      <c r="I968" s="10">
        <f t="shared" si="93"/>
        <v>200</v>
      </c>
      <c r="J968" s="12" t="str">
        <f t="shared" si="94"/>
        <v>December</v>
      </c>
      <c r="K968" t="str">
        <f t="shared" si="95"/>
        <v>18-30</v>
      </c>
      <c r="L968" s="12" t="str">
        <f t="shared" si="96"/>
        <v>Q4</v>
      </c>
      <c r="M968" s="12" t="str">
        <f t="shared" si="97"/>
        <v>Wednesday</v>
      </c>
      <c r="N968" s="10" t="str">
        <f t="shared" si="98"/>
        <v>Occasional</v>
      </c>
      <c r="Q968"/>
    </row>
    <row r="969" spans="1:17" x14ac:dyDescent="0.3">
      <c r="A969" s="2">
        <v>435</v>
      </c>
      <c r="B969" s="12">
        <v>45280</v>
      </c>
      <c r="C969" s="3" t="s">
        <v>448</v>
      </c>
      <c r="D969" t="s">
        <v>13</v>
      </c>
      <c r="E969" s="2">
        <v>30</v>
      </c>
      <c r="F969" t="s">
        <v>11</v>
      </c>
      <c r="G969" s="11">
        <v>3</v>
      </c>
      <c r="H969" s="10">
        <v>300</v>
      </c>
      <c r="I969" s="10">
        <f t="shared" si="93"/>
        <v>900</v>
      </c>
      <c r="J969" s="12" t="str">
        <f t="shared" si="94"/>
        <v>December</v>
      </c>
      <c r="K969" t="str">
        <f t="shared" si="95"/>
        <v>18-30</v>
      </c>
      <c r="L969" s="12" t="str">
        <f t="shared" si="96"/>
        <v>Q4</v>
      </c>
      <c r="M969" s="12" t="str">
        <f t="shared" si="97"/>
        <v>Wednesday</v>
      </c>
      <c r="N969" s="10" t="str">
        <f t="shared" si="98"/>
        <v>Regular</v>
      </c>
      <c r="Q969"/>
    </row>
    <row r="970" spans="1:17" x14ac:dyDescent="0.3">
      <c r="A970" s="2">
        <v>777</v>
      </c>
      <c r="B970" s="12">
        <v>45280</v>
      </c>
      <c r="C970" s="3" t="s">
        <v>790</v>
      </c>
      <c r="D970" t="s">
        <v>10</v>
      </c>
      <c r="E970" s="2">
        <v>48</v>
      </c>
      <c r="F970" t="s">
        <v>16</v>
      </c>
      <c r="G970" s="11">
        <v>3</v>
      </c>
      <c r="H970" s="10">
        <v>50</v>
      </c>
      <c r="I970" s="10">
        <f t="shared" si="93"/>
        <v>150</v>
      </c>
      <c r="J970" s="12" t="str">
        <f t="shared" si="94"/>
        <v>December</v>
      </c>
      <c r="K970" t="str">
        <f t="shared" si="95"/>
        <v>41-50</v>
      </c>
      <c r="L970" s="12" t="str">
        <f t="shared" si="96"/>
        <v>Q4</v>
      </c>
      <c r="M970" s="12" t="str">
        <f t="shared" si="97"/>
        <v>Wednesday</v>
      </c>
      <c r="N970" s="10" t="str">
        <f t="shared" si="98"/>
        <v>Occasional</v>
      </c>
      <c r="Q970"/>
    </row>
    <row r="971" spans="1:17" x14ac:dyDescent="0.3">
      <c r="A971" s="2">
        <v>854</v>
      </c>
      <c r="B971" s="12">
        <v>45280</v>
      </c>
      <c r="C971" s="3" t="s">
        <v>867</v>
      </c>
      <c r="D971" t="s">
        <v>10</v>
      </c>
      <c r="E971" s="2">
        <v>29</v>
      </c>
      <c r="F971" t="s">
        <v>14</v>
      </c>
      <c r="G971" s="11">
        <v>1</v>
      </c>
      <c r="H971" s="10">
        <v>50</v>
      </c>
      <c r="I971" s="10">
        <f t="shared" si="93"/>
        <v>50</v>
      </c>
      <c r="J971" s="12" t="str">
        <f t="shared" si="94"/>
        <v>December</v>
      </c>
      <c r="K971" t="str">
        <f t="shared" si="95"/>
        <v>18-30</v>
      </c>
      <c r="L971" s="12" t="str">
        <f t="shared" si="96"/>
        <v>Q4</v>
      </c>
      <c r="M971" s="12" t="str">
        <f t="shared" si="97"/>
        <v>Wednesday</v>
      </c>
      <c r="N971" s="10" t="str">
        <f t="shared" si="98"/>
        <v>Occasional</v>
      </c>
      <c r="Q971"/>
    </row>
    <row r="972" spans="1:17" x14ac:dyDescent="0.3">
      <c r="A972" s="2">
        <v>890</v>
      </c>
      <c r="B972" s="12">
        <v>45280</v>
      </c>
      <c r="C972" s="3" t="s">
        <v>903</v>
      </c>
      <c r="D972" t="s">
        <v>10</v>
      </c>
      <c r="E972" s="2">
        <v>34</v>
      </c>
      <c r="F972" t="s">
        <v>16</v>
      </c>
      <c r="G972" s="11">
        <v>2</v>
      </c>
      <c r="H972" s="10">
        <v>25</v>
      </c>
      <c r="I972" s="10">
        <f t="shared" si="93"/>
        <v>50</v>
      </c>
      <c r="J972" s="12" t="str">
        <f t="shared" si="94"/>
        <v>December</v>
      </c>
      <c r="K972" t="str">
        <f t="shared" si="95"/>
        <v>31-40</v>
      </c>
      <c r="L972" s="12" t="str">
        <f t="shared" si="96"/>
        <v>Q4</v>
      </c>
      <c r="M972" s="12" t="str">
        <f t="shared" si="97"/>
        <v>Wednesday</v>
      </c>
      <c r="N972" s="10" t="str">
        <f t="shared" si="98"/>
        <v>Occasional</v>
      </c>
      <c r="Q972"/>
    </row>
    <row r="973" spans="1:17" x14ac:dyDescent="0.3">
      <c r="A973" s="2">
        <v>865</v>
      </c>
      <c r="B973" s="12">
        <v>45281</v>
      </c>
      <c r="C973" s="3" t="s">
        <v>878</v>
      </c>
      <c r="D973" t="s">
        <v>13</v>
      </c>
      <c r="E973" s="2">
        <v>42</v>
      </c>
      <c r="F973" t="s">
        <v>14</v>
      </c>
      <c r="G973" s="11">
        <v>1</v>
      </c>
      <c r="H973" s="10">
        <v>300</v>
      </c>
      <c r="I973" s="10">
        <f t="shared" si="93"/>
        <v>300</v>
      </c>
      <c r="J973" s="12" t="str">
        <f t="shared" si="94"/>
        <v>December</v>
      </c>
      <c r="K973" t="str">
        <f t="shared" si="95"/>
        <v>41-50</v>
      </c>
      <c r="L973" s="12" t="str">
        <f t="shared" si="96"/>
        <v>Q4</v>
      </c>
      <c r="M973" s="12" t="str">
        <f t="shared" si="97"/>
        <v>Thursday</v>
      </c>
      <c r="N973" s="10" t="str">
        <f t="shared" si="98"/>
        <v>Occasional</v>
      </c>
      <c r="Q973"/>
    </row>
    <row r="974" spans="1:17" x14ac:dyDescent="0.3">
      <c r="A974" s="2">
        <v>662</v>
      </c>
      <c r="B974" s="12">
        <v>45282</v>
      </c>
      <c r="C974" s="3" t="s">
        <v>675</v>
      </c>
      <c r="D974" t="s">
        <v>10</v>
      </c>
      <c r="E974" s="2">
        <v>48</v>
      </c>
      <c r="F974" t="s">
        <v>11</v>
      </c>
      <c r="G974" s="11">
        <v>2</v>
      </c>
      <c r="H974" s="10">
        <v>500</v>
      </c>
      <c r="I974" s="10">
        <f t="shared" si="93"/>
        <v>1000</v>
      </c>
      <c r="J974" s="12" t="str">
        <f t="shared" si="94"/>
        <v>December</v>
      </c>
      <c r="K974" t="str">
        <f t="shared" si="95"/>
        <v>41-50</v>
      </c>
      <c r="L974" s="12" t="str">
        <f t="shared" si="96"/>
        <v>Q4</v>
      </c>
      <c r="M974" s="12" t="str">
        <f t="shared" si="97"/>
        <v>Friday</v>
      </c>
      <c r="N974" s="10" t="str">
        <f t="shared" si="98"/>
        <v>Regular</v>
      </c>
      <c r="Q974"/>
    </row>
    <row r="975" spans="1:17" x14ac:dyDescent="0.3">
      <c r="A975" s="2">
        <v>309</v>
      </c>
      <c r="B975" s="12">
        <v>45283</v>
      </c>
      <c r="C975" s="3" t="s">
        <v>322</v>
      </c>
      <c r="D975" t="s">
        <v>13</v>
      </c>
      <c r="E975" s="2">
        <v>26</v>
      </c>
      <c r="F975" t="s">
        <v>11</v>
      </c>
      <c r="G975" s="11">
        <v>1</v>
      </c>
      <c r="H975" s="10">
        <v>25</v>
      </c>
      <c r="I975" s="10">
        <f t="shared" si="93"/>
        <v>25</v>
      </c>
      <c r="J975" s="12" t="str">
        <f t="shared" si="94"/>
        <v>December</v>
      </c>
      <c r="K975" t="str">
        <f t="shared" si="95"/>
        <v>18-30</v>
      </c>
      <c r="L975" s="12" t="str">
        <f t="shared" si="96"/>
        <v>Q4</v>
      </c>
      <c r="M975" s="12" t="str">
        <f t="shared" si="97"/>
        <v>Saturday</v>
      </c>
      <c r="N975" s="10" t="str">
        <f t="shared" si="98"/>
        <v>Occasional</v>
      </c>
      <c r="Q975"/>
    </row>
    <row r="976" spans="1:17" x14ac:dyDescent="0.3">
      <c r="A976" s="2">
        <v>544</v>
      </c>
      <c r="B976" s="12">
        <v>45283</v>
      </c>
      <c r="C976" s="3" t="s">
        <v>557</v>
      </c>
      <c r="D976" t="s">
        <v>13</v>
      </c>
      <c r="E976" s="2">
        <v>27</v>
      </c>
      <c r="F976" t="s">
        <v>16</v>
      </c>
      <c r="G976" s="11">
        <v>1</v>
      </c>
      <c r="H976" s="10">
        <v>25</v>
      </c>
      <c r="I976" s="10">
        <f t="shared" si="93"/>
        <v>25</v>
      </c>
      <c r="J976" s="12" t="str">
        <f t="shared" si="94"/>
        <v>December</v>
      </c>
      <c r="K976" t="str">
        <f t="shared" si="95"/>
        <v>18-30</v>
      </c>
      <c r="L976" s="12" t="str">
        <f t="shared" si="96"/>
        <v>Q4</v>
      </c>
      <c r="M976" s="12" t="str">
        <f t="shared" si="97"/>
        <v>Saturday</v>
      </c>
      <c r="N976" s="10" t="str">
        <f t="shared" si="98"/>
        <v>Occasional</v>
      </c>
      <c r="Q976"/>
    </row>
    <row r="977" spans="1:17" x14ac:dyDescent="0.3">
      <c r="A977" s="2">
        <v>602</v>
      </c>
      <c r="B977" s="12">
        <v>45283</v>
      </c>
      <c r="C977" s="3" t="s">
        <v>615</v>
      </c>
      <c r="D977" t="s">
        <v>13</v>
      </c>
      <c r="E977" s="2">
        <v>20</v>
      </c>
      <c r="F977" t="s">
        <v>16</v>
      </c>
      <c r="G977" s="11">
        <v>1</v>
      </c>
      <c r="H977" s="10">
        <v>300</v>
      </c>
      <c r="I977" s="10">
        <f t="shared" si="93"/>
        <v>300</v>
      </c>
      <c r="J977" s="12" t="str">
        <f t="shared" si="94"/>
        <v>December</v>
      </c>
      <c r="K977" t="str">
        <f t="shared" si="95"/>
        <v>18-30</v>
      </c>
      <c r="L977" s="12" t="str">
        <f t="shared" si="96"/>
        <v>Q4</v>
      </c>
      <c r="M977" s="12" t="str">
        <f t="shared" si="97"/>
        <v>Saturday</v>
      </c>
      <c r="N977" s="10" t="str">
        <f t="shared" si="98"/>
        <v>Occasional</v>
      </c>
      <c r="Q977"/>
    </row>
    <row r="978" spans="1:17" x14ac:dyDescent="0.3">
      <c r="A978" s="2">
        <v>615</v>
      </c>
      <c r="B978" s="12">
        <v>45283</v>
      </c>
      <c r="C978" s="3" t="s">
        <v>628</v>
      </c>
      <c r="D978" t="s">
        <v>13</v>
      </c>
      <c r="E978" s="2">
        <v>61</v>
      </c>
      <c r="F978" t="s">
        <v>14</v>
      </c>
      <c r="G978" s="11">
        <v>4</v>
      </c>
      <c r="H978" s="10">
        <v>25</v>
      </c>
      <c r="I978" s="10">
        <f t="shared" si="93"/>
        <v>100</v>
      </c>
      <c r="J978" s="12" t="str">
        <f t="shared" si="94"/>
        <v>December</v>
      </c>
      <c r="K978" t="str">
        <f t="shared" si="95"/>
        <v>50+</v>
      </c>
      <c r="L978" s="12" t="str">
        <f t="shared" si="96"/>
        <v>Q4</v>
      </c>
      <c r="M978" s="12" t="str">
        <f t="shared" si="97"/>
        <v>Saturday</v>
      </c>
      <c r="N978" s="10" t="str">
        <f t="shared" si="98"/>
        <v>Occasional</v>
      </c>
      <c r="Q978"/>
    </row>
    <row r="979" spans="1:17" x14ac:dyDescent="0.3">
      <c r="A979" s="2">
        <v>678</v>
      </c>
      <c r="B979" s="12">
        <v>45283</v>
      </c>
      <c r="C979" s="3" t="s">
        <v>691</v>
      </c>
      <c r="D979" t="s">
        <v>13</v>
      </c>
      <c r="E979" s="2">
        <v>60</v>
      </c>
      <c r="F979" t="s">
        <v>16</v>
      </c>
      <c r="G979" s="11">
        <v>3</v>
      </c>
      <c r="H979" s="10">
        <v>300</v>
      </c>
      <c r="I979" s="10">
        <f t="shared" si="93"/>
        <v>900</v>
      </c>
      <c r="J979" s="12" t="str">
        <f t="shared" si="94"/>
        <v>December</v>
      </c>
      <c r="K979" t="str">
        <f t="shared" si="95"/>
        <v>50+</v>
      </c>
      <c r="L979" s="12" t="str">
        <f t="shared" si="96"/>
        <v>Q4</v>
      </c>
      <c r="M979" s="12" t="str">
        <f t="shared" si="97"/>
        <v>Saturday</v>
      </c>
      <c r="N979" s="10" t="str">
        <f t="shared" si="98"/>
        <v>Regular</v>
      </c>
      <c r="Q979"/>
    </row>
    <row r="980" spans="1:17" x14ac:dyDescent="0.3">
      <c r="A980" s="2">
        <v>781</v>
      </c>
      <c r="B980" s="12">
        <v>45283</v>
      </c>
      <c r="C980" s="3" t="s">
        <v>794</v>
      </c>
      <c r="D980" t="s">
        <v>10</v>
      </c>
      <c r="E980" s="2">
        <v>35</v>
      </c>
      <c r="F980" t="s">
        <v>11</v>
      </c>
      <c r="G980" s="11">
        <v>1</v>
      </c>
      <c r="H980" s="10">
        <v>500</v>
      </c>
      <c r="I980" s="10">
        <f t="shared" si="93"/>
        <v>500</v>
      </c>
      <c r="J980" s="12" t="str">
        <f t="shared" si="94"/>
        <v>December</v>
      </c>
      <c r="K980" t="str">
        <f t="shared" si="95"/>
        <v>31-40</v>
      </c>
      <c r="L980" s="12" t="str">
        <f t="shared" si="96"/>
        <v>Q4</v>
      </c>
      <c r="M980" s="12" t="str">
        <f t="shared" si="97"/>
        <v>Saturday</v>
      </c>
      <c r="N980" s="10" t="str">
        <f t="shared" si="98"/>
        <v>Regular</v>
      </c>
      <c r="Q980"/>
    </row>
    <row r="981" spans="1:17" x14ac:dyDescent="0.3">
      <c r="A981" s="2">
        <v>34</v>
      </c>
      <c r="B981" s="12">
        <v>45284</v>
      </c>
      <c r="C981" s="3" t="s">
        <v>47</v>
      </c>
      <c r="D981" t="s">
        <v>13</v>
      </c>
      <c r="E981" s="2">
        <v>51</v>
      </c>
      <c r="F981" t="s">
        <v>14</v>
      </c>
      <c r="G981" s="11">
        <v>3</v>
      </c>
      <c r="H981" s="10">
        <v>50</v>
      </c>
      <c r="I981" s="10">
        <f t="shared" si="93"/>
        <v>150</v>
      </c>
      <c r="J981" s="12" t="str">
        <f t="shared" si="94"/>
        <v>December</v>
      </c>
      <c r="K981" t="str">
        <f t="shared" si="95"/>
        <v>50+</v>
      </c>
      <c r="L981" s="12" t="str">
        <f t="shared" si="96"/>
        <v>Q4</v>
      </c>
      <c r="M981" s="12" t="str">
        <f t="shared" si="97"/>
        <v>Sunday</v>
      </c>
      <c r="N981" s="10" t="str">
        <f t="shared" si="98"/>
        <v>Occasional</v>
      </c>
      <c r="Q981"/>
    </row>
    <row r="982" spans="1:17" x14ac:dyDescent="0.3">
      <c r="A982" s="2">
        <v>916</v>
      </c>
      <c r="B982" s="12">
        <v>45284</v>
      </c>
      <c r="C982" s="3" t="s">
        <v>929</v>
      </c>
      <c r="D982" t="s">
        <v>13</v>
      </c>
      <c r="E982" s="2">
        <v>32</v>
      </c>
      <c r="F982" t="s">
        <v>16</v>
      </c>
      <c r="G982" s="11">
        <v>1</v>
      </c>
      <c r="H982" s="10">
        <v>50</v>
      </c>
      <c r="I982" s="10">
        <f t="shared" si="93"/>
        <v>50</v>
      </c>
      <c r="J982" s="12" t="str">
        <f t="shared" si="94"/>
        <v>December</v>
      </c>
      <c r="K982" t="str">
        <f t="shared" si="95"/>
        <v>31-40</v>
      </c>
      <c r="L982" s="12" t="str">
        <f t="shared" si="96"/>
        <v>Q4</v>
      </c>
      <c r="M982" s="12" t="str">
        <f t="shared" si="97"/>
        <v>Sunday</v>
      </c>
      <c r="N982" s="10" t="str">
        <f t="shared" si="98"/>
        <v>Occasional</v>
      </c>
      <c r="Q982"/>
    </row>
    <row r="983" spans="1:17" x14ac:dyDescent="0.3">
      <c r="A983" s="2">
        <v>757</v>
      </c>
      <c r="B983" s="12">
        <v>45285</v>
      </c>
      <c r="C983" s="3" t="s">
        <v>770</v>
      </c>
      <c r="D983" t="s">
        <v>13</v>
      </c>
      <c r="E983" s="2">
        <v>43</v>
      </c>
      <c r="F983" t="s">
        <v>16</v>
      </c>
      <c r="G983" s="11">
        <v>4</v>
      </c>
      <c r="H983" s="10">
        <v>300</v>
      </c>
      <c r="I983" s="10">
        <f t="shared" si="93"/>
        <v>1200</v>
      </c>
      <c r="J983" s="12" t="str">
        <f t="shared" si="94"/>
        <v>December</v>
      </c>
      <c r="K983" t="str">
        <f t="shared" si="95"/>
        <v>41-50</v>
      </c>
      <c r="L983" s="12" t="str">
        <f t="shared" si="96"/>
        <v>Q4</v>
      </c>
      <c r="M983" s="12" t="str">
        <f t="shared" si="97"/>
        <v>Monday</v>
      </c>
      <c r="N983" s="10" t="str">
        <f t="shared" si="98"/>
        <v>Regular</v>
      </c>
      <c r="Q983"/>
    </row>
    <row r="984" spans="1:17" x14ac:dyDescent="0.3">
      <c r="A984" s="2">
        <v>25</v>
      </c>
      <c r="B984" s="12">
        <v>45286</v>
      </c>
      <c r="C984" s="3" t="s">
        <v>38</v>
      </c>
      <c r="D984" t="s">
        <v>13</v>
      </c>
      <c r="E984" s="2">
        <v>64</v>
      </c>
      <c r="F984" t="s">
        <v>11</v>
      </c>
      <c r="G984" s="11">
        <v>1</v>
      </c>
      <c r="H984" s="10">
        <v>50</v>
      </c>
      <c r="I984" s="10">
        <f t="shared" si="93"/>
        <v>50</v>
      </c>
      <c r="J984" s="12" t="str">
        <f t="shared" si="94"/>
        <v>December</v>
      </c>
      <c r="K984" t="str">
        <f t="shared" si="95"/>
        <v>50+</v>
      </c>
      <c r="L984" s="12" t="str">
        <f t="shared" si="96"/>
        <v>Q4</v>
      </c>
      <c r="M984" s="12" t="str">
        <f t="shared" si="97"/>
        <v>Tuesday</v>
      </c>
      <c r="N984" s="10" t="str">
        <f t="shared" si="98"/>
        <v>Occasional</v>
      </c>
      <c r="Q984"/>
    </row>
    <row r="985" spans="1:17" x14ac:dyDescent="0.3">
      <c r="A985" s="2">
        <v>82</v>
      </c>
      <c r="B985" s="12">
        <v>45286</v>
      </c>
      <c r="C985" s="3" t="s">
        <v>95</v>
      </c>
      <c r="D985" t="s">
        <v>13</v>
      </c>
      <c r="E985" s="2">
        <v>32</v>
      </c>
      <c r="F985" t="s">
        <v>11</v>
      </c>
      <c r="G985" s="11">
        <v>4</v>
      </c>
      <c r="H985" s="10">
        <v>50</v>
      </c>
      <c r="I985" s="10">
        <f t="shared" si="93"/>
        <v>200</v>
      </c>
      <c r="J985" s="12" t="str">
        <f t="shared" si="94"/>
        <v>December</v>
      </c>
      <c r="K985" t="str">
        <f t="shared" si="95"/>
        <v>31-40</v>
      </c>
      <c r="L985" s="12" t="str">
        <f t="shared" si="96"/>
        <v>Q4</v>
      </c>
      <c r="M985" s="12" t="str">
        <f t="shared" si="97"/>
        <v>Tuesday</v>
      </c>
      <c r="N985" s="10" t="str">
        <f t="shared" si="98"/>
        <v>Occasional</v>
      </c>
      <c r="Q985"/>
    </row>
    <row r="986" spans="1:17" x14ac:dyDescent="0.3">
      <c r="A986" s="2">
        <v>472</v>
      </c>
      <c r="B986" s="12">
        <v>45286</v>
      </c>
      <c r="C986" s="3" t="s">
        <v>485</v>
      </c>
      <c r="D986" t="s">
        <v>13</v>
      </c>
      <c r="E986" s="2">
        <v>38</v>
      </c>
      <c r="F986" t="s">
        <v>11</v>
      </c>
      <c r="G986" s="11">
        <v>3</v>
      </c>
      <c r="H986" s="10">
        <v>300</v>
      </c>
      <c r="I986" s="10">
        <f t="shared" si="93"/>
        <v>900</v>
      </c>
      <c r="J986" s="12" t="str">
        <f t="shared" si="94"/>
        <v>December</v>
      </c>
      <c r="K986" t="str">
        <f t="shared" si="95"/>
        <v>31-40</v>
      </c>
      <c r="L986" s="12" t="str">
        <f t="shared" si="96"/>
        <v>Q4</v>
      </c>
      <c r="M986" s="12" t="str">
        <f t="shared" si="97"/>
        <v>Tuesday</v>
      </c>
      <c r="N986" s="10" t="str">
        <f t="shared" si="98"/>
        <v>Regular</v>
      </c>
      <c r="Q986"/>
    </row>
    <row r="987" spans="1:17" x14ac:dyDescent="0.3">
      <c r="A987" s="2">
        <v>842</v>
      </c>
      <c r="B987" s="12">
        <v>45286</v>
      </c>
      <c r="C987" s="3" t="s">
        <v>855</v>
      </c>
      <c r="D987" t="s">
        <v>13</v>
      </c>
      <c r="E987" s="2">
        <v>47</v>
      </c>
      <c r="F987" t="s">
        <v>14</v>
      </c>
      <c r="G987" s="11">
        <v>2</v>
      </c>
      <c r="H987" s="10">
        <v>300</v>
      </c>
      <c r="I987" s="10">
        <f t="shared" si="93"/>
        <v>600</v>
      </c>
      <c r="J987" s="12" t="str">
        <f t="shared" si="94"/>
        <v>December</v>
      </c>
      <c r="K987" t="str">
        <f t="shared" si="95"/>
        <v>41-50</v>
      </c>
      <c r="L987" s="12" t="str">
        <f t="shared" si="96"/>
        <v>Q4</v>
      </c>
      <c r="M987" s="12" t="str">
        <f t="shared" si="97"/>
        <v>Tuesday</v>
      </c>
      <c r="N987" s="10" t="str">
        <f t="shared" si="98"/>
        <v>Regular</v>
      </c>
      <c r="Q987"/>
    </row>
    <row r="988" spans="1:17" x14ac:dyDescent="0.3">
      <c r="A988" s="2">
        <v>879</v>
      </c>
      <c r="B988" s="12">
        <v>45286</v>
      </c>
      <c r="C988" s="3" t="s">
        <v>892</v>
      </c>
      <c r="D988" t="s">
        <v>10</v>
      </c>
      <c r="E988" s="2">
        <v>23</v>
      </c>
      <c r="F988" t="s">
        <v>14</v>
      </c>
      <c r="G988" s="11">
        <v>1</v>
      </c>
      <c r="H988" s="10">
        <v>30</v>
      </c>
      <c r="I988" s="10">
        <f t="shared" si="93"/>
        <v>30</v>
      </c>
      <c r="J988" s="12" t="str">
        <f t="shared" si="94"/>
        <v>December</v>
      </c>
      <c r="K988" t="str">
        <f t="shared" si="95"/>
        <v>18-30</v>
      </c>
      <c r="L988" s="12" t="str">
        <f t="shared" si="96"/>
        <v>Q4</v>
      </c>
      <c r="M988" s="12" t="str">
        <f t="shared" si="97"/>
        <v>Tuesday</v>
      </c>
      <c r="N988" s="10" t="str">
        <f t="shared" si="98"/>
        <v>Occasional</v>
      </c>
      <c r="Q988"/>
    </row>
    <row r="989" spans="1:17" x14ac:dyDescent="0.3">
      <c r="A989" s="2">
        <v>991</v>
      </c>
      <c r="B989" s="12">
        <v>45286</v>
      </c>
      <c r="C989" s="3" t="s">
        <v>1004</v>
      </c>
      <c r="D989" t="s">
        <v>13</v>
      </c>
      <c r="E989" s="2">
        <v>34</v>
      </c>
      <c r="F989" t="s">
        <v>14</v>
      </c>
      <c r="G989" s="11">
        <v>2</v>
      </c>
      <c r="H989" s="10">
        <v>50</v>
      </c>
      <c r="I989" s="10">
        <f t="shared" si="93"/>
        <v>100</v>
      </c>
      <c r="J989" s="12" t="str">
        <f t="shared" si="94"/>
        <v>December</v>
      </c>
      <c r="K989" t="str">
        <f t="shared" si="95"/>
        <v>31-40</v>
      </c>
      <c r="L989" s="12" t="str">
        <f t="shared" si="96"/>
        <v>Q4</v>
      </c>
      <c r="M989" s="12" t="str">
        <f t="shared" si="97"/>
        <v>Tuesday</v>
      </c>
      <c r="N989" s="10" t="str">
        <f t="shared" si="98"/>
        <v>Occasional</v>
      </c>
      <c r="Q989"/>
    </row>
    <row r="990" spans="1:17" x14ac:dyDescent="0.3">
      <c r="A990" s="2">
        <v>62</v>
      </c>
      <c r="B990" s="12">
        <v>45287</v>
      </c>
      <c r="C990" s="3" t="s">
        <v>75</v>
      </c>
      <c r="D990" t="s">
        <v>10</v>
      </c>
      <c r="E990" s="2">
        <v>18</v>
      </c>
      <c r="F990" t="s">
        <v>11</v>
      </c>
      <c r="G990" s="11">
        <v>2</v>
      </c>
      <c r="H990" s="10">
        <v>50</v>
      </c>
      <c r="I990" s="10">
        <f t="shared" si="93"/>
        <v>100</v>
      </c>
      <c r="J990" s="12" t="str">
        <f t="shared" si="94"/>
        <v>December</v>
      </c>
      <c r="K990" t="str">
        <f t="shared" si="95"/>
        <v>18-30</v>
      </c>
      <c r="L990" s="12" t="str">
        <f t="shared" si="96"/>
        <v>Q4</v>
      </c>
      <c r="M990" s="12" t="str">
        <f t="shared" si="97"/>
        <v>Wednesday</v>
      </c>
      <c r="N990" s="10" t="str">
        <f t="shared" si="98"/>
        <v>Occasional</v>
      </c>
      <c r="Q990"/>
    </row>
    <row r="991" spans="1:17" x14ac:dyDescent="0.3">
      <c r="A991" s="2">
        <v>386</v>
      </c>
      <c r="B991" s="12">
        <v>45287</v>
      </c>
      <c r="C991" s="3" t="s">
        <v>399</v>
      </c>
      <c r="D991" t="s">
        <v>13</v>
      </c>
      <c r="E991" s="2">
        <v>54</v>
      </c>
      <c r="F991" t="s">
        <v>16</v>
      </c>
      <c r="G991" s="11">
        <v>2</v>
      </c>
      <c r="H991" s="10">
        <v>300</v>
      </c>
      <c r="I991" s="10">
        <f t="shared" si="93"/>
        <v>600</v>
      </c>
      <c r="J991" s="12" t="str">
        <f t="shared" si="94"/>
        <v>December</v>
      </c>
      <c r="K991" t="str">
        <f t="shared" si="95"/>
        <v>50+</v>
      </c>
      <c r="L991" s="12" t="str">
        <f t="shared" si="96"/>
        <v>Q4</v>
      </c>
      <c r="M991" s="12" t="str">
        <f t="shared" si="97"/>
        <v>Wednesday</v>
      </c>
      <c r="N991" s="10" t="str">
        <f t="shared" si="98"/>
        <v>Regular</v>
      </c>
      <c r="Q991"/>
    </row>
    <row r="992" spans="1:17" x14ac:dyDescent="0.3">
      <c r="A992" s="2">
        <v>429</v>
      </c>
      <c r="B992" s="12">
        <v>45288</v>
      </c>
      <c r="C992" s="3" t="s">
        <v>442</v>
      </c>
      <c r="D992" t="s">
        <v>10</v>
      </c>
      <c r="E992" s="2">
        <v>64</v>
      </c>
      <c r="F992" t="s">
        <v>16</v>
      </c>
      <c r="G992" s="11">
        <v>2</v>
      </c>
      <c r="H992" s="10">
        <v>25</v>
      </c>
      <c r="I992" s="10">
        <f t="shared" si="93"/>
        <v>50</v>
      </c>
      <c r="J992" s="12" t="str">
        <f t="shared" si="94"/>
        <v>December</v>
      </c>
      <c r="K992" t="str">
        <f t="shared" si="95"/>
        <v>50+</v>
      </c>
      <c r="L992" s="12" t="str">
        <f t="shared" si="96"/>
        <v>Q4</v>
      </c>
      <c r="M992" s="12" t="str">
        <f t="shared" si="97"/>
        <v>Thursday</v>
      </c>
      <c r="N992" s="10" t="str">
        <f t="shared" si="98"/>
        <v>Occasional</v>
      </c>
      <c r="Q992"/>
    </row>
    <row r="993" spans="1:17" x14ac:dyDescent="0.3">
      <c r="A993" s="2">
        <v>664</v>
      </c>
      <c r="B993" s="12">
        <v>45288</v>
      </c>
      <c r="C993" s="3" t="s">
        <v>677</v>
      </c>
      <c r="D993" t="s">
        <v>13</v>
      </c>
      <c r="E993" s="2">
        <v>44</v>
      </c>
      <c r="F993" t="s">
        <v>14</v>
      </c>
      <c r="G993" s="11">
        <v>4</v>
      </c>
      <c r="H993" s="10">
        <v>500</v>
      </c>
      <c r="I993" s="10">
        <f t="shared" si="93"/>
        <v>2000</v>
      </c>
      <c r="J993" s="12" t="str">
        <f t="shared" si="94"/>
        <v>December</v>
      </c>
      <c r="K993" t="str">
        <f t="shared" si="95"/>
        <v>41-50</v>
      </c>
      <c r="L993" s="12" t="str">
        <f t="shared" si="96"/>
        <v>Q4</v>
      </c>
      <c r="M993" s="12" t="str">
        <f t="shared" si="97"/>
        <v>Thursday</v>
      </c>
      <c r="N993" s="10" t="str">
        <f t="shared" si="98"/>
        <v>VIP</v>
      </c>
      <c r="Q993"/>
    </row>
    <row r="994" spans="1:17" x14ac:dyDescent="0.3">
      <c r="A994" s="2">
        <v>989</v>
      </c>
      <c r="B994" s="12">
        <v>45288</v>
      </c>
      <c r="C994" s="3" t="s">
        <v>1002</v>
      </c>
      <c r="D994" t="s">
        <v>13</v>
      </c>
      <c r="E994" s="2">
        <v>44</v>
      </c>
      <c r="F994" t="s">
        <v>16</v>
      </c>
      <c r="G994" s="11">
        <v>1</v>
      </c>
      <c r="H994" s="10">
        <v>25</v>
      </c>
      <c r="I994" s="10">
        <f t="shared" si="93"/>
        <v>25</v>
      </c>
      <c r="J994" s="12" t="str">
        <f t="shared" si="94"/>
        <v>December</v>
      </c>
      <c r="K994" t="str">
        <f t="shared" si="95"/>
        <v>41-50</v>
      </c>
      <c r="L994" s="12" t="str">
        <f t="shared" si="96"/>
        <v>Q4</v>
      </c>
      <c r="M994" s="12" t="str">
        <f t="shared" si="97"/>
        <v>Thursday</v>
      </c>
      <c r="N994" s="10" t="str">
        <f t="shared" si="98"/>
        <v>Occasional</v>
      </c>
      <c r="Q994"/>
    </row>
    <row r="995" spans="1:17" x14ac:dyDescent="0.3">
      <c r="A995" s="2">
        <v>233</v>
      </c>
      <c r="B995" s="12">
        <v>45289</v>
      </c>
      <c r="C995" s="3" t="s">
        <v>246</v>
      </c>
      <c r="D995" t="s">
        <v>13</v>
      </c>
      <c r="E995" s="2">
        <v>51</v>
      </c>
      <c r="F995" t="s">
        <v>11</v>
      </c>
      <c r="G995" s="11">
        <v>2</v>
      </c>
      <c r="H995" s="10">
        <v>300</v>
      </c>
      <c r="I995" s="10">
        <f t="shared" si="93"/>
        <v>600</v>
      </c>
      <c r="J995" s="12" t="str">
        <f t="shared" si="94"/>
        <v>December</v>
      </c>
      <c r="K995" t="str">
        <f t="shared" si="95"/>
        <v>50+</v>
      </c>
      <c r="L995" s="12" t="str">
        <f t="shared" si="96"/>
        <v>Q4</v>
      </c>
      <c r="M995" s="12" t="str">
        <f t="shared" si="97"/>
        <v>Friday</v>
      </c>
      <c r="N995" s="10" t="str">
        <f t="shared" si="98"/>
        <v>Regular</v>
      </c>
      <c r="Q995"/>
    </row>
    <row r="996" spans="1:17" x14ac:dyDescent="0.3">
      <c r="A996" s="2">
        <v>520</v>
      </c>
      <c r="B996" s="12">
        <v>45289</v>
      </c>
      <c r="C996" s="3" t="s">
        <v>533</v>
      </c>
      <c r="D996" t="s">
        <v>13</v>
      </c>
      <c r="E996" s="2">
        <v>49</v>
      </c>
      <c r="F996" t="s">
        <v>16</v>
      </c>
      <c r="G996" s="11">
        <v>4</v>
      </c>
      <c r="H996" s="10">
        <v>25</v>
      </c>
      <c r="I996" s="10">
        <f t="shared" si="93"/>
        <v>100</v>
      </c>
      <c r="J996" s="12" t="str">
        <f t="shared" si="94"/>
        <v>December</v>
      </c>
      <c r="K996" t="str">
        <f t="shared" si="95"/>
        <v>41-50</v>
      </c>
      <c r="L996" s="12" t="str">
        <f t="shared" si="96"/>
        <v>Q4</v>
      </c>
      <c r="M996" s="12" t="str">
        <f t="shared" si="97"/>
        <v>Friday</v>
      </c>
      <c r="N996" s="10" t="str">
        <f t="shared" si="98"/>
        <v>Occasional</v>
      </c>
      <c r="Q996"/>
    </row>
    <row r="997" spans="1:17" x14ac:dyDescent="0.3">
      <c r="A997" s="2">
        <v>805</v>
      </c>
      <c r="B997" s="12">
        <v>45289</v>
      </c>
      <c r="C997" s="3" t="s">
        <v>818</v>
      </c>
      <c r="D997" t="s">
        <v>13</v>
      </c>
      <c r="E997" s="2">
        <v>30</v>
      </c>
      <c r="F997" t="s">
        <v>11</v>
      </c>
      <c r="G997" s="11">
        <v>3</v>
      </c>
      <c r="H997" s="10">
        <v>500</v>
      </c>
      <c r="I997" s="10">
        <f t="shared" si="93"/>
        <v>1500</v>
      </c>
      <c r="J997" s="12" t="str">
        <f t="shared" si="94"/>
        <v>December</v>
      </c>
      <c r="K997" t="str">
        <f t="shared" si="95"/>
        <v>18-30</v>
      </c>
      <c r="L997" s="12" t="str">
        <f t="shared" si="96"/>
        <v>Q4</v>
      </c>
      <c r="M997" s="12" t="str">
        <f t="shared" si="97"/>
        <v>Friday</v>
      </c>
      <c r="N997" s="10" t="str">
        <f t="shared" si="98"/>
        <v>VIP</v>
      </c>
      <c r="Q997"/>
    </row>
    <row r="998" spans="1:17" x14ac:dyDescent="0.3">
      <c r="A998" s="2">
        <v>908</v>
      </c>
      <c r="B998" s="12">
        <v>45289</v>
      </c>
      <c r="C998" s="3" t="s">
        <v>921</v>
      </c>
      <c r="D998" t="s">
        <v>10</v>
      </c>
      <c r="E998" s="2">
        <v>46</v>
      </c>
      <c r="F998" t="s">
        <v>11</v>
      </c>
      <c r="G998" s="11">
        <v>4</v>
      </c>
      <c r="H998" s="10">
        <v>300</v>
      </c>
      <c r="I998" s="10">
        <f t="shared" si="93"/>
        <v>1200</v>
      </c>
      <c r="J998" s="12" t="str">
        <f t="shared" si="94"/>
        <v>December</v>
      </c>
      <c r="K998" t="str">
        <f t="shared" si="95"/>
        <v>41-50</v>
      </c>
      <c r="L998" s="12" t="str">
        <f t="shared" si="96"/>
        <v>Q4</v>
      </c>
      <c r="M998" s="12" t="str">
        <f t="shared" si="97"/>
        <v>Friday</v>
      </c>
      <c r="N998" s="10" t="str">
        <f>IF(I998&gt;=1500,"VIP",
 IF(I998&gt;=500,"Regular","Occasional"))</f>
        <v>Regular</v>
      </c>
      <c r="Q998"/>
    </row>
    <row r="999" spans="1:17" x14ac:dyDescent="0.3">
      <c r="A999" s="2">
        <v>857</v>
      </c>
      <c r="B999" s="12">
        <v>45291</v>
      </c>
      <c r="C999" s="3" t="s">
        <v>870</v>
      </c>
      <c r="D999" t="s">
        <v>10</v>
      </c>
      <c r="E999" s="2">
        <v>60</v>
      </c>
      <c r="F999" t="s">
        <v>16</v>
      </c>
      <c r="G999" s="11">
        <v>2</v>
      </c>
      <c r="H999" s="10">
        <v>25</v>
      </c>
      <c r="I999" s="10">
        <f t="shared" si="93"/>
        <v>50</v>
      </c>
      <c r="J999" s="12" t="str">
        <f t="shared" si="94"/>
        <v>December</v>
      </c>
      <c r="K999" t="str">
        <f t="shared" si="95"/>
        <v>50+</v>
      </c>
      <c r="L999" s="12" t="str">
        <f t="shared" si="96"/>
        <v>Q4</v>
      </c>
      <c r="M999" s="12" t="str">
        <f t="shared" si="97"/>
        <v>Sunday</v>
      </c>
      <c r="N999" s="10" t="str">
        <f t="shared" si="98"/>
        <v>Occasional</v>
      </c>
      <c r="Q999"/>
    </row>
    <row r="1000" spans="1:17" x14ac:dyDescent="0.3">
      <c r="Q1000"/>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B356D-6025-4906-885A-019FBDE21113}">
  <sheetPr>
    <tabColor rgb="FF061A40"/>
  </sheetPr>
  <dimension ref="A2:AQ23"/>
  <sheetViews>
    <sheetView topLeftCell="U1" zoomScale="42" zoomScaleNormal="42" workbookViewId="0">
      <selection activeCell="AM9" sqref="AM9"/>
    </sheetView>
  </sheetViews>
  <sheetFormatPr defaultRowHeight="14" x14ac:dyDescent="0.3"/>
  <cols>
    <col min="1" max="1" width="24.25" bestFit="1" customWidth="1"/>
    <col min="2" max="2" width="21.75" bestFit="1" customWidth="1"/>
    <col min="3" max="3" width="18.33203125" bestFit="1" customWidth="1"/>
    <col min="4" max="4" width="15" bestFit="1" customWidth="1"/>
    <col min="5" max="5" width="18.1640625" bestFit="1" customWidth="1"/>
    <col min="6" max="6" width="26.08203125" bestFit="1" customWidth="1"/>
    <col min="7" max="7" width="18.33203125" bestFit="1" customWidth="1"/>
    <col min="8" max="8" width="22.5" bestFit="1" customWidth="1"/>
    <col min="9" max="9" width="10" bestFit="1" customWidth="1"/>
    <col min="10" max="10" width="27.25" bestFit="1" customWidth="1"/>
    <col min="11" max="11" width="13.75" bestFit="1" customWidth="1"/>
    <col min="13" max="13" width="18.1640625" bestFit="1" customWidth="1"/>
    <col min="14" max="14" width="24.25" bestFit="1" customWidth="1"/>
    <col min="15" max="15" width="8.25" bestFit="1" customWidth="1"/>
    <col min="16" max="16" width="24.25" bestFit="1" customWidth="1"/>
    <col min="17" max="17" width="21.75" bestFit="1" customWidth="1"/>
    <col min="18" max="19" width="15" bestFit="1" customWidth="1"/>
    <col min="20" max="20" width="15.33203125" bestFit="1" customWidth="1"/>
    <col min="22" max="22" width="18.1640625" bestFit="1" customWidth="1"/>
    <col min="23" max="23" width="24.25" bestFit="1" customWidth="1"/>
    <col min="24" max="24" width="12" bestFit="1" customWidth="1"/>
    <col min="25" max="25" width="24.25" bestFit="1" customWidth="1"/>
    <col min="26" max="26" width="21.75" bestFit="1" customWidth="1"/>
    <col min="27" max="28" width="14.1640625" bestFit="1" customWidth="1"/>
    <col min="29" max="29" width="15" bestFit="1" customWidth="1"/>
    <col min="30" max="30" width="15.33203125" bestFit="1" customWidth="1"/>
    <col min="31" max="31" width="11" bestFit="1" customWidth="1"/>
    <col min="32" max="32" width="18.1640625" bestFit="1" customWidth="1"/>
    <col min="33" max="33" width="24.25" bestFit="1" customWidth="1"/>
    <col min="34" max="34" width="20.58203125" bestFit="1" customWidth="1"/>
    <col min="35" max="35" width="18.1640625" bestFit="1" customWidth="1"/>
    <col min="36" max="36" width="25.5" bestFit="1" customWidth="1"/>
    <col min="37" max="37" width="24.25" bestFit="1" customWidth="1"/>
    <col min="38" max="38" width="11" bestFit="1" customWidth="1"/>
    <col min="39" max="39" width="20.08203125" bestFit="1" customWidth="1"/>
    <col min="40" max="40" width="21.75" bestFit="1" customWidth="1"/>
    <col min="41" max="41" width="10" bestFit="1" customWidth="1"/>
    <col min="42" max="42" width="13" bestFit="1" customWidth="1"/>
    <col min="43" max="43" width="13.75" bestFit="1" customWidth="1"/>
    <col min="44" max="44" width="4.5" bestFit="1" customWidth="1"/>
    <col min="45" max="45" width="5.1640625" bestFit="1" customWidth="1"/>
    <col min="46" max="46" width="4.58203125" bestFit="1" customWidth="1"/>
    <col min="47" max="47" width="7.08203125" bestFit="1" customWidth="1"/>
    <col min="48" max="48" width="10.6640625" bestFit="1" customWidth="1"/>
    <col min="49" max="49" width="7.9140625" bestFit="1" customWidth="1"/>
    <col min="50" max="50" width="10.08203125" bestFit="1" customWidth="1"/>
    <col min="51" max="51" width="10" bestFit="1" customWidth="1"/>
    <col min="52" max="52" width="11" bestFit="1" customWidth="1"/>
    <col min="53" max="53" width="9.08203125" bestFit="1" customWidth="1"/>
    <col min="54" max="54" width="9.33203125" bestFit="1" customWidth="1"/>
    <col min="55" max="56" width="8.08203125" bestFit="1" customWidth="1"/>
    <col min="57" max="57" width="10" bestFit="1" customWidth="1"/>
    <col min="58" max="59" width="8.08203125" bestFit="1" customWidth="1"/>
    <col min="60" max="60" width="9.4140625" bestFit="1" customWidth="1"/>
    <col min="61" max="61" width="9.08203125" bestFit="1" customWidth="1"/>
    <col min="62" max="62" width="8.08203125" bestFit="1" customWidth="1"/>
    <col min="63" max="63" width="11.9140625" bestFit="1" customWidth="1"/>
    <col min="64" max="64" width="12.08203125" bestFit="1" customWidth="1"/>
    <col min="65" max="65" width="8.08203125" bestFit="1" customWidth="1"/>
    <col min="66" max="66" width="15.58203125" bestFit="1" customWidth="1"/>
    <col min="67" max="67" width="9.33203125" bestFit="1" customWidth="1"/>
    <col min="68" max="68" width="9.08203125" bestFit="1" customWidth="1"/>
    <col min="69" max="69" width="12.75" bestFit="1" customWidth="1"/>
    <col min="70" max="70" width="11.5" bestFit="1" customWidth="1"/>
    <col min="71" max="71" width="9.08203125" bestFit="1" customWidth="1"/>
    <col min="72" max="72" width="15.08203125" bestFit="1" customWidth="1"/>
    <col min="73" max="73" width="11.4140625" bestFit="1" customWidth="1"/>
    <col min="74" max="74" width="8.08203125" bestFit="1" customWidth="1"/>
    <col min="75" max="75" width="14.9140625" bestFit="1" customWidth="1"/>
    <col min="76" max="76" width="11" bestFit="1" customWidth="1"/>
  </cols>
  <sheetData>
    <row r="2" spans="1:43" x14ac:dyDescent="0.3">
      <c r="A2" t="s">
        <v>1058</v>
      </c>
      <c r="C2" t="s">
        <v>1059</v>
      </c>
      <c r="E2" t="s">
        <v>1060</v>
      </c>
      <c r="H2" t="s">
        <v>1061</v>
      </c>
      <c r="J2" t="s">
        <v>1062</v>
      </c>
    </row>
    <row r="3" spans="1:43" x14ac:dyDescent="0.3">
      <c r="A3" t="s">
        <v>1038</v>
      </c>
      <c r="C3" t="s">
        <v>1039</v>
      </c>
      <c r="E3" s="5" t="s">
        <v>1020</v>
      </c>
      <c r="F3" s="4" t="s">
        <v>1038</v>
      </c>
      <c r="H3" t="s">
        <v>1052</v>
      </c>
      <c r="J3" t="s">
        <v>1051</v>
      </c>
    </row>
    <row r="4" spans="1:43" x14ac:dyDescent="0.3">
      <c r="A4" s="4">
        <v>454470</v>
      </c>
      <c r="C4" s="2">
        <v>2510</v>
      </c>
      <c r="E4" s="6" t="s">
        <v>16</v>
      </c>
      <c r="F4" s="4">
        <v>156875</v>
      </c>
      <c r="H4" s="2">
        <v>2.5150300601202407</v>
      </c>
      <c r="J4" s="2">
        <v>998</v>
      </c>
    </row>
    <row r="5" spans="1:43" x14ac:dyDescent="0.3">
      <c r="E5" s="6" t="s">
        <v>14</v>
      </c>
      <c r="F5" s="4">
        <v>155580</v>
      </c>
    </row>
    <row r="6" spans="1:43" x14ac:dyDescent="0.3">
      <c r="A6" s="4"/>
      <c r="E6" s="6" t="s">
        <v>11</v>
      </c>
      <c r="F6" s="4">
        <v>142015</v>
      </c>
    </row>
    <row r="7" spans="1:43" ht="23.5" x14ac:dyDescent="0.3">
      <c r="C7" s="13"/>
      <c r="E7" s="6" t="s">
        <v>1033</v>
      </c>
      <c r="F7" s="4">
        <v>454470</v>
      </c>
    </row>
    <row r="8" spans="1:43" x14ac:dyDescent="0.3">
      <c r="A8" t="s">
        <v>1063</v>
      </c>
      <c r="G8" t="s">
        <v>1064</v>
      </c>
      <c r="M8" t="s">
        <v>1065</v>
      </c>
      <c r="P8" t="s">
        <v>1066</v>
      </c>
      <c r="V8" t="s">
        <v>1067</v>
      </c>
      <c r="Y8" t="s">
        <v>1068</v>
      </c>
      <c r="AF8" t="s">
        <v>1069</v>
      </c>
      <c r="AI8" t="s">
        <v>1070</v>
      </c>
      <c r="AM8" t="s">
        <v>1071</v>
      </c>
    </row>
    <row r="9" spans="1:43" x14ac:dyDescent="0.3">
      <c r="A9" s="5" t="s">
        <v>1038</v>
      </c>
      <c r="B9" s="5" t="s">
        <v>1034</v>
      </c>
      <c r="G9" s="5" t="s">
        <v>1039</v>
      </c>
      <c r="H9" s="5" t="s">
        <v>1034</v>
      </c>
      <c r="M9" s="5" t="s">
        <v>1020</v>
      </c>
      <c r="N9" t="s">
        <v>1038</v>
      </c>
      <c r="P9" s="5" t="s">
        <v>1038</v>
      </c>
      <c r="Q9" s="5" t="s">
        <v>1034</v>
      </c>
      <c r="V9" s="5" t="s">
        <v>1020</v>
      </c>
      <c r="W9" t="s">
        <v>1038</v>
      </c>
      <c r="Y9" s="5" t="s">
        <v>1038</v>
      </c>
      <c r="Z9" s="5" t="s">
        <v>1034</v>
      </c>
      <c r="AF9" s="5" t="s">
        <v>1020</v>
      </c>
      <c r="AG9" t="s">
        <v>1038</v>
      </c>
      <c r="AI9" s="5" t="s">
        <v>1020</v>
      </c>
      <c r="AJ9" t="s">
        <v>1055</v>
      </c>
      <c r="AK9" t="s">
        <v>1038</v>
      </c>
      <c r="AM9" s="5" t="s">
        <v>1056</v>
      </c>
      <c r="AN9" s="5" t="s">
        <v>1034</v>
      </c>
    </row>
    <row r="10" spans="1:43" x14ac:dyDescent="0.3">
      <c r="A10" s="5" t="s">
        <v>1020</v>
      </c>
      <c r="B10" t="s">
        <v>11</v>
      </c>
      <c r="C10" t="s">
        <v>14</v>
      </c>
      <c r="D10" t="s">
        <v>16</v>
      </c>
      <c r="E10" t="s">
        <v>1033</v>
      </c>
      <c r="G10" s="5" t="s">
        <v>1020</v>
      </c>
      <c r="H10" t="s">
        <v>11</v>
      </c>
      <c r="I10" t="s">
        <v>14</v>
      </c>
      <c r="J10" t="s">
        <v>16</v>
      </c>
      <c r="K10" t="s">
        <v>1033</v>
      </c>
      <c r="M10" s="6" t="s">
        <v>1021</v>
      </c>
      <c r="N10" s="4">
        <v>35450</v>
      </c>
      <c r="P10" s="5" t="s">
        <v>1020</v>
      </c>
      <c r="Q10" t="s">
        <v>11</v>
      </c>
      <c r="R10" t="s">
        <v>14</v>
      </c>
      <c r="S10" t="s">
        <v>16</v>
      </c>
      <c r="T10" t="s">
        <v>1033</v>
      </c>
      <c r="V10" s="6" t="s">
        <v>1035</v>
      </c>
      <c r="W10" s="4">
        <v>92370</v>
      </c>
      <c r="Y10" s="5" t="s">
        <v>1020</v>
      </c>
      <c r="Z10" t="s">
        <v>1040</v>
      </c>
      <c r="AA10" t="s">
        <v>1041</v>
      </c>
      <c r="AB10" t="s">
        <v>1042</v>
      </c>
      <c r="AC10" t="s">
        <v>1043</v>
      </c>
      <c r="AD10" t="s">
        <v>1033</v>
      </c>
      <c r="AF10" s="6" t="s">
        <v>1021</v>
      </c>
      <c r="AG10" s="15">
        <v>7.8002948489449248E-2</v>
      </c>
      <c r="AI10" s="6" t="s">
        <v>1021</v>
      </c>
      <c r="AJ10" s="16">
        <v>35450</v>
      </c>
      <c r="AK10" s="14"/>
      <c r="AM10" s="5" t="s">
        <v>1020</v>
      </c>
      <c r="AN10" t="s">
        <v>11</v>
      </c>
      <c r="AO10" t="s">
        <v>14</v>
      </c>
      <c r="AP10" t="s">
        <v>16</v>
      </c>
      <c r="AQ10" t="s">
        <v>1033</v>
      </c>
    </row>
    <row r="11" spans="1:43" x14ac:dyDescent="0.3">
      <c r="A11" s="6" t="s">
        <v>1021</v>
      </c>
      <c r="B11" s="4">
        <v>12430</v>
      </c>
      <c r="C11" s="4">
        <v>13125</v>
      </c>
      <c r="D11" s="4">
        <v>9895</v>
      </c>
      <c r="E11" s="4">
        <v>35450</v>
      </c>
      <c r="G11" s="6" t="s">
        <v>1021</v>
      </c>
      <c r="H11" s="2">
        <v>59</v>
      </c>
      <c r="I11" s="2">
        <v>72</v>
      </c>
      <c r="J11" s="2">
        <v>64</v>
      </c>
      <c r="K11" s="2">
        <v>195</v>
      </c>
      <c r="M11" s="6" t="s">
        <v>1022</v>
      </c>
      <c r="N11" s="4">
        <v>44060</v>
      </c>
      <c r="P11" s="6" t="s">
        <v>13</v>
      </c>
      <c r="Q11" s="4">
        <v>74830</v>
      </c>
      <c r="R11" s="4">
        <v>81275</v>
      </c>
      <c r="S11" s="4">
        <v>76735</v>
      </c>
      <c r="T11" s="4">
        <v>232840</v>
      </c>
      <c r="V11" s="6" t="s">
        <v>1036</v>
      </c>
      <c r="W11" s="4">
        <v>125800</v>
      </c>
      <c r="Y11" s="6" t="s">
        <v>1044</v>
      </c>
      <c r="Z11" s="4">
        <v>21810</v>
      </c>
      <c r="AA11" s="4">
        <v>13880</v>
      </c>
      <c r="AB11" s="4">
        <v>18750</v>
      </c>
      <c r="AC11" s="4">
        <v>14280</v>
      </c>
      <c r="AD11" s="4">
        <v>68720</v>
      </c>
      <c r="AF11" s="6" t="s">
        <v>1022</v>
      </c>
      <c r="AG11" s="15">
        <v>9.694809338350166E-2</v>
      </c>
      <c r="AI11" s="6" t="s">
        <v>1022</v>
      </c>
      <c r="AJ11" s="16">
        <v>44060</v>
      </c>
      <c r="AK11" s="8">
        <v>0.24287729196050775</v>
      </c>
      <c r="AM11" s="6" t="s">
        <v>13</v>
      </c>
      <c r="AN11" s="2">
        <v>166</v>
      </c>
      <c r="AO11" s="2">
        <v>174</v>
      </c>
      <c r="AP11" s="2">
        <v>170</v>
      </c>
      <c r="AQ11" s="2">
        <v>510</v>
      </c>
    </row>
    <row r="12" spans="1:43" x14ac:dyDescent="0.3">
      <c r="A12" s="6" t="s">
        <v>1022</v>
      </c>
      <c r="B12" s="4">
        <v>14035</v>
      </c>
      <c r="C12" s="4">
        <v>14560</v>
      </c>
      <c r="D12" s="4">
        <v>15465</v>
      </c>
      <c r="E12" s="4">
        <v>44060</v>
      </c>
      <c r="G12" s="6" t="s">
        <v>1022</v>
      </c>
      <c r="H12" s="2">
        <v>68</v>
      </c>
      <c r="I12" s="2">
        <v>75</v>
      </c>
      <c r="J12" s="2">
        <v>71</v>
      </c>
      <c r="K12" s="2">
        <v>214</v>
      </c>
      <c r="M12" s="6" t="s">
        <v>1023</v>
      </c>
      <c r="N12" s="4">
        <v>28990</v>
      </c>
      <c r="P12" s="6" t="s">
        <v>10</v>
      </c>
      <c r="Q12" s="4">
        <v>67185</v>
      </c>
      <c r="R12" s="4">
        <v>74305</v>
      </c>
      <c r="S12" s="4">
        <v>80140</v>
      </c>
      <c r="T12" s="4">
        <v>221630</v>
      </c>
      <c r="V12" s="6" t="s">
        <v>1037</v>
      </c>
      <c r="W12" s="4">
        <v>236300</v>
      </c>
      <c r="Y12" s="6" t="s">
        <v>1045</v>
      </c>
      <c r="Z12" s="4">
        <v>21915</v>
      </c>
      <c r="AA12" s="4">
        <v>8480</v>
      </c>
      <c r="AB12" s="4">
        <v>18130</v>
      </c>
      <c r="AC12" s="4">
        <v>20915</v>
      </c>
      <c r="AD12" s="4">
        <v>69440</v>
      </c>
      <c r="AF12" s="6" t="s">
        <v>1023</v>
      </c>
      <c r="AG12" s="15">
        <v>6.3788588905758351E-2</v>
      </c>
      <c r="AI12" s="6" t="s">
        <v>1023</v>
      </c>
      <c r="AJ12" s="16">
        <v>28990</v>
      </c>
      <c r="AK12" s="8">
        <v>-0.34203359055832955</v>
      </c>
      <c r="AM12" s="6" t="s">
        <v>10</v>
      </c>
      <c r="AN12" s="2">
        <v>140</v>
      </c>
      <c r="AO12" s="2">
        <v>177</v>
      </c>
      <c r="AP12" s="2">
        <v>171</v>
      </c>
      <c r="AQ12" s="2">
        <v>488</v>
      </c>
    </row>
    <row r="13" spans="1:43" x14ac:dyDescent="0.3">
      <c r="A13" s="6" t="s">
        <v>1023</v>
      </c>
      <c r="B13" s="4">
        <v>10545</v>
      </c>
      <c r="C13" s="4">
        <v>15065</v>
      </c>
      <c r="D13" s="4">
        <v>3380</v>
      </c>
      <c r="E13" s="4">
        <v>28990</v>
      </c>
      <c r="G13" s="6" t="s">
        <v>1023</v>
      </c>
      <c r="H13" s="2">
        <v>51</v>
      </c>
      <c r="I13" s="2">
        <v>111</v>
      </c>
      <c r="J13" s="2">
        <v>32</v>
      </c>
      <c r="K13" s="2">
        <v>194</v>
      </c>
      <c r="M13" s="6" t="s">
        <v>1024</v>
      </c>
      <c r="N13" s="4">
        <v>33870</v>
      </c>
      <c r="P13" s="6" t="s">
        <v>1033</v>
      </c>
      <c r="Q13" s="4">
        <v>142015</v>
      </c>
      <c r="R13" s="4">
        <v>155580</v>
      </c>
      <c r="S13" s="4">
        <v>156875</v>
      </c>
      <c r="T13" s="4">
        <v>454470</v>
      </c>
      <c r="V13" s="6" t="s">
        <v>1033</v>
      </c>
      <c r="W13" s="4">
        <v>454470</v>
      </c>
      <c r="Y13" s="6" t="s">
        <v>1046</v>
      </c>
      <c r="Z13" s="4">
        <v>19535</v>
      </c>
      <c r="AA13" s="4">
        <v>15580</v>
      </c>
      <c r="AB13" s="4">
        <v>8805</v>
      </c>
      <c r="AC13" s="4">
        <v>14850</v>
      </c>
      <c r="AD13" s="4">
        <v>58770</v>
      </c>
      <c r="AF13" s="6" t="s">
        <v>1024</v>
      </c>
      <c r="AG13" s="15">
        <v>7.4526371377648684E-2</v>
      </c>
      <c r="AI13" s="6" t="s">
        <v>1024</v>
      </c>
      <c r="AJ13" s="16">
        <v>33870</v>
      </c>
      <c r="AK13" s="8">
        <v>0.16833390824422215</v>
      </c>
      <c r="AM13" s="6" t="s">
        <v>1033</v>
      </c>
      <c r="AN13" s="2">
        <v>306</v>
      </c>
      <c r="AO13" s="2">
        <v>351</v>
      </c>
      <c r="AP13" s="2">
        <v>341</v>
      </c>
      <c r="AQ13" s="2">
        <v>998</v>
      </c>
    </row>
    <row r="14" spans="1:43" x14ac:dyDescent="0.3">
      <c r="A14" s="6" t="s">
        <v>1024</v>
      </c>
      <c r="B14" s="4">
        <v>11905</v>
      </c>
      <c r="C14" s="4">
        <v>13940</v>
      </c>
      <c r="D14" s="4">
        <v>8025</v>
      </c>
      <c r="E14" s="4">
        <v>33870</v>
      </c>
      <c r="G14" s="6" t="s">
        <v>1024</v>
      </c>
      <c r="H14" s="2">
        <v>69</v>
      </c>
      <c r="I14" s="2">
        <v>93</v>
      </c>
      <c r="J14" s="2">
        <v>52</v>
      </c>
      <c r="K14" s="2">
        <v>214</v>
      </c>
      <c r="M14" s="6" t="s">
        <v>1025</v>
      </c>
      <c r="N14" s="4">
        <v>53150</v>
      </c>
      <c r="Y14" s="6" t="s">
        <v>1047</v>
      </c>
      <c r="Z14" s="4">
        <v>17005</v>
      </c>
      <c r="AA14" s="4">
        <v>10990</v>
      </c>
      <c r="AB14" s="4">
        <v>7860</v>
      </c>
      <c r="AC14" s="4">
        <v>17980</v>
      </c>
      <c r="AD14" s="4">
        <v>53835</v>
      </c>
      <c r="AF14" s="6" t="s">
        <v>1025</v>
      </c>
      <c r="AG14" s="15">
        <v>0.11694941360265804</v>
      </c>
      <c r="AI14" s="6" t="s">
        <v>1025</v>
      </c>
      <c r="AJ14" s="16">
        <v>53150</v>
      </c>
      <c r="AK14" s="8">
        <v>0.5692353114850901</v>
      </c>
    </row>
    <row r="15" spans="1:43" x14ac:dyDescent="0.3">
      <c r="A15" s="6" t="s">
        <v>1025</v>
      </c>
      <c r="B15" s="4">
        <v>12450</v>
      </c>
      <c r="C15" s="4">
        <v>17455</v>
      </c>
      <c r="D15" s="4">
        <v>23245</v>
      </c>
      <c r="E15" s="4">
        <v>53150</v>
      </c>
      <c r="G15" s="6" t="s">
        <v>1025</v>
      </c>
      <c r="H15" s="2">
        <v>65</v>
      </c>
      <c r="I15" s="2">
        <v>97</v>
      </c>
      <c r="J15" s="2">
        <v>97</v>
      </c>
      <c r="K15" s="2">
        <v>259</v>
      </c>
      <c r="M15" s="6" t="s">
        <v>1026</v>
      </c>
      <c r="N15" s="4">
        <v>36715</v>
      </c>
      <c r="Y15" s="6" t="s">
        <v>1048</v>
      </c>
      <c r="Z15" s="4">
        <v>25715</v>
      </c>
      <c r="AA15" s="4">
        <v>12700</v>
      </c>
      <c r="AB15" s="4">
        <v>11350</v>
      </c>
      <c r="AC15" s="4">
        <v>16525</v>
      </c>
      <c r="AD15" s="4">
        <v>66290</v>
      </c>
      <c r="AF15" s="6" t="s">
        <v>1026</v>
      </c>
      <c r="AG15" s="15">
        <v>8.0786410544150325E-2</v>
      </c>
      <c r="AI15" s="6" t="s">
        <v>1026</v>
      </c>
      <c r="AJ15" s="16">
        <v>36715</v>
      </c>
      <c r="AK15" s="8">
        <v>-0.30921919096895578</v>
      </c>
    </row>
    <row r="16" spans="1:43" x14ac:dyDescent="0.3">
      <c r="A16" s="6" t="s">
        <v>1026</v>
      </c>
      <c r="B16" s="4">
        <v>10995</v>
      </c>
      <c r="C16" s="4">
        <v>10170</v>
      </c>
      <c r="D16" s="4">
        <v>15550</v>
      </c>
      <c r="E16" s="4">
        <v>36715</v>
      </c>
      <c r="G16" s="6" t="s">
        <v>1026</v>
      </c>
      <c r="H16" s="2">
        <v>66</v>
      </c>
      <c r="I16" s="2">
        <v>67</v>
      </c>
      <c r="J16" s="2">
        <v>64</v>
      </c>
      <c r="K16" s="2">
        <v>197</v>
      </c>
      <c r="M16" s="6" t="s">
        <v>1027</v>
      </c>
      <c r="N16" s="4">
        <v>35465</v>
      </c>
      <c r="Y16" s="6" t="s">
        <v>1049</v>
      </c>
      <c r="Z16" s="4">
        <v>16025</v>
      </c>
      <c r="AA16" s="4">
        <v>20920</v>
      </c>
      <c r="AB16" s="4">
        <v>18195</v>
      </c>
      <c r="AC16" s="4">
        <v>23675</v>
      </c>
      <c r="AD16" s="4">
        <v>78815</v>
      </c>
      <c r="AF16" s="6" t="s">
        <v>1027</v>
      </c>
      <c r="AG16" s="15">
        <v>7.8035953968358746E-2</v>
      </c>
      <c r="AI16" s="6" t="s">
        <v>1027</v>
      </c>
      <c r="AJ16" s="16">
        <v>35465</v>
      </c>
      <c r="AK16" s="8">
        <v>-3.4046030232874849E-2</v>
      </c>
    </row>
    <row r="17" spans="1:37" x14ac:dyDescent="0.3">
      <c r="A17" s="6" t="s">
        <v>1027</v>
      </c>
      <c r="B17" s="4">
        <v>16090</v>
      </c>
      <c r="C17" s="4">
        <v>8250</v>
      </c>
      <c r="D17" s="4">
        <v>11125</v>
      </c>
      <c r="E17" s="4">
        <v>35465</v>
      </c>
      <c r="G17" s="6" t="s">
        <v>1027</v>
      </c>
      <c r="H17" s="2">
        <v>70</v>
      </c>
      <c r="I17" s="2">
        <v>45</v>
      </c>
      <c r="J17" s="2">
        <v>61</v>
      </c>
      <c r="K17" s="2">
        <v>176</v>
      </c>
      <c r="M17" s="6" t="s">
        <v>1028</v>
      </c>
      <c r="N17" s="4">
        <v>36960</v>
      </c>
      <c r="Y17" s="6" t="s">
        <v>1050</v>
      </c>
      <c r="Z17" s="4">
        <v>10940</v>
      </c>
      <c r="AA17" s="4">
        <v>13400</v>
      </c>
      <c r="AB17" s="4">
        <v>9205</v>
      </c>
      <c r="AC17" s="4">
        <v>25055</v>
      </c>
      <c r="AD17" s="4">
        <v>58600</v>
      </c>
      <c r="AF17" s="6" t="s">
        <v>1028</v>
      </c>
      <c r="AG17" s="15">
        <v>8.1325500033005482E-2</v>
      </c>
      <c r="AI17" s="6" t="s">
        <v>1028</v>
      </c>
      <c r="AJ17" s="16">
        <v>36960</v>
      </c>
      <c r="AK17" s="8">
        <v>4.2154236571267448E-2</v>
      </c>
    </row>
    <row r="18" spans="1:37" x14ac:dyDescent="0.3">
      <c r="A18" s="6" t="s">
        <v>1028</v>
      </c>
      <c r="B18" s="4">
        <v>9790</v>
      </c>
      <c r="C18" s="4">
        <v>12455</v>
      </c>
      <c r="D18" s="4">
        <v>14715</v>
      </c>
      <c r="E18" s="4">
        <v>36960</v>
      </c>
      <c r="G18" s="6" t="s">
        <v>1028</v>
      </c>
      <c r="H18" s="2">
        <v>62</v>
      </c>
      <c r="I18" s="2">
        <v>78</v>
      </c>
      <c r="J18" s="2">
        <v>87</v>
      </c>
      <c r="K18" s="2">
        <v>227</v>
      </c>
      <c r="M18" s="6" t="s">
        <v>1029</v>
      </c>
      <c r="N18" s="4">
        <v>23620</v>
      </c>
      <c r="Y18" s="6" t="s">
        <v>1033</v>
      </c>
      <c r="Z18" s="4">
        <v>132945</v>
      </c>
      <c r="AA18" s="4">
        <v>95950</v>
      </c>
      <c r="AB18" s="4">
        <v>92295</v>
      </c>
      <c r="AC18" s="4">
        <v>133280</v>
      </c>
      <c r="AD18" s="4">
        <v>454470</v>
      </c>
      <c r="AF18" s="6" t="s">
        <v>1029</v>
      </c>
      <c r="AG18" s="15">
        <v>5.1972627456157723E-2</v>
      </c>
      <c r="AI18" s="6" t="s">
        <v>1029</v>
      </c>
      <c r="AJ18" s="16">
        <v>23620</v>
      </c>
      <c r="AK18" s="8">
        <v>-0.36093073593073594</v>
      </c>
    </row>
    <row r="19" spans="1:37" x14ac:dyDescent="0.3">
      <c r="A19" s="6" t="s">
        <v>1029</v>
      </c>
      <c r="B19" s="4">
        <v>6320</v>
      </c>
      <c r="C19" s="4">
        <v>9975</v>
      </c>
      <c r="D19" s="4">
        <v>7325</v>
      </c>
      <c r="E19" s="4">
        <v>23620</v>
      </c>
      <c r="G19" s="6" t="s">
        <v>1029</v>
      </c>
      <c r="H19" s="2">
        <v>50</v>
      </c>
      <c r="I19" s="2">
        <v>60</v>
      </c>
      <c r="J19" s="2">
        <v>60</v>
      </c>
      <c r="K19" s="2">
        <v>170</v>
      </c>
      <c r="M19" s="6" t="s">
        <v>1030</v>
      </c>
      <c r="N19" s="4">
        <v>46580</v>
      </c>
      <c r="AF19" s="6" t="s">
        <v>1030</v>
      </c>
      <c r="AG19" s="15">
        <v>0.10249301384029749</v>
      </c>
      <c r="AI19" s="6" t="s">
        <v>1030</v>
      </c>
      <c r="AJ19" s="16">
        <v>46580</v>
      </c>
      <c r="AK19" s="8">
        <v>0.97205757832345474</v>
      </c>
    </row>
    <row r="20" spans="1:37" x14ac:dyDescent="0.3">
      <c r="A20" s="6" t="s">
        <v>1030</v>
      </c>
      <c r="B20" s="4">
        <v>15355</v>
      </c>
      <c r="C20" s="4">
        <v>13315</v>
      </c>
      <c r="D20" s="4">
        <v>17910</v>
      </c>
      <c r="E20" s="4">
        <v>46580</v>
      </c>
      <c r="G20" s="6" t="s">
        <v>1030</v>
      </c>
      <c r="H20" s="2">
        <v>83</v>
      </c>
      <c r="I20" s="2">
        <v>74</v>
      </c>
      <c r="J20" s="2">
        <v>95</v>
      </c>
      <c r="K20" s="2">
        <v>252</v>
      </c>
      <c r="M20" s="6" t="s">
        <v>1031</v>
      </c>
      <c r="N20" s="4">
        <v>34920</v>
      </c>
      <c r="AF20" s="6" t="s">
        <v>1031</v>
      </c>
      <c r="AG20" s="15">
        <v>7.6836754901313614E-2</v>
      </c>
      <c r="AI20" s="6" t="s">
        <v>1031</v>
      </c>
      <c r="AJ20" s="16">
        <v>34920</v>
      </c>
      <c r="AK20" s="8">
        <v>-0.25032202662086733</v>
      </c>
    </row>
    <row r="21" spans="1:37" x14ac:dyDescent="0.3">
      <c r="A21" s="6" t="s">
        <v>1031</v>
      </c>
      <c r="B21" s="4">
        <v>9700</v>
      </c>
      <c r="C21" s="4">
        <v>15200</v>
      </c>
      <c r="D21" s="4">
        <v>10020</v>
      </c>
      <c r="E21" s="4">
        <v>34920</v>
      </c>
      <c r="G21" s="6" t="s">
        <v>1031</v>
      </c>
      <c r="H21" s="2">
        <v>63</v>
      </c>
      <c r="I21" s="2">
        <v>69</v>
      </c>
      <c r="J21" s="2">
        <v>73</v>
      </c>
      <c r="K21" s="2">
        <v>205</v>
      </c>
      <c r="M21" s="6" t="s">
        <v>1032</v>
      </c>
      <c r="N21" s="4">
        <v>44690</v>
      </c>
      <c r="AF21" s="6" t="s">
        <v>1032</v>
      </c>
      <c r="AG21" s="15">
        <v>9.8334323497700618E-2</v>
      </c>
      <c r="AI21" s="6" t="s">
        <v>1032</v>
      </c>
      <c r="AJ21" s="16">
        <v>44690</v>
      </c>
      <c r="AK21" s="8">
        <v>0.2797823596792669</v>
      </c>
    </row>
    <row r="22" spans="1:37" x14ac:dyDescent="0.3">
      <c r="A22" s="6" t="s">
        <v>1032</v>
      </c>
      <c r="B22" s="4">
        <v>12400</v>
      </c>
      <c r="C22" s="4">
        <v>12070</v>
      </c>
      <c r="D22" s="4">
        <v>20220</v>
      </c>
      <c r="E22" s="4">
        <v>44690</v>
      </c>
      <c r="G22" s="6" t="s">
        <v>1032</v>
      </c>
      <c r="H22" s="2">
        <v>62</v>
      </c>
      <c r="I22" s="2">
        <v>53</v>
      </c>
      <c r="J22" s="2">
        <v>92</v>
      </c>
      <c r="K22" s="2">
        <v>207</v>
      </c>
      <c r="M22" s="6" t="s">
        <v>1033</v>
      </c>
      <c r="N22" s="4">
        <v>454470</v>
      </c>
      <c r="AF22" s="6" t="s">
        <v>1033</v>
      </c>
      <c r="AG22" s="15">
        <v>1</v>
      </c>
      <c r="AI22" s="6" t="s">
        <v>1033</v>
      </c>
      <c r="AJ22" s="16">
        <v>454470</v>
      </c>
      <c r="AK22" s="14"/>
    </row>
    <row r="23" spans="1:37" x14ac:dyDescent="0.3">
      <c r="A23" s="6" t="s">
        <v>1033</v>
      </c>
      <c r="B23" s="4">
        <v>142015</v>
      </c>
      <c r="C23" s="4">
        <v>155580</v>
      </c>
      <c r="D23" s="4">
        <v>156875</v>
      </c>
      <c r="E23" s="4">
        <v>454470</v>
      </c>
      <c r="G23" s="6" t="s">
        <v>1033</v>
      </c>
      <c r="H23" s="2">
        <v>768</v>
      </c>
      <c r="I23" s="2">
        <v>894</v>
      </c>
      <c r="J23" s="2">
        <v>848</v>
      </c>
      <c r="K23" s="2">
        <v>2510</v>
      </c>
    </row>
  </sheetData>
  <pageMargins left="0.7" right="0.7" top="0.75" bottom="0.75" header="0.3" footer="0.3"/>
  <drawing r:id="rId15"/>
  <extLst>
    <ext xmlns:x14="http://schemas.microsoft.com/office/spreadsheetml/2009/9/main" uri="{A8765BA9-456A-4dab-B4F3-ACF838C121DE}">
      <x14:slicerList>
        <x14:slicer r:id="rId1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6FB7-E781-4FB9-9CAF-010E33FBED31}">
  <sheetPr>
    <tabColor rgb="FF061A40"/>
  </sheetPr>
  <dimension ref="A1"/>
  <sheetViews>
    <sheetView showGridLines="0" tabSelected="1" zoomScale="64" zoomScaleNormal="64" workbookViewId="0">
      <selection activeCell="AP24" sqref="AP24"/>
    </sheetView>
  </sheetViews>
  <sheetFormatPr defaultRowHeight="14" x14ac:dyDescent="0.3"/>
  <cols>
    <col min="1" max="16384" width="8.6640625" style="7"/>
  </cols>
  <sheetData/>
  <pageMargins left="0.7" right="0.7" top="0.75" bottom="0.75" header="0.3" footer="0.3"/>
  <pageSetup paperSize="9" orientation="landscape"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18</vt:i4>
      </vt:variant>
    </vt:vector>
  </HeadingPairs>
  <TitlesOfParts>
    <vt:vector size="22" baseType="lpstr">
      <vt:lpstr>retail_sales_dataset</vt:lpstr>
      <vt:lpstr>Retail_Sales_Clean_dataset</vt:lpstr>
      <vt:lpstr>Pivots.</vt:lpstr>
      <vt:lpstr>Dashboard.</vt:lpstr>
      <vt:lpstr>Age</vt:lpstr>
      <vt:lpstr>Age_Group</vt:lpstr>
      <vt:lpstr>Cumulative_Revenue</vt:lpstr>
      <vt:lpstr>Customer_ID</vt:lpstr>
      <vt:lpstr>Customer_Segment</vt:lpstr>
      <vt:lpstr>Date</vt:lpstr>
      <vt:lpstr>Gender</vt:lpstr>
      <vt:lpstr>MoM_Growth</vt:lpstr>
      <vt:lpstr>Month_Name</vt:lpstr>
      <vt:lpstr>Price_per_Unit</vt:lpstr>
      <vt:lpstr>Product_Category</vt:lpstr>
      <vt:lpstr>Quantity</vt:lpstr>
      <vt:lpstr>Quarter</vt:lpstr>
      <vt:lpstr>Total_Amount</vt:lpstr>
      <vt:lpstr>Total_Revenue_by_month</vt:lpstr>
      <vt:lpstr>Transaction_ID</vt:lpstr>
      <vt:lpstr>Uniq_Month_Name</vt:lpstr>
      <vt:lpstr>Weekday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REEMA ALOTAIBI</dc:creator>
  <cp:lastModifiedBy>REEMA ALOTAIBI</cp:lastModifiedBy>
  <dcterms:created xsi:type="dcterms:W3CDTF">2025-09-03T18:33:23Z</dcterms:created>
  <dcterms:modified xsi:type="dcterms:W3CDTF">2025-09-13T19:59:07Z</dcterms:modified>
</cp:coreProperties>
</file>