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af923baab9001f8/Documents/"/>
    </mc:Choice>
  </mc:AlternateContent>
  <xr:revisionPtr revIDLastSave="0" documentId="8_{9510C130-C2B5-F048-B9F1-F01057088ECA}" xr6:coauthVersionLast="47" xr6:coauthVersionMax="47" xr10:uidLastSave="{00000000-0000-0000-0000-000000000000}"/>
  <bookViews>
    <workbookView xWindow="13660" yWindow="500" windowWidth="15140" windowHeight="16080" tabRatio="755" xr2:uid="{00000000-000D-0000-FFFF-FFFF00000000}"/>
  </bookViews>
  <sheets>
    <sheet name="Sheet1" sheetId="6" r:id="rId1"/>
    <sheet name="Problem 1 data" sheetId="1" r:id="rId2"/>
    <sheet name="Sheet2" sheetId="7" r:id="rId3"/>
    <sheet name="Sheet3" sheetId="8" r:id="rId4"/>
    <sheet name="Sheet10" sheetId="15" r:id="rId5"/>
    <sheet name="Problem 2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5" l="1"/>
  <c r="F25" i="15"/>
  <c r="E30" i="7"/>
  <c r="E31" i="7"/>
  <c r="E32" i="7"/>
  <c r="E33" i="7"/>
  <c r="E34" i="7"/>
  <c r="E29" i="7"/>
  <c r="I46" i="6"/>
  <c r="E46" i="6"/>
  <c r="G46" i="6"/>
  <c r="F43" i="6"/>
  <c r="F42" i="6"/>
  <c r="F41" i="6"/>
  <c r="F7" i="1"/>
  <c r="F40" i="6"/>
  <c r="F39" i="6"/>
  <c r="F37" i="6"/>
  <c r="F24" i="6"/>
  <c r="E33" i="6" l="1"/>
  <c r="I33" i="6"/>
  <c r="F30" i="6"/>
  <c r="F29" i="6"/>
  <c r="E10" i="1"/>
  <c r="E12" i="1"/>
  <c r="E1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F27" i="6"/>
  <c r="F26" i="6"/>
  <c r="E7" i="1"/>
  <c r="F28" i="6" s="1"/>
</calcChain>
</file>

<file path=xl/sharedStrings.xml><?xml version="1.0" encoding="utf-8"?>
<sst xmlns="http://schemas.openxmlformats.org/spreadsheetml/2006/main" count="464" uniqueCount="229">
  <si>
    <t>ACT test scores</t>
  </si>
  <si>
    <t>random from the new freshman class in a study to determine whether a student's grade point</t>
  </si>
  <si>
    <t xml:space="preserve">The results of the study follow.  </t>
  </si>
  <si>
    <t>average (GPA) at the end of the freshman year can be predicted using the ACT test score.</t>
  </si>
  <si>
    <r>
      <t xml:space="preserve">Grade point average. </t>
    </r>
    <r>
      <rPr>
        <sz val="12"/>
        <color theme="1"/>
        <rFont val="Calibri"/>
        <family val="2"/>
        <scheme val="minor"/>
      </rPr>
      <t>The director of admissions of a small college selected 120 students at</t>
    </r>
  </si>
  <si>
    <t>OAK</t>
  </si>
  <si>
    <t>Zito</t>
  </si>
  <si>
    <t>CHC</t>
  </si>
  <si>
    <t>Zambrano</t>
  </si>
  <si>
    <t>SD</t>
  </si>
  <si>
    <t>Young</t>
  </si>
  <si>
    <t>NYY</t>
  </si>
  <si>
    <t>Wright</t>
  </si>
  <si>
    <t>SF</t>
  </si>
  <si>
    <t>SEA</t>
  </si>
  <si>
    <t>Woods</t>
  </si>
  <si>
    <t>FLA</t>
  </si>
  <si>
    <t>Willis</t>
  </si>
  <si>
    <t>Williams</t>
  </si>
  <si>
    <t>CLE</t>
  </si>
  <si>
    <t>Westbrook</t>
  </si>
  <si>
    <t>ARI</t>
  </si>
  <si>
    <t>Webb</t>
  </si>
  <si>
    <t>LAA</t>
  </si>
  <si>
    <t>Weaver</t>
  </si>
  <si>
    <t>STL</t>
  </si>
  <si>
    <t>Washburn</t>
  </si>
  <si>
    <t>Wang</t>
  </si>
  <si>
    <t>BOS</t>
  </si>
  <si>
    <t>Wakefield</t>
  </si>
  <si>
    <t>DET</t>
  </si>
  <si>
    <t>Verlander</t>
  </si>
  <si>
    <t>CHW</t>
  </si>
  <si>
    <t>Vazquez</t>
  </si>
  <si>
    <t>Vargas</t>
  </si>
  <si>
    <t>NYM</t>
  </si>
  <si>
    <t>Trachsel</t>
  </si>
  <si>
    <t>LAD</t>
  </si>
  <si>
    <t>Tomko</t>
  </si>
  <si>
    <t>Suppan</t>
  </si>
  <si>
    <t>Sosa</t>
  </si>
  <si>
    <t>PIT</t>
  </si>
  <si>
    <t>Snell</t>
  </si>
  <si>
    <t>ATL</t>
  </si>
  <si>
    <t>Smoltz</t>
  </si>
  <si>
    <t>MIN</t>
  </si>
  <si>
    <t>Silva</t>
  </si>
  <si>
    <t>TAM</t>
  </si>
  <si>
    <t>Shields</t>
  </si>
  <si>
    <t>MIL</t>
  </si>
  <si>
    <t>Sheets</t>
  </si>
  <si>
    <t>Seo</t>
  </si>
  <si>
    <t>Sele</t>
  </si>
  <si>
    <t>Schmidt</t>
  </si>
  <si>
    <t>Schilling</t>
  </si>
  <si>
    <t>Santos</t>
  </si>
  <si>
    <t>Santana</t>
  </si>
  <si>
    <t>Sanchez</t>
  </si>
  <si>
    <t>Sabathia</t>
  </si>
  <si>
    <t>Saarloos</t>
  </si>
  <si>
    <t>Rogers</t>
  </si>
  <si>
    <t>HOU</t>
  </si>
  <si>
    <t>Rodriguez</t>
  </si>
  <si>
    <t>Robertson</t>
  </si>
  <si>
    <t>KC</t>
  </si>
  <si>
    <t>Redman</t>
  </si>
  <si>
    <t>CIN</t>
  </si>
  <si>
    <t>Ramirez</t>
  </si>
  <si>
    <t>Radke</t>
  </si>
  <si>
    <t>Proctor</t>
  </si>
  <si>
    <t>Pineiro</t>
  </si>
  <si>
    <t>Pettitte</t>
  </si>
  <si>
    <t>Perez</t>
  </si>
  <si>
    <t>Penny</t>
  </si>
  <si>
    <t>Peavy</t>
  </si>
  <si>
    <t>Park</t>
  </si>
  <si>
    <t>TEX</t>
  </si>
  <si>
    <t>Padilla</t>
  </si>
  <si>
    <t>Oswalt</t>
  </si>
  <si>
    <t>WAS</t>
  </si>
  <si>
    <t>Ortiz</t>
  </si>
  <si>
    <t>Olsen</t>
  </si>
  <si>
    <t>O'Connor</t>
  </si>
  <si>
    <t>Nolasco</t>
  </si>
  <si>
    <t>PHI</t>
  </si>
  <si>
    <t>Myers</t>
  </si>
  <si>
    <t>Mussina</t>
  </si>
  <si>
    <t>Moyer</t>
  </si>
  <si>
    <t>Morris</t>
  </si>
  <si>
    <t>Moehler</t>
  </si>
  <si>
    <t>Milton</t>
  </si>
  <si>
    <t>Millwood</t>
  </si>
  <si>
    <t>Meche</t>
  </si>
  <si>
    <t>McClung</t>
  </si>
  <si>
    <t>Martinez</t>
  </si>
  <si>
    <t>Marshall</t>
  </si>
  <si>
    <t>Marquis</t>
  </si>
  <si>
    <t>Maholm</t>
  </si>
  <si>
    <t>Madson</t>
  </si>
  <si>
    <t>Maddux</t>
  </si>
  <si>
    <t>Lowry</t>
  </si>
  <si>
    <t>Lowe</t>
  </si>
  <si>
    <t>BAL</t>
  </si>
  <si>
    <t>Lopez</t>
  </si>
  <si>
    <t>Lohse</t>
  </si>
  <si>
    <t>Loewen</t>
  </si>
  <si>
    <t>Loaiza</t>
  </si>
  <si>
    <t>Liriano</t>
  </si>
  <si>
    <t>TOR</t>
  </si>
  <si>
    <t>Lilly</t>
  </si>
  <si>
    <t>Lieber</t>
  </si>
  <si>
    <t>Lidle</t>
  </si>
  <si>
    <t>Lee</t>
  </si>
  <si>
    <t>Lackey</t>
  </si>
  <si>
    <t>Koronka</t>
  </si>
  <si>
    <t>COL</t>
  </si>
  <si>
    <t>Kim</t>
  </si>
  <si>
    <t>Kazmir</t>
  </si>
  <si>
    <t>Johnson</t>
  </si>
  <si>
    <t>Jennings</t>
  </si>
  <si>
    <t>James</t>
  </si>
  <si>
    <t>Hudson</t>
  </si>
  <si>
    <t>Hernandez</t>
  </si>
  <si>
    <t>Hensley</t>
  </si>
  <si>
    <t>Hendrickson</t>
  </si>
  <si>
    <t>Haren</t>
  </si>
  <si>
    <t>Harang</t>
  </si>
  <si>
    <t>Hamels</t>
  </si>
  <si>
    <t>Halladay</t>
  </si>
  <si>
    <t>Gonzalez</t>
  </si>
  <si>
    <t>Glavine</t>
  </si>
  <si>
    <t>Garland</t>
  </si>
  <si>
    <t>Garcia</t>
  </si>
  <si>
    <t>Francis</t>
  </si>
  <si>
    <t>Fossum</t>
  </si>
  <si>
    <t>Fogg</t>
  </si>
  <si>
    <t>Escobar</t>
  </si>
  <si>
    <t>Elarton</t>
  </si>
  <si>
    <t>Duke</t>
  </si>
  <si>
    <t>Davis</t>
  </si>
  <si>
    <t>Cook</t>
  </si>
  <si>
    <t>Contreras</t>
  </si>
  <si>
    <t>Clemens</t>
  </si>
  <si>
    <t>Chacon</t>
  </si>
  <si>
    <t>Carrasco</t>
  </si>
  <si>
    <t>Carpenter</t>
  </si>
  <si>
    <t>Capuano</t>
  </si>
  <si>
    <t>Cain</t>
  </si>
  <si>
    <t>Cabrera</t>
  </si>
  <si>
    <t>Byrd</t>
  </si>
  <si>
    <t>Bush</t>
  </si>
  <si>
    <t>Burnett</t>
  </si>
  <si>
    <t>Buehrle</t>
  </si>
  <si>
    <t>Buchholz</t>
  </si>
  <si>
    <t>Bonser</t>
  </si>
  <si>
    <t>Bonderman</t>
  </si>
  <si>
    <t>Blanton</t>
  </si>
  <si>
    <t>Benson</t>
  </si>
  <si>
    <t>Bedard</t>
  </si>
  <si>
    <t>Beckett</t>
  </si>
  <si>
    <t>Batista</t>
  </si>
  <si>
    <t>Arroyo</t>
  </si>
  <si>
    <t>Armas Jr.</t>
  </si>
  <si>
    <t>THROWS</t>
  </si>
  <si>
    <t>OBA</t>
  </si>
  <si>
    <t>HR/9</t>
  </si>
  <si>
    <t>K/9</t>
  </si>
  <si>
    <t>CMD</t>
  </si>
  <si>
    <t>WHIP</t>
  </si>
  <si>
    <t>ERA</t>
  </si>
  <si>
    <t>TEAM</t>
  </si>
  <si>
    <t>Pitcher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</si>
  <si>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</si>
  <si>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</si>
  <si>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</si>
  <si>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</si>
  <si>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</si>
  <si>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</si>
  <si>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</si>
  <si>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</si>
  <si>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</si>
  <si>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</si>
  <si>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</si>
  <si>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</si>
  <si>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</si>
  <si>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</si>
  <si>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</si>
  <si>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</si>
  <si>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</si>
  <si>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</si>
  <si>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</si>
  <si>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</si>
  <si>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</si>
  <si>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</si>
  <si>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</si>
  <si>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</si>
  <si>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</si>
  <si>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</si>
  <si>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GPA</t>
  </si>
  <si>
    <t>Residuals</t>
  </si>
  <si>
    <t>ACT</t>
  </si>
  <si>
    <t>Equation</t>
  </si>
  <si>
    <t>t-value</t>
  </si>
  <si>
    <t>x(bar)</t>
  </si>
  <si>
    <t>x(0)</t>
  </si>
  <si>
    <t>1/n</t>
  </si>
  <si>
    <t>s[e]</t>
  </si>
  <si>
    <t xml:space="preserve">(X(0) – x(bar))^2 </t>
  </si>
  <si>
    <t>SSxx</t>
  </si>
  <si>
    <t>SSxx:</t>
  </si>
  <si>
    <t>ACT test scores (x)</t>
  </si>
  <si>
    <t>GPA (y)</t>
  </si>
  <si>
    <t>(x^2)</t>
  </si>
  <si>
    <t>SUM(x^2)</t>
  </si>
  <si>
    <t>(SUM(x))^2</t>
  </si>
  <si>
    <t>sqrt</t>
  </si>
  <si>
    <t>Confidence Interval</t>
  </si>
  <si>
    <t>&lt;=</t>
  </si>
  <si>
    <t>Prediction Interval</t>
  </si>
  <si>
    <t>Predicted ERA</t>
  </si>
  <si>
    <t>CV</t>
  </si>
  <si>
    <t>t</t>
  </si>
  <si>
    <t>&lt;</t>
  </si>
  <si>
    <t>&gt;</t>
  </si>
  <si>
    <t>reject H(0)</t>
  </si>
  <si>
    <t>reject h(0)</t>
  </si>
  <si>
    <t>accept h(0)</t>
  </si>
  <si>
    <t>Variable</t>
  </si>
  <si>
    <t>604_HW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</si>
</sst>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1" applyFont="1"/>
    <xf numFmtId="2" fontId="6" fillId="0" borderId="0" xfId="1" applyNumberFormat="1" applyFont="1"/>
    <xf numFmtId="164" fontId="6" fillId="0" borderId="0" xfId="1" applyNumberFormat="1" applyFont="1"/>
    <xf numFmtId="0" fontId="7" fillId="0" borderId="0" xfId="1" applyFont="1"/>
    <xf numFmtId="2" fontId="7" fillId="0" borderId="0" xfId="1" applyNumberFormat="1" applyFont="1"/>
    <xf numFmtId="164" fontId="7" fillId="0" borderId="0" xfId="1" applyNumberFormat="1" applyFon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8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2" fontId="0" fillId="0" borderId="3" xfId="0" applyNumberFormat="1" applyBorder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2" borderId="3" xfId="0" applyNumberFormat="1" applyFill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2" borderId="10" xfId="0" applyNumberFormat="1" applyFill="1" applyBorder="1"/>
    <xf numFmtId="2" fontId="0" fillId="0" borderId="11" xfId="0" applyNumberFormat="1" applyBorder="1"/>
    <xf numFmtId="2" fontId="0" fillId="5" borderId="3" xfId="0" applyNumberFormat="1" applyFill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19" xfId="0" applyFont="1" applyBorder="1" applyAlignment="1">
      <alignment horizontal="center"/>
    </xf>
  </cellXfs>
  <cellStyles count="2">
    <cellStyle name="Normal" xfId="0" builtinId="0"/>
    <cellStyle name="Normal 2" xfId="1" xr:uid="{961E38F9-836B-2C49-AA26-47A8A2BF3FDF}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 test scores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1 data'!$A$2:$A$121</c:f>
              <c:numCache>
                <c:formatCode>General</c:formatCode>
                <c:ptCount val="120"/>
                <c:pt idx="0">
                  <c:v>21</c:v>
                </c:pt>
                <c:pt idx="1">
                  <c:v>14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32</c:v>
                </c:pt>
                <c:pt idx="7">
                  <c:v>27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24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25</c:v>
                </c:pt>
                <c:pt idx="19">
                  <c:v>20</c:v>
                </c:pt>
                <c:pt idx="20">
                  <c:v>24</c:v>
                </c:pt>
                <c:pt idx="21">
                  <c:v>21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26</c:v>
                </c:pt>
                <c:pt idx="26">
                  <c:v>28</c:v>
                </c:pt>
                <c:pt idx="27">
                  <c:v>22</c:v>
                </c:pt>
                <c:pt idx="28">
                  <c:v>26</c:v>
                </c:pt>
                <c:pt idx="29">
                  <c:v>21</c:v>
                </c:pt>
                <c:pt idx="30">
                  <c:v>25</c:v>
                </c:pt>
                <c:pt idx="31">
                  <c:v>16</c:v>
                </c:pt>
                <c:pt idx="32">
                  <c:v>28</c:v>
                </c:pt>
                <c:pt idx="33">
                  <c:v>26</c:v>
                </c:pt>
                <c:pt idx="34">
                  <c:v>22</c:v>
                </c:pt>
                <c:pt idx="35">
                  <c:v>24</c:v>
                </c:pt>
                <c:pt idx="36">
                  <c:v>21</c:v>
                </c:pt>
                <c:pt idx="37">
                  <c:v>30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29</c:v>
                </c:pt>
                <c:pt idx="45">
                  <c:v>24</c:v>
                </c:pt>
                <c:pt idx="46">
                  <c:v>31</c:v>
                </c:pt>
                <c:pt idx="47">
                  <c:v>15</c:v>
                </c:pt>
                <c:pt idx="48">
                  <c:v>19</c:v>
                </c:pt>
                <c:pt idx="49">
                  <c:v>18</c:v>
                </c:pt>
                <c:pt idx="50">
                  <c:v>27</c:v>
                </c:pt>
                <c:pt idx="51">
                  <c:v>16</c:v>
                </c:pt>
                <c:pt idx="52">
                  <c:v>27</c:v>
                </c:pt>
                <c:pt idx="53">
                  <c:v>26</c:v>
                </c:pt>
                <c:pt idx="54">
                  <c:v>24</c:v>
                </c:pt>
                <c:pt idx="55">
                  <c:v>30</c:v>
                </c:pt>
                <c:pt idx="56">
                  <c:v>21</c:v>
                </c:pt>
                <c:pt idx="57">
                  <c:v>20</c:v>
                </c:pt>
                <c:pt idx="58">
                  <c:v>30</c:v>
                </c:pt>
                <c:pt idx="59">
                  <c:v>29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23</c:v>
                </c:pt>
                <c:pt idx="64">
                  <c:v>30</c:v>
                </c:pt>
                <c:pt idx="65">
                  <c:v>21</c:v>
                </c:pt>
                <c:pt idx="66">
                  <c:v>24</c:v>
                </c:pt>
                <c:pt idx="67">
                  <c:v>32</c:v>
                </c:pt>
                <c:pt idx="68">
                  <c:v>18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18</c:v>
                </c:pt>
                <c:pt idx="74">
                  <c:v>29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28</c:v>
                </c:pt>
                <c:pt idx="79">
                  <c:v>34</c:v>
                </c:pt>
                <c:pt idx="80">
                  <c:v>20</c:v>
                </c:pt>
                <c:pt idx="81">
                  <c:v>20</c:v>
                </c:pt>
                <c:pt idx="82">
                  <c:v>26</c:v>
                </c:pt>
                <c:pt idx="83">
                  <c:v>32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29</c:v>
                </c:pt>
                <c:pt idx="88">
                  <c:v>19</c:v>
                </c:pt>
                <c:pt idx="89">
                  <c:v>21</c:v>
                </c:pt>
                <c:pt idx="90">
                  <c:v>24</c:v>
                </c:pt>
                <c:pt idx="91">
                  <c:v>27</c:v>
                </c:pt>
                <c:pt idx="92">
                  <c:v>25</c:v>
                </c:pt>
                <c:pt idx="93">
                  <c:v>18</c:v>
                </c:pt>
                <c:pt idx="94">
                  <c:v>29</c:v>
                </c:pt>
                <c:pt idx="95">
                  <c:v>24</c:v>
                </c:pt>
                <c:pt idx="96">
                  <c:v>27</c:v>
                </c:pt>
                <c:pt idx="97">
                  <c:v>21</c:v>
                </c:pt>
                <c:pt idx="98">
                  <c:v>19</c:v>
                </c:pt>
                <c:pt idx="99">
                  <c:v>18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32</c:v>
                </c:pt>
                <c:pt idx="104">
                  <c:v>24</c:v>
                </c:pt>
                <c:pt idx="105">
                  <c:v>35</c:v>
                </c:pt>
                <c:pt idx="106">
                  <c:v>25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31</c:v>
                </c:pt>
                <c:pt idx="115">
                  <c:v>20</c:v>
                </c:pt>
                <c:pt idx="116">
                  <c:v>29</c:v>
                </c:pt>
                <c:pt idx="117">
                  <c:v>28</c:v>
                </c:pt>
                <c:pt idx="118">
                  <c:v>16</c:v>
                </c:pt>
                <c:pt idx="119">
                  <c:v>28</c:v>
                </c:pt>
              </c:numCache>
            </c:numRef>
          </c:xVal>
          <c:yVal>
            <c:numRef>
              <c:f>Sheet1!$C$25:$C$144</c:f>
              <c:numCache>
                <c:formatCode>General</c:formatCode>
                <c:ptCount val="120"/>
                <c:pt idx="0">
                  <c:v>0.96758104772209119</c:v>
                </c:pt>
                <c:pt idx="1">
                  <c:v>1.2273709360589087</c:v>
                </c:pt>
                <c:pt idx="2">
                  <c:v>0.57679115938527437</c:v>
                </c:pt>
                <c:pt idx="3">
                  <c:v>-0.42824607918316815</c:v>
                </c:pt>
                <c:pt idx="4">
                  <c:v>9.8581047722091419E-2</c:v>
                </c:pt>
                <c:pt idx="5">
                  <c:v>0.54730977866949537</c:v>
                </c:pt>
                <c:pt idx="6">
                  <c:v>-0.39451734823576379</c:v>
                </c:pt>
                <c:pt idx="7">
                  <c:v>0.79861828629053377</c:v>
                </c:pt>
                <c:pt idx="8">
                  <c:v>-2.7400359675199857</c:v>
                </c:pt>
                <c:pt idx="9">
                  <c:v>5.4445413195793435E-2</c:v>
                </c:pt>
                <c:pt idx="10">
                  <c:v>0.26409966700631271</c:v>
                </c:pt>
                <c:pt idx="11">
                  <c:v>0.25913690557475499</c:v>
                </c:pt>
                <c:pt idx="12">
                  <c:v>3.7099667006312842E-2</c:v>
                </c:pt>
                <c:pt idx="13">
                  <c:v>-3.2900332993687442E-2</c:v>
                </c:pt>
                <c:pt idx="14">
                  <c:v>-0.15034447514102389</c:v>
                </c:pt>
                <c:pt idx="15">
                  <c:v>-0.199381713709466</c:v>
                </c:pt>
                <c:pt idx="16">
                  <c:v>0.43727254010105288</c:v>
                </c:pt>
                <c:pt idx="17">
                  <c:v>-0.30469022133050494</c:v>
                </c:pt>
                <c:pt idx="18">
                  <c:v>-0.13772745989894686</c:v>
                </c:pt>
                <c:pt idx="19">
                  <c:v>-0.77259182537264914</c:v>
                </c:pt>
                <c:pt idx="20">
                  <c:v>-0.48290033299368718</c:v>
                </c:pt>
                <c:pt idx="21">
                  <c:v>0.4275810477220916</c:v>
                </c:pt>
                <c:pt idx="22">
                  <c:v>0.52979115938527421</c:v>
                </c:pt>
                <c:pt idx="23">
                  <c:v>0.76261828629053374</c:v>
                </c:pt>
                <c:pt idx="24">
                  <c:v>0.35479115938527439</c:v>
                </c:pt>
                <c:pt idx="25">
                  <c:v>-2.2554586804206522E-2</c:v>
                </c:pt>
                <c:pt idx="26">
                  <c:v>-0.78120884061472573</c:v>
                </c:pt>
                <c:pt idx="27">
                  <c:v>-0.389246079183168</c:v>
                </c:pt>
                <c:pt idx="28">
                  <c:v>0.7474454131957935</c:v>
                </c:pt>
                <c:pt idx="29">
                  <c:v>0.13058104772209145</c:v>
                </c:pt>
                <c:pt idx="30">
                  <c:v>0.84227254010105312</c:v>
                </c:pt>
                <c:pt idx="31">
                  <c:v>-0.36028331775161027</c:v>
                </c:pt>
                <c:pt idx="32">
                  <c:v>-0.27220884061472583</c:v>
                </c:pt>
                <c:pt idx="33">
                  <c:v>0.2514454131957935</c:v>
                </c:pt>
                <c:pt idx="34">
                  <c:v>-0.11124607918316798</c:v>
                </c:pt>
                <c:pt idx="35">
                  <c:v>2.6099667006312721E-2</c:v>
                </c:pt>
                <c:pt idx="36">
                  <c:v>0.45158104772209118</c:v>
                </c:pt>
                <c:pt idx="37">
                  <c:v>1.1136905574755218E-2</c:v>
                </c:pt>
                <c:pt idx="38">
                  <c:v>0.38661828629053385</c:v>
                </c:pt>
                <c:pt idx="39">
                  <c:v>0.52244541319579341</c:v>
                </c:pt>
                <c:pt idx="40">
                  <c:v>-0.1455545868042063</c:v>
                </c:pt>
                <c:pt idx="41">
                  <c:v>-0.6248630944252449</c:v>
                </c:pt>
                <c:pt idx="42">
                  <c:v>-0.50590033299368731</c:v>
                </c:pt>
                <c:pt idx="43">
                  <c:v>-0.8735545868042065</c:v>
                </c:pt>
                <c:pt idx="44">
                  <c:v>-1.1710359675199857</c:v>
                </c:pt>
                <c:pt idx="45">
                  <c:v>-0.42890033299368735</c:v>
                </c:pt>
                <c:pt idx="46">
                  <c:v>-1.134690221330505</c:v>
                </c:pt>
                <c:pt idx="47">
                  <c:v>-0.69645619084635069</c:v>
                </c:pt>
                <c:pt idx="48">
                  <c:v>0.10023530153261095</c:v>
                </c:pt>
                <c:pt idx="49">
                  <c:v>0.99306242843787018</c:v>
                </c:pt>
                <c:pt idx="50">
                  <c:v>-0.29138171370946608</c:v>
                </c:pt>
                <c:pt idx="51">
                  <c:v>0.6167166822483896</c:v>
                </c:pt>
                <c:pt idx="52">
                  <c:v>0.14261828629053408</c:v>
                </c:pt>
                <c:pt idx="53">
                  <c:v>-0.17155458680420654</c:v>
                </c:pt>
                <c:pt idx="54">
                  <c:v>0.50109966700631281</c:v>
                </c:pt>
                <c:pt idx="55">
                  <c:v>0.41213690557475502</c:v>
                </c:pt>
                <c:pt idx="56">
                  <c:v>0.23058104772209154</c:v>
                </c:pt>
                <c:pt idx="57">
                  <c:v>-0.69659182537264908</c:v>
                </c:pt>
                <c:pt idx="58">
                  <c:v>4.4136905574755136E-2</c:v>
                </c:pt>
                <c:pt idx="59">
                  <c:v>0.69596403248001426</c:v>
                </c:pt>
                <c:pt idx="60">
                  <c:v>-0.16272745989894677</c:v>
                </c:pt>
                <c:pt idx="61">
                  <c:v>-0.29107320608842757</c:v>
                </c:pt>
                <c:pt idx="62">
                  <c:v>0.28527254010105318</c:v>
                </c:pt>
                <c:pt idx="63">
                  <c:v>0.59892679391157211</c:v>
                </c:pt>
                <c:pt idx="64">
                  <c:v>-0.63686309442524491</c:v>
                </c:pt>
                <c:pt idx="65">
                  <c:v>-0.47741895227790865</c:v>
                </c:pt>
                <c:pt idx="66">
                  <c:v>-0.39090033299368754</c:v>
                </c:pt>
                <c:pt idx="67">
                  <c:v>0.35748265176423599</c:v>
                </c:pt>
                <c:pt idx="68">
                  <c:v>-1.0069375715621298</c:v>
                </c:pt>
                <c:pt idx="69">
                  <c:v>0.50892679391157225</c:v>
                </c:pt>
                <c:pt idx="70">
                  <c:v>0.14840817462735112</c:v>
                </c:pt>
                <c:pt idx="71">
                  <c:v>-4.1073206088427572E-2</c:v>
                </c:pt>
                <c:pt idx="72">
                  <c:v>-0.33093757156212966</c:v>
                </c:pt>
                <c:pt idx="73">
                  <c:v>-0.11293757156212969</c:v>
                </c:pt>
                <c:pt idx="74">
                  <c:v>0.67996403248001425</c:v>
                </c:pt>
                <c:pt idx="75">
                  <c:v>-5.6591825372648952E-2</c:v>
                </c:pt>
                <c:pt idx="76">
                  <c:v>0.21492679391157221</c:v>
                </c:pt>
                <c:pt idx="77">
                  <c:v>-3.9554586804206426E-2</c:v>
                </c:pt>
                <c:pt idx="78">
                  <c:v>0.79879115938527434</c:v>
                </c:pt>
                <c:pt idx="79">
                  <c:v>7.6828397953716987E-2</c:v>
                </c:pt>
                <c:pt idx="80">
                  <c:v>0.43240817462735093</c:v>
                </c:pt>
                <c:pt idx="81">
                  <c:v>0.18140817462735104</c:v>
                </c:pt>
                <c:pt idx="82">
                  <c:v>-1.0445545868042063</c:v>
                </c:pt>
                <c:pt idx="83">
                  <c:v>0.51848265176423602</c:v>
                </c:pt>
                <c:pt idx="84">
                  <c:v>0.12327254010105326</c:v>
                </c:pt>
                <c:pt idx="85">
                  <c:v>-0.24238171370946615</c:v>
                </c:pt>
                <c:pt idx="86">
                  <c:v>0.18261828629053412</c:v>
                </c:pt>
                <c:pt idx="87">
                  <c:v>0.71596403248001428</c:v>
                </c:pt>
                <c:pt idx="88">
                  <c:v>0.95623530153261083</c:v>
                </c:pt>
                <c:pt idx="89">
                  <c:v>-0.42341895227790882</c:v>
                </c:pt>
                <c:pt idx="90">
                  <c:v>0.84009966700631278</c:v>
                </c:pt>
                <c:pt idx="91">
                  <c:v>-0.97938171370946625</c:v>
                </c:pt>
                <c:pt idx="92">
                  <c:v>0.3442725401010529</c:v>
                </c:pt>
                <c:pt idx="93">
                  <c:v>0.21106242843787015</c:v>
                </c:pt>
                <c:pt idx="94">
                  <c:v>0.50996403248001432</c:v>
                </c:pt>
                <c:pt idx="95">
                  <c:v>0.78709966700631284</c:v>
                </c:pt>
                <c:pt idx="96">
                  <c:v>-4.9381713709466091E-2</c:v>
                </c:pt>
                <c:pt idx="97">
                  <c:v>-5.4418952277908605E-2</c:v>
                </c:pt>
                <c:pt idx="98">
                  <c:v>-0.10476469846738912</c:v>
                </c:pt>
                <c:pt idx="99">
                  <c:v>-0.50193757156212992</c:v>
                </c:pt>
                <c:pt idx="100">
                  <c:v>-1.243727459898947</c:v>
                </c:pt>
                <c:pt idx="101">
                  <c:v>-1.2299375715621299</c:v>
                </c:pt>
                <c:pt idx="102">
                  <c:v>-1.1591825372649023E-2</c:v>
                </c:pt>
                <c:pt idx="103">
                  <c:v>0.23448265176423622</c:v>
                </c:pt>
                <c:pt idx="104">
                  <c:v>-0.1319003329936872</c:v>
                </c:pt>
                <c:pt idx="105">
                  <c:v>0.24300127104845703</c:v>
                </c:pt>
                <c:pt idx="106">
                  <c:v>-0.2847274598989471</c:v>
                </c:pt>
                <c:pt idx="107">
                  <c:v>0.41979115938527434</c:v>
                </c:pt>
                <c:pt idx="108">
                  <c:v>0.59079115938527416</c:v>
                </c:pt>
                <c:pt idx="109">
                  <c:v>-0.21772745989894693</c:v>
                </c:pt>
                <c:pt idx="110">
                  <c:v>0.45075392081683185</c:v>
                </c:pt>
                <c:pt idx="111">
                  <c:v>0.32113690557475527</c:v>
                </c:pt>
                <c:pt idx="112">
                  <c:v>-0.4965918253726489</c:v>
                </c:pt>
                <c:pt idx="113">
                  <c:v>-0.60459182537264899</c:v>
                </c:pt>
                <c:pt idx="114">
                  <c:v>-1.8316902213305049</c:v>
                </c:pt>
                <c:pt idx="115">
                  <c:v>0.99440817462735076</c:v>
                </c:pt>
                <c:pt idx="116">
                  <c:v>0.55996403248001414</c:v>
                </c:pt>
                <c:pt idx="117">
                  <c:v>0.71279115938527449</c:v>
                </c:pt>
                <c:pt idx="118">
                  <c:v>-0.87528331775161017</c:v>
                </c:pt>
                <c:pt idx="119">
                  <c:v>-0.25320884061472571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3-5347-A845-BE314A19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13311"/>
        <c:axId val="1651635855"/>
      </c:scatterChart>
      <c:valAx>
        <c:axId val="152011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 test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635855"/>
        <c:crosses val="autoZero"/>
        <c:crossBetween val="midCat"/>
      </c:valAx>
      <c:valAx>
        <c:axId val="165163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011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strRef>
              <c:f>Sheet2!$E$2:$E$139</c:f>
              <c:strCache>
                <c:ptCount val="37"/>
                <c:pt idx="9">
                  <c:v>F</c:v>
                </c:pt>
                <c:pt idx="10">
                  <c:v>79.39852261</c:v>
                </c:pt>
                <c:pt idx="14">
                  <c:v>P-value</c:v>
                </c:pt>
                <c:pt idx="15">
                  <c:v>0.073698375</c:v>
                </c:pt>
                <c:pt idx="16">
                  <c:v>0.895526419</c:v>
                </c:pt>
                <c:pt idx="17">
                  <c:v>0.010336031</c:v>
                </c:pt>
                <c:pt idx="18">
                  <c:v>0.31028951</c:v>
                </c:pt>
                <c:pt idx="19">
                  <c:v>1.25712E-10</c:v>
                </c:pt>
                <c:pt idx="20">
                  <c:v>0.358340208</c:v>
                </c:pt>
                <c:pt idx="21">
                  <c:v>0.362510257</c:v>
                </c:pt>
                <c:pt idx="26">
                  <c:v>t</c:v>
                </c:pt>
                <c:pt idx="27">
                  <c:v>1.802927039</c:v>
                </c:pt>
                <c:pt idx="28">
                  <c:v>0.131569811</c:v>
                </c:pt>
                <c:pt idx="29">
                  <c:v>2.601966393</c:v>
                </c:pt>
                <c:pt idx="30">
                  <c:v>1.018559612</c:v>
                </c:pt>
                <c:pt idx="31">
                  <c:v>6.990340756</c:v>
                </c:pt>
                <c:pt idx="32">
                  <c:v>0.921775463</c:v>
                </c:pt>
                <c:pt idx="35">
                  <c:v>F</c:v>
                </c:pt>
                <c:pt idx="36">
                  <c:v>79.4</c:v>
                </c:pt>
              </c:strCache>
            </c:str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0-DD4A-97EF-EF3D81D8C9AB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strRef>
              <c:f>Sheet2!$E$2:$E$139</c:f>
              <c:strCache>
                <c:ptCount val="37"/>
                <c:pt idx="9">
                  <c:v>F</c:v>
                </c:pt>
                <c:pt idx="10">
                  <c:v>79.39852261</c:v>
                </c:pt>
                <c:pt idx="14">
                  <c:v>P-value</c:v>
                </c:pt>
                <c:pt idx="15">
                  <c:v>0.073698375</c:v>
                </c:pt>
                <c:pt idx="16">
                  <c:v>0.895526419</c:v>
                </c:pt>
                <c:pt idx="17">
                  <c:v>0.010336031</c:v>
                </c:pt>
                <c:pt idx="18">
                  <c:v>0.31028951</c:v>
                </c:pt>
                <c:pt idx="19">
                  <c:v>1.25712E-10</c:v>
                </c:pt>
                <c:pt idx="20">
                  <c:v>0.358340208</c:v>
                </c:pt>
                <c:pt idx="21">
                  <c:v>0.362510257</c:v>
                </c:pt>
                <c:pt idx="26">
                  <c:v>t</c:v>
                </c:pt>
                <c:pt idx="27">
                  <c:v>1.802927039</c:v>
                </c:pt>
                <c:pt idx="28">
                  <c:v>0.131569811</c:v>
                </c:pt>
                <c:pt idx="29">
                  <c:v>2.601966393</c:v>
                </c:pt>
                <c:pt idx="30">
                  <c:v>1.018559612</c:v>
                </c:pt>
                <c:pt idx="31">
                  <c:v>6.990340756</c:v>
                </c:pt>
                <c:pt idx="32">
                  <c:v>0.921775463</c:v>
                </c:pt>
                <c:pt idx="35">
                  <c:v>F</c:v>
                </c:pt>
                <c:pt idx="36">
                  <c:v>79.4</c:v>
                </c:pt>
              </c:strCache>
            </c:str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0-DD4A-97EF-EF3D81D8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38687"/>
        <c:axId val="1722340399"/>
      </c:scatterChart>
      <c:valAx>
        <c:axId val="172233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CMD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2340399"/>
        <c:crosses val="autoZero"/>
        <c:crossBetween val="midCat"/>
      </c:valAx>
      <c:valAx>
        <c:axId val="172234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2338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K/9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strRef>
              <c:f>Sheet2!$F$2:$F$139</c:f>
              <c:strCache>
                <c:ptCount val="37"/>
                <c:pt idx="9">
                  <c:v>Significance F</c:v>
                </c:pt>
                <c:pt idx="10">
                  <c:v>3.21932E-41</c:v>
                </c:pt>
                <c:pt idx="14">
                  <c:v>Lower 95%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&lt;</c:v>
                </c:pt>
                <c:pt idx="28">
                  <c:v>&lt;</c:v>
                </c:pt>
                <c:pt idx="29">
                  <c:v>&lt;</c:v>
                </c:pt>
                <c:pt idx="30">
                  <c:v>&lt;</c:v>
                </c:pt>
                <c:pt idx="31">
                  <c:v>&gt;</c:v>
                </c:pt>
                <c:pt idx="32">
                  <c:v>&lt;</c:v>
                </c:pt>
                <c:pt idx="36">
                  <c:v>&gt;</c:v>
                </c:pt>
              </c:strCache>
            </c:str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2-A540-9378-CC6B3C2FA147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strRef>
              <c:f>Sheet2!$F$2:$F$139</c:f>
              <c:strCache>
                <c:ptCount val="37"/>
                <c:pt idx="9">
                  <c:v>Significance F</c:v>
                </c:pt>
                <c:pt idx="10">
                  <c:v>3.21932E-41</c:v>
                </c:pt>
                <c:pt idx="14">
                  <c:v>Lower 95%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&lt;</c:v>
                </c:pt>
                <c:pt idx="28">
                  <c:v>&lt;</c:v>
                </c:pt>
                <c:pt idx="29">
                  <c:v>&lt;</c:v>
                </c:pt>
                <c:pt idx="30">
                  <c:v>&lt;</c:v>
                </c:pt>
                <c:pt idx="31">
                  <c:v>&gt;</c:v>
                </c:pt>
                <c:pt idx="32">
                  <c:v>&lt;</c:v>
                </c:pt>
                <c:pt idx="36">
                  <c:v>&gt;</c:v>
                </c:pt>
              </c:strCache>
            </c:str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2-A540-9378-CC6B3C2F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29199"/>
        <c:axId val="1291130911"/>
      </c:scatterChart>
      <c:valAx>
        <c:axId val="129112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K/9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130911"/>
        <c:crosses val="autoZero"/>
        <c:crossBetween val="midCat"/>
      </c:valAx>
      <c:valAx>
        <c:axId val="129113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12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HR/9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strRef>
              <c:f>Sheet2!$G$2:$G$139</c:f>
              <c:strCache>
                <c:ptCount val="37"/>
                <c:pt idx="14">
                  <c:v>Upper 95%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  <c:pt idx="26">
                  <c:v>CV</c:v>
                </c:pt>
                <c:pt idx="27">
                  <c:v>2.61</c:v>
                </c:pt>
                <c:pt idx="28">
                  <c:v>2.61</c:v>
                </c:pt>
                <c:pt idx="29">
                  <c:v>2.61</c:v>
                </c:pt>
                <c:pt idx="30">
                  <c:v>2.61</c:v>
                </c:pt>
                <c:pt idx="31">
                  <c:v>2.61</c:v>
                </c:pt>
                <c:pt idx="32">
                  <c:v>2.61</c:v>
                </c:pt>
                <c:pt idx="35">
                  <c:v>CV</c:v>
                </c:pt>
                <c:pt idx="36">
                  <c:v>2.94</c:v>
                </c:pt>
              </c:strCache>
            </c:str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E-C743-BDEA-7B8859B5DA32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strRef>
              <c:f>Sheet2!$G$2:$G$139</c:f>
              <c:strCache>
                <c:ptCount val="37"/>
                <c:pt idx="14">
                  <c:v>Upper 95%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  <c:pt idx="26">
                  <c:v>CV</c:v>
                </c:pt>
                <c:pt idx="27">
                  <c:v>2.61</c:v>
                </c:pt>
                <c:pt idx="28">
                  <c:v>2.61</c:v>
                </c:pt>
                <c:pt idx="29">
                  <c:v>2.61</c:v>
                </c:pt>
                <c:pt idx="30">
                  <c:v>2.61</c:v>
                </c:pt>
                <c:pt idx="31">
                  <c:v>2.61</c:v>
                </c:pt>
                <c:pt idx="32">
                  <c:v>2.61</c:v>
                </c:pt>
                <c:pt idx="35">
                  <c:v>CV</c:v>
                </c:pt>
                <c:pt idx="36">
                  <c:v>2.94</c:v>
                </c:pt>
              </c:strCache>
            </c:str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E-C743-BDEA-7B8859B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29103"/>
        <c:axId val="1659730815"/>
      </c:scatterChart>
      <c:valAx>
        <c:axId val="165972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HR/9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9730815"/>
        <c:crosses val="autoZero"/>
        <c:crossBetween val="midCat"/>
      </c:valAx>
      <c:valAx>
        <c:axId val="165973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5972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strRef>
              <c:f>Sheet2!$H$2:$H$139</c:f>
              <c:strCache>
                <c:ptCount val="37"/>
                <c:pt idx="14">
                  <c:v>Lower 95.0%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accept h(0)</c:v>
                </c:pt>
                <c:pt idx="28">
                  <c:v>accept h(0)</c:v>
                </c:pt>
                <c:pt idx="29">
                  <c:v>accept h(0)</c:v>
                </c:pt>
                <c:pt idx="30">
                  <c:v>accept h(0)</c:v>
                </c:pt>
                <c:pt idx="31">
                  <c:v>reject h(0)</c:v>
                </c:pt>
                <c:pt idx="32">
                  <c:v>accept h(0)</c:v>
                </c:pt>
                <c:pt idx="36">
                  <c:v>reject H(0)</c:v>
                </c:pt>
              </c:strCache>
            </c:str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7-D64E-8E46-9E6BBF3429D9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strRef>
              <c:f>Sheet2!$H$2:$H$139</c:f>
              <c:strCache>
                <c:ptCount val="37"/>
                <c:pt idx="14">
                  <c:v>Lower 95.0%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accept h(0)</c:v>
                </c:pt>
                <c:pt idx="28">
                  <c:v>accept h(0)</c:v>
                </c:pt>
                <c:pt idx="29">
                  <c:v>accept h(0)</c:v>
                </c:pt>
                <c:pt idx="30">
                  <c:v>accept h(0)</c:v>
                </c:pt>
                <c:pt idx="31">
                  <c:v>reject h(0)</c:v>
                </c:pt>
                <c:pt idx="32">
                  <c:v>accept h(0)</c:v>
                </c:pt>
                <c:pt idx="36">
                  <c:v>reject H(0)</c:v>
                </c:pt>
              </c:strCache>
            </c:str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7-D64E-8E46-9E6BBF34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73919"/>
        <c:axId val="1291176127"/>
      </c:scatterChart>
      <c:valAx>
        <c:axId val="129117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176127"/>
        <c:crosses val="autoZero"/>
        <c:crossBetween val="midCat"/>
      </c:valAx>
      <c:valAx>
        <c:axId val="129117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173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THROWS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strRef>
              <c:f>Sheet2!$I$2:$I$139</c:f>
              <c:strCache>
                <c:ptCount val="22"/>
                <c:pt idx="14">
                  <c:v>Upper 95.0%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</c:strCache>
            </c:str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5-534D-BB7F-01C72B2F4EB1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strRef>
              <c:f>Sheet2!$I$2:$I$139</c:f>
              <c:strCache>
                <c:ptCount val="22"/>
                <c:pt idx="14">
                  <c:v>Upper 95.0%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</c:strCache>
            </c:str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5-534D-BB7F-01C72B2F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236655"/>
        <c:axId val="1291238367"/>
      </c:scatterChart>
      <c:valAx>
        <c:axId val="129123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THROWS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238367"/>
        <c:crosses val="autoZero"/>
        <c:crossBetween val="midCat"/>
      </c:valAx>
      <c:valAx>
        <c:axId val="129123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236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2 data'!$H$2:$H$139</c:f>
              <c:numCache>
                <c:formatCode>General</c:formatCode>
                <c:ptCount val="138"/>
                <c:pt idx="0">
                  <c:v>339</c:v>
                </c:pt>
                <c:pt idx="1">
                  <c:v>289</c:v>
                </c:pt>
                <c:pt idx="2">
                  <c:v>343</c:v>
                </c:pt>
                <c:pt idx="3">
                  <c:v>307</c:v>
                </c:pt>
                <c:pt idx="4">
                  <c:v>316</c:v>
                </c:pt>
                <c:pt idx="5">
                  <c:v>325</c:v>
                </c:pt>
                <c:pt idx="6">
                  <c:v>345</c:v>
                </c:pt>
                <c:pt idx="7">
                  <c:v>308</c:v>
                </c:pt>
                <c:pt idx="8">
                  <c:v>304</c:v>
                </c:pt>
                <c:pt idx="9">
                  <c:v>299</c:v>
                </c:pt>
                <c:pt idx="10">
                  <c:v>331</c:v>
                </c:pt>
                <c:pt idx="11">
                  <c:v>309</c:v>
                </c:pt>
                <c:pt idx="12">
                  <c:v>280</c:v>
                </c:pt>
                <c:pt idx="13">
                  <c:v>341</c:v>
                </c:pt>
                <c:pt idx="14">
                  <c:v>351</c:v>
                </c:pt>
                <c:pt idx="15">
                  <c:v>305</c:v>
                </c:pt>
                <c:pt idx="16">
                  <c:v>299</c:v>
                </c:pt>
                <c:pt idx="17">
                  <c:v>268</c:v>
                </c:pt>
                <c:pt idx="18">
                  <c:v>291</c:v>
                </c:pt>
                <c:pt idx="19">
                  <c:v>370</c:v>
                </c:pt>
                <c:pt idx="20">
                  <c:v>263</c:v>
                </c:pt>
                <c:pt idx="21">
                  <c:v>303</c:v>
                </c:pt>
                <c:pt idx="22">
                  <c:v>324</c:v>
                </c:pt>
                <c:pt idx="23">
                  <c:v>342</c:v>
                </c:pt>
                <c:pt idx="24">
                  <c:v>339</c:v>
                </c:pt>
                <c:pt idx="25">
                  <c:v>335</c:v>
                </c:pt>
                <c:pt idx="26">
                  <c:v>304</c:v>
                </c:pt>
                <c:pt idx="27">
                  <c:v>346</c:v>
                </c:pt>
                <c:pt idx="28">
                  <c:v>344</c:v>
                </c:pt>
                <c:pt idx="29">
                  <c:v>306</c:v>
                </c:pt>
                <c:pt idx="30">
                  <c:v>304</c:v>
                </c:pt>
                <c:pt idx="31">
                  <c:v>318</c:v>
                </c:pt>
                <c:pt idx="32">
                  <c:v>313</c:v>
                </c:pt>
                <c:pt idx="33">
                  <c:v>323</c:v>
                </c:pt>
                <c:pt idx="34">
                  <c:v>274</c:v>
                </c:pt>
                <c:pt idx="35">
                  <c:v>299</c:v>
                </c:pt>
                <c:pt idx="36">
                  <c:v>303</c:v>
                </c:pt>
                <c:pt idx="37">
                  <c:v>292</c:v>
                </c:pt>
                <c:pt idx="38">
                  <c:v>328</c:v>
                </c:pt>
                <c:pt idx="39">
                  <c:v>314</c:v>
                </c:pt>
                <c:pt idx="40">
                  <c:v>314</c:v>
                </c:pt>
                <c:pt idx="41">
                  <c:v>313</c:v>
                </c:pt>
                <c:pt idx="42">
                  <c:v>376</c:v>
                </c:pt>
                <c:pt idx="43">
                  <c:v>339</c:v>
                </c:pt>
                <c:pt idx="44">
                  <c:v>330</c:v>
                </c:pt>
                <c:pt idx="45">
                  <c:v>330</c:v>
                </c:pt>
                <c:pt idx="46">
                  <c:v>299</c:v>
                </c:pt>
                <c:pt idx="47">
                  <c:v>320</c:v>
                </c:pt>
                <c:pt idx="48">
                  <c:v>298</c:v>
                </c:pt>
                <c:pt idx="49">
                  <c:v>308</c:v>
                </c:pt>
                <c:pt idx="50">
                  <c:v>367</c:v>
                </c:pt>
                <c:pt idx="51">
                  <c:v>303</c:v>
                </c:pt>
                <c:pt idx="52">
                  <c:v>347</c:v>
                </c:pt>
                <c:pt idx="53">
                  <c:v>345</c:v>
                </c:pt>
                <c:pt idx="54">
                  <c:v>302</c:v>
                </c:pt>
                <c:pt idx="55">
                  <c:v>325</c:v>
                </c:pt>
                <c:pt idx="56">
                  <c:v>324</c:v>
                </c:pt>
                <c:pt idx="57">
                  <c:v>310</c:v>
                </c:pt>
                <c:pt idx="58">
                  <c:v>329</c:v>
                </c:pt>
                <c:pt idx="59">
                  <c:v>255</c:v>
                </c:pt>
                <c:pt idx="60">
                  <c:v>327</c:v>
                </c:pt>
                <c:pt idx="61">
                  <c:v>345</c:v>
                </c:pt>
                <c:pt idx="62">
                  <c:v>344</c:v>
                </c:pt>
                <c:pt idx="63">
                  <c:v>347</c:v>
                </c:pt>
                <c:pt idx="64">
                  <c:v>302</c:v>
                </c:pt>
                <c:pt idx="65">
                  <c:v>323</c:v>
                </c:pt>
                <c:pt idx="66">
                  <c:v>295</c:v>
                </c:pt>
                <c:pt idx="67">
                  <c:v>366</c:v>
                </c:pt>
                <c:pt idx="68">
                  <c:v>355</c:v>
                </c:pt>
                <c:pt idx="69">
                  <c:v>343</c:v>
                </c:pt>
                <c:pt idx="70">
                  <c:v>342</c:v>
                </c:pt>
                <c:pt idx="71">
                  <c:v>275</c:v>
                </c:pt>
                <c:pt idx="72">
                  <c:v>385</c:v>
                </c:pt>
                <c:pt idx="73">
                  <c:v>329</c:v>
                </c:pt>
                <c:pt idx="74">
                  <c:v>309</c:v>
                </c:pt>
                <c:pt idx="75">
                  <c:v>315</c:v>
                </c:pt>
                <c:pt idx="76">
                  <c:v>362</c:v>
                </c:pt>
                <c:pt idx="77">
                  <c:v>317</c:v>
                </c:pt>
                <c:pt idx="78">
                  <c:v>311</c:v>
                </c:pt>
                <c:pt idx="79">
                  <c:v>275</c:v>
                </c:pt>
                <c:pt idx="80">
                  <c:v>308</c:v>
                </c:pt>
                <c:pt idx="81">
                  <c:v>326</c:v>
                </c:pt>
                <c:pt idx="82">
                  <c:v>315</c:v>
                </c:pt>
                <c:pt idx="83">
                  <c:v>308</c:v>
                </c:pt>
                <c:pt idx="84">
                  <c:v>346</c:v>
                </c:pt>
                <c:pt idx="85">
                  <c:v>286</c:v>
                </c:pt>
                <c:pt idx="86">
                  <c:v>321</c:v>
                </c:pt>
                <c:pt idx="87">
                  <c:v>323</c:v>
                </c:pt>
                <c:pt idx="88">
                  <c:v>296</c:v>
                </c:pt>
                <c:pt idx="89">
                  <c:v>320</c:v>
                </c:pt>
                <c:pt idx="90">
                  <c:v>375</c:v>
                </c:pt>
                <c:pt idx="91">
                  <c:v>352</c:v>
                </c:pt>
                <c:pt idx="92">
                  <c:v>330</c:v>
                </c:pt>
                <c:pt idx="93">
                  <c:v>361</c:v>
                </c:pt>
                <c:pt idx="94">
                  <c:v>290</c:v>
                </c:pt>
                <c:pt idx="95">
                  <c:v>326</c:v>
                </c:pt>
                <c:pt idx="96">
                  <c:v>334</c:v>
                </c:pt>
                <c:pt idx="97">
                  <c:v>352</c:v>
                </c:pt>
                <c:pt idx="98">
                  <c:v>309</c:v>
                </c:pt>
                <c:pt idx="99">
                  <c:v>354</c:v>
                </c:pt>
                <c:pt idx="100">
                  <c:v>301</c:v>
                </c:pt>
                <c:pt idx="101">
                  <c:v>363</c:v>
                </c:pt>
                <c:pt idx="102">
                  <c:v>287</c:v>
                </c:pt>
                <c:pt idx="103">
                  <c:v>289</c:v>
                </c:pt>
                <c:pt idx="104">
                  <c:v>255</c:v>
                </c:pt>
                <c:pt idx="105">
                  <c:v>296</c:v>
                </c:pt>
                <c:pt idx="106">
                  <c:v>363</c:v>
                </c:pt>
                <c:pt idx="107">
                  <c:v>294</c:v>
                </c:pt>
                <c:pt idx="108">
                  <c:v>302</c:v>
                </c:pt>
                <c:pt idx="109">
                  <c:v>332</c:v>
                </c:pt>
                <c:pt idx="110">
                  <c:v>356</c:v>
                </c:pt>
                <c:pt idx="111">
                  <c:v>273</c:v>
                </c:pt>
                <c:pt idx="112">
                  <c:v>330</c:v>
                </c:pt>
                <c:pt idx="113">
                  <c:v>346</c:v>
                </c:pt>
                <c:pt idx="114">
                  <c:v>289</c:v>
                </c:pt>
                <c:pt idx="115">
                  <c:v>334</c:v>
                </c:pt>
                <c:pt idx="116">
                  <c:v>341</c:v>
                </c:pt>
                <c:pt idx="117">
                  <c:v>332</c:v>
                </c:pt>
                <c:pt idx="118">
                  <c:v>317</c:v>
                </c:pt>
                <c:pt idx="119">
                  <c:v>354</c:v>
                </c:pt>
                <c:pt idx="120">
                  <c:v>326</c:v>
                </c:pt>
                <c:pt idx="121">
                  <c:v>307</c:v>
                </c:pt>
                <c:pt idx="122">
                  <c:v>313</c:v>
                </c:pt>
                <c:pt idx="123">
                  <c:v>313</c:v>
                </c:pt>
                <c:pt idx="124">
                  <c:v>309</c:v>
                </c:pt>
                <c:pt idx="125">
                  <c:v>317</c:v>
                </c:pt>
                <c:pt idx="126">
                  <c:v>341</c:v>
                </c:pt>
                <c:pt idx="127">
                  <c:v>261</c:v>
                </c:pt>
                <c:pt idx="128">
                  <c:v>279</c:v>
                </c:pt>
                <c:pt idx="129">
                  <c:v>329</c:v>
                </c:pt>
                <c:pt idx="130">
                  <c:v>306</c:v>
                </c:pt>
                <c:pt idx="131">
                  <c:v>327</c:v>
                </c:pt>
                <c:pt idx="132">
                  <c:v>354</c:v>
                </c:pt>
                <c:pt idx="133">
                  <c:v>336</c:v>
                </c:pt>
                <c:pt idx="134">
                  <c:v>343</c:v>
                </c:pt>
                <c:pt idx="135">
                  <c:v>279</c:v>
                </c:pt>
                <c:pt idx="136">
                  <c:v>307</c:v>
                </c:pt>
                <c:pt idx="137">
                  <c:v>324</c:v>
                </c:pt>
              </c:numCache>
            </c:numRef>
          </c:xVal>
          <c:yVal>
            <c:numRef>
              <c:f>Sheet10!$C$25:$C$162</c:f>
              <c:numCache>
                <c:formatCode>General</c:formatCode>
                <c:ptCount val="138"/>
                <c:pt idx="0">
                  <c:v>-3.5595009911395969E-2</c:v>
                </c:pt>
                <c:pt idx="1">
                  <c:v>-0.33905296869898738</c:v>
                </c:pt>
                <c:pt idx="2">
                  <c:v>-0.60051837320838786</c:v>
                </c:pt>
                <c:pt idx="3">
                  <c:v>0.86379189646454435</c:v>
                </c:pt>
                <c:pt idx="4">
                  <c:v>-0.64478567095368788</c:v>
                </c:pt>
                <c:pt idx="5">
                  <c:v>0.1566367616280786</c:v>
                </c:pt>
                <c:pt idx="6">
                  <c:v>-0.4179800548568835</c:v>
                </c:pt>
                <c:pt idx="7">
                  <c:v>-9.4938944359702404E-2</c:v>
                </c:pt>
                <c:pt idx="8">
                  <c:v>0.15998441893728899</c:v>
                </c:pt>
                <c:pt idx="9">
                  <c:v>1.9736386230585294</c:v>
                </c:pt>
                <c:pt idx="10">
                  <c:v>0.15425171668258919</c:v>
                </c:pt>
                <c:pt idx="11">
                  <c:v>-0.22366978518395131</c:v>
                </c:pt>
                <c:pt idx="12">
                  <c:v>1.039524598719245</c:v>
                </c:pt>
                <c:pt idx="13">
                  <c:v>-0.24305669155989218</c:v>
                </c:pt>
                <c:pt idx="14">
                  <c:v>-0.67036509980237291</c:v>
                </c:pt>
                <c:pt idx="15">
                  <c:v>6.1253578113042551E-2</c:v>
                </c:pt>
                <c:pt idx="16">
                  <c:v>0.11363862305853001</c:v>
                </c:pt>
                <c:pt idx="17">
                  <c:v>6.4294688610222472E-2</c:v>
                </c:pt>
                <c:pt idx="18">
                  <c:v>-0.2765146503474849</c:v>
                </c:pt>
                <c:pt idx="19">
                  <c:v>0.40374892453691213</c:v>
                </c:pt>
                <c:pt idx="20">
                  <c:v>-0.58205110726853704</c:v>
                </c:pt>
                <c:pt idx="21">
                  <c:v>0.23871525976153762</c:v>
                </c:pt>
                <c:pt idx="22">
                  <c:v>-0.40463239754767244</c:v>
                </c:pt>
                <c:pt idx="23">
                  <c:v>-0.24178753238413897</c:v>
                </c:pt>
                <c:pt idx="24">
                  <c:v>-0.59559500991139647</c:v>
                </c:pt>
                <c:pt idx="25">
                  <c:v>0.38932835338559713</c:v>
                </c:pt>
                <c:pt idx="26">
                  <c:v>-0.45001558106271089</c:v>
                </c:pt>
                <c:pt idx="27">
                  <c:v>0.22328910431886762</c:v>
                </c:pt>
                <c:pt idx="28">
                  <c:v>0.12075078596736333</c:v>
                </c:pt>
                <c:pt idx="29">
                  <c:v>4.2522737288793522E-2</c:v>
                </c:pt>
                <c:pt idx="30">
                  <c:v>0.46998441893728948</c:v>
                </c:pt>
                <c:pt idx="31">
                  <c:v>4.7752647397814485E-2</c:v>
                </c:pt>
                <c:pt idx="32">
                  <c:v>-0.49859314848094316</c:v>
                </c:pt>
                <c:pt idx="33">
                  <c:v>1.0640984432765741</c:v>
                </c:pt>
                <c:pt idx="34">
                  <c:v>-8.0903563352658914E-3</c:v>
                </c:pt>
                <c:pt idx="35">
                  <c:v>0.16363862305852983</c:v>
                </c:pt>
                <c:pt idx="36">
                  <c:v>-0.27128474023846216</c:v>
                </c:pt>
                <c:pt idx="37">
                  <c:v>0.40475450882826802</c:v>
                </c:pt>
                <c:pt idx="38">
                  <c:v>-0.53955576084466639</c:v>
                </c:pt>
                <c:pt idx="39">
                  <c:v>-0.63732398930519185</c:v>
                </c:pt>
                <c:pt idx="40">
                  <c:v>0.17267601069480776</c:v>
                </c:pt>
                <c:pt idx="41">
                  <c:v>0.34140685151905714</c:v>
                </c:pt>
                <c:pt idx="42">
                  <c:v>0.3513638795914229</c:v>
                </c:pt>
                <c:pt idx="43">
                  <c:v>-0.23559500991139615</c:v>
                </c:pt>
                <c:pt idx="44">
                  <c:v>0.3129825575068379</c:v>
                </c:pt>
                <c:pt idx="45">
                  <c:v>5.2982557506838113E-2</c:v>
                </c:pt>
                <c:pt idx="46">
                  <c:v>-0.13636137694147044</c:v>
                </c:pt>
                <c:pt idx="47">
                  <c:v>-0.73970903425068135</c:v>
                </c:pt>
                <c:pt idx="48">
                  <c:v>1.1123694638827786</c:v>
                </c:pt>
                <c:pt idx="49">
                  <c:v>-1.0749389443597024</c:v>
                </c:pt>
                <c:pt idx="50">
                  <c:v>0.22994144700965613</c:v>
                </c:pt>
                <c:pt idx="51">
                  <c:v>-0.79128474023846174</c:v>
                </c:pt>
                <c:pt idx="52">
                  <c:v>0.27455826349461887</c:v>
                </c:pt>
                <c:pt idx="53">
                  <c:v>0.45201994514311661</c:v>
                </c:pt>
                <c:pt idx="54">
                  <c:v>-0.44255389941421486</c:v>
                </c:pt>
                <c:pt idx="55">
                  <c:v>-0.26336323837192133</c:v>
                </c:pt>
                <c:pt idx="56">
                  <c:v>0.21536760245232678</c:v>
                </c:pt>
                <c:pt idx="57">
                  <c:v>0.69759937399179961</c:v>
                </c:pt>
                <c:pt idx="58">
                  <c:v>-0.46828660166891378</c:v>
                </c:pt>
                <c:pt idx="59">
                  <c:v>-0.49220438067455152</c:v>
                </c:pt>
                <c:pt idx="60">
                  <c:v>0.16917507997958214</c:v>
                </c:pt>
                <c:pt idx="61">
                  <c:v>0.13201994514311632</c:v>
                </c:pt>
                <c:pt idx="62">
                  <c:v>0.62075078596736333</c:v>
                </c:pt>
                <c:pt idx="63">
                  <c:v>0.60455826349461894</c:v>
                </c:pt>
                <c:pt idx="64">
                  <c:v>-0.37255389941421502</c:v>
                </c:pt>
                <c:pt idx="65">
                  <c:v>0.13409844327657439</c:v>
                </c:pt>
                <c:pt idx="66">
                  <c:v>0.39856198635552342</c:v>
                </c:pt>
                <c:pt idx="67">
                  <c:v>-0.15132771216609431</c:v>
                </c:pt>
                <c:pt idx="68">
                  <c:v>-0.76528846309936505</c:v>
                </c:pt>
                <c:pt idx="69">
                  <c:v>0.83948162679161165</c:v>
                </c:pt>
                <c:pt idx="70">
                  <c:v>0.43821246761586075</c:v>
                </c:pt>
                <c:pt idx="71">
                  <c:v>1.2531788028404858</c:v>
                </c:pt>
                <c:pt idx="72">
                  <c:v>-9.7213687826809725E-2</c:v>
                </c:pt>
                <c:pt idx="73">
                  <c:v>-0.29828660166891297</c:v>
                </c:pt>
                <c:pt idx="74">
                  <c:v>0.31633021481604828</c:v>
                </c:pt>
                <c:pt idx="75">
                  <c:v>0.81394516987055976</c:v>
                </c:pt>
                <c:pt idx="76">
                  <c:v>0.84359565113089729</c:v>
                </c:pt>
                <c:pt idx="77">
                  <c:v>0.54648348822206394</c:v>
                </c:pt>
                <c:pt idx="78">
                  <c:v>3.8868533167552677E-2</c:v>
                </c:pt>
                <c:pt idx="79">
                  <c:v>0.28317880284048513</c:v>
                </c:pt>
                <c:pt idx="80">
                  <c:v>-0.26493894435970233</c:v>
                </c:pt>
                <c:pt idx="81">
                  <c:v>0.12790592080383156</c:v>
                </c:pt>
                <c:pt idx="82">
                  <c:v>0.42394516987055919</c:v>
                </c:pt>
                <c:pt idx="83">
                  <c:v>-0.13493894435970244</c:v>
                </c:pt>
                <c:pt idx="84">
                  <c:v>0.30328910431886769</c:v>
                </c:pt>
                <c:pt idx="85">
                  <c:v>-0.56286044622624454</c:v>
                </c:pt>
                <c:pt idx="86">
                  <c:v>-4.8439875074928196E-2</c:v>
                </c:pt>
                <c:pt idx="87">
                  <c:v>0.20409844327657378</c:v>
                </c:pt>
                <c:pt idx="88">
                  <c:v>0.25983114553127429</c:v>
                </c:pt>
                <c:pt idx="89">
                  <c:v>-0.18970903425068109</c:v>
                </c:pt>
                <c:pt idx="90">
                  <c:v>0.45009472041567111</c:v>
                </c:pt>
                <c:pt idx="91">
                  <c:v>0.76090405937337824</c:v>
                </c:pt>
                <c:pt idx="92">
                  <c:v>-0.60701744249316203</c:v>
                </c:pt>
                <c:pt idx="93">
                  <c:v>0.66232649195514615</c:v>
                </c:pt>
                <c:pt idx="94">
                  <c:v>-0.13778380952323621</c:v>
                </c:pt>
                <c:pt idx="95">
                  <c:v>-0.37209407919616844</c:v>
                </c:pt>
                <c:pt idx="96">
                  <c:v>0.44805919420984619</c:v>
                </c:pt>
                <c:pt idx="97">
                  <c:v>0.27090405937337803</c:v>
                </c:pt>
                <c:pt idx="98">
                  <c:v>-0.36366978518395143</c:v>
                </c:pt>
                <c:pt idx="99">
                  <c:v>0.14344237772488189</c:v>
                </c:pt>
                <c:pt idx="100">
                  <c:v>-0.13382305858996624</c:v>
                </c:pt>
                <c:pt idx="101">
                  <c:v>-1.00513518969335</c:v>
                </c:pt>
                <c:pt idx="102">
                  <c:v>-0.35159128705049136</c:v>
                </c:pt>
                <c:pt idx="103">
                  <c:v>-0.79905296869898734</c:v>
                </c:pt>
                <c:pt idx="104">
                  <c:v>0.11779561932544835</c:v>
                </c:pt>
                <c:pt idx="105">
                  <c:v>0.44983114553127468</c:v>
                </c:pt>
                <c:pt idx="106">
                  <c:v>-5.5135189693349851E-2</c:v>
                </c:pt>
                <c:pt idx="107">
                  <c:v>0.19729282717977048</c:v>
                </c:pt>
                <c:pt idx="108">
                  <c:v>-0.41255389941421505</c:v>
                </c:pt>
                <c:pt idx="109">
                  <c:v>-0.33447912414165781</c:v>
                </c:pt>
                <c:pt idx="110">
                  <c:v>-0.22401930392361358</c:v>
                </c:pt>
                <c:pt idx="111">
                  <c:v>0.65064048448898193</c:v>
                </c:pt>
                <c:pt idx="112">
                  <c:v>3.2982557506837651E-2</c:v>
                </c:pt>
                <c:pt idx="113">
                  <c:v>0.67328910431886779</c:v>
                </c:pt>
                <c:pt idx="114">
                  <c:v>-0.1390529686989872</c:v>
                </c:pt>
                <c:pt idx="115">
                  <c:v>-0.1819408057901537</c:v>
                </c:pt>
                <c:pt idx="116">
                  <c:v>0.29694330844010786</c:v>
                </c:pt>
                <c:pt idx="117">
                  <c:v>-0.74447912414165796</c:v>
                </c:pt>
                <c:pt idx="118">
                  <c:v>0.29648348822206394</c:v>
                </c:pt>
                <c:pt idx="119">
                  <c:v>-0.52655762227511804</c:v>
                </c:pt>
                <c:pt idx="120">
                  <c:v>0.13790592080383135</c:v>
                </c:pt>
                <c:pt idx="121">
                  <c:v>0.69379189646454442</c:v>
                </c:pt>
                <c:pt idx="122">
                  <c:v>-0.68859314848094311</c:v>
                </c:pt>
                <c:pt idx="123">
                  <c:v>0.31140685151905689</c:v>
                </c:pt>
                <c:pt idx="124">
                  <c:v>-0.5736697851839514</c:v>
                </c:pt>
                <c:pt idx="125">
                  <c:v>0.23648348822206344</c:v>
                </c:pt>
                <c:pt idx="126">
                  <c:v>0.63694330844010771</c:v>
                </c:pt>
                <c:pt idx="127">
                  <c:v>-0.26458942562004006</c:v>
                </c:pt>
                <c:pt idx="128">
                  <c:v>-0.24174456045650627</c:v>
                </c:pt>
                <c:pt idx="129">
                  <c:v>-0.60828660166891346</c:v>
                </c:pt>
                <c:pt idx="130">
                  <c:v>-0.46747726271120671</c:v>
                </c:pt>
                <c:pt idx="131">
                  <c:v>-0.85082492002041743</c:v>
                </c:pt>
                <c:pt idx="132">
                  <c:v>-1.2965576222751176</c:v>
                </c:pt>
                <c:pt idx="133">
                  <c:v>0.21059751256134884</c:v>
                </c:pt>
                <c:pt idx="134">
                  <c:v>-0.69051837320838771</c:v>
                </c:pt>
                <c:pt idx="135">
                  <c:v>0.1182554395434936</c:v>
                </c:pt>
                <c:pt idx="136">
                  <c:v>-0.73620810353545529</c:v>
                </c:pt>
                <c:pt idx="137">
                  <c:v>-0.8046323975476728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E9-D34C-B044-E17C120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46095"/>
        <c:axId val="1270690911"/>
      </c:scatterChart>
      <c:valAx>
        <c:axId val="172244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690911"/>
        <c:crosses val="autoZero"/>
        <c:crossBetween val="midCat"/>
      </c:valAx>
      <c:valAx>
        <c:axId val="127069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446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numRef>
              <c:f>'Problem 2 data'!$H$2:$H$139</c:f>
              <c:numCache>
                <c:formatCode>General</c:formatCode>
                <c:ptCount val="138"/>
                <c:pt idx="0">
                  <c:v>339</c:v>
                </c:pt>
                <c:pt idx="1">
                  <c:v>289</c:v>
                </c:pt>
                <c:pt idx="2">
                  <c:v>343</c:v>
                </c:pt>
                <c:pt idx="3">
                  <c:v>307</c:v>
                </c:pt>
                <c:pt idx="4">
                  <c:v>316</c:v>
                </c:pt>
                <c:pt idx="5">
                  <c:v>325</c:v>
                </c:pt>
                <c:pt idx="6">
                  <c:v>345</c:v>
                </c:pt>
                <c:pt idx="7">
                  <c:v>308</c:v>
                </c:pt>
                <c:pt idx="8">
                  <c:v>304</c:v>
                </c:pt>
                <c:pt idx="9">
                  <c:v>299</c:v>
                </c:pt>
                <c:pt idx="10">
                  <c:v>331</c:v>
                </c:pt>
                <c:pt idx="11">
                  <c:v>309</c:v>
                </c:pt>
                <c:pt idx="12">
                  <c:v>280</c:v>
                </c:pt>
                <c:pt idx="13">
                  <c:v>341</c:v>
                </c:pt>
                <c:pt idx="14">
                  <c:v>351</c:v>
                </c:pt>
                <c:pt idx="15">
                  <c:v>305</c:v>
                </c:pt>
                <c:pt idx="16">
                  <c:v>299</c:v>
                </c:pt>
                <c:pt idx="17">
                  <c:v>268</c:v>
                </c:pt>
                <c:pt idx="18">
                  <c:v>291</c:v>
                </c:pt>
                <c:pt idx="19">
                  <c:v>370</c:v>
                </c:pt>
                <c:pt idx="20">
                  <c:v>263</c:v>
                </c:pt>
                <c:pt idx="21">
                  <c:v>303</c:v>
                </c:pt>
                <c:pt idx="22">
                  <c:v>324</c:v>
                </c:pt>
                <c:pt idx="23">
                  <c:v>342</c:v>
                </c:pt>
                <c:pt idx="24">
                  <c:v>339</c:v>
                </c:pt>
                <c:pt idx="25">
                  <c:v>335</c:v>
                </c:pt>
                <c:pt idx="26">
                  <c:v>304</c:v>
                </c:pt>
                <c:pt idx="27">
                  <c:v>346</c:v>
                </c:pt>
                <c:pt idx="28">
                  <c:v>344</c:v>
                </c:pt>
                <c:pt idx="29">
                  <c:v>306</c:v>
                </c:pt>
                <c:pt idx="30">
                  <c:v>304</c:v>
                </c:pt>
                <c:pt idx="31">
                  <c:v>318</c:v>
                </c:pt>
                <c:pt idx="32">
                  <c:v>313</c:v>
                </c:pt>
                <c:pt idx="33">
                  <c:v>323</c:v>
                </c:pt>
                <c:pt idx="34">
                  <c:v>274</c:v>
                </c:pt>
                <c:pt idx="35">
                  <c:v>299</c:v>
                </c:pt>
                <c:pt idx="36">
                  <c:v>303</c:v>
                </c:pt>
                <c:pt idx="37">
                  <c:v>292</c:v>
                </c:pt>
                <c:pt idx="38">
                  <c:v>328</c:v>
                </c:pt>
                <c:pt idx="39">
                  <c:v>314</c:v>
                </c:pt>
                <c:pt idx="40">
                  <c:v>314</c:v>
                </c:pt>
                <c:pt idx="41">
                  <c:v>313</c:v>
                </c:pt>
                <c:pt idx="42">
                  <c:v>376</c:v>
                </c:pt>
                <c:pt idx="43">
                  <c:v>339</c:v>
                </c:pt>
                <c:pt idx="44">
                  <c:v>330</c:v>
                </c:pt>
                <c:pt idx="45">
                  <c:v>330</c:v>
                </c:pt>
                <c:pt idx="46">
                  <c:v>299</c:v>
                </c:pt>
                <c:pt idx="47">
                  <c:v>320</c:v>
                </c:pt>
                <c:pt idx="48">
                  <c:v>298</c:v>
                </c:pt>
                <c:pt idx="49">
                  <c:v>308</c:v>
                </c:pt>
                <c:pt idx="50">
                  <c:v>367</c:v>
                </c:pt>
                <c:pt idx="51">
                  <c:v>303</c:v>
                </c:pt>
                <c:pt idx="52">
                  <c:v>347</c:v>
                </c:pt>
                <c:pt idx="53">
                  <c:v>345</c:v>
                </c:pt>
                <c:pt idx="54">
                  <c:v>302</c:v>
                </c:pt>
                <c:pt idx="55">
                  <c:v>325</c:v>
                </c:pt>
                <c:pt idx="56">
                  <c:v>324</c:v>
                </c:pt>
                <c:pt idx="57">
                  <c:v>310</c:v>
                </c:pt>
                <c:pt idx="58">
                  <c:v>329</c:v>
                </c:pt>
                <c:pt idx="59">
                  <c:v>255</c:v>
                </c:pt>
                <c:pt idx="60">
                  <c:v>327</c:v>
                </c:pt>
                <c:pt idx="61">
                  <c:v>345</c:v>
                </c:pt>
                <c:pt idx="62">
                  <c:v>344</c:v>
                </c:pt>
                <c:pt idx="63">
                  <c:v>347</c:v>
                </c:pt>
                <c:pt idx="64">
                  <c:v>302</c:v>
                </c:pt>
                <c:pt idx="65">
                  <c:v>323</c:v>
                </c:pt>
                <c:pt idx="66">
                  <c:v>295</c:v>
                </c:pt>
                <c:pt idx="67">
                  <c:v>366</c:v>
                </c:pt>
                <c:pt idx="68">
                  <c:v>355</c:v>
                </c:pt>
                <c:pt idx="69">
                  <c:v>343</c:v>
                </c:pt>
                <c:pt idx="70">
                  <c:v>342</c:v>
                </c:pt>
                <c:pt idx="71">
                  <c:v>275</c:v>
                </c:pt>
                <c:pt idx="72">
                  <c:v>385</c:v>
                </c:pt>
                <c:pt idx="73">
                  <c:v>329</c:v>
                </c:pt>
                <c:pt idx="74">
                  <c:v>309</c:v>
                </c:pt>
                <c:pt idx="75">
                  <c:v>315</c:v>
                </c:pt>
                <c:pt idx="76">
                  <c:v>362</c:v>
                </c:pt>
                <c:pt idx="77">
                  <c:v>317</c:v>
                </c:pt>
                <c:pt idx="78">
                  <c:v>311</c:v>
                </c:pt>
                <c:pt idx="79">
                  <c:v>275</c:v>
                </c:pt>
                <c:pt idx="80">
                  <c:v>308</c:v>
                </c:pt>
                <c:pt idx="81">
                  <c:v>326</c:v>
                </c:pt>
                <c:pt idx="82">
                  <c:v>315</c:v>
                </c:pt>
                <c:pt idx="83">
                  <c:v>308</c:v>
                </c:pt>
                <c:pt idx="84">
                  <c:v>346</c:v>
                </c:pt>
                <c:pt idx="85">
                  <c:v>286</c:v>
                </c:pt>
                <c:pt idx="86">
                  <c:v>321</c:v>
                </c:pt>
                <c:pt idx="87">
                  <c:v>323</c:v>
                </c:pt>
                <c:pt idx="88">
                  <c:v>296</c:v>
                </c:pt>
                <c:pt idx="89">
                  <c:v>320</c:v>
                </c:pt>
                <c:pt idx="90">
                  <c:v>375</c:v>
                </c:pt>
                <c:pt idx="91">
                  <c:v>352</c:v>
                </c:pt>
                <c:pt idx="92">
                  <c:v>330</c:v>
                </c:pt>
                <c:pt idx="93">
                  <c:v>361</c:v>
                </c:pt>
                <c:pt idx="94">
                  <c:v>290</c:v>
                </c:pt>
                <c:pt idx="95">
                  <c:v>326</c:v>
                </c:pt>
                <c:pt idx="96">
                  <c:v>334</c:v>
                </c:pt>
                <c:pt idx="97">
                  <c:v>352</c:v>
                </c:pt>
                <c:pt idx="98">
                  <c:v>309</c:v>
                </c:pt>
                <c:pt idx="99">
                  <c:v>354</c:v>
                </c:pt>
                <c:pt idx="100">
                  <c:v>301</c:v>
                </c:pt>
                <c:pt idx="101">
                  <c:v>363</c:v>
                </c:pt>
                <c:pt idx="102">
                  <c:v>287</c:v>
                </c:pt>
                <c:pt idx="103">
                  <c:v>289</c:v>
                </c:pt>
                <c:pt idx="104">
                  <c:v>255</c:v>
                </c:pt>
                <c:pt idx="105">
                  <c:v>296</c:v>
                </c:pt>
                <c:pt idx="106">
                  <c:v>363</c:v>
                </c:pt>
                <c:pt idx="107">
                  <c:v>294</c:v>
                </c:pt>
                <c:pt idx="108">
                  <c:v>302</c:v>
                </c:pt>
                <c:pt idx="109">
                  <c:v>332</c:v>
                </c:pt>
                <c:pt idx="110">
                  <c:v>356</c:v>
                </c:pt>
                <c:pt idx="111">
                  <c:v>273</c:v>
                </c:pt>
                <c:pt idx="112">
                  <c:v>330</c:v>
                </c:pt>
                <c:pt idx="113">
                  <c:v>346</c:v>
                </c:pt>
                <c:pt idx="114">
                  <c:v>289</c:v>
                </c:pt>
                <c:pt idx="115">
                  <c:v>334</c:v>
                </c:pt>
                <c:pt idx="116">
                  <c:v>341</c:v>
                </c:pt>
                <c:pt idx="117">
                  <c:v>332</c:v>
                </c:pt>
                <c:pt idx="118">
                  <c:v>317</c:v>
                </c:pt>
                <c:pt idx="119">
                  <c:v>354</c:v>
                </c:pt>
                <c:pt idx="120">
                  <c:v>326</c:v>
                </c:pt>
                <c:pt idx="121">
                  <c:v>307</c:v>
                </c:pt>
                <c:pt idx="122">
                  <c:v>313</c:v>
                </c:pt>
                <c:pt idx="123">
                  <c:v>313</c:v>
                </c:pt>
                <c:pt idx="124">
                  <c:v>309</c:v>
                </c:pt>
                <c:pt idx="125">
                  <c:v>317</c:v>
                </c:pt>
                <c:pt idx="126">
                  <c:v>341</c:v>
                </c:pt>
                <c:pt idx="127">
                  <c:v>261</c:v>
                </c:pt>
                <c:pt idx="128">
                  <c:v>279</c:v>
                </c:pt>
                <c:pt idx="129">
                  <c:v>329</c:v>
                </c:pt>
                <c:pt idx="130">
                  <c:v>306</c:v>
                </c:pt>
                <c:pt idx="131">
                  <c:v>327</c:v>
                </c:pt>
                <c:pt idx="132">
                  <c:v>354</c:v>
                </c:pt>
                <c:pt idx="133">
                  <c:v>336</c:v>
                </c:pt>
                <c:pt idx="134">
                  <c:v>343</c:v>
                </c:pt>
                <c:pt idx="135">
                  <c:v>279</c:v>
                </c:pt>
                <c:pt idx="136">
                  <c:v>307</c:v>
                </c:pt>
                <c:pt idx="137">
                  <c:v>324</c:v>
                </c:pt>
              </c:numCache>
            </c:num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B-3F46-AE3E-73D9492432D5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numRef>
              <c:f>'Problem 2 data'!$H$2:$H$139</c:f>
              <c:numCache>
                <c:formatCode>General</c:formatCode>
                <c:ptCount val="138"/>
                <c:pt idx="0">
                  <c:v>339</c:v>
                </c:pt>
                <c:pt idx="1">
                  <c:v>289</c:v>
                </c:pt>
                <c:pt idx="2">
                  <c:v>343</c:v>
                </c:pt>
                <c:pt idx="3">
                  <c:v>307</c:v>
                </c:pt>
                <c:pt idx="4">
                  <c:v>316</c:v>
                </c:pt>
                <c:pt idx="5">
                  <c:v>325</c:v>
                </c:pt>
                <c:pt idx="6">
                  <c:v>345</c:v>
                </c:pt>
                <c:pt idx="7">
                  <c:v>308</c:v>
                </c:pt>
                <c:pt idx="8">
                  <c:v>304</c:v>
                </c:pt>
                <c:pt idx="9">
                  <c:v>299</c:v>
                </c:pt>
                <c:pt idx="10">
                  <c:v>331</c:v>
                </c:pt>
                <c:pt idx="11">
                  <c:v>309</c:v>
                </c:pt>
                <c:pt idx="12">
                  <c:v>280</c:v>
                </c:pt>
                <c:pt idx="13">
                  <c:v>341</c:v>
                </c:pt>
                <c:pt idx="14">
                  <c:v>351</c:v>
                </c:pt>
                <c:pt idx="15">
                  <c:v>305</c:v>
                </c:pt>
                <c:pt idx="16">
                  <c:v>299</c:v>
                </c:pt>
                <c:pt idx="17">
                  <c:v>268</c:v>
                </c:pt>
                <c:pt idx="18">
                  <c:v>291</c:v>
                </c:pt>
                <c:pt idx="19">
                  <c:v>370</c:v>
                </c:pt>
                <c:pt idx="20">
                  <c:v>263</c:v>
                </c:pt>
                <c:pt idx="21">
                  <c:v>303</c:v>
                </c:pt>
                <c:pt idx="22">
                  <c:v>324</c:v>
                </c:pt>
                <c:pt idx="23">
                  <c:v>342</c:v>
                </c:pt>
                <c:pt idx="24">
                  <c:v>339</c:v>
                </c:pt>
                <c:pt idx="25">
                  <c:v>335</c:v>
                </c:pt>
                <c:pt idx="26">
                  <c:v>304</c:v>
                </c:pt>
                <c:pt idx="27">
                  <c:v>346</c:v>
                </c:pt>
                <c:pt idx="28">
                  <c:v>344</c:v>
                </c:pt>
                <c:pt idx="29">
                  <c:v>306</c:v>
                </c:pt>
                <c:pt idx="30">
                  <c:v>304</c:v>
                </c:pt>
                <c:pt idx="31">
                  <c:v>318</c:v>
                </c:pt>
                <c:pt idx="32">
                  <c:v>313</c:v>
                </c:pt>
                <c:pt idx="33">
                  <c:v>323</c:v>
                </c:pt>
                <c:pt idx="34">
                  <c:v>274</c:v>
                </c:pt>
                <c:pt idx="35">
                  <c:v>299</c:v>
                </c:pt>
                <c:pt idx="36">
                  <c:v>303</c:v>
                </c:pt>
                <c:pt idx="37">
                  <c:v>292</c:v>
                </c:pt>
                <c:pt idx="38">
                  <c:v>328</c:v>
                </c:pt>
                <c:pt idx="39">
                  <c:v>314</c:v>
                </c:pt>
                <c:pt idx="40">
                  <c:v>314</c:v>
                </c:pt>
                <c:pt idx="41">
                  <c:v>313</c:v>
                </c:pt>
                <c:pt idx="42">
                  <c:v>376</c:v>
                </c:pt>
                <c:pt idx="43">
                  <c:v>339</c:v>
                </c:pt>
                <c:pt idx="44">
                  <c:v>330</c:v>
                </c:pt>
                <c:pt idx="45">
                  <c:v>330</c:v>
                </c:pt>
                <c:pt idx="46">
                  <c:v>299</c:v>
                </c:pt>
                <c:pt idx="47">
                  <c:v>320</c:v>
                </c:pt>
                <c:pt idx="48">
                  <c:v>298</c:v>
                </c:pt>
                <c:pt idx="49">
                  <c:v>308</c:v>
                </c:pt>
                <c:pt idx="50">
                  <c:v>367</c:v>
                </c:pt>
                <c:pt idx="51">
                  <c:v>303</c:v>
                </c:pt>
                <c:pt idx="52">
                  <c:v>347</c:v>
                </c:pt>
                <c:pt idx="53">
                  <c:v>345</c:v>
                </c:pt>
                <c:pt idx="54">
                  <c:v>302</c:v>
                </c:pt>
                <c:pt idx="55">
                  <c:v>325</c:v>
                </c:pt>
                <c:pt idx="56">
                  <c:v>324</c:v>
                </c:pt>
                <c:pt idx="57">
                  <c:v>310</c:v>
                </c:pt>
                <c:pt idx="58">
                  <c:v>329</c:v>
                </c:pt>
                <c:pt idx="59">
                  <c:v>255</c:v>
                </c:pt>
                <c:pt idx="60">
                  <c:v>327</c:v>
                </c:pt>
                <c:pt idx="61">
                  <c:v>345</c:v>
                </c:pt>
                <c:pt idx="62">
                  <c:v>344</c:v>
                </c:pt>
                <c:pt idx="63">
                  <c:v>347</c:v>
                </c:pt>
                <c:pt idx="64">
                  <c:v>302</c:v>
                </c:pt>
                <c:pt idx="65">
                  <c:v>323</c:v>
                </c:pt>
                <c:pt idx="66">
                  <c:v>295</c:v>
                </c:pt>
                <c:pt idx="67">
                  <c:v>366</c:v>
                </c:pt>
                <c:pt idx="68">
                  <c:v>355</c:v>
                </c:pt>
                <c:pt idx="69">
                  <c:v>343</c:v>
                </c:pt>
                <c:pt idx="70">
                  <c:v>342</c:v>
                </c:pt>
                <c:pt idx="71">
                  <c:v>275</c:v>
                </c:pt>
                <c:pt idx="72">
                  <c:v>385</c:v>
                </c:pt>
                <c:pt idx="73">
                  <c:v>329</c:v>
                </c:pt>
                <c:pt idx="74">
                  <c:v>309</c:v>
                </c:pt>
                <c:pt idx="75">
                  <c:v>315</c:v>
                </c:pt>
                <c:pt idx="76">
                  <c:v>362</c:v>
                </c:pt>
                <c:pt idx="77">
                  <c:v>317</c:v>
                </c:pt>
                <c:pt idx="78">
                  <c:v>311</c:v>
                </c:pt>
                <c:pt idx="79">
                  <c:v>275</c:v>
                </c:pt>
                <c:pt idx="80">
                  <c:v>308</c:v>
                </c:pt>
                <c:pt idx="81">
                  <c:v>326</c:v>
                </c:pt>
                <c:pt idx="82">
                  <c:v>315</c:v>
                </c:pt>
                <c:pt idx="83">
                  <c:v>308</c:v>
                </c:pt>
                <c:pt idx="84">
                  <c:v>346</c:v>
                </c:pt>
                <c:pt idx="85">
                  <c:v>286</c:v>
                </c:pt>
                <c:pt idx="86">
                  <c:v>321</c:v>
                </c:pt>
                <c:pt idx="87">
                  <c:v>323</c:v>
                </c:pt>
                <c:pt idx="88">
                  <c:v>296</c:v>
                </c:pt>
                <c:pt idx="89">
                  <c:v>320</c:v>
                </c:pt>
                <c:pt idx="90">
                  <c:v>375</c:v>
                </c:pt>
                <c:pt idx="91">
                  <c:v>352</c:v>
                </c:pt>
                <c:pt idx="92">
                  <c:v>330</c:v>
                </c:pt>
                <c:pt idx="93">
                  <c:v>361</c:v>
                </c:pt>
                <c:pt idx="94">
                  <c:v>290</c:v>
                </c:pt>
                <c:pt idx="95">
                  <c:v>326</c:v>
                </c:pt>
                <c:pt idx="96">
                  <c:v>334</c:v>
                </c:pt>
                <c:pt idx="97">
                  <c:v>352</c:v>
                </c:pt>
                <c:pt idx="98">
                  <c:v>309</c:v>
                </c:pt>
                <c:pt idx="99">
                  <c:v>354</c:v>
                </c:pt>
                <c:pt idx="100">
                  <c:v>301</c:v>
                </c:pt>
                <c:pt idx="101">
                  <c:v>363</c:v>
                </c:pt>
                <c:pt idx="102">
                  <c:v>287</c:v>
                </c:pt>
                <c:pt idx="103">
                  <c:v>289</c:v>
                </c:pt>
                <c:pt idx="104">
                  <c:v>255</c:v>
                </c:pt>
                <c:pt idx="105">
                  <c:v>296</c:v>
                </c:pt>
                <c:pt idx="106">
                  <c:v>363</c:v>
                </c:pt>
                <c:pt idx="107">
                  <c:v>294</c:v>
                </c:pt>
                <c:pt idx="108">
                  <c:v>302</c:v>
                </c:pt>
                <c:pt idx="109">
                  <c:v>332</c:v>
                </c:pt>
                <c:pt idx="110">
                  <c:v>356</c:v>
                </c:pt>
                <c:pt idx="111">
                  <c:v>273</c:v>
                </c:pt>
                <c:pt idx="112">
                  <c:v>330</c:v>
                </c:pt>
                <c:pt idx="113">
                  <c:v>346</c:v>
                </c:pt>
                <c:pt idx="114">
                  <c:v>289</c:v>
                </c:pt>
                <c:pt idx="115">
                  <c:v>334</c:v>
                </c:pt>
                <c:pt idx="116">
                  <c:v>341</c:v>
                </c:pt>
                <c:pt idx="117">
                  <c:v>332</c:v>
                </c:pt>
                <c:pt idx="118">
                  <c:v>317</c:v>
                </c:pt>
                <c:pt idx="119">
                  <c:v>354</c:v>
                </c:pt>
                <c:pt idx="120">
                  <c:v>326</c:v>
                </c:pt>
                <c:pt idx="121">
                  <c:v>307</c:v>
                </c:pt>
                <c:pt idx="122">
                  <c:v>313</c:v>
                </c:pt>
                <c:pt idx="123">
                  <c:v>313</c:v>
                </c:pt>
                <c:pt idx="124">
                  <c:v>309</c:v>
                </c:pt>
                <c:pt idx="125">
                  <c:v>317</c:v>
                </c:pt>
                <c:pt idx="126">
                  <c:v>341</c:v>
                </c:pt>
                <c:pt idx="127">
                  <c:v>261</c:v>
                </c:pt>
                <c:pt idx="128">
                  <c:v>279</c:v>
                </c:pt>
                <c:pt idx="129">
                  <c:v>329</c:v>
                </c:pt>
                <c:pt idx="130">
                  <c:v>306</c:v>
                </c:pt>
                <c:pt idx="131">
                  <c:v>327</c:v>
                </c:pt>
                <c:pt idx="132">
                  <c:v>354</c:v>
                </c:pt>
                <c:pt idx="133">
                  <c:v>336</c:v>
                </c:pt>
                <c:pt idx="134">
                  <c:v>343</c:v>
                </c:pt>
                <c:pt idx="135">
                  <c:v>279</c:v>
                </c:pt>
                <c:pt idx="136">
                  <c:v>307</c:v>
                </c:pt>
                <c:pt idx="137">
                  <c:v>324</c:v>
                </c:pt>
              </c:numCache>
            </c:numRef>
          </c:xVal>
          <c:yVal>
            <c:numRef>
              <c:f>Sheet10!$B$25:$B$162</c:f>
              <c:numCache>
                <c:formatCode>General</c:formatCode>
                <c:ptCount val="138"/>
                <c:pt idx="0">
                  <c:v>5.0655950099113962</c:v>
                </c:pt>
                <c:pt idx="1">
                  <c:v>3.6290529686989874</c:v>
                </c:pt>
                <c:pt idx="2">
                  <c:v>5.1805183732083879</c:v>
                </c:pt>
                <c:pt idx="3">
                  <c:v>4.1462081035354554</c:v>
                </c:pt>
                <c:pt idx="4">
                  <c:v>4.4047856709536877</c:v>
                </c:pt>
                <c:pt idx="5">
                  <c:v>4.6633632383719217</c:v>
                </c:pt>
                <c:pt idx="6">
                  <c:v>5.2379800548568838</c:v>
                </c:pt>
                <c:pt idx="7">
                  <c:v>4.1749389443597025</c:v>
                </c:pt>
                <c:pt idx="8">
                  <c:v>4.0600155810627108</c:v>
                </c:pt>
                <c:pt idx="9">
                  <c:v>3.9163613769414702</c:v>
                </c:pt>
                <c:pt idx="10">
                  <c:v>4.835748283317411</c:v>
                </c:pt>
                <c:pt idx="11">
                  <c:v>4.2036697851839513</c:v>
                </c:pt>
                <c:pt idx="12">
                  <c:v>3.3704754012807552</c:v>
                </c:pt>
                <c:pt idx="13">
                  <c:v>5.1230566915598921</c:v>
                </c:pt>
                <c:pt idx="14">
                  <c:v>5.4103650998023731</c:v>
                </c:pt>
                <c:pt idx="15">
                  <c:v>4.0887464218869578</c:v>
                </c:pt>
                <c:pt idx="16">
                  <c:v>3.9163613769414702</c:v>
                </c:pt>
                <c:pt idx="17">
                  <c:v>3.0257053113897774</c:v>
                </c:pt>
                <c:pt idx="18">
                  <c:v>3.686514650347485</c:v>
                </c:pt>
                <c:pt idx="19">
                  <c:v>5.9562510754630882</c:v>
                </c:pt>
                <c:pt idx="20">
                  <c:v>2.8820511072685369</c:v>
                </c:pt>
                <c:pt idx="21">
                  <c:v>4.0312847402384619</c:v>
                </c:pt>
                <c:pt idx="22">
                  <c:v>4.6346323975476729</c:v>
                </c:pt>
                <c:pt idx="23">
                  <c:v>5.1517875323841391</c:v>
                </c:pt>
                <c:pt idx="24">
                  <c:v>5.0655950099113962</c:v>
                </c:pt>
                <c:pt idx="25">
                  <c:v>4.9506716466144027</c:v>
                </c:pt>
                <c:pt idx="26">
                  <c:v>4.0600155810627108</c:v>
                </c:pt>
                <c:pt idx="27">
                  <c:v>5.2667108956811326</c:v>
                </c:pt>
                <c:pt idx="28">
                  <c:v>5.2092492140326367</c:v>
                </c:pt>
                <c:pt idx="29">
                  <c:v>4.1174772627112066</c:v>
                </c:pt>
                <c:pt idx="30">
                  <c:v>4.0600155810627108</c:v>
                </c:pt>
                <c:pt idx="31">
                  <c:v>4.4622473526021853</c:v>
                </c:pt>
                <c:pt idx="32">
                  <c:v>4.318593148480943</c:v>
                </c:pt>
                <c:pt idx="33">
                  <c:v>4.6059015567234258</c:v>
                </c:pt>
                <c:pt idx="34">
                  <c:v>3.1980903563352658</c:v>
                </c:pt>
                <c:pt idx="35">
                  <c:v>3.9163613769414702</c:v>
                </c:pt>
                <c:pt idx="36">
                  <c:v>4.0312847402384619</c:v>
                </c:pt>
                <c:pt idx="37">
                  <c:v>3.7152454911717321</c:v>
                </c:pt>
                <c:pt idx="38">
                  <c:v>4.7495557608446664</c:v>
                </c:pt>
                <c:pt idx="39">
                  <c:v>4.3473239893051918</c:v>
                </c:pt>
                <c:pt idx="40">
                  <c:v>4.3473239893051918</c:v>
                </c:pt>
                <c:pt idx="41">
                  <c:v>4.318593148480943</c:v>
                </c:pt>
                <c:pt idx="42">
                  <c:v>6.1286361204085775</c:v>
                </c:pt>
                <c:pt idx="43">
                  <c:v>5.0655950099113962</c:v>
                </c:pt>
                <c:pt idx="44">
                  <c:v>4.8070174424931622</c:v>
                </c:pt>
                <c:pt idx="45">
                  <c:v>4.8070174424931622</c:v>
                </c:pt>
                <c:pt idx="46">
                  <c:v>3.9163613769414702</c:v>
                </c:pt>
                <c:pt idx="47">
                  <c:v>4.5197090342506812</c:v>
                </c:pt>
                <c:pt idx="48">
                  <c:v>3.8876305361172214</c:v>
                </c:pt>
                <c:pt idx="49">
                  <c:v>4.1749389443597025</c:v>
                </c:pt>
                <c:pt idx="50">
                  <c:v>5.8700585529903435</c:v>
                </c:pt>
                <c:pt idx="51">
                  <c:v>4.0312847402384619</c:v>
                </c:pt>
                <c:pt idx="52">
                  <c:v>5.2954417365053814</c:v>
                </c:pt>
                <c:pt idx="53">
                  <c:v>5.2379800548568838</c:v>
                </c:pt>
                <c:pt idx="54">
                  <c:v>4.0025538994142149</c:v>
                </c:pt>
                <c:pt idx="55">
                  <c:v>4.6633632383719217</c:v>
                </c:pt>
                <c:pt idx="56">
                  <c:v>4.6346323975476729</c:v>
                </c:pt>
                <c:pt idx="57">
                  <c:v>4.2324006260082001</c:v>
                </c:pt>
                <c:pt idx="58">
                  <c:v>4.7782866016689134</c:v>
                </c:pt>
                <c:pt idx="59">
                  <c:v>2.6522043806745517</c:v>
                </c:pt>
                <c:pt idx="60">
                  <c:v>4.7208249200204175</c:v>
                </c:pt>
                <c:pt idx="61">
                  <c:v>5.2379800548568838</c:v>
                </c:pt>
                <c:pt idx="62">
                  <c:v>5.2092492140326367</c:v>
                </c:pt>
                <c:pt idx="63">
                  <c:v>5.2954417365053814</c:v>
                </c:pt>
                <c:pt idx="64">
                  <c:v>4.0025538994142149</c:v>
                </c:pt>
                <c:pt idx="65">
                  <c:v>4.6059015567234258</c:v>
                </c:pt>
                <c:pt idx="66">
                  <c:v>3.8014380136444768</c:v>
                </c:pt>
                <c:pt idx="67">
                  <c:v>5.8413277121660947</c:v>
                </c:pt>
                <c:pt idx="68">
                  <c:v>5.5252884630993648</c:v>
                </c:pt>
                <c:pt idx="69">
                  <c:v>5.1805183732083879</c:v>
                </c:pt>
                <c:pt idx="70">
                  <c:v>5.1517875323841391</c:v>
                </c:pt>
                <c:pt idx="71">
                  <c:v>3.2268211971595147</c:v>
                </c:pt>
                <c:pt idx="72">
                  <c:v>6.3872136878268098</c:v>
                </c:pt>
                <c:pt idx="73">
                  <c:v>4.7782866016689134</c:v>
                </c:pt>
                <c:pt idx="74">
                  <c:v>4.2036697851839513</c:v>
                </c:pt>
                <c:pt idx="75">
                  <c:v>4.3760548301294406</c:v>
                </c:pt>
                <c:pt idx="76">
                  <c:v>5.726404348869103</c:v>
                </c:pt>
                <c:pt idx="77">
                  <c:v>4.4335165117779365</c:v>
                </c:pt>
                <c:pt idx="78">
                  <c:v>4.2611314668324471</c:v>
                </c:pt>
                <c:pt idx="79">
                  <c:v>3.2268211971595147</c:v>
                </c:pt>
                <c:pt idx="80">
                  <c:v>4.1749389443597025</c:v>
                </c:pt>
                <c:pt idx="81">
                  <c:v>4.6920940791961687</c:v>
                </c:pt>
                <c:pt idx="82">
                  <c:v>4.3760548301294406</c:v>
                </c:pt>
                <c:pt idx="83">
                  <c:v>4.1749389443597025</c:v>
                </c:pt>
                <c:pt idx="84">
                  <c:v>5.2667108956811326</c:v>
                </c:pt>
                <c:pt idx="85">
                  <c:v>3.5428604462262445</c:v>
                </c:pt>
                <c:pt idx="86">
                  <c:v>4.5484398750749282</c:v>
                </c:pt>
                <c:pt idx="87">
                  <c:v>4.6059015567234258</c:v>
                </c:pt>
                <c:pt idx="88">
                  <c:v>3.8301688544687256</c:v>
                </c:pt>
                <c:pt idx="89">
                  <c:v>4.5197090342506812</c:v>
                </c:pt>
                <c:pt idx="90">
                  <c:v>6.0999052795843287</c:v>
                </c:pt>
                <c:pt idx="91">
                  <c:v>5.4390959406266219</c:v>
                </c:pt>
                <c:pt idx="92">
                  <c:v>4.8070174424931622</c:v>
                </c:pt>
                <c:pt idx="93">
                  <c:v>5.6976735080448542</c:v>
                </c:pt>
                <c:pt idx="94">
                  <c:v>3.6577838095232362</c:v>
                </c:pt>
                <c:pt idx="95">
                  <c:v>4.6920940791961687</c:v>
                </c:pt>
                <c:pt idx="96">
                  <c:v>4.9219408057901539</c:v>
                </c:pt>
                <c:pt idx="97">
                  <c:v>5.4390959406266219</c:v>
                </c:pt>
                <c:pt idx="98">
                  <c:v>4.2036697851839513</c:v>
                </c:pt>
                <c:pt idx="99">
                  <c:v>5.4965576222751178</c:v>
                </c:pt>
                <c:pt idx="100">
                  <c:v>3.9738230585899661</c:v>
                </c:pt>
                <c:pt idx="101">
                  <c:v>5.75513518969335</c:v>
                </c:pt>
                <c:pt idx="102">
                  <c:v>3.5715912870504916</c:v>
                </c:pt>
                <c:pt idx="103">
                  <c:v>3.6290529686989874</c:v>
                </c:pt>
                <c:pt idx="104">
                  <c:v>2.6522043806745517</c:v>
                </c:pt>
                <c:pt idx="105">
                  <c:v>3.8301688544687256</c:v>
                </c:pt>
                <c:pt idx="106">
                  <c:v>5.75513518969335</c:v>
                </c:pt>
                <c:pt idx="107">
                  <c:v>3.7727071728202297</c:v>
                </c:pt>
                <c:pt idx="108">
                  <c:v>4.0025538994142149</c:v>
                </c:pt>
                <c:pt idx="109">
                  <c:v>4.8644791241416581</c:v>
                </c:pt>
                <c:pt idx="110">
                  <c:v>5.5540193039236136</c:v>
                </c:pt>
                <c:pt idx="111">
                  <c:v>3.1693595155110179</c:v>
                </c:pt>
                <c:pt idx="112">
                  <c:v>4.8070174424931622</c:v>
                </c:pt>
                <c:pt idx="113">
                  <c:v>5.2667108956811326</c:v>
                </c:pt>
                <c:pt idx="114">
                  <c:v>3.6290529686989874</c:v>
                </c:pt>
                <c:pt idx="115">
                  <c:v>4.9219408057901539</c:v>
                </c:pt>
                <c:pt idx="116">
                  <c:v>5.1230566915598921</c:v>
                </c:pt>
                <c:pt idx="117">
                  <c:v>4.8644791241416581</c:v>
                </c:pt>
                <c:pt idx="118">
                  <c:v>4.4335165117779365</c:v>
                </c:pt>
                <c:pt idx="119">
                  <c:v>5.4965576222751178</c:v>
                </c:pt>
                <c:pt idx="120">
                  <c:v>4.6920940791961687</c:v>
                </c:pt>
                <c:pt idx="121">
                  <c:v>4.1462081035354554</c:v>
                </c:pt>
                <c:pt idx="122">
                  <c:v>4.318593148480943</c:v>
                </c:pt>
                <c:pt idx="123">
                  <c:v>4.318593148480943</c:v>
                </c:pt>
                <c:pt idx="124">
                  <c:v>4.2036697851839513</c:v>
                </c:pt>
                <c:pt idx="125">
                  <c:v>4.4335165117779365</c:v>
                </c:pt>
                <c:pt idx="126">
                  <c:v>5.1230566915598921</c:v>
                </c:pt>
                <c:pt idx="127">
                  <c:v>2.8245894256200401</c:v>
                </c:pt>
                <c:pt idx="128">
                  <c:v>3.3417445604565064</c:v>
                </c:pt>
                <c:pt idx="129">
                  <c:v>4.7782866016689134</c:v>
                </c:pt>
                <c:pt idx="130">
                  <c:v>4.1174772627112066</c:v>
                </c:pt>
                <c:pt idx="131">
                  <c:v>4.7208249200204175</c:v>
                </c:pt>
                <c:pt idx="132">
                  <c:v>5.4965576222751178</c:v>
                </c:pt>
                <c:pt idx="133">
                  <c:v>4.9794024874386515</c:v>
                </c:pt>
                <c:pt idx="134">
                  <c:v>5.1805183732083879</c:v>
                </c:pt>
                <c:pt idx="135">
                  <c:v>3.3417445604565064</c:v>
                </c:pt>
                <c:pt idx="136">
                  <c:v>4.1462081035354554</c:v>
                </c:pt>
                <c:pt idx="137">
                  <c:v>4.6346323975476729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8B-3F46-AE3E-73D94924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23839"/>
        <c:axId val="1333931871"/>
      </c:scatterChart>
      <c:valAx>
        <c:axId val="135852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931871"/>
        <c:crosses val="autoZero"/>
        <c:crossBetween val="midCat"/>
      </c:valAx>
      <c:valAx>
        <c:axId val="1333931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523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 test scores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'Problem 1 data'!$A$2:$A$121</c:f>
              <c:numCache>
                <c:formatCode>General</c:formatCode>
                <c:ptCount val="120"/>
                <c:pt idx="0">
                  <c:v>21</c:v>
                </c:pt>
                <c:pt idx="1">
                  <c:v>14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32</c:v>
                </c:pt>
                <c:pt idx="7">
                  <c:v>27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24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25</c:v>
                </c:pt>
                <c:pt idx="19">
                  <c:v>20</c:v>
                </c:pt>
                <c:pt idx="20">
                  <c:v>24</c:v>
                </c:pt>
                <c:pt idx="21">
                  <c:v>21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26</c:v>
                </c:pt>
                <c:pt idx="26">
                  <c:v>28</c:v>
                </c:pt>
                <c:pt idx="27">
                  <c:v>22</c:v>
                </c:pt>
                <c:pt idx="28">
                  <c:v>26</c:v>
                </c:pt>
                <c:pt idx="29">
                  <c:v>21</c:v>
                </c:pt>
                <c:pt idx="30">
                  <c:v>25</c:v>
                </c:pt>
                <c:pt idx="31">
                  <c:v>16</c:v>
                </c:pt>
                <c:pt idx="32">
                  <c:v>28</c:v>
                </c:pt>
                <c:pt idx="33">
                  <c:v>26</c:v>
                </c:pt>
                <c:pt idx="34">
                  <c:v>22</c:v>
                </c:pt>
                <c:pt idx="35">
                  <c:v>24</c:v>
                </c:pt>
                <c:pt idx="36">
                  <c:v>21</c:v>
                </c:pt>
                <c:pt idx="37">
                  <c:v>30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29</c:v>
                </c:pt>
                <c:pt idx="45">
                  <c:v>24</c:v>
                </c:pt>
                <c:pt idx="46">
                  <c:v>31</c:v>
                </c:pt>
                <c:pt idx="47">
                  <c:v>15</c:v>
                </c:pt>
                <c:pt idx="48">
                  <c:v>19</c:v>
                </c:pt>
                <c:pt idx="49">
                  <c:v>18</c:v>
                </c:pt>
                <c:pt idx="50">
                  <c:v>27</c:v>
                </c:pt>
                <c:pt idx="51">
                  <c:v>16</c:v>
                </c:pt>
                <c:pt idx="52">
                  <c:v>27</c:v>
                </c:pt>
                <c:pt idx="53">
                  <c:v>26</c:v>
                </c:pt>
                <c:pt idx="54">
                  <c:v>24</c:v>
                </c:pt>
                <c:pt idx="55">
                  <c:v>30</c:v>
                </c:pt>
                <c:pt idx="56">
                  <c:v>21</c:v>
                </c:pt>
                <c:pt idx="57">
                  <c:v>20</c:v>
                </c:pt>
                <c:pt idx="58">
                  <c:v>30</c:v>
                </c:pt>
                <c:pt idx="59">
                  <c:v>29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23</c:v>
                </c:pt>
                <c:pt idx="64">
                  <c:v>30</c:v>
                </c:pt>
                <c:pt idx="65">
                  <c:v>21</c:v>
                </c:pt>
                <c:pt idx="66">
                  <c:v>24</c:v>
                </c:pt>
                <c:pt idx="67">
                  <c:v>32</c:v>
                </c:pt>
                <c:pt idx="68">
                  <c:v>18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18</c:v>
                </c:pt>
                <c:pt idx="74">
                  <c:v>29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28</c:v>
                </c:pt>
                <c:pt idx="79">
                  <c:v>34</c:v>
                </c:pt>
                <c:pt idx="80">
                  <c:v>20</c:v>
                </c:pt>
                <c:pt idx="81">
                  <c:v>20</c:v>
                </c:pt>
                <c:pt idx="82">
                  <c:v>26</c:v>
                </c:pt>
                <c:pt idx="83">
                  <c:v>32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29</c:v>
                </c:pt>
                <c:pt idx="88">
                  <c:v>19</c:v>
                </c:pt>
                <c:pt idx="89">
                  <c:v>21</c:v>
                </c:pt>
                <c:pt idx="90">
                  <c:v>24</c:v>
                </c:pt>
                <c:pt idx="91">
                  <c:v>27</c:v>
                </c:pt>
                <c:pt idx="92">
                  <c:v>25</c:v>
                </c:pt>
                <c:pt idx="93">
                  <c:v>18</c:v>
                </c:pt>
                <c:pt idx="94">
                  <c:v>29</c:v>
                </c:pt>
                <c:pt idx="95">
                  <c:v>24</c:v>
                </c:pt>
                <c:pt idx="96">
                  <c:v>27</c:v>
                </c:pt>
                <c:pt idx="97">
                  <c:v>21</c:v>
                </c:pt>
                <c:pt idx="98">
                  <c:v>19</c:v>
                </c:pt>
                <c:pt idx="99">
                  <c:v>18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32</c:v>
                </c:pt>
                <c:pt idx="104">
                  <c:v>24</c:v>
                </c:pt>
                <c:pt idx="105">
                  <c:v>35</c:v>
                </c:pt>
                <c:pt idx="106">
                  <c:v>25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31</c:v>
                </c:pt>
                <c:pt idx="115">
                  <c:v>20</c:v>
                </c:pt>
                <c:pt idx="116">
                  <c:v>29</c:v>
                </c:pt>
                <c:pt idx="117">
                  <c:v>28</c:v>
                </c:pt>
                <c:pt idx="118">
                  <c:v>16</c:v>
                </c:pt>
                <c:pt idx="119">
                  <c:v>28</c:v>
                </c:pt>
              </c:numCache>
            </c:numRef>
          </c:xVal>
          <c:yVal>
            <c:numRef>
              <c:f>'Problem 1 data'!$B$2:$B$121</c:f>
              <c:numCache>
                <c:formatCode>General</c:formatCode>
                <c:ptCount val="120"/>
                <c:pt idx="0">
                  <c:v>3.8969999999999998</c:v>
                </c:pt>
                <c:pt idx="1">
                  <c:v>3.8849999999999998</c:v>
                </c:pt>
                <c:pt idx="2">
                  <c:v>3.778</c:v>
                </c:pt>
                <c:pt idx="3">
                  <c:v>2.54</c:v>
                </c:pt>
                <c:pt idx="4">
                  <c:v>3.028</c:v>
                </c:pt>
                <c:pt idx="5">
                  <c:v>3.8650000000000002</c:v>
                </c:pt>
                <c:pt idx="6">
                  <c:v>2.9620000000000002</c:v>
                </c:pt>
                <c:pt idx="7">
                  <c:v>3.9609999999999999</c:v>
                </c:pt>
                <c:pt idx="8">
                  <c:v>0.5</c:v>
                </c:pt>
                <c:pt idx="9">
                  <c:v>3.1779999999999999</c:v>
                </c:pt>
                <c:pt idx="10">
                  <c:v>3.31</c:v>
                </c:pt>
                <c:pt idx="11">
                  <c:v>3.5379999999999998</c:v>
                </c:pt>
                <c:pt idx="12">
                  <c:v>3.0830000000000002</c:v>
                </c:pt>
                <c:pt idx="13">
                  <c:v>3.0129999999999999</c:v>
                </c:pt>
                <c:pt idx="14">
                  <c:v>3.2450000000000001</c:v>
                </c:pt>
                <c:pt idx="15">
                  <c:v>2.9630000000000001</c:v>
                </c:pt>
                <c:pt idx="16">
                  <c:v>3.5219999999999998</c:v>
                </c:pt>
                <c:pt idx="17">
                  <c:v>3.0129999999999999</c:v>
                </c:pt>
                <c:pt idx="18">
                  <c:v>2.9470000000000001</c:v>
                </c:pt>
                <c:pt idx="19">
                  <c:v>2.1179999999999999</c:v>
                </c:pt>
                <c:pt idx="20">
                  <c:v>2.5630000000000002</c:v>
                </c:pt>
                <c:pt idx="21">
                  <c:v>3.3570000000000002</c:v>
                </c:pt>
                <c:pt idx="22">
                  <c:v>3.7309999999999999</c:v>
                </c:pt>
                <c:pt idx="23">
                  <c:v>3.9249999999999998</c:v>
                </c:pt>
                <c:pt idx="24">
                  <c:v>3.556</c:v>
                </c:pt>
                <c:pt idx="25">
                  <c:v>3.101</c:v>
                </c:pt>
                <c:pt idx="26">
                  <c:v>2.42</c:v>
                </c:pt>
                <c:pt idx="27">
                  <c:v>2.5790000000000002</c:v>
                </c:pt>
                <c:pt idx="28">
                  <c:v>3.871</c:v>
                </c:pt>
                <c:pt idx="29">
                  <c:v>3.06</c:v>
                </c:pt>
                <c:pt idx="30">
                  <c:v>3.927</c:v>
                </c:pt>
                <c:pt idx="31">
                  <c:v>2.375</c:v>
                </c:pt>
                <c:pt idx="32">
                  <c:v>2.9289999999999998</c:v>
                </c:pt>
                <c:pt idx="33">
                  <c:v>3.375</c:v>
                </c:pt>
                <c:pt idx="34">
                  <c:v>2.8570000000000002</c:v>
                </c:pt>
                <c:pt idx="35">
                  <c:v>3.0720000000000001</c:v>
                </c:pt>
                <c:pt idx="36">
                  <c:v>3.3809999999999998</c:v>
                </c:pt>
                <c:pt idx="37">
                  <c:v>3.29</c:v>
                </c:pt>
                <c:pt idx="38">
                  <c:v>3.5489999999999999</c:v>
                </c:pt>
                <c:pt idx="39">
                  <c:v>3.6459999999999999</c:v>
                </c:pt>
                <c:pt idx="40">
                  <c:v>2.9780000000000002</c:v>
                </c:pt>
                <c:pt idx="41">
                  <c:v>2.6539999999999999</c:v>
                </c:pt>
                <c:pt idx="42">
                  <c:v>2.54</c:v>
                </c:pt>
                <c:pt idx="43">
                  <c:v>2.25</c:v>
                </c:pt>
                <c:pt idx="44">
                  <c:v>2.069</c:v>
                </c:pt>
                <c:pt idx="45">
                  <c:v>2.617</c:v>
                </c:pt>
                <c:pt idx="46">
                  <c:v>2.1829999999999998</c:v>
                </c:pt>
                <c:pt idx="47">
                  <c:v>2</c:v>
                </c:pt>
                <c:pt idx="48">
                  <c:v>2.952</c:v>
                </c:pt>
                <c:pt idx="49">
                  <c:v>3.806</c:v>
                </c:pt>
                <c:pt idx="50">
                  <c:v>2.871</c:v>
                </c:pt>
                <c:pt idx="51">
                  <c:v>3.3519999999999999</c:v>
                </c:pt>
                <c:pt idx="52">
                  <c:v>3.3050000000000002</c:v>
                </c:pt>
                <c:pt idx="53">
                  <c:v>2.952</c:v>
                </c:pt>
                <c:pt idx="54">
                  <c:v>3.5470000000000002</c:v>
                </c:pt>
                <c:pt idx="55">
                  <c:v>3.6909999999999998</c:v>
                </c:pt>
                <c:pt idx="56">
                  <c:v>3.16</c:v>
                </c:pt>
                <c:pt idx="57">
                  <c:v>2.194</c:v>
                </c:pt>
                <c:pt idx="58">
                  <c:v>3.323</c:v>
                </c:pt>
                <c:pt idx="59">
                  <c:v>3.9359999999999999</c:v>
                </c:pt>
                <c:pt idx="60">
                  <c:v>2.9220000000000002</c:v>
                </c:pt>
                <c:pt idx="61">
                  <c:v>2.7160000000000002</c:v>
                </c:pt>
                <c:pt idx="62">
                  <c:v>3.37</c:v>
                </c:pt>
                <c:pt idx="63">
                  <c:v>3.6059999999999999</c:v>
                </c:pt>
                <c:pt idx="64">
                  <c:v>2.6419999999999999</c:v>
                </c:pt>
                <c:pt idx="65">
                  <c:v>2.452</c:v>
                </c:pt>
                <c:pt idx="66">
                  <c:v>2.6549999999999998</c:v>
                </c:pt>
                <c:pt idx="67">
                  <c:v>3.714</c:v>
                </c:pt>
                <c:pt idx="68">
                  <c:v>1.806</c:v>
                </c:pt>
                <c:pt idx="69">
                  <c:v>3.516</c:v>
                </c:pt>
                <c:pt idx="70">
                  <c:v>3.0390000000000001</c:v>
                </c:pt>
                <c:pt idx="71">
                  <c:v>2.9660000000000002</c:v>
                </c:pt>
                <c:pt idx="72">
                  <c:v>2.4820000000000002</c:v>
                </c:pt>
                <c:pt idx="73">
                  <c:v>2.7</c:v>
                </c:pt>
                <c:pt idx="74">
                  <c:v>3.92</c:v>
                </c:pt>
                <c:pt idx="75">
                  <c:v>2.8340000000000001</c:v>
                </c:pt>
                <c:pt idx="76">
                  <c:v>3.222</c:v>
                </c:pt>
                <c:pt idx="77">
                  <c:v>3.0840000000000001</c:v>
                </c:pt>
                <c:pt idx="78">
                  <c:v>4</c:v>
                </c:pt>
                <c:pt idx="79">
                  <c:v>3.5110000000000001</c:v>
                </c:pt>
                <c:pt idx="80">
                  <c:v>3.323</c:v>
                </c:pt>
                <c:pt idx="81">
                  <c:v>3.0720000000000001</c:v>
                </c:pt>
                <c:pt idx="82">
                  <c:v>2.0790000000000002</c:v>
                </c:pt>
                <c:pt idx="83">
                  <c:v>3.875</c:v>
                </c:pt>
                <c:pt idx="84">
                  <c:v>3.2080000000000002</c:v>
                </c:pt>
                <c:pt idx="85">
                  <c:v>2.92</c:v>
                </c:pt>
                <c:pt idx="86">
                  <c:v>3.3450000000000002</c:v>
                </c:pt>
                <c:pt idx="87">
                  <c:v>3.956</c:v>
                </c:pt>
                <c:pt idx="88">
                  <c:v>3.8079999999999998</c:v>
                </c:pt>
                <c:pt idx="89">
                  <c:v>2.5059999999999998</c:v>
                </c:pt>
                <c:pt idx="90">
                  <c:v>3.8860000000000001</c:v>
                </c:pt>
                <c:pt idx="91">
                  <c:v>2.1829999999999998</c:v>
                </c:pt>
                <c:pt idx="92">
                  <c:v>3.4289999999999998</c:v>
                </c:pt>
                <c:pt idx="93">
                  <c:v>3.024</c:v>
                </c:pt>
                <c:pt idx="94">
                  <c:v>3.75</c:v>
                </c:pt>
                <c:pt idx="95">
                  <c:v>3.8330000000000002</c:v>
                </c:pt>
                <c:pt idx="96">
                  <c:v>3.113</c:v>
                </c:pt>
                <c:pt idx="97">
                  <c:v>2.875</c:v>
                </c:pt>
                <c:pt idx="98">
                  <c:v>2.7469999999999999</c:v>
                </c:pt>
                <c:pt idx="99">
                  <c:v>2.3109999999999999</c:v>
                </c:pt>
                <c:pt idx="100">
                  <c:v>1.841</c:v>
                </c:pt>
                <c:pt idx="101">
                  <c:v>1.583</c:v>
                </c:pt>
                <c:pt idx="102">
                  <c:v>2.879</c:v>
                </c:pt>
                <c:pt idx="103">
                  <c:v>3.5910000000000002</c:v>
                </c:pt>
                <c:pt idx="104">
                  <c:v>2.9140000000000001</c:v>
                </c:pt>
                <c:pt idx="105">
                  <c:v>3.7160000000000002</c:v>
                </c:pt>
                <c:pt idx="106">
                  <c:v>2.8</c:v>
                </c:pt>
                <c:pt idx="107">
                  <c:v>3.621</c:v>
                </c:pt>
                <c:pt idx="108">
                  <c:v>3.7919999999999998</c:v>
                </c:pt>
                <c:pt idx="109">
                  <c:v>2.867</c:v>
                </c:pt>
                <c:pt idx="110">
                  <c:v>3.419</c:v>
                </c:pt>
                <c:pt idx="111">
                  <c:v>3.6</c:v>
                </c:pt>
                <c:pt idx="112">
                  <c:v>2.3940000000000001</c:v>
                </c:pt>
                <c:pt idx="113">
                  <c:v>2.286</c:v>
                </c:pt>
                <c:pt idx="114">
                  <c:v>1.486</c:v>
                </c:pt>
                <c:pt idx="115">
                  <c:v>3.8849999999999998</c:v>
                </c:pt>
                <c:pt idx="116">
                  <c:v>3.8</c:v>
                </c:pt>
                <c:pt idx="117">
                  <c:v>3.9140000000000001</c:v>
                </c:pt>
                <c:pt idx="118">
                  <c:v>1.86</c:v>
                </c:pt>
                <c:pt idx="119">
                  <c:v>2.948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0-F24C-87B6-235E98217C97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'Problem 1 data'!$A$2:$A$121</c:f>
              <c:numCache>
                <c:formatCode>General</c:formatCode>
                <c:ptCount val="120"/>
                <c:pt idx="0">
                  <c:v>21</c:v>
                </c:pt>
                <c:pt idx="1">
                  <c:v>14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32</c:v>
                </c:pt>
                <c:pt idx="7">
                  <c:v>27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24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25</c:v>
                </c:pt>
                <c:pt idx="19">
                  <c:v>20</c:v>
                </c:pt>
                <c:pt idx="20">
                  <c:v>24</c:v>
                </c:pt>
                <c:pt idx="21">
                  <c:v>21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26</c:v>
                </c:pt>
                <c:pt idx="26">
                  <c:v>28</c:v>
                </c:pt>
                <c:pt idx="27">
                  <c:v>22</c:v>
                </c:pt>
                <c:pt idx="28">
                  <c:v>26</c:v>
                </c:pt>
                <c:pt idx="29">
                  <c:v>21</c:v>
                </c:pt>
                <c:pt idx="30">
                  <c:v>25</c:v>
                </c:pt>
                <c:pt idx="31">
                  <c:v>16</c:v>
                </c:pt>
                <c:pt idx="32">
                  <c:v>28</c:v>
                </c:pt>
                <c:pt idx="33">
                  <c:v>26</c:v>
                </c:pt>
                <c:pt idx="34">
                  <c:v>22</c:v>
                </c:pt>
                <c:pt idx="35">
                  <c:v>24</c:v>
                </c:pt>
                <c:pt idx="36">
                  <c:v>21</c:v>
                </c:pt>
                <c:pt idx="37">
                  <c:v>30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29</c:v>
                </c:pt>
                <c:pt idx="45">
                  <c:v>24</c:v>
                </c:pt>
                <c:pt idx="46">
                  <c:v>31</c:v>
                </c:pt>
                <c:pt idx="47">
                  <c:v>15</c:v>
                </c:pt>
                <c:pt idx="48">
                  <c:v>19</c:v>
                </c:pt>
                <c:pt idx="49">
                  <c:v>18</c:v>
                </c:pt>
                <c:pt idx="50">
                  <c:v>27</c:v>
                </c:pt>
                <c:pt idx="51">
                  <c:v>16</c:v>
                </c:pt>
                <c:pt idx="52">
                  <c:v>27</c:v>
                </c:pt>
                <c:pt idx="53">
                  <c:v>26</c:v>
                </c:pt>
                <c:pt idx="54">
                  <c:v>24</c:v>
                </c:pt>
                <c:pt idx="55">
                  <c:v>30</c:v>
                </c:pt>
                <c:pt idx="56">
                  <c:v>21</c:v>
                </c:pt>
                <c:pt idx="57">
                  <c:v>20</c:v>
                </c:pt>
                <c:pt idx="58">
                  <c:v>30</c:v>
                </c:pt>
                <c:pt idx="59">
                  <c:v>29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23</c:v>
                </c:pt>
                <c:pt idx="64">
                  <c:v>30</c:v>
                </c:pt>
                <c:pt idx="65">
                  <c:v>21</c:v>
                </c:pt>
                <c:pt idx="66">
                  <c:v>24</c:v>
                </c:pt>
                <c:pt idx="67">
                  <c:v>32</c:v>
                </c:pt>
                <c:pt idx="68">
                  <c:v>18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18</c:v>
                </c:pt>
                <c:pt idx="74">
                  <c:v>29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28</c:v>
                </c:pt>
                <c:pt idx="79">
                  <c:v>34</c:v>
                </c:pt>
                <c:pt idx="80">
                  <c:v>20</c:v>
                </c:pt>
                <c:pt idx="81">
                  <c:v>20</c:v>
                </c:pt>
                <c:pt idx="82">
                  <c:v>26</c:v>
                </c:pt>
                <c:pt idx="83">
                  <c:v>32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29</c:v>
                </c:pt>
                <c:pt idx="88">
                  <c:v>19</c:v>
                </c:pt>
                <c:pt idx="89">
                  <c:v>21</c:v>
                </c:pt>
                <c:pt idx="90">
                  <c:v>24</c:v>
                </c:pt>
                <c:pt idx="91">
                  <c:v>27</c:v>
                </c:pt>
                <c:pt idx="92">
                  <c:v>25</c:v>
                </c:pt>
                <c:pt idx="93">
                  <c:v>18</c:v>
                </c:pt>
                <c:pt idx="94">
                  <c:v>29</c:v>
                </c:pt>
                <c:pt idx="95">
                  <c:v>24</c:v>
                </c:pt>
                <c:pt idx="96">
                  <c:v>27</c:v>
                </c:pt>
                <c:pt idx="97">
                  <c:v>21</c:v>
                </c:pt>
                <c:pt idx="98">
                  <c:v>19</c:v>
                </c:pt>
                <c:pt idx="99">
                  <c:v>18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32</c:v>
                </c:pt>
                <c:pt idx="104">
                  <c:v>24</c:v>
                </c:pt>
                <c:pt idx="105">
                  <c:v>35</c:v>
                </c:pt>
                <c:pt idx="106">
                  <c:v>25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31</c:v>
                </c:pt>
                <c:pt idx="115">
                  <c:v>20</c:v>
                </c:pt>
                <c:pt idx="116">
                  <c:v>29</c:v>
                </c:pt>
                <c:pt idx="117">
                  <c:v>28</c:v>
                </c:pt>
                <c:pt idx="118">
                  <c:v>16</c:v>
                </c:pt>
                <c:pt idx="119">
                  <c:v>28</c:v>
                </c:pt>
              </c:numCache>
            </c:numRef>
          </c:xVal>
          <c:yVal>
            <c:numRef>
              <c:f>Sheet1!$B$25:$B$144</c:f>
              <c:numCache>
                <c:formatCode>General</c:formatCode>
                <c:ptCount val="120"/>
                <c:pt idx="0">
                  <c:v>2.9294189522779086</c:v>
                </c:pt>
                <c:pt idx="1">
                  <c:v>2.6576290639410911</c:v>
                </c:pt>
                <c:pt idx="2">
                  <c:v>3.2012088406147257</c:v>
                </c:pt>
                <c:pt idx="3">
                  <c:v>2.9682460791831682</c:v>
                </c:pt>
                <c:pt idx="4">
                  <c:v>2.9294189522779086</c:v>
                </c:pt>
                <c:pt idx="5">
                  <c:v>3.3176902213305048</c:v>
                </c:pt>
                <c:pt idx="6">
                  <c:v>3.356517348235764</c:v>
                </c:pt>
                <c:pt idx="7">
                  <c:v>3.1623817137094661</c:v>
                </c:pt>
                <c:pt idx="8">
                  <c:v>3.2400359675199857</c:v>
                </c:pt>
                <c:pt idx="9">
                  <c:v>3.1235545868042065</c:v>
                </c:pt>
                <c:pt idx="10">
                  <c:v>3.0459003329936873</c:v>
                </c:pt>
                <c:pt idx="11">
                  <c:v>3.2788630944252448</c:v>
                </c:pt>
                <c:pt idx="12">
                  <c:v>3.0459003329936873</c:v>
                </c:pt>
                <c:pt idx="13">
                  <c:v>3.0459003329936873</c:v>
                </c:pt>
                <c:pt idx="14">
                  <c:v>3.395344475141024</c:v>
                </c:pt>
                <c:pt idx="15">
                  <c:v>3.1623817137094661</c:v>
                </c:pt>
                <c:pt idx="16">
                  <c:v>3.0847274598989469</c:v>
                </c:pt>
                <c:pt idx="17">
                  <c:v>3.3176902213305048</c:v>
                </c:pt>
                <c:pt idx="18">
                  <c:v>3.0847274598989469</c:v>
                </c:pt>
                <c:pt idx="19">
                  <c:v>2.890591825372649</c:v>
                </c:pt>
                <c:pt idx="20">
                  <c:v>3.0459003329936873</c:v>
                </c:pt>
                <c:pt idx="21">
                  <c:v>2.9294189522779086</c:v>
                </c:pt>
                <c:pt idx="22">
                  <c:v>3.2012088406147257</c:v>
                </c:pt>
                <c:pt idx="23">
                  <c:v>3.1623817137094661</c:v>
                </c:pt>
                <c:pt idx="24">
                  <c:v>3.2012088406147257</c:v>
                </c:pt>
                <c:pt idx="25">
                  <c:v>3.1235545868042065</c:v>
                </c:pt>
                <c:pt idx="26">
                  <c:v>3.2012088406147257</c:v>
                </c:pt>
                <c:pt idx="27">
                  <c:v>2.9682460791831682</c:v>
                </c:pt>
                <c:pt idx="28">
                  <c:v>3.1235545868042065</c:v>
                </c:pt>
                <c:pt idx="29">
                  <c:v>2.9294189522779086</c:v>
                </c:pt>
                <c:pt idx="30">
                  <c:v>3.0847274598989469</c:v>
                </c:pt>
                <c:pt idx="31">
                  <c:v>2.7352833177516103</c:v>
                </c:pt>
                <c:pt idx="32">
                  <c:v>3.2012088406147257</c:v>
                </c:pt>
                <c:pt idx="33">
                  <c:v>3.1235545868042065</c:v>
                </c:pt>
                <c:pt idx="34">
                  <c:v>2.9682460791831682</c:v>
                </c:pt>
                <c:pt idx="35">
                  <c:v>3.0459003329936873</c:v>
                </c:pt>
                <c:pt idx="36">
                  <c:v>2.9294189522779086</c:v>
                </c:pt>
                <c:pt idx="37">
                  <c:v>3.2788630944252448</c:v>
                </c:pt>
                <c:pt idx="38">
                  <c:v>3.1623817137094661</c:v>
                </c:pt>
                <c:pt idx="39">
                  <c:v>3.1235545868042065</c:v>
                </c:pt>
                <c:pt idx="40">
                  <c:v>3.1235545868042065</c:v>
                </c:pt>
                <c:pt idx="41">
                  <c:v>3.2788630944252448</c:v>
                </c:pt>
                <c:pt idx="42">
                  <c:v>3.0459003329936873</c:v>
                </c:pt>
                <c:pt idx="43">
                  <c:v>3.1235545868042065</c:v>
                </c:pt>
                <c:pt idx="44">
                  <c:v>3.2400359675199857</c:v>
                </c:pt>
                <c:pt idx="45">
                  <c:v>3.0459003329936873</c:v>
                </c:pt>
                <c:pt idx="46">
                  <c:v>3.3176902213305048</c:v>
                </c:pt>
                <c:pt idx="47">
                  <c:v>2.6964561908463507</c:v>
                </c:pt>
                <c:pt idx="48">
                  <c:v>2.851764698467389</c:v>
                </c:pt>
                <c:pt idx="49">
                  <c:v>2.8129375715621299</c:v>
                </c:pt>
                <c:pt idx="50">
                  <c:v>3.1623817137094661</c:v>
                </c:pt>
                <c:pt idx="51">
                  <c:v>2.7352833177516103</c:v>
                </c:pt>
                <c:pt idx="52">
                  <c:v>3.1623817137094661</c:v>
                </c:pt>
                <c:pt idx="53">
                  <c:v>3.1235545868042065</c:v>
                </c:pt>
                <c:pt idx="54">
                  <c:v>3.0459003329936873</c:v>
                </c:pt>
                <c:pt idx="55">
                  <c:v>3.2788630944252448</c:v>
                </c:pt>
                <c:pt idx="56">
                  <c:v>2.9294189522779086</c:v>
                </c:pt>
                <c:pt idx="57">
                  <c:v>2.890591825372649</c:v>
                </c:pt>
                <c:pt idx="58">
                  <c:v>3.2788630944252448</c:v>
                </c:pt>
                <c:pt idx="59">
                  <c:v>3.2400359675199857</c:v>
                </c:pt>
                <c:pt idx="60">
                  <c:v>3.0847274598989469</c:v>
                </c:pt>
                <c:pt idx="61">
                  <c:v>3.0070732060884278</c:v>
                </c:pt>
                <c:pt idx="62">
                  <c:v>3.0847274598989469</c:v>
                </c:pt>
                <c:pt idx="63">
                  <c:v>3.0070732060884278</c:v>
                </c:pt>
                <c:pt idx="64">
                  <c:v>3.2788630944252448</c:v>
                </c:pt>
                <c:pt idx="65">
                  <c:v>2.9294189522779086</c:v>
                </c:pt>
                <c:pt idx="66">
                  <c:v>3.0459003329936873</c:v>
                </c:pt>
                <c:pt idx="67">
                  <c:v>3.356517348235764</c:v>
                </c:pt>
                <c:pt idx="68">
                  <c:v>2.8129375715621299</c:v>
                </c:pt>
                <c:pt idx="69">
                  <c:v>3.0070732060884278</c:v>
                </c:pt>
                <c:pt idx="70">
                  <c:v>2.890591825372649</c:v>
                </c:pt>
                <c:pt idx="71">
                  <c:v>3.0070732060884278</c:v>
                </c:pt>
                <c:pt idx="72">
                  <c:v>2.8129375715621299</c:v>
                </c:pt>
                <c:pt idx="73">
                  <c:v>2.8129375715621299</c:v>
                </c:pt>
                <c:pt idx="74">
                  <c:v>3.2400359675199857</c:v>
                </c:pt>
                <c:pt idx="75">
                  <c:v>2.890591825372649</c:v>
                </c:pt>
                <c:pt idx="76">
                  <c:v>3.0070732060884278</c:v>
                </c:pt>
                <c:pt idx="77">
                  <c:v>3.1235545868042065</c:v>
                </c:pt>
                <c:pt idx="78">
                  <c:v>3.2012088406147257</c:v>
                </c:pt>
                <c:pt idx="79">
                  <c:v>3.4341716020462831</c:v>
                </c:pt>
                <c:pt idx="80">
                  <c:v>2.890591825372649</c:v>
                </c:pt>
                <c:pt idx="81">
                  <c:v>2.890591825372649</c:v>
                </c:pt>
                <c:pt idx="82">
                  <c:v>3.1235545868042065</c:v>
                </c:pt>
                <c:pt idx="83">
                  <c:v>3.356517348235764</c:v>
                </c:pt>
                <c:pt idx="84">
                  <c:v>3.0847274598989469</c:v>
                </c:pt>
                <c:pt idx="85">
                  <c:v>3.1623817137094661</c:v>
                </c:pt>
                <c:pt idx="86">
                  <c:v>3.1623817137094661</c:v>
                </c:pt>
                <c:pt idx="87">
                  <c:v>3.2400359675199857</c:v>
                </c:pt>
                <c:pt idx="88">
                  <c:v>2.851764698467389</c:v>
                </c:pt>
                <c:pt idx="89">
                  <c:v>2.9294189522779086</c:v>
                </c:pt>
                <c:pt idx="90">
                  <c:v>3.0459003329936873</c:v>
                </c:pt>
                <c:pt idx="91">
                  <c:v>3.1623817137094661</c:v>
                </c:pt>
                <c:pt idx="92">
                  <c:v>3.0847274598989469</c:v>
                </c:pt>
                <c:pt idx="93">
                  <c:v>2.8129375715621299</c:v>
                </c:pt>
                <c:pt idx="94">
                  <c:v>3.2400359675199857</c:v>
                </c:pt>
                <c:pt idx="95">
                  <c:v>3.0459003329936873</c:v>
                </c:pt>
                <c:pt idx="96">
                  <c:v>3.1623817137094661</c:v>
                </c:pt>
                <c:pt idx="97">
                  <c:v>2.9294189522779086</c:v>
                </c:pt>
                <c:pt idx="98">
                  <c:v>2.851764698467389</c:v>
                </c:pt>
                <c:pt idx="99">
                  <c:v>2.8129375715621299</c:v>
                </c:pt>
                <c:pt idx="100">
                  <c:v>3.0847274598989469</c:v>
                </c:pt>
                <c:pt idx="101">
                  <c:v>2.8129375715621299</c:v>
                </c:pt>
                <c:pt idx="102">
                  <c:v>2.890591825372649</c:v>
                </c:pt>
                <c:pt idx="103">
                  <c:v>3.356517348235764</c:v>
                </c:pt>
                <c:pt idx="104">
                  <c:v>3.0459003329936873</c:v>
                </c:pt>
                <c:pt idx="105">
                  <c:v>3.4729987289515432</c:v>
                </c:pt>
                <c:pt idx="106">
                  <c:v>3.0847274598989469</c:v>
                </c:pt>
                <c:pt idx="107">
                  <c:v>3.2012088406147257</c:v>
                </c:pt>
                <c:pt idx="108">
                  <c:v>3.2012088406147257</c:v>
                </c:pt>
                <c:pt idx="109">
                  <c:v>3.0847274598989469</c:v>
                </c:pt>
                <c:pt idx="110">
                  <c:v>2.9682460791831682</c:v>
                </c:pt>
                <c:pt idx="111">
                  <c:v>3.2788630944252448</c:v>
                </c:pt>
                <c:pt idx="112">
                  <c:v>2.890591825372649</c:v>
                </c:pt>
                <c:pt idx="113">
                  <c:v>2.890591825372649</c:v>
                </c:pt>
                <c:pt idx="114">
                  <c:v>3.3176902213305048</c:v>
                </c:pt>
                <c:pt idx="115">
                  <c:v>2.890591825372649</c:v>
                </c:pt>
                <c:pt idx="116">
                  <c:v>3.2400359675199857</c:v>
                </c:pt>
                <c:pt idx="117">
                  <c:v>3.2012088406147257</c:v>
                </c:pt>
                <c:pt idx="118">
                  <c:v>2.7352833177516103</c:v>
                </c:pt>
                <c:pt idx="119">
                  <c:v>3.2012088406147257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0-F24C-87B6-235E982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41535"/>
        <c:axId val="1588561231"/>
      </c:scatterChart>
      <c:valAx>
        <c:axId val="15881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 test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561231"/>
        <c:crosses val="autoZero"/>
        <c:crossBetween val="midCat"/>
      </c:valAx>
      <c:valAx>
        <c:axId val="158856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141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'Problem 2 data'!$D$2:$D$139</c:f>
              <c:numCache>
                <c:formatCode>0.00</c:formatCode>
                <c:ptCount val="138"/>
                <c:pt idx="0">
                  <c:v>1.5</c:v>
                </c:pt>
                <c:pt idx="1">
                  <c:v>1.19</c:v>
                </c:pt>
                <c:pt idx="2">
                  <c:v>1.53</c:v>
                </c:pt>
                <c:pt idx="3">
                  <c:v>1.29</c:v>
                </c:pt>
                <c:pt idx="4">
                  <c:v>1.35</c:v>
                </c:pt>
                <c:pt idx="5">
                  <c:v>1.4</c:v>
                </c:pt>
                <c:pt idx="6">
                  <c:v>1.54</c:v>
                </c:pt>
                <c:pt idx="7">
                  <c:v>1.3</c:v>
                </c:pt>
                <c:pt idx="8">
                  <c:v>1.28</c:v>
                </c:pt>
                <c:pt idx="9">
                  <c:v>1.25</c:v>
                </c:pt>
                <c:pt idx="10">
                  <c:v>1.45</c:v>
                </c:pt>
                <c:pt idx="11">
                  <c:v>1.3</c:v>
                </c:pt>
                <c:pt idx="12">
                  <c:v>1.1399999999999999</c:v>
                </c:pt>
                <c:pt idx="13">
                  <c:v>1.51</c:v>
                </c:pt>
                <c:pt idx="14">
                  <c:v>1.58</c:v>
                </c:pt>
                <c:pt idx="15">
                  <c:v>1.28</c:v>
                </c:pt>
                <c:pt idx="16">
                  <c:v>1.25</c:v>
                </c:pt>
                <c:pt idx="17">
                  <c:v>1.07</c:v>
                </c:pt>
                <c:pt idx="18">
                  <c:v>1.2</c:v>
                </c:pt>
                <c:pt idx="19">
                  <c:v>1.72</c:v>
                </c:pt>
                <c:pt idx="20">
                  <c:v>1.04</c:v>
                </c:pt>
                <c:pt idx="21">
                  <c:v>1.27</c:v>
                </c:pt>
                <c:pt idx="22">
                  <c:v>1.4</c:v>
                </c:pt>
                <c:pt idx="23">
                  <c:v>1.51</c:v>
                </c:pt>
                <c:pt idx="24">
                  <c:v>1.5</c:v>
                </c:pt>
                <c:pt idx="25">
                  <c:v>1.47</c:v>
                </c:pt>
                <c:pt idx="26">
                  <c:v>1.28</c:v>
                </c:pt>
                <c:pt idx="27">
                  <c:v>1.55</c:v>
                </c:pt>
                <c:pt idx="28">
                  <c:v>1.53</c:v>
                </c:pt>
                <c:pt idx="29">
                  <c:v>1.29</c:v>
                </c:pt>
                <c:pt idx="30">
                  <c:v>1.28</c:v>
                </c:pt>
                <c:pt idx="31">
                  <c:v>1.36</c:v>
                </c:pt>
                <c:pt idx="32">
                  <c:v>1.33</c:v>
                </c:pt>
                <c:pt idx="33">
                  <c:v>1.39</c:v>
                </c:pt>
                <c:pt idx="34">
                  <c:v>1.1000000000000001</c:v>
                </c:pt>
                <c:pt idx="35">
                  <c:v>1.25</c:v>
                </c:pt>
                <c:pt idx="36">
                  <c:v>1.27</c:v>
                </c:pt>
                <c:pt idx="37">
                  <c:v>1.21</c:v>
                </c:pt>
                <c:pt idx="38">
                  <c:v>1.43</c:v>
                </c:pt>
                <c:pt idx="39">
                  <c:v>1.34</c:v>
                </c:pt>
                <c:pt idx="40">
                  <c:v>1.34</c:v>
                </c:pt>
                <c:pt idx="41">
                  <c:v>1.33</c:v>
                </c:pt>
                <c:pt idx="42">
                  <c:v>1.76</c:v>
                </c:pt>
                <c:pt idx="43">
                  <c:v>1.5</c:v>
                </c:pt>
                <c:pt idx="44">
                  <c:v>1.44</c:v>
                </c:pt>
                <c:pt idx="45">
                  <c:v>1.44</c:v>
                </c:pt>
                <c:pt idx="46">
                  <c:v>1.24</c:v>
                </c:pt>
                <c:pt idx="47">
                  <c:v>1.37</c:v>
                </c:pt>
                <c:pt idx="48">
                  <c:v>1.24</c:v>
                </c:pt>
                <c:pt idx="49">
                  <c:v>1.3</c:v>
                </c:pt>
                <c:pt idx="50">
                  <c:v>1.7</c:v>
                </c:pt>
                <c:pt idx="51">
                  <c:v>1.27</c:v>
                </c:pt>
                <c:pt idx="52">
                  <c:v>1.55</c:v>
                </c:pt>
                <c:pt idx="53">
                  <c:v>1.54</c:v>
                </c:pt>
                <c:pt idx="54">
                  <c:v>1.26</c:v>
                </c:pt>
                <c:pt idx="55">
                  <c:v>1.41</c:v>
                </c:pt>
                <c:pt idx="56">
                  <c:v>1.4</c:v>
                </c:pt>
                <c:pt idx="57">
                  <c:v>1.31</c:v>
                </c:pt>
                <c:pt idx="58">
                  <c:v>1.43</c:v>
                </c:pt>
                <c:pt idx="59">
                  <c:v>1</c:v>
                </c:pt>
                <c:pt idx="60">
                  <c:v>1.42</c:v>
                </c:pt>
                <c:pt idx="61">
                  <c:v>1.54</c:v>
                </c:pt>
                <c:pt idx="62">
                  <c:v>1.53</c:v>
                </c:pt>
                <c:pt idx="63">
                  <c:v>1.55</c:v>
                </c:pt>
                <c:pt idx="64">
                  <c:v>1.27</c:v>
                </c:pt>
                <c:pt idx="65">
                  <c:v>1.39</c:v>
                </c:pt>
                <c:pt idx="66">
                  <c:v>1.22</c:v>
                </c:pt>
                <c:pt idx="67">
                  <c:v>1.68</c:v>
                </c:pt>
                <c:pt idx="68">
                  <c:v>1.61</c:v>
                </c:pt>
                <c:pt idx="69">
                  <c:v>1.52</c:v>
                </c:pt>
                <c:pt idx="70">
                  <c:v>1.52</c:v>
                </c:pt>
                <c:pt idx="71">
                  <c:v>1.1100000000000001</c:v>
                </c:pt>
                <c:pt idx="72">
                  <c:v>1.83</c:v>
                </c:pt>
                <c:pt idx="73">
                  <c:v>1.43</c:v>
                </c:pt>
                <c:pt idx="74">
                  <c:v>1.31</c:v>
                </c:pt>
                <c:pt idx="75">
                  <c:v>1.34</c:v>
                </c:pt>
                <c:pt idx="76">
                  <c:v>1.66</c:v>
                </c:pt>
                <c:pt idx="77">
                  <c:v>1.35</c:v>
                </c:pt>
                <c:pt idx="78">
                  <c:v>1.32</c:v>
                </c:pt>
                <c:pt idx="79">
                  <c:v>1.1100000000000001</c:v>
                </c:pt>
                <c:pt idx="80">
                  <c:v>1.3</c:v>
                </c:pt>
                <c:pt idx="81">
                  <c:v>1.41</c:v>
                </c:pt>
                <c:pt idx="82">
                  <c:v>1.34</c:v>
                </c:pt>
                <c:pt idx="83">
                  <c:v>1.3</c:v>
                </c:pt>
                <c:pt idx="84">
                  <c:v>1.54</c:v>
                </c:pt>
                <c:pt idx="85">
                  <c:v>1.17</c:v>
                </c:pt>
                <c:pt idx="86">
                  <c:v>1.38</c:v>
                </c:pt>
                <c:pt idx="87">
                  <c:v>1.39</c:v>
                </c:pt>
                <c:pt idx="88">
                  <c:v>1.23</c:v>
                </c:pt>
                <c:pt idx="89">
                  <c:v>1.38</c:v>
                </c:pt>
                <c:pt idx="90">
                  <c:v>1.75</c:v>
                </c:pt>
                <c:pt idx="91">
                  <c:v>1.58</c:v>
                </c:pt>
                <c:pt idx="92">
                  <c:v>1.44</c:v>
                </c:pt>
                <c:pt idx="93">
                  <c:v>1.65</c:v>
                </c:pt>
                <c:pt idx="94">
                  <c:v>1.19</c:v>
                </c:pt>
                <c:pt idx="95">
                  <c:v>1.41</c:v>
                </c:pt>
                <c:pt idx="96">
                  <c:v>1.46</c:v>
                </c:pt>
                <c:pt idx="97">
                  <c:v>1.59</c:v>
                </c:pt>
                <c:pt idx="98">
                  <c:v>1.31</c:v>
                </c:pt>
                <c:pt idx="99">
                  <c:v>1.6</c:v>
                </c:pt>
                <c:pt idx="100">
                  <c:v>1.26</c:v>
                </c:pt>
                <c:pt idx="101">
                  <c:v>1.66</c:v>
                </c:pt>
                <c:pt idx="102">
                  <c:v>1.17</c:v>
                </c:pt>
                <c:pt idx="103">
                  <c:v>1.19</c:v>
                </c:pt>
                <c:pt idx="104">
                  <c:v>1</c:v>
                </c:pt>
                <c:pt idx="105">
                  <c:v>1.23</c:v>
                </c:pt>
                <c:pt idx="106">
                  <c:v>1.66</c:v>
                </c:pt>
                <c:pt idx="107">
                  <c:v>1.22</c:v>
                </c:pt>
                <c:pt idx="108">
                  <c:v>1.26</c:v>
                </c:pt>
                <c:pt idx="109">
                  <c:v>1.45</c:v>
                </c:pt>
                <c:pt idx="110">
                  <c:v>1.61</c:v>
                </c:pt>
                <c:pt idx="111">
                  <c:v>1.0900000000000001</c:v>
                </c:pt>
                <c:pt idx="112">
                  <c:v>1.44</c:v>
                </c:pt>
                <c:pt idx="113">
                  <c:v>1.54</c:v>
                </c:pt>
                <c:pt idx="114">
                  <c:v>1.19</c:v>
                </c:pt>
                <c:pt idx="115">
                  <c:v>1.46</c:v>
                </c:pt>
                <c:pt idx="116">
                  <c:v>1.51</c:v>
                </c:pt>
                <c:pt idx="117">
                  <c:v>1.45</c:v>
                </c:pt>
                <c:pt idx="118">
                  <c:v>1.35</c:v>
                </c:pt>
                <c:pt idx="119">
                  <c:v>1.6</c:v>
                </c:pt>
                <c:pt idx="120">
                  <c:v>1.41</c:v>
                </c:pt>
                <c:pt idx="121">
                  <c:v>1.29</c:v>
                </c:pt>
                <c:pt idx="122">
                  <c:v>1.33</c:v>
                </c:pt>
                <c:pt idx="123">
                  <c:v>1.33</c:v>
                </c:pt>
                <c:pt idx="124">
                  <c:v>1.31</c:v>
                </c:pt>
                <c:pt idx="125">
                  <c:v>1.35</c:v>
                </c:pt>
                <c:pt idx="126">
                  <c:v>1.51</c:v>
                </c:pt>
                <c:pt idx="127">
                  <c:v>1.03</c:v>
                </c:pt>
                <c:pt idx="128">
                  <c:v>1.1299999999999999</c:v>
                </c:pt>
                <c:pt idx="129">
                  <c:v>1.43</c:v>
                </c:pt>
                <c:pt idx="130">
                  <c:v>1.29</c:v>
                </c:pt>
                <c:pt idx="131">
                  <c:v>1.42</c:v>
                </c:pt>
                <c:pt idx="132">
                  <c:v>1.6</c:v>
                </c:pt>
                <c:pt idx="133">
                  <c:v>1.48</c:v>
                </c:pt>
                <c:pt idx="134">
                  <c:v>1.52</c:v>
                </c:pt>
                <c:pt idx="135">
                  <c:v>1.1299999999999999</c:v>
                </c:pt>
                <c:pt idx="136">
                  <c:v>1.29</c:v>
                </c:pt>
                <c:pt idx="137">
                  <c:v>1.4</c:v>
                </c:pt>
              </c:numCache>
            </c:num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9-704B-83FE-A68E3564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63711"/>
        <c:axId val="1709385407"/>
      </c:scatterChart>
      <c:valAx>
        <c:axId val="168466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WHIP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09385407"/>
        <c:crosses val="autoZero"/>
        <c:crossBetween val="midCat"/>
      </c:valAx>
      <c:valAx>
        <c:axId val="170938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66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Sheet2!$E$2:$E$139</c:f>
              <c:strCache>
                <c:ptCount val="37"/>
                <c:pt idx="9">
                  <c:v>F</c:v>
                </c:pt>
                <c:pt idx="10">
                  <c:v>79.39852261</c:v>
                </c:pt>
                <c:pt idx="14">
                  <c:v>P-value</c:v>
                </c:pt>
                <c:pt idx="15">
                  <c:v>0.073698375</c:v>
                </c:pt>
                <c:pt idx="16">
                  <c:v>0.895526419</c:v>
                </c:pt>
                <c:pt idx="17">
                  <c:v>0.010336031</c:v>
                </c:pt>
                <c:pt idx="18">
                  <c:v>0.31028951</c:v>
                </c:pt>
                <c:pt idx="19">
                  <c:v>1.25712E-10</c:v>
                </c:pt>
                <c:pt idx="20">
                  <c:v>0.358340208</c:v>
                </c:pt>
                <c:pt idx="21">
                  <c:v>0.362510257</c:v>
                </c:pt>
                <c:pt idx="26">
                  <c:v>t</c:v>
                </c:pt>
                <c:pt idx="27">
                  <c:v>1.802927039</c:v>
                </c:pt>
                <c:pt idx="28">
                  <c:v>0.131569811</c:v>
                </c:pt>
                <c:pt idx="29">
                  <c:v>2.601966393</c:v>
                </c:pt>
                <c:pt idx="30">
                  <c:v>1.018559612</c:v>
                </c:pt>
                <c:pt idx="31">
                  <c:v>6.990340756</c:v>
                </c:pt>
                <c:pt idx="32">
                  <c:v>0.921775463</c:v>
                </c:pt>
                <c:pt idx="35">
                  <c:v>F</c:v>
                </c:pt>
                <c:pt idx="36">
                  <c:v>79.4</c:v>
                </c:pt>
              </c:strCache>
            </c:str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C-9847-8C46-949B650B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8239"/>
        <c:axId val="1722254383"/>
      </c:scatterChart>
      <c:valAx>
        <c:axId val="163357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CMD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2254383"/>
        <c:crosses val="autoZero"/>
        <c:crossBetween val="midCat"/>
      </c:valAx>
      <c:valAx>
        <c:axId val="172225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57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K/9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Sheet2!$F$2:$F$139</c:f>
              <c:strCache>
                <c:ptCount val="37"/>
                <c:pt idx="9">
                  <c:v>Significance F</c:v>
                </c:pt>
                <c:pt idx="10">
                  <c:v>3.21932E-41</c:v>
                </c:pt>
                <c:pt idx="14">
                  <c:v>Lower 95%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&lt;</c:v>
                </c:pt>
                <c:pt idx="28">
                  <c:v>&lt;</c:v>
                </c:pt>
                <c:pt idx="29">
                  <c:v>&lt;</c:v>
                </c:pt>
                <c:pt idx="30">
                  <c:v>&lt;</c:v>
                </c:pt>
                <c:pt idx="31">
                  <c:v>&gt;</c:v>
                </c:pt>
                <c:pt idx="32">
                  <c:v>&lt;</c:v>
                </c:pt>
                <c:pt idx="36">
                  <c:v>&gt;</c:v>
                </c:pt>
              </c:strCache>
            </c:str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2-D34D-A635-52DDF92C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9471"/>
        <c:axId val="1290974703"/>
      </c:scatterChart>
      <c:valAx>
        <c:axId val="129091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K/9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974703"/>
        <c:crosses val="autoZero"/>
        <c:crossBetween val="midCat"/>
      </c:valAx>
      <c:valAx>
        <c:axId val="129097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91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HR/9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Sheet2!$G$2:$G$139</c:f>
              <c:strCache>
                <c:ptCount val="37"/>
                <c:pt idx="14">
                  <c:v>Upper 95%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  <c:pt idx="26">
                  <c:v>CV</c:v>
                </c:pt>
                <c:pt idx="27">
                  <c:v>2.61</c:v>
                </c:pt>
                <c:pt idx="28">
                  <c:v>2.61</c:v>
                </c:pt>
                <c:pt idx="29">
                  <c:v>2.61</c:v>
                </c:pt>
                <c:pt idx="30">
                  <c:v>2.61</c:v>
                </c:pt>
                <c:pt idx="31">
                  <c:v>2.61</c:v>
                </c:pt>
                <c:pt idx="32">
                  <c:v>2.61</c:v>
                </c:pt>
                <c:pt idx="35">
                  <c:v>CV</c:v>
                </c:pt>
                <c:pt idx="36">
                  <c:v>2.94</c:v>
                </c:pt>
              </c:strCache>
            </c:str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B-5F4C-8714-A7886549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88447"/>
        <c:axId val="1633180223"/>
      </c:scatterChart>
      <c:valAx>
        <c:axId val="163358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HR/9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3180223"/>
        <c:crosses val="autoZero"/>
        <c:crossBetween val="midCat"/>
      </c:valAx>
      <c:valAx>
        <c:axId val="163318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588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Sheet2!$H$2:$H$139</c:f>
              <c:strCache>
                <c:ptCount val="37"/>
                <c:pt idx="14">
                  <c:v>Lower 95.0%</c:v>
                </c:pt>
                <c:pt idx="15">
                  <c:v>-10.86111609</c:v>
                </c:pt>
                <c:pt idx="16">
                  <c:v>-7.670090002</c:v>
                </c:pt>
                <c:pt idx="17">
                  <c:v>0.029733542</c:v>
                </c:pt>
                <c:pt idx="18">
                  <c:v>-0.089664493</c:v>
                </c:pt>
                <c:pt idx="19">
                  <c:v>0.602678171</c:v>
                </c:pt>
                <c:pt idx="20">
                  <c:v>-0.028084239</c:v>
                </c:pt>
                <c:pt idx="21">
                  <c:v>-0.090893859</c:v>
                </c:pt>
                <c:pt idx="27">
                  <c:v>accept h(0)</c:v>
                </c:pt>
                <c:pt idx="28">
                  <c:v>accept h(0)</c:v>
                </c:pt>
                <c:pt idx="29">
                  <c:v>accept h(0)</c:v>
                </c:pt>
                <c:pt idx="30">
                  <c:v>accept h(0)</c:v>
                </c:pt>
                <c:pt idx="31">
                  <c:v>reject h(0)</c:v>
                </c:pt>
                <c:pt idx="32">
                  <c:v>accept h(0)</c:v>
                </c:pt>
                <c:pt idx="36">
                  <c:v>reject H(0)</c:v>
                </c:pt>
              </c:strCache>
            </c:str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4-DE45-8BED-DE2BD1C4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34927"/>
        <c:axId val="1722448655"/>
      </c:scatterChart>
      <c:valAx>
        <c:axId val="172233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OBA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2448655"/>
        <c:crosses val="autoZero"/>
        <c:crossBetween val="midCat"/>
      </c:valAx>
      <c:valAx>
        <c:axId val="172244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33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THROWS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Sheet2!$I$2:$I$139</c:f>
              <c:strCache>
                <c:ptCount val="22"/>
                <c:pt idx="14">
                  <c:v>Upper 95.0%</c:v>
                </c:pt>
                <c:pt idx="15">
                  <c:v>0.503569209</c:v>
                </c:pt>
                <c:pt idx="16">
                  <c:v>8.763033499</c:v>
                </c:pt>
                <c:pt idx="17">
                  <c:v>0.218341564</c:v>
                </c:pt>
                <c:pt idx="18">
                  <c:v>0.028713687</c:v>
                </c:pt>
                <c:pt idx="19">
                  <c:v>1.078423131</c:v>
                </c:pt>
                <c:pt idx="20">
                  <c:v>0.077091845</c:v>
                </c:pt>
                <c:pt idx="21">
                  <c:v>0.246949354</c:v>
                </c:pt>
              </c:strCache>
            </c:strRef>
          </c:xVal>
          <c:yVal>
            <c:numRef>
              <c:f>Sheet2!$C$30:$C$167</c:f>
              <c:numCache>
                <c:formatCode>General</c:formatCode>
                <c:ptCount val="138"/>
                <c:pt idx="0">
                  <c:v>6.7296737529055406E-2</c:v>
                </c:pt>
                <c:pt idx="1">
                  <c:v>-0.49924404567616998</c:v>
                </c:pt>
                <c:pt idx="2">
                  <c:v>-0.24756778207053021</c:v>
                </c:pt>
                <c:pt idx="3">
                  <c:v>0.48805011441475354</c:v>
                </c:pt>
                <c:pt idx="4">
                  <c:v>-0.20293623923549964</c:v>
                </c:pt>
                <c:pt idx="5">
                  <c:v>-0.20794374042536656</c:v>
                </c:pt>
                <c:pt idx="6">
                  <c:v>-0.11796380056387434</c:v>
                </c:pt>
                <c:pt idx="7">
                  <c:v>0.11284145142820323</c:v>
                </c:pt>
                <c:pt idx="8">
                  <c:v>-0.3783410924016728</c:v>
                </c:pt>
                <c:pt idx="9">
                  <c:v>1.4526965073593221</c:v>
                </c:pt>
                <c:pt idx="10">
                  <c:v>-0.19628117225676611</c:v>
                </c:pt>
                <c:pt idx="11">
                  <c:v>-9.2242687660872402E-2</c:v>
                </c:pt>
                <c:pt idx="12">
                  <c:v>0.77270758177992294</c:v>
                </c:pt>
                <c:pt idx="13">
                  <c:v>-0.44413378110106372</c:v>
                </c:pt>
                <c:pt idx="14">
                  <c:v>-0.10843984274736318</c:v>
                </c:pt>
                <c:pt idx="15">
                  <c:v>0.4006760619126104</c:v>
                </c:pt>
                <c:pt idx="16">
                  <c:v>-5.2177590672248364E-2</c:v>
                </c:pt>
                <c:pt idx="17">
                  <c:v>-2.2289718014755433E-2</c:v>
                </c:pt>
                <c:pt idx="18">
                  <c:v>-0.16893382370544563</c:v>
                </c:pt>
                <c:pt idx="19">
                  <c:v>-0.11125191386926048</c:v>
                </c:pt>
                <c:pt idx="20">
                  <c:v>-0.30369607346250538</c:v>
                </c:pt>
                <c:pt idx="21">
                  <c:v>0.38683616760730066</c:v>
                </c:pt>
                <c:pt idx="22">
                  <c:v>-5.3942023757893587E-2</c:v>
                </c:pt>
                <c:pt idx="23">
                  <c:v>0.22572782338510233</c:v>
                </c:pt>
                <c:pt idx="24">
                  <c:v>-0.12764308733690388</c:v>
                </c:pt>
                <c:pt idx="25">
                  <c:v>-0.24827021896178358</c:v>
                </c:pt>
                <c:pt idx="26">
                  <c:v>-0.2567157415338972</c:v>
                </c:pt>
                <c:pt idx="27">
                  <c:v>0.12355232421218698</c:v>
                </c:pt>
                <c:pt idx="28">
                  <c:v>0.24695017092740024</c:v>
                </c:pt>
                <c:pt idx="29">
                  <c:v>0.41387656187220934</c:v>
                </c:pt>
                <c:pt idx="30">
                  <c:v>0.2127471244510506</c:v>
                </c:pt>
                <c:pt idx="31">
                  <c:v>-3.7890288704278241E-2</c:v>
                </c:pt>
                <c:pt idx="32">
                  <c:v>-0.31590129560446067</c:v>
                </c:pt>
                <c:pt idx="33">
                  <c:v>1.022751845118087</c:v>
                </c:pt>
                <c:pt idx="34">
                  <c:v>-1.6034945777763987E-2</c:v>
                </c:pt>
                <c:pt idx="35">
                  <c:v>8.5924758919798006E-2</c:v>
                </c:pt>
                <c:pt idx="36">
                  <c:v>-0.41333194577403187</c:v>
                </c:pt>
                <c:pt idx="37">
                  <c:v>4.4317574308384344E-2</c:v>
                </c:pt>
                <c:pt idx="38">
                  <c:v>-0.22031690977696261</c:v>
                </c:pt>
                <c:pt idx="39">
                  <c:v>-0.22276113196314551</c:v>
                </c:pt>
                <c:pt idx="40">
                  <c:v>0.16291075587123771</c:v>
                </c:pt>
                <c:pt idx="41">
                  <c:v>0.2980120436458682</c:v>
                </c:pt>
                <c:pt idx="42">
                  <c:v>-0.10655393714281569</c:v>
                </c:pt>
                <c:pt idx="43">
                  <c:v>-0.2413522439318303</c:v>
                </c:pt>
                <c:pt idx="44">
                  <c:v>0.80303954046903581</c:v>
                </c:pt>
                <c:pt idx="45">
                  <c:v>0.20051060543711863</c:v>
                </c:pt>
                <c:pt idx="46">
                  <c:v>-0.33170555411327873</c:v>
                </c:pt>
                <c:pt idx="47">
                  <c:v>-0.32553431504608676</c:v>
                </c:pt>
                <c:pt idx="48">
                  <c:v>1.062258672970863</c:v>
                </c:pt>
                <c:pt idx="49">
                  <c:v>-0.74574134782675472</c:v>
                </c:pt>
                <c:pt idx="50">
                  <c:v>0.2961828106999933</c:v>
                </c:pt>
                <c:pt idx="51">
                  <c:v>-0.53310830087150318</c:v>
                </c:pt>
                <c:pt idx="52">
                  <c:v>0.44843098771441259</c:v>
                </c:pt>
                <c:pt idx="53">
                  <c:v>0.53757722138464192</c:v>
                </c:pt>
                <c:pt idx="54">
                  <c:v>-1.4029442882566023E-2</c:v>
                </c:pt>
                <c:pt idx="55">
                  <c:v>-0.34432869781802466</c:v>
                </c:pt>
                <c:pt idx="56">
                  <c:v>-0.16103017748961168</c:v>
                </c:pt>
                <c:pt idx="57">
                  <c:v>0.18552743693981721</c:v>
                </c:pt>
                <c:pt idx="58">
                  <c:v>-0.53852255191625087</c:v>
                </c:pt>
                <c:pt idx="59">
                  <c:v>-0.27663560565615386</c:v>
                </c:pt>
                <c:pt idx="60">
                  <c:v>0.23443383604635848</c:v>
                </c:pt>
                <c:pt idx="61">
                  <c:v>0.79136025577180469</c:v>
                </c:pt>
                <c:pt idx="62">
                  <c:v>0.67812776848536771</c:v>
                </c:pt>
                <c:pt idx="63">
                  <c:v>0.30287274899924288</c:v>
                </c:pt>
                <c:pt idx="64">
                  <c:v>1.4789732936324906E-2</c:v>
                </c:pt>
                <c:pt idx="65">
                  <c:v>0.19296675127985807</c:v>
                </c:pt>
                <c:pt idx="66">
                  <c:v>0.40438965038191688</c:v>
                </c:pt>
                <c:pt idx="67">
                  <c:v>-0.235371891568386</c:v>
                </c:pt>
                <c:pt idx="68">
                  <c:v>-0.4712468077354881</c:v>
                </c:pt>
                <c:pt idx="69">
                  <c:v>0.51326625366869738</c:v>
                </c:pt>
                <c:pt idx="70">
                  <c:v>0.38743087706928936</c:v>
                </c:pt>
                <c:pt idx="71">
                  <c:v>0.9921903006509929</c:v>
                </c:pt>
                <c:pt idx="72">
                  <c:v>-5.0840941878780299E-3</c:v>
                </c:pt>
                <c:pt idx="73">
                  <c:v>-0.27822657517866034</c:v>
                </c:pt>
                <c:pt idx="74">
                  <c:v>0.32166704644174526</c:v>
                </c:pt>
                <c:pt idx="75">
                  <c:v>0.3899081441993193</c:v>
                </c:pt>
                <c:pt idx="76">
                  <c:v>0.66144303870874666</c:v>
                </c:pt>
                <c:pt idx="77">
                  <c:v>0.65450595946251244</c:v>
                </c:pt>
                <c:pt idx="78">
                  <c:v>-0.16031479711390872</c:v>
                </c:pt>
                <c:pt idx="79">
                  <c:v>5.4989817935792829E-2</c:v>
                </c:pt>
                <c:pt idx="80">
                  <c:v>-0.44957882314948083</c:v>
                </c:pt>
                <c:pt idx="81">
                  <c:v>-3.3382516878417867E-2</c:v>
                </c:pt>
                <c:pt idx="82">
                  <c:v>0.42926336612427196</c:v>
                </c:pt>
                <c:pt idx="83">
                  <c:v>1.6646475919338322E-2</c:v>
                </c:pt>
                <c:pt idx="84">
                  <c:v>4.0906911538212576E-2</c:v>
                </c:pt>
                <c:pt idx="85">
                  <c:v>-0.49363174682669131</c:v>
                </c:pt>
                <c:pt idx="86">
                  <c:v>0.16484366113049997</c:v>
                </c:pt>
                <c:pt idx="87">
                  <c:v>6.2818296172086008E-2</c:v>
                </c:pt>
                <c:pt idx="88">
                  <c:v>0.28334165217928309</c:v>
                </c:pt>
                <c:pt idx="89">
                  <c:v>-4.267131261556667E-2</c:v>
                </c:pt>
                <c:pt idx="90">
                  <c:v>0.29943529544624514</c:v>
                </c:pt>
                <c:pt idx="91">
                  <c:v>0.65155341349790863</c:v>
                </c:pt>
                <c:pt idx="92">
                  <c:v>-0.50053481423246104</c:v>
                </c:pt>
                <c:pt idx="93">
                  <c:v>0.67411560533956649</c:v>
                </c:pt>
                <c:pt idx="94">
                  <c:v>-0.15745741016197368</c:v>
                </c:pt>
                <c:pt idx="95">
                  <c:v>-0.61304575241960801</c:v>
                </c:pt>
                <c:pt idx="96">
                  <c:v>0.36512837881803417</c:v>
                </c:pt>
                <c:pt idx="97">
                  <c:v>0.53009828031469386</c:v>
                </c:pt>
                <c:pt idx="98">
                  <c:v>-0.42976563045609595</c:v>
                </c:pt>
                <c:pt idx="99">
                  <c:v>0.34509683812401981</c:v>
                </c:pt>
                <c:pt idx="100">
                  <c:v>4.9655489968143396E-2</c:v>
                </c:pt>
                <c:pt idx="101">
                  <c:v>-1.1332321486563695</c:v>
                </c:pt>
                <c:pt idx="102">
                  <c:v>-0.1855736072461478</c:v>
                </c:pt>
                <c:pt idx="103">
                  <c:v>-0.4142903850977353</c:v>
                </c:pt>
                <c:pt idx="104">
                  <c:v>3.8809953680927212E-2</c:v>
                </c:pt>
                <c:pt idx="105">
                  <c:v>0.63983667687000301</c:v>
                </c:pt>
                <c:pt idx="106">
                  <c:v>-5.3614849264637776E-2</c:v>
                </c:pt>
                <c:pt idx="107">
                  <c:v>-0.36812191756243129</c:v>
                </c:pt>
                <c:pt idx="108">
                  <c:v>-0.19572223787202558</c:v>
                </c:pt>
                <c:pt idx="109">
                  <c:v>-0.22074579475244782</c:v>
                </c:pt>
                <c:pt idx="110">
                  <c:v>-0.73150179187476372</c:v>
                </c:pt>
                <c:pt idx="111">
                  <c:v>-4.062250131270595E-2</c:v>
                </c:pt>
                <c:pt idx="112">
                  <c:v>-0.13148020251206471</c:v>
                </c:pt>
                <c:pt idx="113">
                  <c:v>-4.2401444290604218E-2</c:v>
                </c:pt>
                <c:pt idx="114">
                  <c:v>-0.11909462426092032</c:v>
                </c:pt>
                <c:pt idx="115">
                  <c:v>-0.35353210995856355</c:v>
                </c:pt>
                <c:pt idx="116">
                  <c:v>-0.65545138720067353</c:v>
                </c:pt>
                <c:pt idx="117">
                  <c:v>-0.5841783139485095</c:v>
                </c:pt>
                <c:pt idx="118">
                  <c:v>1.1934815030357981E-2</c:v>
                </c:pt>
                <c:pt idx="119">
                  <c:v>-0.56366439410362013</c:v>
                </c:pt>
                <c:pt idx="120">
                  <c:v>-0.10134250140209566</c:v>
                </c:pt>
                <c:pt idx="121">
                  <c:v>0.71315346525650991</c:v>
                </c:pt>
                <c:pt idx="122">
                  <c:v>-0.58392904318465888</c:v>
                </c:pt>
                <c:pt idx="123">
                  <c:v>0.27907701191251189</c:v>
                </c:pt>
                <c:pt idx="124">
                  <c:v>-6.866520882825311E-2</c:v>
                </c:pt>
                <c:pt idx="125">
                  <c:v>0.2513760366063762</c:v>
                </c:pt>
                <c:pt idx="126">
                  <c:v>5.2161376836139972E-2</c:v>
                </c:pt>
                <c:pt idx="127">
                  <c:v>-0.38447797146196372</c:v>
                </c:pt>
                <c:pt idx="128">
                  <c:v>3.0388485970140877E-3</c:v>
                </c:pt>
                <c:pt idx="129">
                  <c:v>-0.18467860802955549</c:v>
                </c:pt>
                <c:pt idx="130">
                  <c:v>-0.66842185440843371</c:v>
                </c:pt>
                <c:pt idx="131">
                  <c:v>-0.4530291876403707</c:v>
                </c:pt>
                <c:pt idx="132">
                  <c:v>-0.9856133979373416</c:v>
                </c:pt>
                <c:pt idx="133">
                  <c:v>0.4835360332305747</c:v>
                </c:pt>
                <c:pt idx="134">
                  <c:v>-0.17051520330152137</c:v>
                </c:pt>
                <c:pt idx="135">
                  <c:v>-0.11789104490279412</c:v>
                </c:pt>
                <c:pt idx="136">
                  <c:v>-0.34439483386167291</c:v>
                </c:pt>
                <c:pt idx="137">
                  <c:v>-0.62028113984239841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D-8D4D-8301-9F451F85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47311"/>
        <c:axId val="1722049023"/>
      </c:scatterChart>
      <c:valAx>
        <c:axId val="172204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THROWS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2049023"/>
        <c:crosses val="autoZero"/>
        <c:crossBetween val="midCat"/>
      </c:valAx>
      <c:valAx>
        <c:axId val="172204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04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ERA</c:v>
          </c:tx>
          <c:spPr>
            <a:ln w="19050">
              <a:noFill/>
            </a:ln>
          </c:spPr>
          <c:xVal>
            <c:numRef>
              <c:f>'Problem 2 data'!$D$2:$D$139</c:f>
              <c:numCache>
                <c:formatCode>0.00</c:formatCode>
                <c:ptCount val="138"/>
                <c:pt idx="0">
                  <c:v>1.5</c:v>
                </c:pt>
                <c:pt idx="1">
                  <c:v>1.19</c:v>
                </c:pt>
                <c:pt idx="2">
                  <c:v>1.53</c:v>
                </c:pt>
                <c:pt idx="3">
                  <c:v>1.29</c:v>
                </c:pt>
                <c:pt idx="4">
                  <c:v>1.35</c:v>
                </c:pt>
                <c:pt idx="5">
                  <c:v>1.4</c:v>
                </c:pt>
                <c:pt idx="6">
                  <c:v>1.54</c:v>
                </c:pt>
                <c:pt idx="7">
                  <c:v>1.3</c:v>
                </c:pt>
                <c:pt idx="8">
                  <c:v>1.28</c:v>
                </c:pt>
                <c:pt idx="9">
                  <c:v>1.25</c:v>
                </c:pt>
                <c:pt idx="10">
                  <c:v>1.45</c:v>
                </c:pt>
                <c:pt idx="11">
                  <c:v>1.3</c:v>
                </c:pt>
                <c:pt idx="12">
                  <c:v>1.1399999999999999</c:v>
                </c:pt>
                <c:pt idx="13">
                  <c:v>1.51</c:v>
                </c:pt>
                <c:pt idx="14">
                  <c:v>1.58</c:v>
                </c:pt>
                <c:pt idx="15">
                  <c:v>1.28</c:v>
                </c:pt>
                <c:pt idx="16">
                  <c:v>1.25</c:v>
                </c:pt>
                <c:pt idx="17">
                  <c:v>1.07</c:v>
                </c:pt>
                <c:pt idx="18">
                  <c:v>1.2</c:v>
                </c:pt>
                <c:pt idx="19">
                  <c:v>1.72</c:v>
                </c:pt>
                <c:pt idx="20">
                  <c:v>1.04</c:v>
                </c:pt>
                <c:pt idx="21">
                  <c:v>1.27</c:v>
                </c:pt>
                <c:pt idx="22">
                  <c:v>1.4</c:v>
                </c:pt>
                <c:pt idx="23">
                  <c:v>1.51</c:v>
                </c:pt>
                <c:pt idx="24">
                  <c:v>1.5</c:v>
                </c:pt>
                <c:pt idx="25">
                  <c:v>1.47</c:v>
                </c:pt>
                <c:pt idx="26">
                  <c:v>1.28</c:v>
                </c:pt>
                <c:pt idx="27">
                  <c:v>1.55</c:v>
                </c:pt>
                <c:pt idx="28">
                  <c:v>1.53</c:v>
                </c:pt>
                <c:pt idx="29">
                  <c:v>1.29</c:v>
                </c:pt>
                <c:pt idx="30">
                  <c:v>1.28</c:v>
                </c:pt>
                <c:pt idx="31">
                  <c:v>1.36</c:v>
                </c:pt>
                <c:pt idx="32">
                  <c:v>1.33</c:v>
                </c:pt>
                <c:pt idx="33">
                  <c:v>1.39</c:v>
                </c:pt>
                <c:pt idx="34">
                  <c:v>1.1000000000000001</c:v>
                </c:pt>
                <c:pt idx="35">
                  <c:v>1.25</c:v>
                </c:pt>
                <c:pt idx="36">
                  <c:v>1.27</c:v>
                </c:pt>
                <c:pt idx="37">
                  <c:v>1.21</c:v>
                </c:pt>
                <c:pt idx="38">
                  <c:v>1.43</c:v>
                </c:pt>
                <c:pt idx="39">
                  <c:v>1.34</c:v>
                </c:pt>
                <c:pt idx="40">
                  <c:v>1.34</c:v>
                </c:pt>
                <c:pt idx="41">
                  <c:v>1.33</c:v>
                </c:pt>
                <c:pt idx="42">
                  <c:v>1.76</c:v>
                </c:pt>
                <c:pt idx="43">
                  <c:v>1.5</c:v>
                </c:pt>
                <c:pt idx="44">
                  <c:v>1.44</c:v>
                </c:pt>
                <c:pt idx="45">
                  <c:v>1.44</c:v>
                </c:pt>
                <c:pt idx="46">
                  <c:v>1.24</c:v>
                </c:pt>
                <c:pt idx="47">
                  <c:v>1.37</c:v>
                </c:pt>
                <c:pt idx="48">
                  <c:v>1.24</c:v>
                </c:pt>
                <c:pt idx="49">
                  <c:v>1.3</c:v>
                </c:pt>
                <c:pt idx="50">
                  <c:v>1.7</c:v>
                </c:pt>
                <c:pt idx="51">
                  <c:v>1.27</c:v>
                </c:pt>
                <c:pt idx="52">
                  <c:v>1.55</c:v>
                </c:pt>
                <c:pt idx="53">
                  <c:v>1.54</c:v>
                </c:pt>
                <c:pt idx="54">
                  <c:v>1.26</c:v>
                </c:pt>
                <c:pt idx="55">
                  <c:v>1.41</c:v>
                </c:pt>
                <c:pt idx="56">
                  <c:v>1.4</c:v>
                </c:pt>
                <c:pt idx="57">
                  <c:v>1.31</c:v>
                </c:pt>
                <c:pt idx="58">
                  <c:v>1.43</c:v>
                </c:pt>
                <c:pt idx="59">
                  <c:v>1</c:v>
                </c:pt>
                <c:pt idx="60">
                  <c:v>1.42</c:v>
                </c:pt>
                <c:pt idx="61">
                  <c:v>1.54</c:v>
                </c:pt>
                <c:pt idx="62">
                  <c:v>1.53</c:v>
                </c:pt>
                <c:pt idx="63">
                  <c:v>1.55</c:v>
                </c:pt>
                <c:pt idx="64">
                  <c:v>1.27</c:v>
                </c:pt>
                <c:pt idx="65">
                  <c:v>1.39</c:v>
                </c:pt>
                <c:pt idx="66">
                  <c:v>1.22</c:v>
                </c:pt>
                <c:pt idx="67">
                  <c:v>1.68</c:v>
                </c:pt>
                <c:pt idx="68">
                  <c:v>1.61</c:v>
                </c:pt>
                <c:pt idx="69">
                  <c:v>1.52</c:v>
                </c:pt>
                <c:pt idx="70">
                  <c:v>1.52</c:v>
                </c:pt>
                <c:pt idx="71">
                  <c:v>1.1100000000000001</c:v>
                </c:pt>
                <c:pt idx="72">
                  <c:v>1.83</c:v>
                </c:pt>
                <c:pt idx="73">
                  <c:v>1.43</c:v>
                </c:pt>
                <c:pt idx="74">
                  <c:v>1.31</c:v>
                </c:pt>
                <c:pt idx="75">
                  <c:v>1.34</c:v>
                </c:pt>
                <c:pt idx="76">
                  <c:v>1.66</c:v>
                </c:pt>
                <c:pt idx="77">
                  <c:v>1.35</c:v>
                </c:pt>
                <c:pt idx="78">
                  <c:v>1.32</c:v>
                </c:pt>
                <c:pt idx="79">
                  <c:v>1.1100000000000001</c:v>
                </c:pt>
                <c:pt idx="80">
                  <c:v>1.3</c:v>
                </c:pt>
                <c:pt idx="81">
                  <c:v>1.41</c:v>
                </c:pt>
                <c:pt idx="82">
                  <c:v>1.34</c:v>
                </c:pt>
                <c:pt idx="83">
                  <c:v>1.3</c:v>
                </c:pt>
                <c:pt idx="84">
                  <c:v>1.54</c:v>
                </c:pt>
                <c:pt idx="85">
                  <c:v>1.17</c:v>
                </c:pt>
                <c:pt idx="86">
                  <c:v>1.38</c:v>
                </c:pt>
                <c:pt idx="87">
                  <c:v>1.39</c:v>
                </c:pt>
                <c:pt idx="88">
                  <c:v>1.23</c:v>
                </c:pt>
                <c:pt idx="89">
                  <c:v>1.38</c:v>
                </c:pt>
                <c:pt idx="90">
                  <c:v>1.75</c:v>
                </c:pt>
                <c:pt idx="91">
                  <c:v>1.58</c:v>
                </c:pt>
                <c:pt idx="92">
                  <c:v>1.44</c:v>
                </c:pt>
                <c:pt idx="93">
                  <c:v>1.65</c:v>
                </c:pt>
                <c:pt idx="94">
                  <c:v>1.19</c:v>
                </c:pt>
                <c:pt idx="95">
                  <c:v>1.41</c:v>
                </c:pt>
                <c:pt idx="96">
                  <c:v>1.46</c:v>
                </c:pt>
                <c:pt idx="97">
                  <c:v>1.59</c:v>
                </c:pt>
                <c:pt idx="98">
                  <c:v>1.31</c:v>
                </c:pt>
                <c:pt idx="99">
                  <c:v>1.6</c:v>
                </c:pt>
                <c:pt idx="100">
                  <c:v>1.26</c:v>
                </c:pt>
                <c:pt idx="101">
                  <c:v>1.66</c:v>
                </c:pt>
                <c:pt idx="102">
                  <c:v>1.17</c:v>
                </c:pt>
                <c:pt idx="103">
                  <c:v>1.19</c:v>
                </c:pt>
                <c:pt idx="104">
                  <c:v>1</c:v>
                </c:pt>
                <c:pt idx="105">
                  <c:v>1.23</c:v>
                </c:pt>
                <c:pt idx="106">
                  <c:v>1.66</c:v>
                </c:pt>
                <c:pt idx="107">
                  <c:v>1.22</c:v>
                </c:pt>
                <c:pt idx="108">
                  <c:v>1.26</c:v>
                </c:pt>
                <c:pt idx="109">
                  <c:v>1.45</c:v>
                </c:pt>
                <c:pt idx="110">
                  <c:v>1.61</c:v>
                </c:pt>
                <c:pt idx="111">
                  <c:v>1.0900000000000001</c:v>
                </c:pt>
                <c:pt idx="112">
                  <c:v>1.44</c:v>
                </c:pt>
                <c:pt idx="113">
                  <c:v>1.54</c:v>
                </c:pt>
                <c:pt idx="114">
                  <c:v>1.19</c:v>
                </c:pt>
                <c:pt idx="115">
                  <c:v>1.46</c:v>
                </c:pt>
                <c:pt idx="116">
                  <c:v>1.51</c:v>
                </c:pt>
                <c:pt idx="117">
                  <c:v>1.45</c:v>
                </c:pt>
                <c:pt idx="118">
                  <c:v>1.35</c:v>
                </c:pt>
                <c:pt idx="119">
                  <c:v>1.6</c:v>
                </c:pt>
                <c:pt idx="120">
                  <c:v>1.41</c:v>
                </c:pt>
                <c:pt idx="121">
                  <c:v>1.29</c:v>
                </c:pt>
                <c:pt idx="122">
                  <c:v>1.33</c:v>
                </c:pt>
                <c:pt idx="123">
                  <c:v>1.33</c:v>
                </c:pt>
                <c:pt idx="124">
                  <c:v>1.31</c:v>
                </c:pt>
                <c:pt idx="125">
                  <c:v>1.35</c:v>
                </c:pt>
                <c:pt idx="126">
                  <c:v>1.51</c:v>
                </c:pt>
                <c:pt idx="127">
                  <c:v>1.03</c:v>
                </c:pt>
                <c:pt idx="128">
                  <c:v>1.1299999999999999</c:v>
                </c:pt>
                <c:pt idx="129">
                  <c:v>1.43</c:v>
                </c:pt>
                <c:pt idx="130">
                  <c:v>1.29</c:v>
                </c:pt>
                <c:pt idx="131">
                  <c:v>1.42</c:v>
                </c:pt>
                <c:pt idx="132">
                  <c:v>1.6</c:v>
                </c:pt>
                <c:pt idx="133">
                  <c:v>1.48</c:v>
                </c:pt>
                <c:pt idx="134">
                  <c:v>1.52</c:v>
                </c:pt>
                <c:pt idx="135">
                  <c:v>1.1299999999999999</c:v>
                </c:pt>
                <c:pt idx="136">
                  <c:v>1.29</c:v>
                </c:pt>
                <c:pt idx="137">
                  <c:v>1.4</c:v>
                </c:pt>
              </c:numCache>
            </c:numRef>
          </c:xVal>
          <c:yVal>
            <c:numRef>
              <c:f>'Problem 2 data'!$C$2:$C$139</c:f>
              <c:numCache>
                <c:formatCode>0.00</c:formatCode>
                <c:ptCount val="138"/>
                <c:pt idx="0">
                  <c:v>5.03</c:v>
                </c:pt>
                <c:pt idx="1">
                  <c:v>3.29</c:v>
                </c:pt>
                <c:pt idx="2">
                  <c:v>4.58</c:v>
                </c:pt>
                <c:pt idx="3">
                  <c:v>5.01</c:v>
                </c:pt>
                <c:pt idx="4">
                  <c:v>3.76</c:v>
                </c:pt>
                <c:pt idx="5">
                  <c:v>4.82</c:v>
                </c:pt>
                <c:pt idx="6">
                  <c:v>4.82</c:v>
                </c:pt>
                <c:pt idx="7">
                  <c:v>4.08</c:v>
                </c:pt>
                <c:pt idx="8">
                  <c:v>4.22</c:v>
                </c:pt>
                <c:pt idx="9">
                  <c:v>5.89</c:v>
                </c:pt>
                <c:pt idx="10">
                  <c:v>4.99</c:v>
                </c:pt>
                <c:pt idx="11">
                  <c:v>3.98</c:v>
                </c:pt>
                <c:pt idx="12">
                  <c:v>4.41</c:v>
                </c:pt>
                <c:pt idx="13">
                  <c:v>4.88</c:v>
                </c:pt>
                <c:pt idx="14">
                  <c:v>4.74</c:v>
                </c:pt>
                <c:pt idx="15">
                  <c:v>4.1500000000000004</c:v>
                </c:pt>
                <c:pt idx="16">
                  <c:v>4.03</c:v>
                </c:pt>
                <c:pt idx="17">
                  <c:v>3.09</c:v>
                </c:pt>
                <c:pt idx="18">
                  <c:v>3.41</c:v>
                </c:pt>
                <c:pt idx="19">
                  <c:v>6.36</c:v>
                </c:pt>
                <c:pt idx="20">
                  <c:v>2.2999999999999998</c:v>
                </c:pt>
                <c:pt idx="21">
                  <c:v>4.2699999999999996</c:v>
                </c:pt>
                <c:pt idx="22">
                  <c:v>4.2300000000000004</c:v>
                </c:pt>
                <c:pt idx="23">
                  <c:v>4.91</c:v>
                </c:pt>
                <c:pt idx="24">
                  <c:v>4.47</c:v>
                </c:pt>
                <c:pt idx="25">
                  <c:v>5.34</c:v>
                </c:pt>
                <c:pt idx="26">
                  <c:v>3.61</c:v>
                </c:pt>
                <c:pt idx="27">
                  <c:v>5.49</c:v>
                </c:pt>
                <c:pt idx="28">
                  <c:v>5.33</c:v>
                </c:pt>
                <c:pt idx="29">
                  <c:v>4.16</c:v>
                </c:pt>
                <c:pt idx="30">
                  <c:v>4.53</c:v>
                </c:pt>
                <c:pt idx="31">
                  <c:v>4.51</c:v>
                </c:pt>
                <c:pt idx="32">
                  <c:v>3.82</c:v>
                </c:pt>
                <c:pt idx="33">
                  <c:v>5.67</c:v>
                </c:pt>
                <c:pt idx="34">
                  <c:v>3.19</c:v>
                </c:pt>
                <c:pt idx="35">
                  <c:v>4.08</c:v>
                </c:pt>
                <c:pt idx="36">
                  <c:v>3.76</c:v>
                </c:pt>
                <c:pt idx="37">
                  <c:v>4.12</c:v>
                </c:pt>
                <c:pt idx="38">
                  <c:v>4.21</c:v>
                </c:pt>
                <c:pt idx="39">
                  <c:v>3.71</c:v>
                </c:pt>
                <c:pt idx="40">
                  <c:v>4.5199999999999996</c:v>
                </c:pt>
                <c:pt idx="41">
                  <c:v>4.66</c:v>
                </c:pt>
                <c:pt idx="42">
                  <c:v>6.48</c:v>
                </c:pt>
                <c:pt idx="43">
                  <c:v>4.83</c:v>
                </c:pt>
                <c:pt idx="44">
                  <c:v>5.12</c:v>
                </c:pt>
                <c:pt idx="45">
                  <c:v>4.8600000000000003</c:v>
                </c:pt>
                <c:pt idx="46">
                  <c:v>3.78</c:v>
                </c:pt>
                <c:pt idx="47">
                  <c:v>3.78</c:v>
                </c:pt>
                <c:pt idx="48">
                  <c:v>5</c:v>
                </c:pt>
                <c:pt idx="49">
                  <c:v>3.1</c:v>
                </c:pt>
                <c:pt idx="50">
                  <c:v>6.1</c:v>
                </c:pt>
                <c:pt idx="51">
                  <c:v>3.24</c:v>
                </c:pt>
                <c:pt idx="52">
                  <c:v>5.57</c:v>
                </c:pt>
                <c:pt idx="53">
                  <c:v>5.69</c:v>
                </c:pt>
                <c:pt idx="54">
                  <c:v>3.56</c:v>
                </c:pt>
                <c:pt idx="55">
                  <c:v>4.4000000000000004</c:v>
                </c:pt>
                <c:pt idx="56">
                  <c:v>4.8499999999999996</c:v>
                </c:pt>
                <c:pt idx="57">
                  <c:v>4.93</c:v>
                </c:pt>
                <c:pt idx="58">
                  <c:v>4.3099999999999996</c:v>
                </c:pt>
                <c:pt idx="59">
                  <c:v>2.16</c:v>
                </c:pt>
                <c:pt idx="60">
                  <c:v>4.8899999999999997</c:v>
                </c:pt>
                <c:pt idx="61">
                  <c:v>5.37</c:v>
                </c:pt>
                <c:pt idx="62">
                  <c:v>5.83</c:v>
                </c:pt>
                <c:pt idx="63">
                  <c:v>5.9</c:v>
                </c:pt>
                <c:pt idx="64">
                  <c:v>3.63</c:v>
                </c:pt>
                <c:pt idx="65">
                  <c:v>4.74</c:v>
                </c:pt>
                <c:pt idx="66">
                  <c:v>4.2</c:v>
                </c:pt>
                <c:pt idx="67">
                  <c:v>5.69</c:v>
                </c:pt>
                <c:pt idx="68">
                  <c:v>4.76</c:v>
                </c:pt>
                <c:pt idx="69">
                  <c:v>6.02</c:v>
                </c:pt>
                <c:pt idx="70">
                  <c:v>5.59</c:v>
                </c:pt>
                <c:pt idx="71">
                  <c:v>4.4800000000000004</c:v>
                </c:pt>
                <c:pt idx="72">
                  <c:v>6.29</c:v>
                </c:pt>
                <c:pt idx="73">
                  <c:v>4.4800000000000004</c:v>
                </c:pt>
                <c:pt idx="74">
                  <c:v>4.5199999999999996</c:v>
                </c:pt>
                <c:pt idx="75">
                  <c:v>5.19</c:v>
                </c:pt>
                <c:pt idx="76">
                  <c:v>6.57</c:v>
                </c:pt>
                <c:pt idx="77">
                  <c:v>4.9800000000000004</c:v>
                </c:pt>
                <c:pt idx="78">
                  <c:v>4.3</c:v>
                </c:pt>
                <c:pt idx="79">
                  <c:v>3.51</c:v>
                </c:pt>
                <c:pt idx="80">
                  <c:v>3.91</c:v>
                </c:pt>
                <c:pt idx="81">
                  <c:v>4.82</c:v>
                </c:pt>
                <c:pt idx="82">
                  <c:v>4.8</c:v>
                </c:pt>
                <c:pt idx="83">
                  <c:v>4.04</c:v>
                </c:pt>
                <c:pt idx="84">
                  <c:v>5.57</c:v>
                </c:pt>
                <c:pt idx="85">
                  <c:v>2.98</c:v>
                </c:pt>
                <c:pt idx="86">
                  <c:v>4.5</c:v>
                </c:pt>
                <c:pt idx="87">
                  <c:v>4.8099999999999996</c:v>
                </c:pt>
                <c:pt idx="88">
                  <c:v>4.09</c:v>
                </c:pt>
                <c:pt idx="89">
                  <c:v>4.33</c:v>
                </c:pt>
                <c:pt idx="90">
                  <c:v>6.55</c:v>
                </c:pt>
                <c:pt idx="91">
                  <c:v>6.2</c:v>
                </c:pt>
                <c:pt idx="92">
                  <c:v>4.2</c:v>
                </c:pt>
                <c:pt idx="93">
                  <c:v>6.36</c:v>
                </c:pt>
                <c:pt idx="94">
                  <c:v>3.52</c:v>
                </c:pt>
                <c:pt idx="95">
                  <c:v>4.32</c:v>
                </c:pt>
                <c:pt idx="96">
                  <c:v>5.37</c:v>
                </c:pt>
                <c:pt idx="97">
                  <c:v>5.71</c:v>
                </c:pt>
                <c:pt idx="98">
                  <c:v>3.84</c:v>
                </c:pt>
                <c:pt idx="99">
                  <c:v>5.64</c:v>
                </c:pt>
                <c:pt idx="100">
                  <c:v>3.84</c:v>
                </c:pt>
                <c:pt idx="101">
                  <c:v>4.75</c:v>
                </c:pt>
                <c:pt idx="102">
                  <c:v>3.22</c:v>
                </c:pt>
                <c:pt idx="103">
                  <c:v>2.83</c:v>
                </c:pt>
                <c:pt idx="104">
                  <c:v>2.77</c:v>
                </c:pt>
                <c:pt idx="105">
                  <c:v>4.28</c:v>
                </c:pt>
                <c:pt idx="106">
                  <c:v>5.7</c:v>
                </c:pt>
                <c:pt idx="107">
                  <c:v>3.97</c:v>
                </c:pt>
                <c:pt idx="108">
                  <c:v>3.59</c:v>
                </c:pt>
                <c:pt idx="109">
                  <c:v>4.53</c:v>
                </c:pt>
                <c:pt idx="110">
                  <c:v>5.33</c:v>
                </c:pt>
                <c:pt idx="111">
                  <c:v>3.82</c:v>
                </c:pt>
                <c:pt idx="112">
                  <c:v>4.84</c:v>
                </c:pt>
                <c:pt idx="113">
                  <c:v>5.94</c:v>
                </c:pt>
                <c:pt idx="114">
                  <c:v>3.49</c:v>
                </c:pt>
                <c:pt idx="115">
                  <c:v>4.74</c:v>
                </c:pt>
                <c:pt idx="116">
                  <c:v>5.42</c:v>
                </c:pt>
                <c:pt idx="117">
                  <c:v>4.12</c:v>
                </c:pt>
                <c:pt idx="118">
                  <c:v>4.7300000000000004</c:v>
                </c:pt>
                <c:pt idx="119">
                  <c:v>4.97</c:v>
                </c:pt>
                <c:pt idx="120">
                  <c:v>4.83</c:v>
                </c:pt>
                <c:pt idx="121">
                  <c:v>4.84</c:v>
                </c:pt>
                <c:pt idx="122">
                  <c:v>3.63</c:v>
                </c:pt>
                <c:pt idx="123">
                  <c:v>4.63</c:v>
                </c:pt>
                <c:pt idx="124">
                  <c:v>3.63</c:v>
                </c:pt>
                <c:pt idx="125">
                  <c:v>4.67</c:v>
                </c:pt>
                <c:pt idx="126">
                  <c:v>5.76</c:v>
                </c:pt>
                <c:pt idx="127">
                  <c:v>2.56</c:v>
                </c:pt>
                <c:pt idx="128">
                  <c:v>3.1</c:v>
                </c:pt>
                <c:pt idx="129">
                  <c:v>4.17</c:v>
                </c:pt>
                <c:pt idx="130">
                  <c:v>3.65</c:v>
                </c:pt>
                <c:pt idx="131">
                  <c:v>3.87</c:v>
                </c:pt>
                <c:pt idx="132">
                  <c:v>4.2</c:v>
                </c:pt>
                <c:pt idx="133">
                  <c:v>5.19</c:v>
                </c:pt>
                <c:pt idx="134">
                  <c:v>4.49</c:v>
                </c:pt>
                <c:pt idx="135">
                  <c:v>3.46</c:v>
                </c:pt>
                <c:pt idx="136">
                  <c:v>3.41</c:v>
                </c:pt>
                <c:pt idx="137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384C-A4E0-87117A99EE15}"/>
            </c:ext>
          </c:extLst>
        </c:ser>
        <c:ser>
          <c:idx val="1"/>
          <c:order val="1"/>
          <c:tx>
            <c:v>Predicted ERA</c:v>
          </c:tx>
          <c:spPr>
            <a:ln w="19050">
              <a:noFill/>
            </a:ln>
          </c:spPr>
          <c:xVal>
            <c:numRef>
              <c:f>'Problem 2 data'!$D$2:$D$139</c:f>
              <c:numCache>
                <c:formatCode>0.00</c:formatCode>
                <c:ptCount val="138"/>
                <c:pt idx="0">
                  <c:v>1.5</c:v>
                </c:pt>
                <c:pt idx="1">
                  <c:v>1.19</c:v>
                </c:pt>
                <c:pt idx="2">
                  <c:v>1.53</c:v>
                </c:pt>
                <c:pt idx="3">
                  <c:v>1.29</c:v>
                </c:pt>
                <c:pt idx="4">
                  <c:v>1.35</c:v>
                </c:pt>
                <c:pt idx="5">
                  <c:v>1.4</c:v>
                </c:pt>
                <c:pt idx="6">
                  <c:v>1.54</c:v>
                </c:pt>
                <c:pt idx="7">
                  <c:v>1.3</c:v>
                </c:pt>
                <c:pt idx="8">
                  <c:v>1.28</c:v>
                </c:pt>
                <c:pt idx="9">
                  <c:v>1.25</c:v>
                </c:pt>
                <c:pt idx="10">
                  <c:v>1.45</c:v>
                </c:pt>
                <c:pt idx="11">
                  <c:v>1.3</c:v>
                </c:pt>
                <c:pt idx="12">
                  <c:v>1.1399999999999999</c:v>
                </c:pt>
                <c:pt idx="13">
                  <c:v>1.51</c:v>
                </c:pt>
                <c:pt idx="14">
                  <c:v>1.58</c:v>
                </c:pt>
                <c:pt idx="15">
                  <c:v>1.28</c:v>
                </c:pt>
                <c:pt idx="16">
                  <c:v>1.25</c:v>
                </c:pt>
                <c:pt idx="17">
                  <c:v>1.07</c:v>
                </c:pt>
                <c:pt idx="18">
                  <c:v>1.2</c:v>
                </c:pt>
                <c:pt idx="19">
                  <c:v>1.72</c:v>
                </c:pt>
                <c:pt idx="20">
                  <c:v>1.04</c:v>
                </c:pt>
                <c:pt idx="21">
                  <c:v>1.27</c:v>
                </c:pt>
                <c:pt idx="22">
                  <c:v>1.4</c:v>
                </c:pt>
                <c:pt idx="23">
                  <c:v>1.51</c:v>
                </c:pt>
                <c:pt idx="24">
                  <c:v>1.5</c:v>
                </c:pt>
                <c:pt idx="25">
                  <c:v>1.47</c:v>
                </c:pt>
                <c:pt idx="26">
                  <c:v>1.28</c:v>
                </c:pt>
                <c:pt idx="27">
                  <c:v>1.55</c:v>
                </c:pt>
                <c:pt idx="28">
                  <c:v>1.53</c:v>
                </c:pt>
                <c:pt idx="29">
                  <c:v>1.29</c:v>
                </c:pt>
                <c:pt idx="30">
                  <c:v>1.28</c:v>
                </c:pt>
                <c:pt idx="31">
                  <c:v>1.36</c:v>
                </c:pt>
                <c:pt idx="32">
                  <c:v>1.33</c:v>
                </c:pt>
                <c:pt idx="33">
                  <c:v>1.39</c:v>
                </c:pt>
                <c:pt idx="34">
                  <c:v>1.1000000000000001</c:v>
                </c:pt>
                <c:pt idx="35">
                  <c:v>1.25</c:v>
                </c:pt>
                <c:pt idx="36">
                  <c:v>1.27</c:v>
                </c:pt>
                <c:pt idx="37">
                  <c:v>1.21</c:v>
                </c:pt>
                <c:pt idx="38">
                  <c:v>1.43</c:v>
                </c:pt>
                <c:pt idx="39">
                  <c:v>1.34</c:v>
                </c:pt>
                <c:pt idx="40">
                  <c:v>1.34</c:v>
                </c:pt>
                <c:pt idx="41">
                  <c:v>1.33</c:v>
                </c:pt>
                <c:pt idx="42">
                  <c:v>1.76</c:v>
                </c:pt>
                <c:pt idx="43">
                  <c:v>1.5</c:v>
                </c:pt>
                <c:pt idx="44">
                  <c:v>1.44</c:v>
                </c:pt>
                <c:pt idx="45">
                  <c:v>1.44</c:v>
                </c:pt>
                <c:pt idx="46">
                  <c:v>1.24</c:v>
                </c:pt>
                <c:pt idx="47">
                  <c:v>1.37</c:v>
                </c:pt>
                <c:pt idx="48">
                  <c:v>1.24</c:v>
                </c:pt>
                <c:pt idx="49">
                  <c:v>1.3</c:v>
                </c:pt>
                <c:pt idx="50">
                  <c:v>1.7</c:v>
                </c:pt>
                <c:pt idx="51">
                  <c:v>1.27</c:v>
                </c:pt>
                <c:pt idx="52">
                  <c:v>1.55</c:v>
                </c:pt>
                <c:pt idx="53">
                  <c:v>1.54</c:v>
                </c:pt>
                <c:pt idx="54">
                  <c:v>1.26</c:v>
                </c:pt>
                <c:pt idx="55">
                  <c:v>1.41</c:v>
                </c:pt>
                <c:pt idx="56">
                  <c:v>1.4</c:v>
                </c:pt>
                <c:pt idx="57">
                  <c:v>1.31</c:v>
                </c:pt>
                <c:pt idx="58">
                  <c:v>1.43</c:v>
                </c:pt>
                <c:pt idx="59">
                  <c:v>1</c:v>
                </c:pt>
                <c:pt idx="60">
                  <c:v>1.42</c:v>
                </c:pt>
                <c:pt idx="61">
                  <c:v>1.54</c:v>
                </c:pt>
                <c:pt idx="62">
                  <c:v>1.53</c:v>
                </c:pt>
                <c:pt idx="63">
                  <c:v>1.55</c:v>
                </c:pt>
                <c:pt idx="64">
                  <c:v>1.27</c:v>
                </c:pt>
                <c:pt idx="65">
                  <c:v>1.39</c:v>
                </c:pt>
                <c:pt idx="66">
                  <c:v>1.22</c:v>
                </c:pt>
                <c:pt idx="67">
                  <c:v>1.68</c:v>
                </c:pt>
                <c:pt idx="68">
                  <c:v>1.61</c:v>
                </c:pt>
                <c:pt idx="69">
                  <c:v>1.52</c:v>
                </c:pt>
                <c:pt idx="70">
                  <c:v>1.52</c:v>
                </c:pt>
                <c:pt idx="71">
                  <c:v>1.1100000000000001</c:v>
                </c:pt>
                <c:pt idx="72">
                  <c:v>1.83</c:v>
                </c:pt>
                <c:pt idx="73">
                  <c:v>1.43</c:v>
                </c:pt>
                <c:pt idx="74">
                  <c:v>1.31</c:v>
                </c:pt>
                <c:pt idx="75">
                  <c:v>1.34</c:v>
                </c:pt>
                <c:pt idx="76">
                  <c:v>1.66</c:v>
                </c:pt>
                <c:pt idx="77">
                  <c:v>1.35</c:v>
                </c:pt>
                <c:pt idx="78">
                  <c:v>1.32</c:v>
                </c:pt>
                <c:pt idx="79">
                  <c:v>1.1100000000000001</c:v>
                </c:pt>
                <c:pt idx="80">
                  <c:v>1.3</c:v>
                </c:pt>
                <c:pt idx="81">
                  <c:v>1.41</c:v>
                </c:pt>
                <c:pt idx="82">
                  <c:v>1.34</c:v>
                </c:pt>
                <c:pt idx="83">
                  <c:v>1.3</c:v>
                </c:pt>
                <c:pt idx="84">
                  <c:v>1.54</c:v>
                </c:pt>
                <c:pt idx="85">
                  <c:v>1.17</c:v>
                </c:pt>
                <c:pt idx="86">
                  <c:v>1.38</c:v>
                </c:pt>
                <c:pt idx="87">
                  <c:v>1.39</c:v>
                </c:pt>
                <c:pt idx="88">
                  <c:v>1.23</c:v>
                </c:pt>
                <c:pt idx="89">
                  <c:v>1.38</c:v>
                </c:pt>
                <c:pt idx="90">
                  <c:v>1.75</c:v>
                </c:pt>
                <c:pt idx="91">
                  <c:v>1.58</c:v>
                </c:pt>
                <c:pt idx="92">
                  <c:v>1.44</c:v>
                </c:pt>
                <c:pt idx="93">
                  <c:v>1.65</c:v>
                </c:pt>
                <c:pt idx="94">
                  <c:v>1.19</c:v>
                </c:pt>
                <c:pt idx="95">
                  <c:v>1.41</c:v>
                </c:pt>
                <c:pt idx="96">
                  <c:v>1.46</c:v>
                </c:pt>
                <c:pt idx="97">
                  <c:v>1.59</c:v>
                </c:pt>
                <c:pt idx="98">
                  <c:v>1.31</c:v>
                </c:pt>
                <c:pt idx="99">
                  <c:v>1.6</c:v>
                </c:pt>
                <c:pt idx="100">
                  <c:v>1.26</c:v>
                </c:pt>
                <c:pt idx="101">
                  <c:v>1.66</c:v>
                </c:pt>
                <c:pt idx="102">
                  <c:v>1.17</c:v>
                </c:pt>
                <c:pt idx="103">
                  <c:v>1.19</c:v>
                </c:pt>
                <c:pt idx="104">
                  <c:v>1</c:v>
                </c:pt>
                <c:pt idx="105">
                  <c:v>1.23</c:v>
                </c:pt>
                <c:pt idx="106">
                  <c:v>1.66</c:v>
                </c:pt>
                <c:pt idx="107">
                  <c:v>1.22</c:v>
                </c:pt>
                <c:pt idx="108">
                  <c:v>1.26</c:v>
                </c:pt>
                <c:pt idx="109">
                  <c:v>1.45</c:v>
                </c:pt>
                <c:pt idx="110">
                  <c:v>1.61</c:v>
                </c:pt>
                <c:pt idx="111">
                  <c:v>1.0900000000000001</c:v>
                </c:pt>
                <c:pt idx="112">
                  <c:v>1.44</c:v>
                </c:pt>
                <c:pt idx="113">
                  <c:v>1.54</c:v>
                </c:pt>
                <c:pt idx="114">
                  <c:v>1.19</c:v>
                </c:pt>
                <c:pt idx="115">
                  <c:v>1.46</c:v>
                </c:pt>
                <c:pt idx="116">
                  <c:v>1.51</c:v>
                </c:pt>
                <c:pt idx="117">
                  <c:v>1.45</c:v>
                </c:pt>
                <c:pt idx="118">
                  <c:v>1.35</c:v>
                </c:pt>
                <c:pt idx="119">
                  <c:v>1.6</c:v>
                </c:pt>
                <c:pt idx="120">
                  <c:v>1.41</c:v>
                </c:pt>
                <c:pt idx="121">
                  <c:v>1.29</c:v>
                </c:pt>
                <c:pt idx="122">
                  <c:v>1.33</c:v>
                </c:pt>
                <c:pt idx="123">
                  <c:v>1.33</c:v>
                </c:pt>
                <c:pt idx="124">
                  <c:v>1.31</c:v>
                </c:pt>
                <c:pt idx="125">
                  <c:v>1.35</c:v>
                </c:pt>
                <c:pt idx="126">
                  <c:v>1.51</c:v>
                </c:pt>
                <c:pt idx="127">
                  <c:v>1.03</c:v>
                </c:pt>
                <c:pt idx="128">
                  <c:v>1.1299999999999999</c:v>
                </c:pt>
                <c:pt idx="129">
                  <c:v>1.43</c:v>
                </c:pt>
                <c:pt idx="130">
                  <c:v>1.29</c:v>
                </c:pt>
                <c:pt idx="131">
                  <c:v>1.42</c:v>
                </c:pt>
                <c:pt idx="132">
                  <c:v>1.6</c:v>
                </c:pt>
                <c:pt idx="133">
                  <c:v>1.48</c:v>
                </c:pt>
                <c:pt idx="134">
                  <c:v>1.52</c:v>
                </c:pt>
                <c:pt idx="135">
                  <c:v>1.1299999999999999</c:v>
                </c:pt>
                <c:pt idx="136">
                  <c:v>1.29</c:v>
                </c:pt>
                <c:pt idx="137">
                  <c:v>1.4</c:v>
                </c:pt>
              </c:numCache>
            </c:numRef>
          </c:xVal>
          <c:yVal>
            <c:numRef>
              <c:f>Sheet2!$B$30:$B$167</c:f>
              <c:numCache>
                <c:formatCode>General</c:formatCode>
                <c:ptCount val="138"/>
                <c:pt idx="0">
                  <c:v>4.9627032624709448</c:v>
                </c:pt>
                <c:pt idx="1">
                  <c:v>3.78924404567617</c:v>
                </c:pt>
                <c:pt idx="2">
                  <c:v>4.8275677820705303</c:v>
                </c:pt>
                <c:pt idx="3">
                  <c:v>4.5219498855852462</c:v>
                </c:pt>
                <c:pt idx="4">
                  <c:v>3.9629362392354994</c:v>
                </c:pt>
                <c:pt idx="5">
                  <c:v>5.0279437404253668</c:v>
                </c:pt>
                <c:pt idx="6">
                  <c:v>4.9379638005638746</c:v>
                </c:pt>
                <c:pt idx="7">
                  <c:v>3.9671585485717968</c:v>
                </c:pt>
                <c:pt idx="8">
                  <c:v>4.5983410924016725</c:v>
                </c:pt>
                <c:pt idx="9">
                  <c:v>4.4373034926406776</c:v>
                </c:pt>
                <c:pt idx="10">
                  <c:v>5.1862811722567663</c:v>
                </c:pt>
                <c:pt idx="11">
                  <c:v>4.0722426876608724</c:v>
                </c:pt>
                <c:pt idx="12">
                  <c:v>3.6372924182200772</c:v>
                </c:pt>
                <c:pt idx="13">
                  <c:v>5.3241337811010636</c:v>
                </c:pt>
                <c:pt idx="14">
                  <c:v>4.8484398427473634</c:v>
                </c:pt>
                <c:pt idx="15">
                  <c:v>3.74932393808739</c:v>
                </c:pt>
                <c:pt idx="16">
                  <c:v>4.0821775906722486</c:v>
                </c:pt>
                <c:pt idx="17">
                  <c:v>3.1122897180147553</c:v>
                </c:pt>
                <c:pt idx="18">
                  <c:v>3.5789338237054458</c:v>
                </c:pt>
                <c:pt idx="19">
                  <c:v>6.4712519138692608</c:v>
                </c:pt>
                <c:pt idx="20">
                  <c:v>2.6036960734625052</c:v>
                </c:pt>
                <c:pt idx="21">
                  <c:v>3.8831638323926989</c:v>
                </c:pt>
                <c:pt idx="22">
                  <c:v>4.283942023757894</c:v>
                </c:pt>
                <c:pt idx="23">
                  <c:v>4.6842721766148978</c:v>
                </c:pt>
                <c:pt idx="24">
                  <c:v>4.5976430873369036</c:v>
                </c:pt>
                <c:pt idx="25">
                  <c:v>5.5882702189617834</c:v>
                </c:pt>
                <c:pt idx="26">
                  <c:v>3.8667157415338971</c:v>
                </c:pt>
                <c:pt idx="27">
                  <c:v>5.3664476757878132</c:v>
                </c:pt>
                <c:pt idx="28">
                  <c:v>5.0830498290725998</c:v>
                </c:pt>
                <c:pt idx="29">
                  <c:v>3.7461234381277908</c:v>
                </c:pt>
                <c:pt idx="30">
                  <c:v>4.3172528755489497</c:v>
                </c:pt>
                <c:pt idx="31">
                  <c:v>4.547890288704278</c:v>
                </c:pt>
                <c:pt idx="32">
                  <c:v>4.1359012956044605</c:v>
                </c:pt>
                <c:pt idx="33">
                  <c:v>4.6472481548819129</c:v>
                </c:pt>
                <c:pt idx="34">
                  <c:v>3.2060349457777639</c:v>
                </c:pt>
                <c:pt idx="35">
                  <c:v>3.9940752410802021</c:v>
                </c:pt>
                <c:pt idx="36">
                  <c:v>4.1733319457740317</c:v>
                </c:pt>
                <c:pt idx="37">
                  <c:v>4.0756824256916158</c:v>
                </c:pt>
                <c:pt idx="38">
                  <c:v>4.4303169097769626</c:v>
                </c:pt>
                <c:pt idx="39">
                  <c:v>3.9327611319631455</c:v>
                </c:pt>
                <c:pt idx="40">
                  <c:v>4.3570892441287619</c:v>
                </c:pt>
                <c:pt idx="41">
                  <c:v>4.3619879563541319</c:v>
                </c:pt>
                <c:pt idx="42">
                  <c:v>6.5865539371428161</c:v>
                </c:pt>
                <c:pt idx="43">
                  <c:v>5.0713522439318304</c:v>
                </c:pt>
                <c:pt idx="44">
                  <c:v>4.3169604595309643</c:v>
                </c:pt>
                <c:pt idx="45">
                  <c:v>4.6594893945628817</c:v>
                </c:pt>
                <c:pt idx="46">
                  <c:v>4.1117055541132785</c:v>
                </c:pt>
                <c:pt idx="47">
                  <c:v>4.1055343150460866</c:v>
                </c:pt>
                <c:pt idx="48">
                  <c:v>3.937741327029137</c:v>
                </c:pt>
                <c:pt idx="49">
                  <c:v>3.8457413478267548</c:v>
                </c:pt>
                <c:pt idx="50">
                  <c:v>5.8038171893000063</c:v>
                </c:pt>
                <c:pt idx="51">
                  <c:v>3.7731083008715034</c:v>
                </c:pt>
                <c:pt idx="52">
                  <c:v>5.1215690122855877</c:v>
                </c:pt>
                <c:pt idx="53">
                  <c:v>5.1524227786153585</c:v>
                </c:pt>
                <c:pt idx="54">
                  <c:v>3.5740294428825661</c:v>
                </c:pt>
                <c:pt idx="55">
                  <c:v>4.744328697818025</c:v>
                </c:pt>
                <c:pt idx="56">
                  <c:v>5.0110301774896113</c:v>
                </c:pt>
                <c:pt idx="57">
                  <c:v>4.7444725630601825</c:v>
                </c:pt>
                <c:pt idx="58">
                  <c:v>4.8485225519162505</c:v>
                </c:pt>
                <c:pt idx="59">
                  <c:v>2.436635605656154</c:v>
                </c:pt>
                <c:pt idx="60">
                  <c:v>4.6555661639536412</c:v>
                </c:pt>
                <c:pt idx="61">
                  <c:v>4.5786397442281954</c:v>
                </c:pt>
                <c:pt idx="62">
                  <c:v>5.1518722315146324</c:v>
                </c:pt>
                <c:pt idx="63">
                  <c:v>5.5971272510007575</c:v>
                </c:pt>
                <c:pt idx="64">
                  <c:v>3.615210267063675</c:v>
                </c:pt>
                <c:pt idx="65">
                  <c:v>4.5470332487201421</c:v>
                </c:pt>
                <c:pt idx="66">
                  <c:v>3.7956103496180833</c:v>
                </c:pt>
                <c:pt idx="67">
                  <c:v>5.9253718915683864</c:v>
                </c:pt>
                <c:pt idx="68">
                  <c:v>5.2312468077354879</c:v>
                </c:pt>
                <c:pt idx="69">
                  <c:v>5.5067337463313022</c:v>
                </c:pt>
                <c:pt idx="70">
                  <c:v>5.2025691229307105</c:v>
                </c:pt>
                <c:pt idx="71">
                  <c:v>3.4878096993490075</c:v>
                </c:pt>
                <c:pt idx="72">
                  <c:v>6.2950840941878781</c:v>
                </c:pt>
                <c:pt idx="73">
                  <c:v>4.7582265751786608</c:v>
                </c:pt>
                <c:pt idx="74">
                  <c:v>4.1983329535582543</c:v>
                </c:pt>
                <c:pt idx="75">
                  <c:v>4.8000918558006811</c:v>
                </c:pt>
                <c:pt idx="76">
                  <c:v>5.9085569612912536</c:v>
                </c:pt>
                <c:pt idx="77">
                  <c:v>4.325494040537488</c:v>
                </c:pt>
                <c:pt idx="78">
                  <c:v>4.4603147971139085</c:v>
                </c:pt>
                <c:pt idx="79">
                  <c:v>3.455010182064207</c:v>
                </c:pt>
                <c:pt idx="80">
                  <c:v>4.359578823149481</c:v>
                </c:pt>
                <c:pt idx="81">
                  <c:v>4.8533825168784182</c:v>
                </c:pt>
                <c:pt idx="82">
                  <c:v>4.3707366338757279</c:v>
                </c:pt>
                <c:pt idx="83">
                  <c:v>4.0233535240806617</c:v>
                </c:pt>
                <c:pt idx="84">
                  <c:v>5.5290930884617877</c:v>
                </c:pt>
                <c:pt idx="85">
                  <c:v>3.4736317468266913</c:v>
                </c:pt>
                <c:pt idx="86">
                  <c:v>4.3351563388695</c:v>
                </c:pt>
                <c:pt idx="87">
                  <c:v>4.7471817038279136</c:v>
                </c:pt>
                <c:pt idx="88">
                  <c:v>3.8066583478207168</c:v>
                </c:pt>
                <c:pt idx="89">
                  <c:v>4.3726713126155667</c:v>
                </c:pt>
                <c:pt idx="90">
                  <c:v>6.2505647045537547</c:v>
                </c:pt>
                <c:pt idx="91">
                  <c:v>5.5484465865020915</c:v>
                </c:pt>
                <c:pt idx="92">
                  <c:v>4.7005348142324612</c:v>
                </c:pt>
                <c:pt idx="93">
                  <c:v>5.6858843946604338</c:v>
                </c:pt>
                <c:pt idx="94">
                  <c:v>3.6774574101619737</c:v>
                </c:pt>
                <c:pt idx="95">
                  <c:v>4.9330457524196083</c:v>
                </c:pt>
                <c:pt idx="96">
                  <c:v>5.0048716211819659</c:v>
                </c:pt>
                <c:pt idx="97">
                  <c:v>5.1799017196853061</c:v>
                </c:pt>
                <c:pt idx="98">
                  <c:v>4.2697656304560958</c:v>
                </c:pt>
                <c:pt idx="99">
                  <c:v>5.2949031618759799</c:v>
                </c:pt>
                <c:pt idx="100">
                  <c:v>3.7903445100318565</c:v>
                </c:pt>
                <c:pt idx="101">
                  <c:v>5.8832321486563695</c:v>
                </c:pt>
                <c:pt idx="102">
                  <c:v>3.405573607246148</c:v>
                </c:pt>
                <c:pt idx="103">
                  <c:v>3.2442903850977354</c:v>
                </c:pt>
                <c:pt idx="104">
                  <c:v>2.7311900463190728</c:v>
                </c:pt>
                <c:pt idx="105">
                  <c:v>3.6401633231299972</c:v>
                </c:pt>
                <c:pt idx="106">
                  <c:v>5.753614849264638</c:v>
                </c:pt>
                <c:pt idx="107">
                  <c:v>4.3381219175624315</c:v>
                </c:pt>
                <c:pt idx="108">
                  <c:v>3.7857222378720254</c:v>
                </c:pt>
                <c:pt idx="109">
                  <c:v>4.7507457947524481</c:v>
                </c:pt>
                <c:pt idx="110">
                  <c:v>6.0615017918747638</c:v>
                </c:pt>
                <c:pt idx="111">
                  <c:v>3.8606225013127058</c:v>
                </c:pt>
                <c:pt idx="112">
                  <c:v>4.9714802025120646</c:v>
                </c:pt>
                <c:pt idx="113">
                  <c:v>5.9824014442906046</c:v>
                </c:pt>
                <c:pt idx="114">
                  <c:v>3.6090946242609205</c:v>
                </c:pt>
                <c:pt idx="115">
                  <c:v>5.0935321099585638</c:v>
                </c:pt>
                <c:pt idx="116">
                  <c:v>6.0754513872006735</c:v>
                </c:pt>
                <c:pt idx="117">
                  <c:v>4.7041783139485096</c:v>
                </c:pt>
                <c:pt idx="118">
                  <c:v>4.7180651849696424</c:v>
                </c:pt>
                <c:pt idx="119">
                  <c:v>5.5336643941036199</c:v>
                </c:pt>
                <c:pt idx="120">
                  <c:v>4.9313425014020957</c:v>
                </c:pt>
                <c:pt idx="121">
                  <c:v>4.1268465347434899</c:v>
                </c:pt>
                <c:pt idx="122">
                  <c:v>4.2139290431846588</c:v>
                </c:pt>
                <c:pt idx="123">
                  <c:v>4.350922988087488</c:v>
                </c:pt>
                <c:pt idx="124">
                  <c:v>3.698665208828253</c:v>
                </c:pt>
                <c:pt idx="125">
                  <c:v>4.4186239633936237</c:v>
                </c:pt>
                <c:pt idx="126">
                  <c:v>5.7078386231638598</c:v>
                </c:pt>
                <c:pt idx="127">
                  <c:v>2.9444779714619638</c:v>
                </c:pt>
                <c:pt idx="128">
                  <c:v>3.096961151402986</c:v>
                </c:pt>
                <c:pt idx="129">
                  <c:v>4.3546786080295554</c:v>
                </c:pt>
                <c:pt idx="130">
                  <c:v>4.3184218544084336</c:v>
                </c:pt>
                <c:pt idx="131">
                  <c:v>4.3230291876403708</c:v>
                </c:pt>
                <c:pt idx="132">
                  <c:v>5.1856133979373418</c:v>
                </c:pt>
                <c:pt idx="133">
                  <c:v>4.7064639667694257</c:v>
                </c:pt>
                <c:pt idx="134">
                  <c:v>4.6605152033015216</c:v>
                </c:pt>
                <c:pt idx="135">
                  <c:v>3.5778910449027941</c:v>
                </c:pt>
                <c:pt idx="136">
                  <c:v>3.7543948338616731</c:v>
                </c:pt>
                <c:pt idx="137">
                  <c:v>4.4502811398423985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D-384C-A4E0-87117A99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61279"/>
        <c:axId val="1722462991"/>
      </c:scatterChart>
      <c:valAx>
        <c:axId val="172246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WHIP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2462991"/>
        <c:crosses val="autoZero"/>
        <c:crossBetween val="midCat"/>
      </c:valAx>
      <c:valAx>
        <c:axId val="172246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22461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7401D-59BF-E132-BB99-599583DA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38100</xdr:rowOff>
    </xdr:from>
    <xdr:to>
      <xdr:col>15</xdr:col>
      <xdr:colOff>266700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FFD6-D568-BFB2-E8B0-9AA9031D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39F0D-40CD-53E8-C163-1872D7E6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12</xdr:row>
      <xdr:rowOff>16436</xdr:rowOff>
    </xdr:from>
    <xdr:to>
      <xdr:col>15</xdr:col>
      <xdr:colOff>279399</xdr:colOff>
      <xdr:row>22</xdr:row>
      <xdr:rowOff>16436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52811-B77B-27D6-5FF9-DB28DE04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249518</xdr:colOff>
      <xdr:row>22</xdr:row>
      <xdr:rowOff>121024</xdr:rowOff>
    </xdr:from>
    <xdr:to>
      <xdr:col>15</xdr:col>
      <xdr:colOff>249517</xdr:colOff>
      <xdr:row>32</xdr:row>
      <xdr:rowOff>138205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D03C2-130C-9527-6937-3A7FF6F4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204694</xdr:colOff>
      <xdr:row>33</xdr:row>
      <xdr:rowOff>46317</xdr:rowOff>
    </xdr:from>
    <xdr:to>
      <xdr:col>15</xdr:col>
      <xdr:colOff>204694</xdr:colOff>
      <xdr:row>43</xdr:row>
      <xdr:rowOff>91141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752A6-35F2-29BC-1E75-D5B485E2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214824</xdr:colOff>
      <xdr:row>43</xdr:row>
      <xdr:rowOff>183827</xdr:rowOff>
    </xdr:from>
    <xdr:to>
      <xdr:col>15</xdr:col>
      <xdr:colOff>214824</xdr:colOff>
      <xdr:row>53</xdr:row>
      <xdr:rowOff>183827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F4831F-D71F-2528-1573-F3BB6154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236348</xdr:colOff>
      <xdr:row>54</xdr:row>
      <xdr:rowOff>97725</xdr:rowOff>
    </xdr:from>
    <xdr:to>
      <xdr:col>15</xdr:col>
      <xdr:colOff>236348</xdr:colOff>
      <xdr:row>64</xdr:row>
      <xdr:rowOff>97725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849C93-18C7-69F6-37CD-FC5CC9D59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451603</xdr:colOff>
      <xdr:row>1</xdr:row>
      <xdr:rowOff>54674</xdr:rowOff>
    </xdr:from>
    <xdr:to>
      <xdr:col>21</xdr:col>
      <xdr:colOff>451603</xdr:colOff>
      <xdr:row>11</xdr:row>
      <xdr:rowOff>41974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FB60B-55A0-046A-991C-0DEBBBFE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451604</xdr:colOff>
      <xdr:row>12</xdr:row>
      <xdr:rowOff>20449</xdr:rowOff>
    </xdr:from>
    <xdr:to>
      <xdr:col>21</xdr:col>
      <xdr:colOff>451604</xdr:colOff>
      <xdr:row>22</xdr:row>
      <xdr:rowOff>33149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800151-E604-3F68-CB0E-6CF7D860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430078</xdr:colOff>
      <xdr:row>22</xdr:row>
      <xdr:rowOff>119251</xdr:rowOff>
    </xdr:from>
    <xdr:to>
      <xdr:col>21</xdr:col>
      <xdr:colOff>430078</xdr:colOff>
      <xdr:row>32</xdr:row>
      <xdr:rowOff>119251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ACC425-7832-0956-C779-474322B4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451603</xdr:colOff>
      <xdr:row>33</xdr:row>
      <xdr:rowOff>54674</xdr:rowOff>
    </xdr:from>
    <xdr:to>
      <xdr:col>21</xdr:col>
      <xdr:colOff>451603</xdr:colOff>
      <xdr:row>43</xdr:row>
      <xdr:rowOff>54675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23BE46-AE03-4422-D22B-35A6EFCB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537704</xdr:colOff>
      <xdr:row>43</xdr:row>
      <xdr:rowOff>183827</xdr:rowOff>
    </xdr:from>
    <xdr:to>
      <xdr:col>21</xdr:col>
      <xdr:colOff>537705</xdr:colOff>
      <xdr:row>53</xdr:row>
      <xdr:rowOff>183827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D1392A-B290-A5C9-93F1-233D3F78C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473128</xdr:colOff>
      <xdr:row>54</xdr:row>
      <xdr:rowOff>85026</xdr:rowOff>
    </xdr:from>
    <xdr:to>
      <xdr:col>21</xdr:col>
      <xdr:colOff>473129</xdr:colOff>
      <xdr:row>64</xdr:row>
      <xdr:rowOff>97726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6578C2-1593-54B5-61F5-831BBADFE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F6EEA-2281-D917-D2CB-E8823CDA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12</xdr:row>
      <xdr:rowOff>12700</xdr:rowOff>
    </xdr:from>
    <xdr:to>
      <xdr:col>15</xdr:col>
      <xdr:colOff>292100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E7DCC-2F5E-2404-0389-154E52CF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BC9CF-765D-2F4C-B9BE-A725EB54E100}" name="Table1" displayName="Table1" ref="A1:C121" totalsRowShown="0" headerRowDxfId="10" dataDxfId="9">
  <autoFilter ref="A1:C121" xr:uid="{4ACBC9CF-765D-2F4C-B9BE-A725EB54E100}"/>
  <tableColumns count="3">
    <tableColumn id="1" xr3:uid="{889D420E-9015-C342-ABDF-1EB35519E0B6}" name="ACT test scores (x)" dataDxfId="8"/>
    <tableColumn id="2" xr3:uid="{E20B0BF5-5B6A-1046-831D-3915435596BC}" name="GPA (y)" dataDxfId="7"/>
    <tableColumn id="3" xr3:uid="{EACECFBF-33C6-934B-A5B5-F78AECF21E4B}" name="(x^2)" dataDxfId="6">
      <calculatedColumnFormula>Table1[[#This Row],[ACT test scores (x)]]^2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3643-07C0-E443-BCE8-42342E6D1A6B}">
  <dimension ref="A1:I144"/>
  <sheetViews>
    <sheetView tabSelected="1" topLeftCell="A10" zoomScale="77" workbookViewId="0">
      <selection activeCell="D39" sqref="D39"/>
    </sheetView>
  </sheetViews>
  <sheetFormatPr baseColWidth="10" defaultRowHeight="15" x14ac:dyDescent="0.2"/>
  <cols>
    <col min="2" max="2" width="14.6640625" bestFit="1" customWidth="1"/>
    <col min="5" max="5" width="13" customWidth="1"/>
  </cols>
  <sheetData>
    <row r="1" spans="1:9" x14ac:dyDescent="0.2">
      <c r="A1" t="s">
        <v>172</v>
      </c>
    </row>
    <row r="2" spans="1:9" ht="16" thickBot="1" x14ac:dyDescent="0.25"/>
    <row r="3" spans="1:9" x14ac:dyDescent="0.2">
      <c r="A3" s="11" t="s">
        <v>173</v>
      </c>
      <c r="B3" s="11"/>
    </row>
    <row r="4" spans="1:9" x14ac:dyDescent="0.2">
      <c r="A4" t="s">
        <v>174</v>
      </c>
      <c r="B4">
        <v>0.26948180326626464</v>
      </c>
    </row>
    <row r="5" spans="1:9" x14ac:dyDescent="0.2">
      <c r="A5" t="s">
        <v>175</v>
      </c>
      <c r="B5">
        <v>7.2620442291637749E-2</v>
      </c>
    </row>
    <row r="6" spans="1:9" x14ac:dyDescent="0.2">
      <c r="A6" t="s">
        <v>176</v>
      </c>
      <c r="B6">
        <v>6.4761293497499081E-2</v>
      </c>
    </row>
    <row r="7" spans="1:9" x14ac:dyDescent="0.2">
      <c r="A7" t="s">
        <v>177</v>
      </c>
      <c r="B7">
        <v>0.62312503710750422</v>
      </c>
    </row>
    <row r="8" spans="1:9" ht="16" thickBot="1" x14ac:dyDescent="0.25">
      <c r="A8" s="9" t="s">
        <v>178</v>
      </c>
      <c r="B8" s="9">
        <v>120</v>
      </c>
    </row>
    <row r="10" spans="1:9" ht="16" thickBot="1" x14ac:dyDescent="0.25">
      <c r="A10" t="s">
        <v>179</v>
      </c>
    </row>
    <row r="11" spans="1:9" x14ac:dyDescent="0.2">
      <c r="A11" s="10"/>
      <c r="B11" s="10" t="s">
        <v>184</v>
      </c>
      <c r="C11" s="10" t="s">
        <v>185</v>
      </c>
      <c r="D11" s="10" t="s">
        <v>186</v>
      </c>
      <c r="E11" s="10" t="s">
        <v>187</v>
      </c>
      <c r="F11" s="10" t="s">
        <v>188</v>
      </c>
    </row>
    <row r="12" spans="1:9" x14ac:dyDescent="0.2">
      <c r="A12" t="s">
        <v>180</v>
      </c>
      <c r="B12">
        <v>1</v>
      </c>
      <c r="C12">
        <v>3.5878458993130309</v>
      </c>
      <c r="D12">
        <v>3.5878458993130309</v>
      </c>
      <c r="E12">
        <v>9.2402427023392057</v>
      </c>
      <c r="F12">
        <v>2.9166038830635158E-3</v>
      </c>
    </row>
    <row r="13" spans="1:9" x14ac:dyDescent="0.2">
      <c r="A13" t="s">
        <v>181</v>
      </c>
      <c r="B13">
        <v>118</v>
      </c>
      <c r="C13">
        <v>45.817607800686972</v>
      </c>
      <c r="D13">
        <v>0.38828481187022856</v>
      </c>
    </row>
    <row r="14" spans="1:9" ht="16" thickBot="1" x14ac:dyDescent="0.25">
      <c r="A14" s="9" t="s">
        <v>182</v>
      </c>
      <c r="B14" s="9">
        <v>119</v>
      </c>
      <c r="C14" s="9">
        <v>49.405453700000002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189</v>
      </c>
      <c r="C16" s="10" t="s">
        <v>177</v>
      </c>
      <c r="D16" s="10" t="s">
        <v>190</v>
      </c>
      <c r="E16" s="10" t="s">
        <v>191</v>
      </c>
      <c r="F16" s="10" t="s">
        <v>192</v>
      </c>
      <c r="G16" s="10" t="s">
        <v>193</v>
      </c>
      <c r="H16" s="10" t="s">
        <v>194</v>
      </c>
      <c r="I16" s="10" t="s">
        <v>195</v>
      </c>
    </row>
    <row r="17" spans="1:9" x14ac:dyDescent="0.2">
      <c r="A17" t="s">
        <v>183</v>
      </c>
      <c r="B17" s="15">
        <v>2.1140492872674566</v>
      </c>
      <c r="C17">
        <v>0.32089483455621848</v>
      </c>
      <c r="D17">
        <v>6.5879816675487506</v>
      </c>
      <c r="E17">
        <v>1.3044498994832184E-9</v>
      </c>
      <c r="F17">
        <v>1.4785901514607356</v>
      </c>
      <c r="G17">
        <v>2.7495084230741775</v>
      </c>
      <c r="H17">
        <v>1.4785901514607356</v>
      </c>
      <c r="I17">
        <v>2.7495084230741775</v>
      </c>
    </row>
    <row r="18" spans="1:9" ht="16" thickBot="1" x14ac:dyDescent="0.25">
      <c r="A18" s="9" t="s">
        <v>0</v>
      </c>
      <c r="B18" s="16">
        <v>3.8827126905259614E-2</v>
      </c>
      <c r="C18" s="9">
        <v>1.2773019228797101E-2</v>
      </c>
      <c r="D18" s="9">
        <v>3.0397767520558379</v>
      </c>
      <c r="E18" s="9">
        <v>2.9166038830636069E-3</v>
      </c>
      <c r="F18" s="9">
        <v>1.3533071387042662E-2</v>
      </c>
      <c r="G18" s="9">
        <v>6.4121182423476558E-2</v>
      </c>
      <c r="H18" s="9">
        <v>1.3533071387042662E-2</v>
      </c>
      <c r="I18" s="9">
        <v>6.4121182423476558E-2</v>
      </c>
    </row>
    <row r="22" spans="1:9" x14ac:dyDescent="0.2">
      <c r="A22" t="s">
        <v>196</v>
      </c>
      <c r="E22" t="s">
        <v>200</v>
      </c>
      <c r="F22">
        <v>30</v>
      </c>
    </row>
    <row r="23" spans="1:9" ht="16" thickBot="1" x14ac:dyDescent="0.25"/>
    <row r="24" spans="1:9" x14ac:dyDescent="0.2">
      <c r="A24" s="10" t="s">
        <v>197</v>
      </c>
      <c r="B24" s="10" t="s">
        <v>198</v>
      </c>
      <c r="C24" s="10" t="s">
        <v>199</v>
      </c>
      <c r="E24" s="12" t="s">
        <v>201</v>
      </c>
      <c r="F24" s="15">
        <f>$B$17+(F22*$B$18)</f>
        <v>3.2788630944252448</v>
      </c>
    </row>
    <row r="25" spans="1:9" x14ac:dyDescent="0.2">
      <c r="A25">
        <v>1</v>
      </c>
      <c r="B25">
        <v>2.9294189522779086</v>
      </c>
      <c r="C25">
        <v>0.96758104772209119</v>
      </c>
      <c r="D25">
        <v>1</v>
      </c>
      <c r="E25" t="s">
        <v>202</v>
      </c>
      <c r="F25">
        <v>2.36</v>
      </c>
    </row>
    <row r="26" spans="1:9" x14ac:dyDescent="0.2">
      <c r="A26">
        <v>2</v>
      </c>
      <c r="B26">
        <v>2.6576290639410911</v>
      </c>
      <c r="C26">
        <v>1.2273709360589087</v>
      </c>
      <c r="E26" t="s">
        <v>205</v>
      </c>
      <c r="F26">
        <f>1/B8</f>
        <v>8.3333333333333332E-3</v>
      </c>
    </row>
    <row r="27" spans="1:9" x14ac:dyDescent="0.2">
      <c r="A27">
        <v>3</v>
      </c>
      <c r="B27">
        <v>3.2012088406147257</v>
      </c>
      <c r="C27">
        <v>0.57679115938527437</v>
      </c>
      <c r="D27">
        <v>2</v>
      </c>
      <c r="E27" t="s">
        <v>206</v>
      </c>
      <c r="F27">
        <f>B7</f>
        <v>0.62312503710750422</v>
      </c>
    </row>
    <row r="28" spans="1:9" x14ac:dyDescent="0.2">
      <c r="A28">
        <v>4</v>
      </c>
      <c r="B28">
        <v>2.9682460791831682</v>
      </c>
      <c r="C28">
        <v>-0.42824607918316815</v>
      </c>
      <c r="E28" t="s">
        <v>207</v>
      </c>
      <c r="F28">
        <f>('Problem 1 data'!E8-'Problem 1 data'!E7)^2</f>
        <v>27.825624999999985</v>
      </c>
    </row>
    <row r="29" spans="1:9" x14ac:dyDescent="0.2">
      <c r="A29">
        <v>5</v>
      </c>
      <c r="B29">
        <v>2.9294189522779086</v>
      </c>
      <c r="C29">
        <v>9.8581047722091419E-2</v>
      </c>
      <c r="E29" t="s">
        <v>208</v>
      </c>
      <c r="F29">
        <f>'Problem 1 data'!E10</f>
        <v>2379.9250000000029</v>
      </c>
    </row>
    <row r="30" spans="1:9" x14ac:dyDescent="0.2">
      <c r="A30">
        <v>6</v>
      </c>
      <c r="B30">
        <v>3.3176902213305048</v>
      </c>
      <c r="C30">
        <v>0.54730977866949537</v>
      </c>
      <c r="D30">
        <v>3</v>
      </c>
      <c r="E30" t="s">
        <v>215</v>
      </c>
      <c r="F30">
        <f>SQRT(F26+(F28/F29))</f>
        <v>0.14151021464288721</v>
      </c>
    </row>
    <row r="31" spans="1:9" x14ac:dyDescent="0.2">
      <c r="A31">
        <v>7</v>
      </c>
      <c r="B31">
        <v>3.356517348235764</v>
      </c>
      <c r="C31">
        <v>-0.39451734823576379</v>
      </c>
    </row>
    <row r="32" spans="1:9" x14ac:dyDescent="0.2">
      <c r="A32">
        <v>8</v>
      </c>
      <c r="B32">
        <v>3.1623817137094661</v>
      </c>
      <c r="C32">
        <v>0.79861828629053377</v>
      </c>
      <c r="E32" t="s">
        <v>216</v>
      </c>
    </row>
    <row r="33" spans="1:9" x14ac:dyDescent="0.2">
      <c r="A33">
        <v>9</v>
      </c>
      <c r="B33">
        <v>3.2400359675199857</v>
      </c>
      <c r="C33">
        <v>-2.7400359675199857</v>
      </c>
      <c r="E33">
        <f>G33-(F25*F27*F30)</f>
        <v>3.0718986037089615</v>
      </c>
      <c r="F33" t="s">
        <v>217</v>
      </c>
      <c r="G33">
        <v>3.28</v>
      </c>
      <c r="H33" t="s">
        <v>217</v>
      </c>
      <c r="I33">
        <f>G33+(F25*F27*F30)</f>
        <v>3.4881013962910381</v>
      </c>
    </row>
    <row r="34" spans="1:9" x14ac:dyDescent="0.2">
      <c r="A34">
        <v>10</v>
      </c>
      <c r="B34">
        <v>3.1235545868042065</v>
      </c>
      <c r="C34">
        <v>5.4445413195793435E-2</v>
      </c>
    </row>
    <row r="35" spans="1:9" x14ac:dyDescent="0.2">
      <c r="A35">
        <v>11</v>
      </c>
      <c r="B35">
        <v>3.0459003329936873</v>
      </c>
      <c r="C35">
        <v>0.26409966700631271</v>
      </c>
    </row>
    <row r="36" spans="1:9" x14ac:dyDescent="0.2">
      <c r="A36">
        <v>12</v>
      </c>
      <c r="B36">
        <v>3.2788630944252448</v>
      </c>
      <c r="C36">
        <v>0.25913690557475499</v>
      </c>
      <c r="E36" t="s">
        <v>200</v>
      </c>
      <c r="F36">
        <v>28</v>
      </c>
    </row>
    <row r="37" spans="1:9" x14ac:dyDescent="0.2">
      <c r="A37">
        <v>13</v>
      </c>
      <c r="B37">
        <v>3.0459003329936873</v>
      </c>
      <c r="C37">
        <v>3.7099667006312842E-2</v>
      </c>
      <c r="E37" t="s">
        <v>201</v>
      </c>
      <c r="F37" s="15">
        <f>$B$17+(F36*$B$18)</f>
        <v>3.2012088406147257</v>
      </c>
    </row>
    <row r="38" spans="1:9" x14ac:dyDescent="0.2">
      <c r="A38">
        <v>14</v>
      </c>
      <c r="B38">
        <v>3.0459003329936873</v>
      </c>
      <c r="C38">
        <v>-3.2900332993687442E-2</v>
      </c>
      <c r="D38">
        <v>1</v>
      </c>
      <c r="E38" t="s">
        <v>202</v>
      </c>
      <c r="F38">
        <v>1.66</v>
      </c>
    </row>
    <row r="39" spans="1:9" x14ac:dyDescent="0.2">
      <c r="A39">
        <v>15</v>
      </c>
      <c r="B39">
        <v>3.395344475141024</v>
      </c>
      <c r="C39">
        <v>-0.15034447514102389</v>
      </c>
      <c r="D39" t="s">
        <v>228</v>
      </c>
      <c r="E39" t="s">
        <v>205</v>
      </c>
      <c r="F39">
        <f>1/B8</f>
        <v>8.3333333333333332E-3</v>
      </c>
    </row>
    <row r="40" spans="1:9" x14ac:dyDescent="0.2">
      <c r="A40">
        <v>16</v>
      </c>
      <c r="B40">
        <v>3.1623817137094661</v>
      </c>
      <c r="C40">
        <v>-0.199381713709466</v>
      </c>
      <c r="D40">
        <v>2</v>
      </c>
      <c r="E40" t="s">
        <v>206</v>
      </c>
      <c r="F40" s="15">
        <f>B7</f>
        <v>0.62312503710750422</v>
      </c>
    </row>
    <row r="41" spans="1:9" x14ac:dyDescent="0.2">
      <c r="A41">
        <v>17</v>
      </c>
      <c r="B41">
        <v>3.0847274598989469</v>
      </c>
      <c r="C41">
        <v>0.43727254010105288</v>
      </c>
      <c r="E41" t="s">
        <v>207</v>
      </c>
      <c r="F41" s="15">
        <f>('Problem 1 data'!F8-'Problem 1 data'!F7)^2</f>
        <v>10.72562499999999</v>
      </c>
    </row>
    <row r="42" spans="1:9" x14ac:dyDescent="0.2">
      <c r="A42">
        <v>18</v>
      </c>
      <c r="B42">
        <v>3.3176902213305048</v>
      </c>
      <c r="C42">
        <v>-0.30469022133050494</v>
      </c>
      <c r="E42" t="s">
        <v>208</v>
      </c>
      <c r="F42" s="15">
        <f>F29</f>
        <v>2379.9250000000029</v>
      </c>
    </row>
    <row r="43" spans="1:9" x14ac:dyDescent="0.2">
      <c r="A43">
        <v>19</v>
      </c>
      <c r="B43">
        <v>3.0847274598989469</v>
      </c>
      <c r="C43">
        <v>-0.13772745989894686</v>
      </c>
      <c r="D43">
        <v>3</v>
      </c>
      <c r="E43" t="s">
        <v>215</v>
      </c>
      <c r="F43" s="15">
        <f>SQRT(1+F39+(F41/F42))</f>
        <v>1.0063995431623893</v>
      </c>
    </row>
    <row r="44" spans="1:9" x14ac:dyDescent="0.2">
      <c r="A44">
        <v>20</v>
      </c>
      <c r="B44">
        <v>2.890591825372649</v>
      </c>
      <c r="C44">
        <v>-0.77259182537264914</v>
      </c>
    </row>
    <row r="45" spans="1:9" x14ac:dyDescent="0.2">
      <c r="A45">
        <v>21</v>
      </c>
      <c r="B45">
        <v>3.0459003329936873</v>
      </c>
      <c r="C45">
        <v>-0.48290033299368718</v>
      </c>
      <c r="E45" t="s">
        <v>218</v>
      </c>
    </row>
    <row r="46" spans="1:9" x14ac:dyDescent="0.2">
      <c r="A46">
        <v>22</v>
      </c>
      <c r="B46">
        <v>2.9294189522779086</v>
      </c>
      <c r="C46">
        <v>0.4275810477220916</v>
      </c>
      <c r="E46">
        <f>F37-(F38*F40*F43)</f>
        <v>2.1602016711691805</v>
      </c>
      <c r="F46" t="s">
        <v>217</v>
      </c>
      <c r="G46" s="15">
        <f>F37</f>
        <v>3.2012088406147257</v>
      </c>
      <c r="H46" t="s">
        <v>217</v>
      </c>
      <c r="I46">
        <f>F37+(F38*F40*F43)</f>
        <v>4.2422160100602708</v>
      </c>
    </row>
    <row r="47" spans="1:9" x14ac:dyDescent="0.2">
      <c r="A47">
        <v>23</v>
      </c>
      <c r="B47">
        <v>3.2012088406147257</v>
      </c>
      <c r="C47">
        <v>0.52979115938527421</v>
      </c>
    </row>
    <row r="48" spans="1:9" x14ac:dyDescent="0.2">
      <c r="A48">
        <v>24</v>
      </c>
      <c r="B48">
        <v>3.1623817137094661</v>
      </c>
      <c r="C48">
        <v>0.76261828629053374</v>
      </c>
    </row>
    <row r="49" spans="1:3" x14ac:dyDescent="0.2">
      <c r="A49">
        <v>25</v>
      </c>
      <c r="B49">
        <v>3.2012088406147257</v>
      </c>
      <c r="C49">
        <v>0.35479115938527439</v>
      </c>
    </row>
    <row r="50" spans="1:3" x14ac:dyDescent="0.2">
      <c r="A50">
        <v>26</v>
      </c>
      <c r="B50">
        <v>3.1235545868042065</v>
      </c>
      <c r="C50">
        <v>-2.2554586804206522E-2</v>
      </c>
    </row>
    <row r="51" spans="1:3" x14ac:dyDescent="0.2">
      <c r="A51">
        <v>27</v>
      </c>
      <c r="B51">
        <v>3.2012088406147257</v>
      </c>
      <c r="C51">
        <v>-0.78120884061472573</v>
      </c>
    </row>
    <row r="52" spans="1:3" x14ac:dyDescent="0.2">
      <c r="A52">
        <v>28</v>
      </c>
      <c r="B52">
        <v>2.9682460791831682</v>
      </c>
      <c r="C52">
        <v>-0.389246079183168</v>
      </c>
    </row>
    <row r="53" spans="1:3" x14ac:dyDescent="0.2">
      <c r="A53">
        <v>29</v>
      </c>
      <c r="B53">
        <v>3.1235545868042065</v>
      </c>
      <c r="C53">
        <v>0.7474454131957935</v>
      </c>
    </row>
    <row r="54" spans="1:3" x14ac:dyDescent="0.2">
      <c r="A54">
        <v>30</v>
      </c>
      <c r="B54">
        <v>2.9294189522779086</v>
      </c>
      <c r="C54">
        <v>0.13058104772209145</v>
      </c>
    </row>
    <row r="55" spans="1:3" x14ac:dyDescent="0.2">
      <c r="A55">
        <v>31</v>
      </c>
      <c r="B55">
        <v>3.0847274598989469</v>
      </c>
      <c r="C55">
        <v>0.84227254010105312</v>
      </c>
    </row>
    <row r="56" spans="1:3" x14ac:dyDescent="0.2">
      <c r="A56">
        <v>32</v>
      </c>
      <c r="B56">
        <v>2.7352833177516103</v>
      </c>
      <c r="C56">
        <v>-0.36028331775161027</v>
      </c>
    </row>
    <row r="57" spans="1:3" x14ac:dyDescent="0.2">
      <c r="A57">
        <v>33</v>
      </c>
      <c r="B57">
        <v>3.2012088406147257</v>
      </c>
      <c r="C57">
        <v>-0.27220884061472583</v>
      </c>
    </row>
    <row r="58" spans="1:3" x14ac:dyDescent="0.2">
      <c r="A58">
        <v>34</v>
      </c>
      <c r="B58">
        <v>3.1235545868042065</v>
      </c>
      <c r="C58">
        <v>0.2514454131957935</v>
      </c>
    </row>
    <row r="59" spans="1:3" x14ac:dyDescent="0.2">
      <c r="A59">
        <v>35</v>
      </c>
      <c r="B59">
        <v>2.9682460791831682</v>
      </c>
      <c r="C59">
        <v>-0.11124607918316798</v>
      </c>
    </row>
    <row r="60" spans="1:3" x14ac:dyDescent="0.2">
      <c r="A60">
        <v>36</v>
      </c>
      <c r="B60">
        <v>3.0459003329936873</v>
      </c>
      <c r="C60">
        <v>2.6099667006312721E-2</v>
      </c>
    </row>
    <row r="61" spans="1:3" x14ac:dyDescent="0.2">
      <c r="A61">
        <v>37</v>
      </c>
      <c r="B61">
        <v>2.9294189522779086</v>
      </c>
      <c r="C61">
        <v>0.45158104772209118</v>
      </c>
    </row>
    <row r="62" spans="1:3" x14ac:dyDescent="0.2">
      <c r="A62">
        <v>38</v>
      </c>
      <c r="B62">
        <v>3.2788630944252448</v>
      </c>
      <c r="C62">
        <v>1.1136905574755218E-2</v>
      </c>
    </row>
    <row r="63" spans="1:3" x14ac:dyDescent="0.2">
      <c r="A63">
        <v>39</v>
      </c>
      <c r="B63">
        <v>3.1623817137094661</v>
      </c>
      <c r="C63">
        <v>0.38661828629053385</v>
      </c>
    </row>
    <row r="64" spans="1:3" x14ac:dyDescent="0.2">
      <c r="A64">
        <v>40</v>
      </c>
      <c r="B64">
        <v>3.1235545868042065</v>
      </c>
      <c r="C64">
        <v>0.52244541319579341</v>
      </c>
    </row>
    <row r="65" spans="1:3" x14ac:dyDescent="0.2">
      <c r="A65">
        <v>41</v>
      </c>
      <c r="B65">
        <v>3.1235545868042065</v>
      </c>
      <c r="C65">
        <v>-0.1455545868042063</v>
      </c>
    </row>
    <row r="66" spans="1:3" x14ac:dyDescent="0.2">
      <c r="A66">
        <v>42</v>
      </c>
      <c r="B66">
        <v>3.2788630944252448</v>
      </c>
      <c r="C66">
        <v>-0.6248630944252449</v>
      </c>
    </row>
    <row r="67" spans="1:3" x14ac:dyDescent="0.2">
      <c r="A67">
        <v>43</v>
      </c>
      <c r="B67">
        <v>3.0459003329936873</v>
      </c>
      <c r="C67">
        <v>-0.50590033299368731</v>
      </c>
    </row>
    <row r="68" spans="1:3" x14ac:dyDescent="0.2">
      <c r="A68">
        <v>44</v>
      </c>
      <c r="B68">
        <v>3.1235545868042065</v>
      </c>
      <c r="C68">
        <v>-0.8735545868042065</v>
      </c>
    </row>
    <row r="69" spans="1:3" x14ac:dyDescent="0.2">
      <c r="A69">
        <v>45</v>
      </c>
      <c r="B69">
        <v>3.2400359675199857</v>
      </c>
      <c r="C69">
        <v>-1.1710359675199857</v>
      </c>
    </row>
    <row r="70" spans="1:3" x14ac:dyDescent="0.2">
      <c r="A70">
        <v>46</v>
      </c>
      <c r="B70">
        <v>3.0459003329936873</v>
      </c>
      <c r="C70">
        <v>-0.42890033299368735</v>
      </c>
    </row>
    <row r="71" spans="1:3" x14ac:dyDescent="0.2">
      <c r="A71">
        <v>47</v>
      </c>
      <c r="B71">
        <v>3.3176902213305048</v>
      </c>
      <c r="C71">
        <v>-1.134690221330505</v>
      </c>
    </row>
    <row r="72" spans="1:3" x14ac:dyDescent="0.2">
      <c r="A72">
        <v>48</v>
      </c>
      <c r="B72">
        <v>2.6964561908463507</v>
      </c>
      <c r="C72">
        <v>-0.69645619084635069</v>
      </c>
    </row>
    <row r="73" spans="1:3" x14ac:dyDescent="0.2">
      <c r="A73">
        <v>49</v>
      </c>
      <c r="B73">
        <v>2.851764698467389</v>
      </c>
      <c r="C73">
        <v>0.10023530153261095</v>
      </c>
    </row>
    <row r="74" spans="1:3" x14ac:dyDescent="0.2">
      <c r="A74">
        <v>50</v>
      </c>
      <c r="B74">
        <v>2.8129375715621299</v>
      </c>
      <c r="C74">
        <v>0.99306242843787018</v>
      </c>
    </row>
    <row r="75" spans="1:3" x14ac:dyDescent="0.2">
      <c r="A75">
        <v>51</v>
      </c>
      <c r="B75">
        <v>3.1623817137094661</v>
      </c>
      <c r="C75">
        <v>-0.29138171370946608</v>
      </c>
    </row>
    <row r="76" spans="1:3" x14ac:dyDescent="0.2">
      <c r="A76">
        <v>52</v>
      </c>
      <c r="B76">
        <v>2.7352833177516103</v>
      </c>
      <c r="C76">
        <v>0.6167166822483896</v>
      </c>
    </row>
    <row r="77" spans="1:3" x14ac:dyDescent="0.2">
      <c r="A77">
        <v>53</v>
      </c>
      <c r="B77">
        <v>3.1623817137094661</v>
      </c>
      <c r="C77">
        <v>0.14261828629053408</v>
      </c>
    </row>
    <row r="78" spans="1:3" x14ac:dyDescent="0.2">
      <c r="A78">
        <v>54</v>
      </c>
      <c r="B78">
        <v>3.1235545868042065</v>
      </c>
      <c r="C78">
        <v>-0.17155458680420654</v>
      </c>
    </row>
    <row r="79" spans="1:3" x14ac:dyDescent="0.2">
      <c r="A79">
        <v>55</v>
      </c>
      <c r="B79">
        <v>3.0459003329936873</v>
      </c>
      <c r="C79">
        <v>0.50109966700631281</v>
      </c>
    </row>
    <row r="80" spans="1:3" x14ac:dyDescent="0.2">
      <c r="A80">
        <v>56</v>
      </c>
      <c r="B80">
        <v>3.2788630944252448</v>
      </c>
      <c r="C80">
        <v>0.41213690557475502</v>
      </c>
    </row>
    <row r="81" spans="1:3" x14ac:dyDescent="0.2">
      <c r="A81">
        <v>57</v>
      </c>
      <c r="B81">
        <v>2.9294189522779086</v>
      </c>
      <c r="C81">
        <v>0.23058104772209154</v>
      </c>
    </row>
    <row r="82" spans="1:3" x14ac:dyDescent="0.2">
      <c r="A82">
        <v>58</v>
      </c>
      <c r="B82">
        <v>2.890591825372649</v>
      </c>
      <c r="C82">
        <v>-0.69659182537264908</v>
      </c>
    </row>
    <row r="83" spans="1:3" x14ac:dyDescent="0.2">
      <c r="A83">
        <v>59</v>
      </c>
      <c r="B83">
        <v>3.2788630944252448</v>
      </c>
      <c r="C83">
        <v>4.4136905574755136E-2</v>
      </c>
    </row>
    <row r="84" spans="1:3" x14ac:dyDescent="0.2">
      <c r="A84">
        <v>60</v>
      </c>
      <c r="B84">
        <v>3.2400359675199857</v>
      </c>
      <c r="C84">
        <v>0.69596403248001426</v>
      </c>
    </row>
    <row r="85" spans="1:3" x14ac:dyDescent="0.2">
      <c r="A85">
        <v>61</v>
      </c>
      <c r="B85">
        <v>3.0847274598989469</v>
      </c>
      <c r="C85">
        <v>-0.16272745989894677</v>
      </c>
    </row>
    <row r="86" spans="1:3" x14ac:dyDescent="0.2">
      <c r="A86">
        <v>62</v>
      </c>
      <c r="B86">
        <v>3.0070732060884278</v>
      </c>
      <c r="C86">
        <v>-0.29107320608842757</v>
      </c>
    </row>
    <row r="87" spans="1:3" x14ac:dyDescent="0.2">
      <c r="A87">
        <v>63</v>
      </c>
      <c r="B87">
        <v>3.0847274598989469</v>
      </c>
      <c r="C87">
        <v>0.28527254010105318</v>
      </c>
    </row>
    <row r="88" spans="1:3" x14ac:dyDescent="0.2">
      <c r="A88">
        <v>64</v>
      </c>
      <c r="B88">
        <v>3.0070732060884278</v>
      </c>
      <c r="C88">
        <v>0.59892679391157211</v>
      </c>
    </row>
    <row r="89" spans="1:3" x14ac:dyDescent="0.2">
      <c r="A89">
        <v>65</v>
      </c>
      <c r="B89">
        <v>3.2788630944252448</v>
      </c>
      <c r="C89">
        <v>-0.63686309442524491</v>
      </c>
    </row>
    <row r="90" spans="1:3" x14ac:dyDescent="0.2">
      <c r="A90">
        <v>66</v>
      </c>
      <c r="B90">
        <v>2.9294189522779086</v>
      </c>
      <c r="C90">
        <v>-0.47741895227790865</v>
      </c>
    </row>
    <row r="91" spans="1:3" x14ac:dyDescent="0.2">
      <c r="A91">
        <v>67</v>
      </c>
      <c r="B91">
        <v>3.0459003329936873</v>
      </c>
      <c r="C91">
        <v>-0.39090033299368754</v>
      </c>
    </row>
    <row r="92" spans="1:3" x14ac:dyDescent="0.2">
      <c r="A92">
        <v>68</v>
      </c>
      <c r="B92">
        <v>3.356517348235764</v>
      </c>
      <c r="C92">
        <v>0.35748265176423599</v>
      </c>
    </row>
    <row r="93" spans="1:3" x14ac:dyDescent="0.2">
      <c r="A93">
        <v>69</v>
      </c>
      <c r="B93">
        <v>2.8129375715621299</v>
      </c>
      <c r="C93">
        <v>-1.0069375715621298</v>
      </c>
    </row>
    <row r="94" spans="1:3" x14ac:dyDescent="0.2">
      <c r="A94">
        <v>70</v>
      </c>
      <c r="B94">
        <v>3.0070732060884278</v>
      </c>
      <c r="C94">
        <v>0.50892679391157225</v>
      </c>
    </row>
    <row r="95" spans="1:3" x14ac:dyDescent="0.2">
      <c r="A95">
        <v>71</v>
      </c>
      <c r="B95">
        <v>2.890591825372649</v>
      </c>
      <c r="C95">
        <v>0.14840817462735112</v>
      </c>
    </row>
    <row r="96" spans="1:3" x14ac:dyDescent="0.2">
      <c r="A96">
        <v>72</v>
      </c>
      <c r="B96">
        <v>3.0070732060884278</v>
      </c>
      <c r="C96">
        <v>-4.1073206088427572E-2</v>
      </c>
    </row>
    <row r="97" spans="1:3" x14ac:dyDescent="0.2">
      <c r="A97">
        <v>73</v>
      </c>
      <c r="B97">
        <v>2.8129375715621299</v>
      </c>
      <c r="C97">
        <v>-0.33093757156212966</v>
      </c>
    </row>
    <row r="98" spans="1:3" x14ac:dyDescent="0.2">
      <c r="A98">
        <v>74</v>
      </c>
      <c r="B98">
        <v>2.8129375715621299</v>
      </c>
      <c r="C98">
        <v>-0.11293757156212969</v>
      </c>
    </row>
    <row r="99" spans="1:3" x14ac:dyDescent="0.2">
      <c r="A99">
        <v>75</v>
      </c>
      <c r="B99">
        <v>3.2400359675199857</v>
      </c>
      <c r="C99">
        <v>0.67996403248001425</v>
      </c>
    </row>
    <row r="100" spans="1:3" x14ac:dyDescent="0.2">
      <c r="A100">
        <v>76</v>
      </c>
      <c r="B100">
        <v>2.890591825372649</v>
      </c>
      <c r="C100">
        <v>-5.6591825372648952E-2</v>
      </c>
    </row>
    <row r="101" spans="1:3" x14ac:dyDescent="0.2">
      <c r="A101">
        <v>77</v>
      </c>
      <c r="B101">
        <v>3.0070732060884278</v>
      </c>
      <c r="C101">
        <v>0.21492679391157221</v>
      </c>
    </row>
    <row r="102" spans="1:3" x14ac:dyDescent="0.2">
      <c r="A102">
        <v>78</v>
      </c>
      <c r="B102">
        <v>3.1235545868042065</v>
      </c>
      <c r="C102">
        <v>-3.9554586804206426E-2</v>
      </c>
    </row>
    <row r="103" spans="1:3" x14ac:dyDescent="0.2">
      <c r="A103">
        <v>79</v>
      </c>
      <c r="B103">
        <v>3.2012088406147257</v>
      </c>
      <c r="C103">
        <v>0.79879115938527434</v>
      </c>
    </row>
    <row r="104" spans="1:3" x14ac:dyDescent="0.2">
      <c r="A104">
        <v>80</v>
      </c>
      <c r="B104">
        <v>3.4341716020462831</v>
      </c>
      <c r="C104">
        <v>7.6828397953716987E-2</v>
      </c>
    </row>
    <row r="105" spans="1:3" x14ac:dyDescent="0.2">
      <c r="A105">
        <v>81</v>
      </c>
      <c r="B105">
        <v>2.890591825372649</v>
      </c>
      <c r="C105">
        <v>0.43240817462735093</v>
      </c>
    </row>
    <row r="106" spans="1:3" x14ac:dyDescent="0.2">
      <c r="A106">
        <v>82</v>
      </c>
      <c r="B106">
        <v>2.890591825372649</v>
      </c>
      <c r="C106">
        <v>0.18140817462735104</v>
      </c>
    </row>
    <row r="107" spans="1:3" x14ac:dyDescent="0.2">
      <c r="A107">
        <v>83</v>
      </c>
      <c r="B107">
        <v>3.1235545868042065</v>
      </c>
      <c r="C107">
        <v>-1.0445545868042063</v>
      </c>
    </row>
    <row r="108" spans="1:3" x14ac:dyDescent="0.2">
      <c r="A108">
        <v>84</v>
      </c>
      <c r="B108">
        <v>3.356517348235764</v>
      </c>
      <c r="C108">
        <v>0.51848265176423602</v>
      </c>
    </row>
    <row r="109" spans="1:3" x14ac:dyDescent="0.2">
      <c r="A109">
        <v>85</v>
      </c>
      <c r="B109">
        <v>3.0847274598989469</v>
      </c>
      <c r="C109">
        <v>0.12327254010105326</v>
      </c>
    </row>
    <row r="110" spans="1:3" x14ac:dyDescent="0.2">
      <c r="A110">
        <v>86</v>
      </c>
      <c r="B110">
        <v>3.1623817137094661</v>
      </c>
      <c r="C110">
        <v>-0.24238171370946615</v>
      </c>
    </row>
    <row r="111" spans="1:3" x14ac:dyDescent="0.2">
      <c r="A111">
        <v>87</v>
      </c>
      <c r="B111">
        <v>3.1623817137094661</v>
      </c>
      <c r="C111">
        <v>0.18261828629053412</v>
      </c>
    </row>
    <row r="112" spans="1:3" x14ac:dyDescent="0.2">
      <c r="A112">
        <v>88</v>
      </c>
      <c r="B112">
        <v>3.2400359675199857</v>
      </c>
      <c r="C112">
        <v>0.71596403248001428</v>
      </c>
    </row>
    <row r="113" spans="1:3" x14ac:dyDescent="0.2">
      <c r="A113">
        <v>89</v>
      </c>
      <c r="B113">
        <v>2.851764698467389</v>
      </c>
      <c r="C113">
        <v>0.95623530153261083</v>
      </c>
    </row>
    <row r="114" spans="1:3" x14ac:dyDescent="0.2">
      <c r="A114">
        <v>90</v>
      </c>
      <c r="B114">
        <v>2.9294189522779086</v>
      </c>
      <c r="C114">
        <v>-0.42341895227790882</v>
      </c>
    </row>
    <row r="115" spans="1:3" x14ac:dyDescent="0.2">
      <c r="A115">
        <v>91</v>
      </c>
      <c r="B115">
        <v>3.0459003329936873</v>
      </c>
      <c r="C115">
        <v>0.84009966700631278</v>
      </c>
    </row>
    <row r="116" spans="1:3" x14ac:dyDescent="0.2">
      <c r="A116">
        <v>92</v>
      </c>
      <c r="B116">
        <v>3.1623817137094661</v>
      </c>
      <c r="C116">
        <v>-0.97938171370946625</v>
      </c>
    </row>
    <row r="117" spans="1:3" x14ac:dyDescent="0.2">
      <c r="A117">
        <v>93</v>
      </c>
      <c r="B117">
        <v>3.0847274598989469</v>
      </c>
      <c r="C117">
        <v>0.3442725401010529</v>
      </c>
    </row>
    <row r="118" spans="1:3" x14ac:dyDescent="0.2">
      <c r="A118">
        <v>94</v>
      </c>
      <c r="B118">
        <v>2.8129375715621299</v>
      </c>
      <c r="C118">
        <v>0.21106242843787015</v>
      </c>
    </row>
    <row r="119" spans="1:3" x14ac:dyDescent="0.2">
      <c r="A119">
        <v>95</v>
      </c>
      <c r="B119">
        <v>3.2400359675199857</v>
      </c>
      <c r="C119">
        <v>0.50996403248001432</v>
      </c>
    </row>
    <row r="120" spans="1:3" x14ac:dyDescent="0.2">
      <c r="A120">
        <v>96</v>
      </c>
      <c r="B120">
        <v>3.0459003329936873</v>
      </c>
      <c r="C120">
        <v>0.78709966700631284</v>
      </c>
    </row>
    <row r="121" spans="1:3" x14ac:dyDescent="0.2">
      <c r="A121">
        <v>97</v>
      </c>
      <c r="B121">
        <v>3.1623817137094661</v>
      </c>
      <c r="C121">
        <v>-4.9381713709466091E-2</v>
      </c>
    </row>
    <row r="122" spans="1:3" x14ac:dyDescent="0.2">
      <c r="A122">
        <v>98</v>
      </c>
      <c r="B122">
        <v>2.9294189522779086</v>
      </c>
      <c r="C122">
        <v>-5.4418952277908605E-2</v>
      </c>
    </row>
    <row r="123" spans="1:3" x14ac:dyDescent="0.2">
      <c r="A123">
        <v>99</v>
      </c>
      <c r="B123">
        <v>2.851764698467389</v>
      </c>
      <c r="C123">
        <v>-0.10476469846738912</v>
      </c>
    </row>
    <row r="124" spans="1:3" x14ac:dyDescent="0.2">
      <c r="A124">
        <v>100</v>
      </c>
      <c r="B124">
        <v>2.8129375715621299</v>
      </c>
      <c r="C124">
        <v>-0.50193757156212992</v>
      </c>
    </row>
    <row r="125" spans="1:3" x14ac:dyDescent="0.2">
      <c r="A125">
        <v>101</v>
      </c>
      <c r="B125">
        <v>3.0847274598989469</v>
      </c>
      <c r="C125">
        <v>-1.243727459898947</v>
      </c>
    </row>
    <row r="126" spans="1:3" x14ac:dyDescent="0.2">
      <c r="A126">
        <v>102</v>
      </c>
      <c r="B126">
        <v>2.8129375715621299</v>
      </c>
      <c r="C126">
        <v>-1.2299375715621299</v>
      </c>
    </row>
    <row r="127" spans="1:3" x14ac:dyDescent="0.2">
      <c r="A127">
        <v>103</v>
      </c>
      <c r="B127">
        <v>2.890591825372649</v>
      </c>
      <c r="C127">
        <v>-1.1591825372649023E-2</v>
      </c>
    </row>
    <row r="128" spans="1:3" x14ac:dyDescent="0.2">
      <c r="A128">
        <v>104</v>
      </c>
      <c r="B128">
        <v>3.356517348235764</v>
      </c>
      <c r="C128">
        <v>0.23448265176423622</v>
      </c>
    </row>
    <row r="129" spans="1:3" x14ac:dyDescent="0.2">
      <c r="A129">
        <v>105</v>
      </c>
      <c r="B129">
        <v>3.0459003329936873</v>
      </c>
      <c r="C129">
        <v>-0.1319003329936872</v>
      </c>
    </row>
    <row r="130" spans="1:3" x14ac:dyDescent="0.2">
      <c r="A130">
        <v>106</v>
      </c>
      <c r="B130">
        <v>3.4729987289515432</v>
      </c>
      <c r="C130">
        <v>0.24300127104845703</v>
      </c>
    </row>
    <row r="131" spans="1:3" x14ac:dyDescent="0.2">
      <c r="A131">
        <v>107</v>
      </c>
      <c r="B131">
        <v>3.0847274598989469</v>
      </c>
      <c r="C131">
        <v>-0.2847274598989471</v>
      </c>
    </row>
    <row r="132" spans="1:3" x14ac:dyDescent="0.2">
      <c r="A132">
        <v>108</v>
      </c>
      <c r="B132">
        <v>3.2012088406147257</v>
      </c>
      <c r="C132">
        <v>0.41979115938527434</v>
      </c>
    </row>
    <row r="133" spans="1:3" x14ac:dyDescent="0.2">
      <c r="A133">
        <v>109</v>
      </c>
      <c r="B133">
        <v>3.2012088406147257</v>
      </c>
      <c r="C133">
        <v>0.59079115938527416</v>
      </c>
    </row>
    <row r="134" spans="1:3" x14ac:dyDescent="0.2">
      <c r="A134">
        <v>110</v>
      </c>
      <c r="B134">
        <v>3.0847274598989469</v>
      </c>
      <c r="C134">
        <v>-0.21772745989894693</v>
      </c>
    </row>
    <row r="135" spans="1:3" x14ac:dyDescent="0.2">
      <c r="A135">
        <v>111</v>
      </c>
      <c r="B135">
        <v>2.9682460791831682</v>
      </c>
      <c r="C135">
        <v>0.45075392081683185</v>
      </c>
    </row>
    <row r="136" spans="1:3" x14ac:dyDescent="0.2">
      <c r="A136">
        <v>112</v>
      </c>
      <c r="B136">
        <v>3.2788630944252448</v>
      </c>
      <c r="C136">
        <v>0.32113690557475527</v>
      </c>
    </row>
    <row r="137" spans="1:3" x14ac:dyDescent="0.2">
      <c r="A137">
        <v>113</v>
      </c>
      <c r="B137">
        <v>2.890591825372649</v>
      </c>
      <c r="C137">
        <v>-0.4965918253726489</v>
      </c>
    </row>
    <row r="138" spans="1:3" x14ac:dyDescent="0.2">
      <c r="A138">
        <v>114</v>
      </c>
      <c r="B138">
        <v>2.890591825372649</v>
      </c>
      <c r="C138">
        <v>-0.60459182537264899</v>
      </c>
    </row>
    <row r="139" spans="1:3" x14ac:dyDescent="0.2">
      <c r="A139">
        <v>115</v>
      </c>
      <c r="B139">
        <v>3.3176902213305048</v>
      </c>
      <c r="C139">
        <v>-1.8316902213305049</v>
      </c>
    </row>
    <row r="140" spans="1:3" x14ac:dyDescent="0.2">
      <c r="A140">
        <v>116</v>
      </c>
      <c r="B140">
        <v>2.890591825372649</v>
      </c>
      <c r="C140">
        <v>0.99440817462735076</v>
      </c>
    </row>
    <row r="141" spans="1:3" x14ac:dyDescent="0.2">
      <c r="A141">
        <v>117</v>
      </c>
      <c r="B141">
        <v>3.2400359675199857</v>
      </c>
      <c r="C141">
        <v>0.55996403248001414</v>
      </c>
    </row>
    <row r="142" spans="1:3" x14ac:dyDescent="0.2">
      <c r="A142">
        <v>118</v>
      </c>
      <c r="B142">
        <v>3.2012088406147257</v>
      </c>
      <c r="C142">
        <v>0.71279115938527449</v>
      </c>
    </row>
    <row r="143" spans="1:3" x14ac:dyDescent="0.2">
      <c r="A143">
        <v>119</v>
      </c>
      <c r="B143">
        <v>2.7352833177516103</v>
      </c>
      <c r="C143">
        <v>-0.87528331775161017</v>
      </c>
    </row>
    <row r="144" spans="1:3" ht="16" thickBot="1" x14ac:dyDescent="0.25">
      <c r="A144" s="9">
        <v>120</v>
      </c>
      <c r="B144" s="9">
        <v>3.2012088406147257</v>
      </c>
      <c r="C144" s="9">
        <v>-0.25320884061472571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topLeftCell="B1" zoomScale="109" zoomScaleNormal="140" workbookViewId="0">
      <selection activeCell="E12" sqref="E12"/>
    </sheetView>
  </sheetViews>
  <sheetFormatPr baseColWidth="10" defaultColWidth="8.83203125" defaultRowHeight="16" x14ac:dyDescent="0.2"/>
  <cols>
    <col min="1" max="1" width="20.33203125" style="2" customWidth="1"/>
    <col min="2" max="2" width="15.33203125" style="2" customWidth="1"/>
    <col min="3" max="3" width="17.5" style="2" customWidth="1"/>
    <col min="4" max="4" width="10.6640625" style="2" customWidth="1"/>
    <col min="5" max="16384" width="8.83203125" style="2"/>
  </cols>
  <sheetData>
    <row r="1" spans="1:6" x14ac:dyDescent="0.2">
      <c r="A1" s="1" t="s">
        <v>210</v>
      </c>
      <c r="B1" s="1" t="s">
        <v>211</v>
      </c>
      <c r="C1" s="1" t="s">
        <v>212</v>
      </c>
      <c r="D1" s="1" t="s">
        <v>4</v>
      </c>
    </row>
    <row r="2" spans="1:6" x14ac:dyDescent="0.2">
      <c r="A2" s="2">
        <v>21</v>
      </c>
      <c r="B2" s="2">
        <v>3.8969999999999998</v>
      </c>
      <c r="C2" s="17">
        <f>Table1[[#This Row],[ACT test scores (x)]]^2</f>
        <v>441</v>
      </c>
      <c r="D2" s="2" t="s">
        <v>1</v>
      </c>
    </row>
    <row r="3" spans="1:6" x14ac:dyDescent="0.2">
      <c r="A3" s="2">
        <v>14</v>
      </c>
      <c r="B3" s="2">
        <v>3.8849999999999998</v>
      </c>
      <c r="C3" s="17">
        <f>Table1[[#This Row],[ACT test scores (x)]]^2</f>
        <v>196</v>
      </c>
      <c r="D3" s="2" t="s">
        <v>3</v>
      </c>
    </row>
    <row r="4" spans="1:6" x14ac:dyDescent="0.2">
      <c r="A4" s="2">
        <v>28</v>
      </c>
      <c r="B4" s="2">
        <v>3.778</v>
      </c>
      <c r="C4" s="17">
        <f>Table1[[#This Row],[ACT test scores (x)]]^2</f>
        <v>784</v>
      </c>
      <c r="D4" s="2" t="s">
        <v>2</v>
      </c>
    </row>
    <row r="5" spans="1:6" x14ac:dyDescent="0.2">
      <c r="A5" s="2">
        <v>22</v>
      </c>
      <c r="B5" s="2">
        <v>2.54</v>
      </c>
      <c r="C5" s="17">
        <f>Table1[[#This Row],[ACT test scores (x)]]^2</f>
        <v>484</v>
      </c>
    </row>
    <row r="6" spans="1:6" x14ac:dyDescent="0.2">
      <c r="A6" s="2">
        <v>21</v>
      </c>
      <c r="B6" s="2">
        <v>3.028</v>
      </c>
      <c r="C6" s="17">
        <f>Table1[[#This Row],[ACT test scores (x)]]^2</f>
        <v>441</v>
      </c>
      <c r="E6" s="1">
        <v>28</v>
      </c>
      <c r="F6" s="1">
        <v>30</v>
      </c>
    </row>
    <row r="7" spans="1:6" x14ac:dyDescent="0.2">
      <c r="A7" s="2">
        <v>31</v>
      </c>
      <c r="B7" s="2">
        <v>3.8650000000000002</v>
      </c>
      <c r="C7" s="17">
        <f>Table1[[#This Row],[ACT test scores (x)]]^2</f>
        <v>961</v>
      </c>
      <c r="D7" s="17" t="s">
        <v>203</v>
      </c>
      <c r="E7" s="2">
        <f>AVERAGE(Table1[ACT test scores (x)])</f>
        <v>24.725000000000001</v>
      </c>
      <c r="F7" s="2">
        <f>AVERAGE(Table1[ACT test scores (x)])</f>
        <v>24.725000000000001</v>
      </c>
    </row>
    <row r="8" spans="1:6" x14ac:dyDescent="0.2">
      <c r="A8" s="2">
        <v>32</v>
      </c>
      <c r="B8" s="2">
        <v>2.9620000000000002</v>
      </c>
      <c r="C8" s="17">
        <f>Table1[[#This Row],[ACT test scores (x)]]^2</f>
        <v>1024</v>
      </c>
      <c r="D8" s="17" t="s">
        <v>204</v>
      </c>
      <c r="E8" s="2">
        <v>30</v>
      </c>
      <c r="F8" s="2">
        <v>28</v>
      </c>
    </row>
    <row r="9" spans="1:6" x14ac:dyDescent="0.2">
      <c r="A9" s="2">
        <v>27</v>
      </c>
      <c r="B9" s="2">
        <v>3.9609999999999999</v>
      </c>
      <c r="C9" s="17">
        <f>Table1[[#This Row],[ACT test scores (x)]]^2</f>
        <v>729</v>
      </c>
    </row>
    <row r="10" spans="1:6" x14ac:dyDescent="0.2">
      <c r="A10" s="2">
        <v>29</v>
      </c>
      <c r="B10" s="2">
        <v>0.5</v>
      </c>
      <c r="C10" s="17">
        <f>Table1[[#This Row],[ACT test scores (x)]]^2</f>
        <v>841</v>
      </c>
      <c r="D10" s="17" t="s">
        <v>209</v>
      </c>
      <c r="E10" s="2">
        <f>E11-E12</f>
        <v>2379.9250000000029</v>
      </c>
    </row>
    <row r="11" spans="1:6" x14ac:dyDescent="0.2">
      <c r="A11" s="2">
        <v>26</v>
      </c>
      <c r="B11" s="2">
        <v>3.1779999999999999</v>
      </c>
      <c r="C11" s="17">
        <f>Table1[[#This Row],[ACT test scores (x)]]^2</f>
        <v>676</v>
      </c>
      <c r="D11" s="17" t="s">
        <v>213</v>
      </c>
      <c r="E11" s="2">
        <f>SUM(Table1[(x^2)])</f>
        <v>75739</v>
      </c>
    </row>
    <row r="12" spans="1:6" x14ac:dyDescent="0.2">
      <c r="A12" s="2">
        <v>24</v>
      </c>
      <c r="B12" s="2">
        <v>3.31</v>
      </c>
      <c r="C12" s="17">
        <f>Table1[[#This Row],[ACT test scores (x)]]^2</f>
        <v>576</v>
      </c>
      <c r="D12" s="17" t="s">
        <v>214</v>
      </c>
      <c r="E12" s="2">
        <f>((SUM(Table1[ACT test scores (x)]))^2)/120</f>
        <v>73359.074999999997</v>
      </c>
    </row>
    <row r="13" spans="1:6" x14ac:dyDescent="0.2">
      <c r="A13" s="2">
        <v>30</v>
      </c>
      <c r="B13" s="2">
        <v>3.5379999999999998</v>
      </c>
      <c r="C13" s="17">
        <f>Table1[[#This Row],[ACT test scores (x)]]^2</f>
        <v>900</v>
      </c>
    </row>
    <row r="14" spans="1:6" x14ac:dyDescent="0.2">
      <c r="A14" s="2">
        <v>24</v>
      </c>
      <c r="B14" s="2">
        <v>3.0830000000000002</v>
      </c>
      <c r="C14" s="17">
        <f>Table1[[#This Row],[ACT test scores (x)]]^2</f>
        <v>576</v>
      </c>
    </row>
    <row r="15" spans="1:6" x14ac:dyDescent="0.2">
      <c r="A15" s="2">
        <v>24</v>
      </c>
      <c r="B15" s="2">
        <v>3.0129999999999999</v>
      </c>
      <c r="C15" s="17">
        <f>Table1[[#This Row],[ACT test scores (x)]]^2</f>
        <v>576</v>
      </c>
    </row>
    <row r="16" spans="1:6" x14ac:dyDescent="0.2">
      <c r="A16" s="2">
        <v>33</v>
      </c>
      <c r="B16" s="2">
        <v>3.2450000000000001</v>
      </c>
      <c r="C16" s="17">
        <f>Table1[[#This Row],[ACT test scores (x)]]^2</f>
        <v>1089</v>
      </c>
    </row>
    <row r="17" spans="1:3" x14ac:dyDescent="0.2">
      <c r="A17" s="2">
        <v>27</v>
      </c>
      <c r="B17" s="2">
        <v>2.9630000000000001</v>
      </c>
      <c r="C17" s="17">
        <f>Table1[[#This Row],[ACT test scores (x)]]^2</f>
        <v>729</v>
      </c>
    </row>
    <row r="18" spans="1:3" x14ac:dyDescent="0.2">
      <c r="A18" s="2">
        <v>25</v>
      </c>
      <c r="B18" s="2">
        <v>3.5219999999999998</v>
      </c>
      <c r="C18" s="17">
        <f>Table1[[#This Row],[ACT test scores (x)]]^2</f>
        <v>625</v>
      </c>
    </row>
    <row r="19" spans="1:3" x14ac:dyDescent="0.2">
      <c r="A19" s="2">
        <v>31</v>
      </c>
      <c r="B19" s="2">
        <v>3.0129999999999999</v>
      </c>
      <c r="C19" s="17">
        <f>Table1[[#This Row],[ACT test scores (x)]]^2</f>
        <v>961</v>
      </c>
    </row>
    <row r="20" spans="1:3" x14ac:dyDescent="0.2">
      <c r="A20" s="2">
        <v>25</v>
      </c>
      <c r="B20" s="2">
        <v>2.9470000000000001</v>
      </c>
      <c r="C20" s="17">
        <f>Table1[[#This Row],[ACT test scores (x)]]^2</f>
        <v>625</v>
      </c>
    </row>
    <row r="21" spans="1:3" x14ac:dyDescent="0.2">
      <c r="A21" s="2">
        <v>20</v>
      </c>
      <c r="B21" s="2">
        <v>2.1179999999999999</v>
      </c>
      <c r="C21" s="17">
        <f>Table1[[#This Row],[ACT test scores (x)]]^2</f>
        <v>400</v>
      </c>
    </row>
    <row r="22" spans="1:3" x14ac:dyDescent="0.2">
      <c r="A22" s="2">
        <v>24</v>
      </c>
      <c r="B22" s="2">
        <v>2.5630000000000002</v>
      </c>
      <c r="C22" s="17">
        <f>Table1[[#This Row],[ACT test scores (x)]]^2</f>
        <v>576</v>
      </c>
    </row>
    <row r="23" spans="1:3" x14ac:dyDescent="0.2">
      <c r="A23" s="2">
        <v>21</v>
      </c>
      <c r="B23" s="2">
        <v>3.3570000000000002</v>
      </c>
      <c r="C23" s="17">
        <f>Table1[[#This Row],[ACT test scores (x)]]^2</f>
        <v>441</v>
      </c>
    </row>
    <row r="24" spans="1:3" x14ac:dyDescent="0.2">
      <c r="A24" s="2">
        <v>28</v>
      </c>
      <c r="B24" s="2">
        <v>3.7309999999999999</v>
      </c>
      <c r="C24" s="17">
        <f>Table1[[#This Row],[ACT test scores (x)]]^2</f>
        <v>784</v>
      </c>
    </row>
    <row r="25" spans="1:3" x14ac:dyDescent="0.2">
      <c r="A25" s="2">
        <v>27</v>
      </c>
      <c r="B25" s="2">
        <v>3.9249999999999998</v>
      </c>
      <c r="C25" s="17">
        <f>Table1[[#This Row],[ACT test scores (x)]]^2</f>
        <v>729</v>
      </c>
    </row>
    <row r="26" spans="1:3" x14ac:dyDescent="0.2">
      <c r="A26" s="2">
        <v>28</v>
      </c>
      <c r="B26" s="2">
        <v>3.556</v>
      </c>
      <c r="C26" s="17">
        <f>Table1[[#This Row],[ACT test scores (x)]]^2</f>
        <v>784</v>
      </c>
    </row>
    <row r="27" spans="1:3" x14ac:dyDescent="0.2">
      <c r="A27" s="2">
        <v>26</v>
      </c>
      <c r="B27" s="2">
        <v>3.101</v>
      </c>
      <c r="C27" s="17">
        <f>Table1[[#This Row],[ACT test scores (x)]]^2</f>
        <v>676</v>
      </c>
    </row>
    <row r="28" spans="1:3" x14ac:dyDescent="0.2">
      <c r="A28" s="2">
        <v>28</v>
      </c>
      <c r="B28" s="2">
        <v>2.42</v>
      </c>
      <c r="C28" s="17">
        <f>Table1[[#This Row],[ACT test scores (x)]]^2</f>
        <v>784</v>
      </c>
    </row>
    <row r="29" spans="1:3" x14ac:dyDescent="0.2">
      <c r="A29" s="2">
        <v>22</v>
      </c>
      <c r="B29" s="2">
        <v>2.5790000000000002</v>
      </c>
      <c r="C29" s="17">
        <f>Table1[[#This Row],[ACT test scores (x)]]^2</f>
        <v>484</v>
      </c>
    </row>
    <row r="30" spans="1:3" x14ac:dyDescent="0.2">
      <c r="A30" s="2">
        <v>26</v>
      </c>
      <c r="B30" s="2">
        <v>3.871</v>
      </c>
      <c r="C30" s="17">
        <f>Table1[[#This Row],[ACT test scores (x)]]^2</f>
        <v>676</v>
      </c>
    </row>
    <row r="31" spans="1:3" x14ac:dyDescent="0.2">
      <c r="A31" s="2">
        <v>21</v>
      </c>
      <c r="B31" s="2">
        <v>3.06</v>
      </c>
      <c r="C31" s="17">
        <f>Table1[[#This Row],[ACT test scores (x)]]^2</f>
        <v>441</v>
      </c>
    </row>
    <row r="32" spans="1:3" x14ac:dyDescent="0.2">
      <c r="A32" s="2">
        <v>25</v>
      </c>
      <c r="B32" s="2">
        <v>3.927</v>
      </c>
      <c r="C32" s="17">
        <f>Table1[[#This Row],[ACT test scores (x)]]^2</f>
        <v>625</v>
      </c>
    </row>
    <row r="33" spans="1:3" x14ac:dyDescent="0.2">
      <c r="A33" s="2">
        <v>16</v>
      </c>
      <c r="B33" s="2">
        <v>2.375</v>
      </c>
      <c r="C33" s="17">
        <f>Table1[[#This Row],[ACT test scores (x)]]^2</f>
        <v>256</v>
      </c>
    </row>
    <row r="34" spans="1:3" x14ac:dyDescent="0.2">
      <c r="A34" s="2">
        <v>28</v>
      </c>
      <c r="B34" s="2">
        <v>2.9289999999999998</v>
      </c>
      <c r="C34" s="17">
        <f>Table1[[#This Row],[ACT test scores (x)]]^2</f>
        <v>784</v>
      </c>
    </row>
    <row r="35" spans="1:3" x14ac:dyDescent="0.2">
      <c r="A35" s="2">
        <v>26</v>
      </c>
      <c r="B35" s="2">
        <v>3.375</v>
      </c>
      <c r="C35" s="17">
        <f>Table1[[#This Row],[ACT test scores (x)]]^2</f>
        <v>676</v>
      </c>
    </row>
    <row r="36" spans="1:3" x14ac:dyDescent="0.2">
      <c r="A36" s="2">
        <v>22</v>
      </c>
      <c r="B36" s="2">
        <v>2.8570000000000002</v>
      </c>
      <c r="C36" s="17">
        <f>Table1[[#This Row],[ACT test scores (x)]]^2</f>
        <v>484</v>
      </c>
    </row>
    <row r="37" spans="1:3" x14ac:dyDescent="0.2">
      <c r="A37" s="2">
        <v>24</v>
      </c>
      <c r="B37" s="2">
        <v>3.0720000000000001</v>
      </c>
      <c r="C37" s="17">
        <f>Table1[[#This Row],[ACT test scores (x)]]^2</f>
        <v>576</v>
      </c>
    </row>
    <row r="38" spans="1:3" x14ac:dyDescent="0.2">
      <c r="A38" s="2">
        <v>21</v>
      </c>
      <c r="B38" s="2">
        <v>3.3809999999999998</v>
      </c>
      <c r="C38" s="17">
        <f>Table1[[#This Row],[ACT test scores (x)]]^2</f>
        <v>441</v>
      </c>
    </row>
    <row r="39" spans="1:3" x14ac:dyDescent="0.2">
      <c r="A39" s="2">
        <v>30</v>
      </c>
      <c r="B39" s="2">
        <v>3.29</v>
      </c>
      <c r="C39" s="17">
        <f>Table1[[#This Row],[ACT test scores (x)]]^2</f>
        <v>900</v>
      </c>
    </row>
    <row r="40" spans="1:3" x14ac:dyDescent="0.2">
      <c r="A40" s="2">
        <v>27</v>
      </c>
      <c r="B40" s="2">
        <v>3.5489999999999999</v>
      </c>
      <c r="C40" s="17">
        <f>Table1[[#This Row],[ACT test scores (x)]]^2</f>
        <v>729</v>
      </c>
    </row>
    <row r="41" spans="1:3" x14ac:dyDescent="0.2">
      <c r="A41" s="2">
        <v>26</v>
      </c>
      <c r="B41" s="2">
        <v>3.6459999999999999</v>
      </c>
      <c r="C41" s="17">
        <f>Table1[[#This Row],[ACT test scores (x)]]^2</f>
        <v>676</v>
      </c>
    </row>
    <row r="42" spans="1:3" x14ac:dyDescent="0.2">
      <c r="A42" s="2">
        <v>26</v>
      </c>
      <c r="B42" s="2">
        <v>2.9780000000000002</v>
      </c>
      <c r="C42" s="17">
        <f>Table1[[#This Row],[ACT test scores (x)]]^2</f>
        <v>676</v>
      </c>
    </row>
    <row r="43" spans="1:3" x14ac:dyDescent="0.2">
      <c r="A43" s="2">
        <v>30</v>
      </c>
      <c r="B43" s="2">
        <v>2.6539999999999999</v>
      </c>
      <c r="C43" s="17">
        <f>Table1[[#This Row],[ACT test scores (x)]]^2</f>
        <v>900</v>
      </c>
    </row>
    <row r="44" spans="1:3" x14ac:dyDescent="0.2">
      <c r="A44" s="2">
        <v>24</v>
      </c>
      <c r="B44" s="2">
        <v>2.54</v>
      </c>
      <c r="C44" s="17">
        <f>Table1[[#This Row],[ACT test scores (x)]]^2</f>
        <v>576</v>
      </c>
    </row>
    <row r="45" spans="1:3" x14ac:dyDescent="0.2">
      <c r="A45" s="2">
        <v>26</v>
      </c>
      <c r="B45" s="2">
        <v>2.25</v>
      </c>
      <c r="C45" s="17">
        <f>Table1[[#This Row],[ACT test scores (x)]]^2</f>
        <v>676</v>
      </c>
    </row>
    <row r="46" spans="1:3" x14ac:dyDescent="0.2">
      <c r="A46" s="2">
        <v>29</v>
      </c>
      <c r="B46" s="2">
        <v>2.069</v>
      </c>
      <c r="C46" s="17">
        <f>Table1[[#This Row],[ACT test scores (x)]]^2</f>
        <v>841</v>
      </c>
    </row>
    <row r="47" spans="1:3" x14ac:dyDescent="0.2">
      <c r="A47" s="2">
        <v>24</v>
      </c>
      <c r="B47" s="2">
        <v>2.617</v>
      </c>
      <c r="C47" s="17">
        <f>Table1[[#This Row],[ACT test scores (x)]]^2</f>
        <v>576</v>
      </c>
    </row>
    <row r="48" spans="1:3" x14ac:dyDescent="0.2">
      <c r="A48" s="2">
        <v>31</v>
      </c>
      <c r="B48" s="2">
        <v>2.1829999999999998</v>
      </c>
      <c r="C48" s="17">
        <f>Table1[[#This Row],[ACT test scores (x)]]^2</f>
        <v>961</v>
      </c>
    </row>
    <row r="49" spans="1:3" x14ac:dyDescent="0.2">
      <c r="A49" s="2">
        <v>15</v>
      </c>
      <c r="B49" s="2">
        <v>2</v>
      </c>
      <c r="C49" s="17">
        <f>Table1[[#This Row],[ACT test scores (x)]]^2</f>
        <v>225</v>
      </c>
    </row>
    <row r="50" spans="1:3" x14ac:dyDescent="0.2">
      <c r="A50" s="2">
        <v>19</v>
      </c>
      <c r="B50" s="2">
        <v>2.952</v>
      </c>
      <c r="C50" s="17">
        <f>Table1[[#This Row],[ACT test scores (x)]]^2</f>
        <v>361</v>
      </c>
    </row>
    <row r="51" spans="1:3" x14ac:dyDescent="0.2">
      <c r="A51" s="2">
        <v>18</v>
      </c>
      <c r="B51" s="2">
        <v>3.806</v>
      </c>
      <c r="C51" s="17">
        <f>Table1[[#This Row],[ACT test scores (x)]]^2</f>
        <v>324</v>
      </c>
    </row>
    <row r="52" spans="1:3" x14ac:dyDescent="0.2">
      <c r="A52" s="2">
        <v>27</v>
      </c>
      <c r="B52" s="2">
        <v>2.871</v>
      </c>
      <c r="C52" s="17">
        <f>Table1[[#This Row],[ACT test scores (x)]]^2</f>
        <v>729</v>
      </c>
    </row>
    <row r="53" spans="1:3" x14ac:dyDescent="0.2">
      <c r="A53" s="2">
        <v>16</v>
      </c>
      <c r="B53" s="2">
        <v>3.3519999999999999</v>
      </c>
      <c r="C53" s="17">
        <f>Table1[[#This Row],[ACT test scores (x)]]^2</f>
        <v>256</v>
      </c>
    </row>
    <row r="54" spans="1:3" x14ac:dyDescent="0.2">
      <c r="A54" s="2">
        <v>27</v>
      </c>
      <c r="B54" s="2">
        <v>3.3050000000000002</v>
      </c>
      <c r="C54" s="17">
        <f>Table1[[#This Row],[ACT test scores (x)]]^2</f>
        <v>729</v>
      </c>
    </row>
    <row r="55" spans="1:3" x14ac:dyDescent="0.2">
      <c r="A55" s="2">
        <v>26</v>
      </c>
      <c r="B55" s="2">
        <v>2.952</v>
      </c>
      <c r="C55" s="17">
        <f>Table1[[#This Row],[ACT test scores (x)]]^2</f>
        <v>676</v>
      </c>
    </row>
    <row r="56" spans="1:3" x14ac:dyDescent="0.2">
      <c r="A56" s="2">
        <v>24</v>
      </c>
      <c r="B56" s="2">
        <v>3.5470000000000002</v>
      </c>
      <c r="C56" s="17">
        <f>Table1[[#This Row],[ACT test scores (x)]]^2</f>
        <v>576</v>
      </c>
    </row>
    <row r="57" spans="1:3" x14ac:dyDescent="0.2">
      <c r="A57" s="2">
        <v>30</v>
      </c>
      <c r="B57" s="2">
        <v>3.6909999999999998</v>
      </c>
      <c r="C57" s="17">
        <f>Table1[[#This Row],[ACT test scores (x)]]^2</f>
        <v>900</v>
      </c>
    </row>
    <row r="58" spans="1:3" x14ac:dyDescent="0.2">
      <c r="A58" s="2">
        <v>21</v>
      </c>
      <c r="B58" s="2">
        <v>3.16</v>
      </c>
      <c r="C58" s="17">
        <f>Table1[[#This Row],[ACT test scores (x)]]^2</f>
        <v>441</v>
      </c>
    </row>
    <row r="59" spans="1:3" x14ac:dyDescent="0.2">
      <c r="A59" s="2">
        <v>20</v>
      </c>
      <c r="B59" s="2">
        <v>2.194</v>
      </c>
      <c r="C59" s="17">
        <f>Table1[[#This Row],[ACT test scores (x)]]^2</f>
        <v>400</v>
      </c>
    </row>
    <row r="60" spans="1:3" x14ac:dyDescent="0.2">
      <c r="A60" s="2">
        <v>30</v>
      </c>
      <c r="B60" s="2">
        <v>3.323</v>
      </c>
      <c r="C60" s="17">
        <f>Table1[[#This Row],[ACT test scores (x)]]^2</f>
        <v>900</v>
      </c>
    </row>
    <row r="61" spans="1:3" x14ac:dyDescent="0.2">
      <c r="A61" s="2">
        <v>29</v>
      </c>
      <c r="B61" s="2">
        <v>3.9359999999999999</v>
      </c>
      <c r="C61" s="17">
        <f>Table1[[#This Row],[ACT test scores (x)]]^2</f>
        <v>841</v>
      </c>
    </row>
    <row r="62" spans="1:3" x14ac:dyDescent="0.2">
      <c r="A62" s="2">
        <v>25</v>
      </c>
      <c r="B62" s="2">
        <v>2.9220000000000002</v>
      </c>
      <c r="C62" s="17">
        <f>Table1[[#This Row],[ACT test scores (x)]]^2</f>
        <v>625</v>
      </c>
    </row>
    <row r="63" spans="1:3" x14ac:dyDescent="0.2">
      <c r="A63" s="2">
        <v>23</v>
      </c>
      <c r="B63" s="2">
        <v>2.7160000000000002</v>
      </c>
      <c r="C63" s="17">
        <f>Table1[[#This Row],[ACT test scores (x)]]^2</f>
        <v>529</v>
      </c>
    </row>
    <row r="64" spans="1:3" x14ac:dyDescent="0.2">
      <c r="A64" s="2">
        <v>25</v>
      </c>
      <c r="B64" s="2">
        <v>3.37</v>
      </c>
      <c r="C64" s="17">
        <f>Table1[[#This Row],[ACT test scores (x)]]^2</f>
        <v>625</v>
      </c>
    </row>
    <row r="65" spans="1:3" x14ac:dyDescent="0.2">
      <c r="A65" s="2">
        <v>23</v>
      </c>
      <c r="B65" s="2">
        <v>3.6059999999999999</v>
      </c>
      <c r="C65" s="17">
        <f>Table1[[#This Row],[ACT test scores (x)]]^2</f>
        <v>529</v>
      </c>
    </row>
    <row r="66" spans="1:3" x14ac:dyDescent="0.2">
      <c r="A66" s="2">
        <v>30</v>
      </c>
      <c r="B66" s="2">
        <v>2.6419999999999999</v>
      </c>
      <c r="C66" s="17">
        <f>Table1[[#This Row],[ACT test scores (x)]]^2</f>
        <v>900</v>
      </c>
    </row>
    <row r="67" spans="1:3" x14ac:dyDescent="0.2">
      <c r="A67" s="2">
        <v>21</v>
      </c>
      <c r="B67" s="2">
        <v>2.452</v>
      </c>
      <c r="C67" s="17">
        <f>Table1[[#This Row],[ACT test scores (x)]]^2</f>
        <v>441</v>
      </c>
    </row>
    <row r="68" spans="1:3" x14ac:dyDescent="0.2">
      <c r="A68" s="2">
        <v>24</v>
      </c>
      <c r="B68" s="2">
        <v>2.6549999999999998</v>
      </c>
      <c r="C68" s="17">
        <f>Table1[[#This Row],[ACT test scores (x)]]^2</f>
        <v>576</v>
      </c>
    </row>
    <row r="69" spans="1:3" x14ac:dyDescent="0.2">
      <c r="A69" s="2">
        <v>32</v>
      </c>
      <c r="B69" s="2">
        <v>3.714</v>
      </c>
      <c r="C69" s="17">
        <f>Table1[[#This Row],[ACT test scores (x)]]^2</f>
        <v>1024</v>
      </c>
    </row>
    <row r="70" spans="1:3" x14ac:dyDescent="0.2">
      <c r="A70" s="2">
        <v>18</v>
      </c>
      <c r="B70" s="2">
        <v>1.806</v>
      </c>
      <c r="C70" s="17">
        <f>Table1[[#This Row],[ACT test scores (x)]]^2</f>
        <v>324</v>
      </c>
    </row>
    <row r="71" spans="1:3" x14ac:dyDescent="0.2">
      <c r="A71" s="2">
        <v>23</v>
      </c>
      <c r="B71" s="2">
        <v>3.516</v>
      </c>
      <c r="C71" s="17">
        <f>Table1[[#This Row],[ACT test scores (x)]]^2</f>
        <v>529</v>
      </c>
    </row>
    <row r="72" spans="1:3" x14ac:dyDescent="0.2">
      <c r="A72" s="2">
        <v>20</v>
      </c>
      <c r="B72" s="2">
        <v>3.0390000000000001</v>
      </c>
      <c r="C72" s="17">
        <f>Table1[[#This Row],[ACT test scores (x)]]^2</f>
        <v>400</v>
      </c>
    </row>
    <row r="73" spans="1:3" x14ac:dyDescent="0.2">
      <c r="A73" s="2">
        <v>23</v>
      </c>
      <c r="B73" s="2">
        <v>2.9660000000000002</v>
      </c>
      <c r="C73" s="17">
        <f>Table1[[#This Row],[ACT test scores (x)]]^2</f>
        <v>529</v>
      </c>
    </row>
    <row r="74" spans="1:3" x14ac:dyDescent="0.2">
      <c r="A74" s="2">
        <v>18</v>
      </c>
      <c r="B74" s="2">
        <v>2.4820000000000002</v>
      </c>
      <c r="C74" s="17">
        <f>Table1[[#This Row],[ACT test scores (x)]]^2</f>
        <v>324</v>
      </c>
    </row>
    <row r="75" spans="1:3" x14ac:dyDescent="0.2">
      <c r="A75" s="2">
        <v>18</v>
      </c>
      <c r="B75" s="2">
        <v>2.7</v>
      </c>
      <c r="C75" s="17">
        <f>Table1[[#This Row],[ACT test scores (x)]]^2</f>
        <v>324</v>
      </c>
    </row>
    <row r="76" spans="1:3" x14ac:dyDescent="0.2">
      <c r="A76" s="2">
        <v>29</v>
      </c>
      <c r="B76" s="2">
        <v>3.92</v>
      </c>
      <c r="C76" s="17">
        <f>Table1[[#This Row],[ACT test scores (x)]]^2</f>
        <v>841</v>
      </c>
    </row>
    <row r="77" spans="1:3" x14ac:dyDescent="0.2">
      <c r="A77" s="2">
        <v>20</v>
      </c>
      <c r="B77" s="2">
        <v>2.8340000000000001</v>
      </c>
      <c r="C77" s="17">
        <f>Table1[[#This Row],[ACT test scores (x)]]^2</f>
        <v>400</v>
      </c>
    </row>
    <row r="78" spans="1:3" x14ac:dyDescent="0.2">
      <c r="A78" s="2">
        <v>23</v>
      </c>
      <c r="B78" s="2">
        <v>3.222</v>
      </c>
      <c r="C78" s="17">
        <f>Table1[[#This Row],[ACT test scores (x)]]^2</f>
        <v>529</v>
      </c>
    </row>
    <row r="79" spans="1:3" x14ac:dyDescent="0.2">
      <c r="A79" s="2">
        <v>26</v>
      </c>
      <c r="B79" s="2">
        <v>3.0840000000000001</v>
      </c>
      <c r="C79" s="17">
        <f>Table1[[#This Row],[ACT test scores (x)]]^2</f>
        <v>676</v>
      </c>
    </row>
    <row r="80" spans="1:3" x14ac:dyDescent="0.2">
      <c r="A80" s="2">
        <v>28</v>
      </c>
      <c r="B80" s="2">
        <v>4</v>
      </c>
      <c r="C80" s="17">
        <f>Table1[[#This Row],[ACT test scores (x)]]^2</f>
        <v>784</v>
      </c>
    </row>
    <row r="81" spans="1:3" x14ac:dyDescent="0.2">
      <c r="A81" s="2">
        <v>34</v>
      </c>
      <c r="B81" s="2">
        <v>3.5110000000000001</v>
      </c>
      <c r="C81" s="17">
        <f>Table1[[#This Row],[ACT test scores (x)]]^2</f>
        <v>1156</v>
      </c>
    </row>
    <row r="82" spans="1:3" x14ac:dyDescent="0.2">
      <c r="A82" s="2">
        <v>20</v>
      </c>
      <c r="B82" s="2">
        <v>3.323</v>
      </c>
      <c r="C82" s="17">
        <f>Table1[[#This Row],[ACT test scores (x)]]^2</f>
        <v>400</v>
      </c>
    </row>
    <row r="83" spans="1:3" x14ac:dyDescent="0.2">
      <c r="A83" s="2">
        <v>20</v>
      </c>
      <c r="B83" s="2">
        <v>3.0720000000000001</v>
      </c>
      <c r="C83" s="17">
        <f>Table1[[#This Row],[ACT test scores (x)]]^2</f>
        <v>400</v>
      </c>
    </row>
    <row r="84" spans="1:3" x14ac:dyDescent="0.2">
      <c r="A84" s="2">
        <v>26</v>
      </c>
      <c r="B84" s="2">
        <v>2.0790000000000002</v>
      </c>
      <c r="C84" s="17">
        <f>Table1[[#This Row],[ACT test scores (x)]]^2</f>
        <v>676</v>
      </c>
    </row>
    <row r="85" spans="1:3" x14ac:dyDescent="0.2">
      <c r="A85" s="2">
        <v>32</v>
      </c>
      <c r="B85" s="2">
        <v>3.875</v>
      </c>
      <c r="C85" s="17">
        <f>Table1[[#This Row],[ACT test scores (x)]]^2</f>
        <v>1024</v>
      </c>
    </row>
    <row r="86" spans="1:3" x14ac:dyDescent="0.2">
      <c r="A86" s="2">
        <v>25</v>
      </c>
      <c r="B86" s="2">
        <v>3.2080000000000002</v>
      </c>
      <c r="C86" s="17">
        <f>Table1[[#This Row],[ACT test scores (x)]]^2</f>
        <v>625</v>
      </c>
    </row>
    <row r="87" spans="1:3" x14ac:dyDescent="0.2">
      <c r="A87" s="2">
        <v>27</v>
      </c>
      <c r="B87" s="2">
        <v>2.92</v>
      </c>
      <c r="C87" s="17">
        <f>Table1[[#This Row],[ACT test scores (x)]]^2</f>
        <v>729</v>
      </c>
    </row>
    <row r="88" spans="1:3" x14ac:dyDescent="0.2">
      <c r="A88" s="2">
        <v>27</v>
      </c>
      <c r="B88" s="2">
        <v>3.3450000000000002</v>
      </c>
      <c r="C88" s="17">
        <f>Table1[[#This Row],[ACT test scores (x)]]^2</f>
        <v>729</v>
      </c>
    </row>
    <row r="89" spans="1:3" x14ac:dyDescent="0.2">
      <c r="A89" s="2">
        <v>29</v>
      </c>
      <c r="B89" s="2">
        <v>3.956</v>
      </c>
      <c r="C89" s="17">
        <f>Table1[[#This Row],[ACT test scores (x)]]^2</f>
        <v>841</v>
      </c>
    </row>
    <row r="90" spans="1:3" x14ac:dyDescent="0.2">
      <c r="A90" s="2">
        <v>19</v>
      </c>
      <c r="B90" s="2">
        <v>3.8079999999999998</v>
      </c>
      <c r="C90" s="17">
        <f>Table1[[#This Row],[ACT test scores (x)]]^2</f>
        <v>361</v>
      </c>
    </row>
    <row r="91" spans="1:3" x14ac:dyDescent="0.2">
      <c r="A91" s="2">
        <v>21</v>
      </c>
      <c r="B91" s="2">
        <v>2.5059999999999998</v>
      </c>
      <c r="C91" s="17">
        <f>Table1[[#This Row],[ACT test scores (x)]]^2</f>
        <v>441</v>
      </c>
    </row>
    <row r="92" spans="1:3" x14ac:dyDescent="0.2">
      <c r="A92" s="2">
        <v>24</v>
      </c>
      <c r="B92" s="2">
        <v>3.8860000000000001</v>
      </c>
      <c r="C92" s="17">
        <f>Table1[[#This Row],[ACT test scores (x)]]^2</f>
        <v>576</v>
      </c>
    </row>
    <row r="93" spans="1:3" x14ac:dyDescent="0.2">
      <c r="A93" s="2">
        <v>27</v>
      </c>
      <c r="B93" s="2">
        <v>2.1829999999999998</v>
      </c>
      <c r="C93" s="17">
        <f>Table1[[#This Row],[ACT test scores (x)]]^2</f>
        <v>729</v>
      </c>
    </row>
    <row r="94" spans="1:3" x14ac:dyDescent="0.2">
      <c r="A94" s="2">
        <v>25</v>
      </c>
      <c r="B94" s="2">
        <v>3.4289999999999998</v>
      </c>
      <c r="C94" s="17">
        <f>Table1[[#This Row],[ACT test scores (x)]]^2</f>
        <v>625</v>
      </c>
    </row>
    <row r="95" spans="1:3" x14ac:dyDescent="0.2">
      <c r="A95" s="2">
        <v>18</v>
      </c>
      <c r="B95" s="2">
        <v>3.024</v>
      </c>
      <c r="C95" s="17">
        <f>Table1[[#This Row],[ACT test scores (x)]]^2</f>
        <v>324</v>
      </c>
    </row>
    <row r="96" spans="1:3" x14ac:dyDescent="0.2">
      <c r="A96" s="2">
        <v>29</v>
      </c>
      <c r="B96" s="2">
        <v>3.75</v>
      </c>
      <c r="C96" s="17">
        <f>Table1[[#This Row],[ACT test scores (x)]]^2</f>
        <v>841</v>
      </c>
    </row>
    <row r="97" spans="1:3" x14ac:dyDescent="0.2">
      <c r="A97" s="2">
        <v>24</v>
      </c>
      <c r="B97" s="2">
        <v>3.8330000000000002</v>
      </c>
      <c r="C97" s="17">
        <f>Table1[[#This Row],[ACT test scores (x)]]^2</f>
        <v>576</v>
      </c>
    </row>
    <row r="98" spans="1:3" x14ac:dyDescent="0.2">
      <c r="A98" s="2">
        <v>27</v>
      </c>
      <c r="B98" s="2">
        <v>3.113</v>
      </c>
      <c r="C98" s="17">
        <f>Table1[[#This Row],[ACT test scores (x)]]^2</f>
        <v>729</v>
      </c>
    </row>
    <row r="99" spans="1:3" x14ac:dyDescent="0.2">
      <c r="A99" s="2">
        <v>21</v>
      </c>
      <c r="B99" s="2">
        <v>2.875</v>
      </c>
      <c r="C99" s="17">
        <f>Table1[[#This Row],[ACT test scores (x)]]^2</f>
        <v>441</v>
      </c>
    </row>
    <row r="100" spans="1:3" x14ac:dyDescent="0.2">
      <c r="A100" s="2">
        <v>19</v>
      </c>
      <c r="B100" s="2">
        <v>2.7469999999999999</v>
      </c>
      <c r="C100" s="17">
        <f>Table1[[#This Row],[ACT test scores (x)]]^2</f>
        <v>361</v>
      </c>
    </row>
    <row r="101" spans="1:3" x14ac:dyDescent="0.2">
      <c r="A101" s="2">
        <v>18</v>
      </c>
      <c r="B101" s="2">
        <v>2.3109999999999999</v>
      </c>
      <c r="C101" s="17">
        <f>Table1[[#This Row],[ACT test scores (x)]]^2</f>
        <v>324</v>
      </c>
    </row>
    <row r="102" spans="1:3" x14ac:dyDescent="0.2">
      <c r="A102" s="2">
        <v>25</v>
      </c>
      <c r="B102" s="2">
        <v>1.841</v>
      </c>
      <c r="C102" s="17">
        <f>Table1[[#This Row],[ACT test scores (x)]]^2</f>
        <v>625</v>
      </c>
    </row>
    <row r="103" spans="1:3" x14ac:dyDescent="0.2">
      <c r="A103" s="2">
        <v>18</v>
      </c>
      <c r="B103" s="2">
        <v>1.583</v>
      </c>
      <c r="C103" s="17">
        <f>Table1[[#This Row],[ACT test scores (x)]]^2</f>
        <v>324</v>
      </c>
    </row>
    <row r="104" spans="1:3" x14ac:dyDescent="0.2">
      <c r="A104" s="2">
        <v>20</v>
      </c>
      <c r="B104" s="2">
        <v>2.879</v>
      </c>
      <c r="C104" s="17">
        <f>Table1[[#This Row],[ACT test scores (x)]]^2</f>
        <v>400</v>
      </c>
    </row>
    <row r="105" spans="1:3" x14ac:dyDescent="0.2">
      <c r="A105" s="2">
        <v>32</v>
      </c>
      <c r="B105" s="2">
        <v>3.5910000000000002</v>
      </c>
      <c r="C105" s="17">
        <f>Table1[[#This Row],[ACT test scores (x)]]^2</f>
        <v>1024</v>
      </c>
    </row>
    <row r="106" spans="1:3" x14ac:dyDescent="0.2">
      <c r="A106" s="2">
        <v>24</v>
      </c>
      <c r="B106" s="2">
        <v>2.9140000000000001</v>
      </c>
      <c r="C106" s="17">
        <f>Table1[[#This Row],[ACT test scores (x)]]^2</f>
        <v>576</v>
      </c>
    </row>
    <row r="107" spans="1:3" x14ac:dyDescent="0.2">
      <c r="A107" s="2">
        <v>35</v>
      </c>
      <c r="B107" s="2">
        <v>3.7160000000000002</v>
      </c>
      <c r="C107" s="17">
        <f>Table1[[#This Row],[ACT test scores (x)]]^2</f>
        <v>1225</v>
      </c>
    </row>
    <row r="108" spans="1:3" x14ac:dyDescent="0.2">
      <c r="A108" s="2">
        <v>25</v>
      </c>
      <c r="B108" s="2">
        <v>2.8</v>
      </c>
      <c r="C108" s="17">
        <f>Table1[[#This Row],[ACT test scores (x)]]^2</f>
        <v>625</v>
      </c>
    </row>
    <row r="109" spans="1:3" x14ac:dyDescent="0.2">
      <c r="A109" s="2">
        <v>28</v>
      </c>
      <c r="B109" s="2">
        <v>3.621</v>
      </c>
      <c r="C109" s="17">
        <f>Table1[[#This Row],[ACT test scores (x)]]^2</f>
        <v>784</v>
      </c>
    </row>
    <row r="110" spans="1:3" x14ac:dyDescent="0.2">
      <c r="A110" s="2">
        <v>28</v>
      </c>
      <c r="B110" s="2">
        <v>3.7919999999999998</v>
      </c>
      <c r="C110" s="17">
        <f>Table1[[#This Row],[ACT test scores (x)]]^2</f>
        <v>784</v>
      </c>
    </row>
    <row r="111" spans="1:3" x14ac:dyDescent="0.2">
      <c r="A111" s="2">
        <v>25</v>
      </c>
      <c r="B111" s="2">
        <v>2.867</v>
      </c>
      <c r="C111" s="17">
        <f>Table1[[#This Row],[ACT test scores (x)]]^2</f>
        <v>625</v>
      </c>
    </row>
    <row r="112" spans="1:3" x14ac:dyDescent="0.2">
      <c r="A112" s="2">
        <v>22</v>
      </c>
      <c r="B112" s="2">
        <v>3.419</v>
      </c>
      <c r="C112" s="17">
        <f>Table1[[#This Row],[ACT test scores (x)]]^2</f>
        <v>484</v>
      </c>
    </row>
    <row r="113" spans="1:3" x14ac:dyDescent="0.2">
      <c r="A113" s="2">
        <v>30</v>
      </c>
      <c r="B113" s="2">
        <v>3.6</v>
      </c>
      <c r="C113" s="17">
        <f>Table1[[#This Row],[ACT test scores (x)]]^2</f>
        <v>900</v>
      </c>
    </row>
    <row r="114" spans="1:3" x14ac:dyDescent="0.2">
      <c r="A114" s="2">
        <v>20</v>
      </c>
      <c r="B114" s="2">
        <v>2.3940000000000001</v>
      </c>
      <c r="C114" s="17">
        <f>Table1[[#This Row],[ACT test scores (x)]]^2</f>
        <v>400</v>
      </c>
    </row>
    <row r="115" spans="1:3" x14ac:dyDescent="0.2">
      <c r="A115" s="2">
        <v>20</v>
      </c>
      <c r="B115" s="2">
        <v>2.286</v>
      </c>
      <c r="C115" s="17">
        <f>Table1[[#This Row],[ACT test scores (x)]]^2</f>
        <v>400</v>
      </c>
    </row>
    <row r="116" spans="1:3" x14ac:dyDescent="0.2">
      <c r="A116" s="2">
        <v>31</v>
      </c>
      <c r="B116" s="2">
        <v>1.486</v>
      </c>
      <c r="C116" s="17">
        <f>Table1[[#This Row],[ACT test scores (x)]]^2</f>
        <v>961</v>
      </c>
    </row>
    <row r="117" spans="1:3" x14ac:dyDescent="0.2">
      <c r="A117" s="2">
        <v>20</v>
      </c>
      <c r="B117" s="2">
        <v>3.8849999999999998</v>
      </c>
      <c r="C117" s="17">
        <f>Table1[[#This Row],[ACT test scores (x)]]^2</f>
        <v>400</v>
      </c>
    </row>
    <row r="118" spans="1:3" x14ac:dyDescent="0.2">
      <c r="A118" s="2">
        <v>29</v>
      </c>
      <c r="B118" s="2">
        <v>3.8</v>
      </c>
      <c r="C118" s="17">
        <f>Table1[[#This Row],[ACT test scores (x)]]^2</f>
        <v>841</v>
      </c>
    </row>
    <row r="119" spans="1:3" x14ac:dyDescent="0.2">
      <c r="A119" s="2">
        <v>28</v>
      </c>
      <c r="B119" s="2">
        <v>3.9140000000000001</v>
      </c>
      <c r="C119" s="17">
        <f>Table1[[#This Row],[ACT test scores (x)]]^2</f>
        <v>784</v>
      </c>
    </row>
    <row r="120" spans="1:3" x14ac:dyDescent="0.2">
      <c r="A120" s="2">
        <v>16</v>
      </c>
      <c r="B120" s="2">
        <v>1.86</v>
      </c>
      <c r="C120" s="17">
        <f>Table1[[#This Row],[ACT test scores (x)]]^2</f>
        <v>256</v>
      </c>
    </row>
    <row r="121" spans="1:3" x14ac:dyDescent="0.2">
      <c r="A121" s="2">
        <v>28</v>
      </c>
      <c r="B121" s="2">
        <v>2.948</v>
      </c>
      <c r="C121" s="17">
        <f>Table1[[#This Row],[ACT test scores (x)]]^2</f>
        <v>784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566C-C456-2F4C-8CCD-BCA88FAEE5B7}">
  <dimension ref="A1:I167"/>
  <sheetViews>
    <sheetView topLeftCell="A10" workbookViewId="0">
      <selection activeCell="E37" sqref="E37:H38"/>
    </sheetView>
  </sheetViews>
  <sheetFormatPr baseColWidth="10" defaultRowHeight="15" x14ac:dyDescent="0.2"/>
  <cols>
    <col min="2" max="2" width="12.1640625" bestFit="1" customWidth="1"/>
  </cols>
  <sheetData>
    <row r="1" spans="1:9" x14ac:dyDescent="0.2">
      <c r="A1" t="s">
        <v>172</v>
      </c>
    </row>
    <row r="2" spans="1:9" ht="16" thickBot="1" x14ac:dyDescent="0.25"/>
    <row r="3" spans="1:9" x14ac:dyDescent="0.2">
      <c r="A3" s="11" t="s">
        <v>173</v>
      </c>
      <c r="B3" s="11"/>
    </row>
    <row r="4" spans="1:9" x14ac:dyDescent="0.2">
      <c r="A4" t="s">
        <v>174</v>
      </c>
      <c r="B4">
        <v>0.88562039868118492</v>
      </c>
    </row>
    <row r="5" spans="1:9" x14ac:dyDescent="0.2">
      <c r="A5" t="s">
        <v>175</v>
      </c>
      <c r="B5">
        <v>0.78432349056022099</v>
      </c>
    </row>
    <row r="6" spans="1:9" x14ac:dyDescent="0.2">
      <c r="A6" t="s">
        <v>176</v>
      </c>
      <c r="B6">
        <v>0.77444517715076544</v>
      </c>
    </row>
    <row r="7" spans="1:9" x14ac:dyDescent="0.2">
      <c r="A7" t="s">
        <v>177</v>
      </c>
      <c r="B7">
        <v>0.43894176263015727</v>
      </c>
    </row>
    <row r="8" spans="1:9" ht="16" thickBot="1" x14ac:dyDescent="0.25">
      <c r="A8" s="9" t="s">
        <v>178</v>
      </c>
      <c r="B8" s="9">
        <v>138</v>
      </c>
    </row>
    <row r="10" spans="1:9" ht="16" thickBot="1" x14ac:dyDescent="0.25">
      <c r="A10" t="s">
        <v>179</v>
      </c>
    </row>
    <row r="11" spans="1:9" x14ac:dyDescent="0.2">
      <c r="A11" s="10"/>
      <c r="B11" s="10" t="s">
        <v>184</v>
      </c>
      <c r="C11" s="10" t="s">
        <v>185</v>
      </c>
      <c r="D11" s="10" t="s">
        <v>186</v>
      </c>
      <c r="E11" s="10" t="s">
        <v>187</v>
      </c>
      <c r="F11" s="10" t="s">
        <v>188</v>
      </c>
    </row>
    <row r="12" spans="1:9" x14ac:dyDescent="0.2">
      <c r="A12" t="s">
        <v>180</v>
      </c>
      <c r="B12">
        <v>6</v>
      </c>
      <c r="C12">
        <v>91.786218640636577</v>
      </c>
      <c r="D12">
        <v>15.297703106772763</v>
      </c>
      <c r="E12">
        <v>79.398522607054176</v>
      </c>
      <c r="F12">
        <v>3.2193169441336532E-41</v>
      </c>
    </row>
    <row r="13" spans="1:9" x14ac:dyDescent="0.2">
      <c r="A13" t="s">
        <v>181</v>
      </c>
      <c r="B13">
        <v>131</v>
      </c>
      <c r="C13">
        <v>25.239753098493882</v>
      </c>
      <c r="D13">
        <v>0.19266987098086932</v>
      </c>
    </row>
    <row r="14" spans="1:9" ht="16" thickBot="1" x14ac:dyDescent="0.25">
      <c r="A14" s="9" t="s">
        <v>182</v>
      </c>
      <c r="B14" s="9">
        <v>137</v>
      </c>
      <c r="C14" s="9">
        <v>117.02597173913045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189</v>
      </c>
      <c r="C16" s="10" t="s">
        <v>177</v>
      </c>
      <c r="D16" s="10" t="s">
        <v>190</v>
      </c>
      <c r="E16" s="10" t="s">
        <v>191</v>
      </c>
      <c r="F16" s="10" t="s">
        <v>192</v>
      </c>
      <c r="G16" s="10" t="s">
        <v>193</v>
      </c>
      <c r="H16" s="10" t="s">
        <v>194</v>
      </c>
      <c r="I16" s="10" t="s">
        <v>195</v>
      </c>
    </row>
    <row r="17" spans="1:9" x14ac:dyDescent="0.2">
      <c r="A17" t="s">
        <v>183</v>
      </c>
      <c r="B17" s="13">
        <v>-5.1787734403564301</v>
      </c>
      <c r="C17">
        <v>2.8724254111403091</v>
      </c>
      <c r="D17">
        <v>-1.8029270386869805</v>
      </c>
      <c r="E17">
        <v>7.3698374972125016E-2</v>
      </c>
      <c r="F17">
        <v>-10.861116089738868</v>
      </c>
      <c r="G17">
        <v>0.50356920902600866</v>
      </c>
      <c r="H17">
        <v>-10.861116089738868</v>
      </c>
      <c r="I17">
        <v>0.50356920902600866</v>
      </c>
    </row>
    <row r="18" spans="1:9" x14ac:dyDescent="0.2">
      <c r="A18" t="s">
        <v>168</v>
      </c>
      <c r="B18" s="13">
        <v>0.54647174845638724</v>
      </c>
      <c r="C18">
        <v>4.1534737025747273</v>
      </c>
      <c r="D18">
        <v>0.13156981061843026</v>
      </c>
      <c r="E18">
        <v>0.89552641897731111</v>
      </c>
      <c r="F18">
        <v>-7.6700900016568525</v>
      </c>
      <c r="G18">
        <v>8.7630334985696265</v>
      </c>
      <c r="H18">
        <v>-7.6700900016568525</v>
      </c>
      <c r="I18">
        <v>8.7630334985696265</v>
      </c>
    </row>
    <row r="19" spans="1:9" x14ac:dyDescent="0.2">
      <c r="A19" t="s">
        <v>167</v>
      </c>
      <c r="B19" s="13">
        <v>0.12403755270433618</v>
      </c>
      <c r="C19">
        <v>4.7670697451468583E-2</v>
      </c>
      <c r="D19">
        <v>2.60196639309952</v>
      </c>
      <c r="E19">
        <v>1.033603092258072E-2</v>
      </c>
      <c r="F19">
        <v>2.9733541813849407E-2</v>
      </c>
      <c r="G19">
        <v>0.21834156359482296</v>
      </c>
      <c r="H19">
        <v>2.9733541813849407E-2</v>
      </c>
      <c r="I19">
        <v>0.21834156359482296</v>
      </c>
    </row>
    <row r="20" spans="1:9" x14ac:dyDescent="0.2">
      <c r="A20" t="s">
        <v>166</v>
      </c>
      <c r="B20" s="13">
        <v>-3.0475402777957013E-2</v>
      </c>
      <c r="C20">
        <v>2.9920097377716403E-2</v>
      </c>
      <c r="D20">
        <v>-1.018559612063769</v>
      </c>
      <c r="E20">
        <v>0.31028950974355579</v>
      </c>
      <c r="F20">
        <v>-8.9664492508081534E-2</v>
      </c>
      <c r="G20">
        <v>2.871368695216751E-2</v>
      </c>
      <c r="H20">
        <v>-8.9664492508081534E-2</v>
      </c>
      <c r="I20">
        <v>2.871368695216751E-2</v>
      </c>
    </row>
    <row r="21" spans="1:9" x14ac:dyDescent="0.2">
      <c r="A21" t="s">
        <v>165</v>
      </c>
      <c r="B21" s="13">
        <v>0.84055065079268987</v>
      </c>
      <c r="C21">
        <v>0.12024458893884692</v>
      </c>
      <c r="D21">
        <v>6.9903407563742492</v>
      </c>
      <c r="E21">
        <v>1.2571235024297169E-10</v>
      </c>
      <c r="F21">
        <v>0.60267817081994746</v>
      </c>
      <c r="G21">
        <v>1.0784231307654324</v>
      </c>
      <c r="H21">
        <v>0.60267817081994746</v>
      </c>
      <c r="I21">
        <v>1.0784231307654324</v>
      </c>
    </row>
    <row r="22" spans="1:9" x14ac:dyDescent="0.2">
      <c r="A22" t="s">
        <v>164</v>
      </c>
      <c r="B22" s="13">
        <v>2.4503802606101733E-2</v>
      </c>
      <c r="C22">
        <v>2.6583266301360989E-2</v>
      </c>
      <c r="D22">
        <v>0.92177546311708147</v>
      </c>
      <c r="E22">
        <v>0.35834020750344675</v>
      </c>
      <c r="F22">
        <v>-2.8084239289874909E-2</v>
      </c>
      <c r="G22">
        <v>7.7091844502078372E-2</v>
      </c>
      <c r="H22">
        <v>-2.8084239289874909E-2</v>
      </c>
      <c r="I22">
        <v>7.7091844502078372E-2</v>
      </c>
    </row>
    <row r="23" spans="1:9" ht="16" thickBot="1" x14ac:dyDescent="0.25">
      <c r="A23" s="9" t="s">
        <v>163</v>
      </c>
      <c r="B23" s="14">
        <v>7.802774758019787E-2</v>
      </c>
      <c r="C23" s="9">
        <v>8.5389907744023413E-2</v>
      </c>
      <c r="D23" s="9">
        <v>0.91378184661007744</v>
      </c>
      <c r="E23" s="9">
        <v>0.36251025702215312</v>
      </c>
      <c r="F23" s="9">
        <v>-9.0893858780356218E-2</v>
      </c>
      <c r="G23" s="9">
        <v>0.24694935394075196</v>
      </c>
      <c r="H23" s="9">
        <v>-9.0893858780356218E-2</v>
      </c>
      <c r="I23" s="9">
        <v>0.24694935394075196</v>
      </c>
    </row>
    <row r="27" spans="1:9" ht="16" thickBot="1" x14ac:dyDescent="0.25">
      <c r="A27" t="s">
        <v>196</v>
      </c>
    </row>
    <row r="28" spans="1:9" ht="16" thickBot="1" x14ac:dyDescent="0.25">
      <c r="D28" s="35" t="s">
        <v>227</v>
      </c>
      <c r="E28" s="48" t="s">
        <v>221</v>
      </c>
      <c r="F28" s="36"/>
      <c r="G28" s="36" t="s">
        <v>220</v>
      </c>
      <c r="H28" s="37"/>
    </row>
    <row r="29" spans="1:9" ht="16" thickTop="1" x14ac:dyDescent="0.2">
      <c r="A29" s="10" t="s">
        <v>197</v>
      </c>
      <c r="B29" s="10" t="s">
        <v>219</v>
      </c>
      <c r="C29" s="10" t="s">
        <v>199</v>
      </c>
      <c r="D29" s="38" t="s">
        <v>168</v>
      </c>
      <c r="E29" s="49">
        <f>ABS(D17)</f>
        <v>1.8029270386869805</v>
      </c>
      <c r="F29" s="33" t="s">
        <v>222</v>
      </c>
      <c r="G29" s="34">
        <v>2.61</v>
      </c>
      <c r="H29" s="39" t="s">
        <v>226</v>
      </c>
    </row>
    <row r="30" spans="1:9" x14ac:dyDescent="0.2">
      <c r="A30">
        <v>1</v>
      </c>
      <c r="B30">
        <v>4.9627032624709448</v>
      </c>
      <c r="C30">
        <v>6.7296737529055406E-2</v>
      </c>
      <c r="D30" s="25" t="s">
        <v>167</v>
      </c>
      <c r="E30" s="50">
        <f t="shared" ref="E30:E34" si="0">ABS(D18)</f>
        <v>0.13156981061843026</v>
      </c>
      <c r="F30" s="32" t="s">
        <v>222</v>
      </c>
      <c r="G30" s="31">
        <v>2.61</v>
      </c>
      <c r="H30" s="40" t="s">
        <v>226</v>
      </c>
    </row>
    <row r="31" spans="1:9" x14ac:dyDescent="0.2">
      <c r="A31">
        <v>2</v>
      </c>
      <c r="B31">
        <v>3.78924404567617</v>
      </c>
      <c r="C31">
        <v>-0.49924404567616998</v>
      </c>
      <c r="D31" s="25" t="s">
        <v>166</v>
      </c>
      <c r="E31" s="50">
        <f t="shared" si="0"/>
        <v>2.60196639309952</v>
      </c>
      <c r="F31" s="32" t="s">
        <v>222</v>
      </c>
      <c r="G31" s="31">
        <v>2.61</v>
      </c>
      <c r="H31" s="40" t="s">
        <v>226</v>
      </c>
    </row>
    <row r="32" spans="1:9" x14ac:dyDescent="0.2">
      <c r="A32">
        <v>3</v>
      </c>
      <c r="B32">
        <v>4.8275677820705303</v>
      </c>
      <c r="C32">
        <v>-0.24756778207053021</v>
      </c>
      <c r="D32" s="25" t="s">
        <v>165</v>
      </c>
      <c r="E32" s="50">
        <f t="shared" si="0"/>
        <v>1.018559612063769</v>
      </c>
      <c r="F32" s="32" t="s">
        <v>222</v>
      </c>
      <c r="G32" s="31">
        <v>2.61</v>
      </c>
      <c r="H32" s="40" t="s">
        <v>226</v>
      </c>
    </row>
    <row r="33" spans="1:8" x14ac:dyDescent="0.2">
      <c r="A33">
        <v>4</v>
      </c>
      <c r="B33">
        <v>4.5219498855852462</v>
      </c>
      <c r="C33">
        <v>0.48805011441475354</v>
      </c>
      <c r="D33" s="25" t="s">
        <v>164</v>
      </c>
      <c r="E33" s="50">
        <f t="shared" si="0"/>
        <v>6.9903407563742492</v>
      </c>
      <c r="F33" s="32" t="s">
        <v>223</v>
      </c>
      <c r="G33" s="31">
        <v>2.61</v>
      </c>
      <c r="H33" s="40" t="s">
        <v>225</v>
      </c>
    </row>
    <row r="34" spans="1:8" ht="16" thickBot="1" x14ac:dyDescent="0.25">
      <c r="A34">
        <v>5</v>
      </c>
      <c r="B34">
        <v>3.9629362392354994</v>
      </c>
      <c r="C34">
        <v>-0.20293623923549964</v>
      </c>
      <c r="D34" s="27" t="s">
        <v>163</v>
      </c>
      <c r="E34" s="51">
        <f t="shared" si="0"/>
        <v>0.92177546311708147</v>
      </c>
      <c r="F34" s="41" t="s">
        <v>222</v>
      </c>
      <c r="G34" s="42">
        <v>2.61</v>
      </c>
      <c r="H34" s="43" t="s">
        <v>226</v>
      </c>
    </row>
    <row r="35" spans="1:8" x14ac:dyDescent="0.2">
      <c r="A35">
        <v>6</v>
      </c>
      <c r="B35">
        <v>5.0279437404253668</v>
      </c>
      <c r="C35">
        <v>-0.20794374042536656</v>
      </c>
    </row>
    <row r="36" spans="1:8" ht="16" thickBot="1" x14ac:dyDescent="0.25">
      <c r="A36">
        <v>7</v>
      </c>
      <c r="B36">
        <v>4.9379638005638746</v>
      </c>
      <c r="C36">
        <v>-0.11796380056387434</v>
      </c>
    </row>
    <row r="37" spans="1:8" ht="16" thickBot="1" x14ac:dyDescent="0.25">
      <c r="A37">
        <v>8</v>
      </c>
      <c r="B37">
        <v>3.9671585485717968</v>
      </c>
      <c r="C37">
        <v>0.11284145142820323</v>
      </c>
      <c r="E37" s="35" t="s">
        <v>187</v>
      </c>
      <c r="F37" s="36"/>
      <c r="G37" s="36" t="s">
        <v>220</v>
      </c>
      <c r="H37" s="37"/>
    </row>
    <row r="38" spans="1:8" ht="17" thickTop="1" thickBot="1" x14ac:dyDescent="0.25">
      <c r="A38">
        <v>9</v>
      </c>
      <c r="B38">
        <v>4.5983410924016725</v>
      </c>
      <c r="C38">
        <v>-0.3783410924016728</v>
      </c>
      <c r="E38" s="44">
        <v>79.400000000000006</v>
      </c>
      <c r="F38" s="45" t="s">
        <v>223</v>
      </c>
      <c r="G38" s="46">
        <v>2.94</v>
      </c>
      <c r="H38" s="47" t="s">
        <v>224</v>
      </c>
    </row>
    <row r="39" spans="1:8" x14ac:dyDescent="0.2">
      <c r="A39">
        <v>10</v>
      </c>
      <c r="B39">
        <v>4.4373034926406776</v>
      </c>
      <c r="C39">
        <v>1.4526965073593221</v>
      </c>
    </row>
    <row r="40" spans="1:8" x14ac:dyDescent="0.2">
      <c r="A40">
        <v>11</v>
      </c>
      <c r="B40">
        <v>5.1862811722567663</v>
      </c>
      <c r="C40">
        <v>-0.19628117225676611</v>
      </c>
    </row>
    <row r="41" spans="1:8" x14ac:dyDescent="0.2">
      <c r="A41">
        <v>12</v>
      </c>
      <c r="B41">
        <v>4.0722426876608724</v>
      </c>
      <c r="C41">
        <v>-9.2242687660872402E-2</v>
      </c>
    </row>
    <row r="42" spans="1:8" x14ac:dyDescent="0.2">
      <c r="A42">
        <v>13</v>
      </c>
      <c r="B42">
        <v>3.6372924182200772</v>
      </c>
      <c r="C42">
        <v>0.77270758177992294</v>
      </c>
    </row>
    <row r="43" spans="1:8" x14ac:dyDescent="0.2">
      <c r="A43">
        <v>14</v>
      </c>
      <c r="B43">
        <v>5.3241337811010636</v>
      </c>
      <c r="C43">
        <v>-0.44413378110106372</v>
      </c>
    </row>
    <row r="44" spans="1:8" x14ac:dyDescent="0.2">
      <c r="A44">
        <v>15</v>
      </c>
      <c r="B44">
        <v>4.8484398427473634</v>
      </c>
      <c r="C44">
        <v>-0.10843984274736318</v>
      </c>
    </row>
    <row r="45" spans="1:8" x14ac:dyDescent="0.2">
      <c r="A45">
        <v>16</v>
      </c>
      <c r="B45">
        <v>3.74932393808739</v>
      </c>
      <c r="C45">
        <v>0.4006760619126104</v>
      </c>
    </row>
    <row r="46" spans="1:8" x14ac:dyDescent="0.2">
      <c r="A46">
        <v>17</v>
      </c>
      <c r="B46">
        <v>4.0821775906722486</v>
      </c>
      <c r="C46">
        <v>-5.2177590672248364E-2</v>
      </c>
    </row>
    <row r="47" spans="1:8" x14ac:dyDescent="0.2">
      <c r="A47">
        <v>18</v>
      </c>
      <c r="B47">
        <v>3.1122897180147553</v>
      </c>
      <c r="C47">
        <v>-2.2289718014755433E-2</v>
      </c>
    </row>
    <row r="48" spans="1:8" x14ac:dyDescent="0.2">
      <c r="A48">
        <v>19</v>
      </c>
      <c r="B48">
        <v>3.5789338237054458</v>
      </c>
      <c r="C48">
        <v>-0.16893382370544563</v>
      </c>
    </row>
    <row r="49" spans="1:3" x14ac:dyDescent="0.2">
      <c r="A49">
        <v>20</v>
      </c>
      <c r="B49">
        <v>6.4712519138692608</v>
      </c>
      <c r="C49">
        <v>-0.11125191386926048</v>
      </c>
    </row>
    <row r="50" spans="1:3" x14ac:dyDescent="0.2">
      <c r="A50">
        <v>21</v>
      </c>
      <c r="B50">
        <v>2.6036960734625052</v>
      </c>
      <c r="C50">
        <v>-0.30369607346250538</v>
      </c>
    </row>
    <row r="51" spans="1:3" x14ac:dyDescent="0.2">
      <c r="A51">
        <v>22</v>
      </c>
      <c r="B51">
        <v>3.8831638323926989</v>
      </c>
      <c r="C51">
        <v>0.38683616760730066</v>
      </c>
    </row>
    <row r="52" spans="1:3" x14ac:dyDescent="0.2">
      <c r="A52">
        <v>23</v>
      </c>
      <c r="B52">
        <v>4.283942023757894</v>
      </c>
      <c r="C52">
        <v>-5.3942023757893587E-2</v>
      </c>
    </row>
    <row r="53" spans="1:3" x14ac:dyDescent="0.2">
      <c r="A53">
        <v>24</v>
      </c>
      <c r="B53">
        <v>4.6842721766148978</v>
      </c>
      <c r="C53">
        <v>0.22572782338510233</v>
      </c>
    </row>
    <row r="54" spans="1:3" x14ac:dyDescent="0.2">
      <c r="A54">
        <v>25</v>
      </c>
      <c r="B54">
        <v>4.5976430873369036</v>
      </c>
      <c r="C54">
        <v>-0.12764308733690388</v>
      </c>
    </row>
    <row r="55" spans="1:3" x14ac:dyDescent="0.2">
      <c r="A55">
        <v>26</v>
      </c>
      <c r="B55">
        <v>5.5882702189617834</v>
      </c>
      <c r="C55">
        <v>-0.24827021896178358</v>
      </c>
    </row>
    <row r="56" spans="1:3" x14ac:dyDescent="0.2">
      <c r="A56">
        <v>27</v>
      </c>
      <c r="B56">
        <v>3.8667157415338971</v>
      </c>
      <c r="C56">
        <v>-0.2567157415338972</v>
      </c>
    </row>
    <row r="57" spans="1:3" x14ac:dyDescent="0.2">
      <c r="A57">
        <v>28</v>
      </c>
      <c r="B57">
        <v>5.3664476757878132</v>
      </c>
      <c r="C57">
        <v>0.12355232421218698</v>
      </c>
    </row>
    <row r="58" spans="1:3" x14ac:dyDescent="0.2">
      <c r="A58">
        <v>29</v>
      </c>
      <c r="B58">
        <v>5.0830498290725998</v>
      </c>
      <c r="C58">
        <v>0.24695017092740024</v>
      </c>
    </row>
    <row r="59" spans="1:3" x14ac:dyDescent="0.2">
      <c r="A59">
        <v>30</v>
      </c>
      <c r="B59">
        <v>3.7461234381277908</v>
      </c>
      <c r="C59">
        <v>0.41387656187220934</v>
      </c>
    </row>
    <row r="60" spans="1:3" x14ac:dyDescent="0.2">
      <c r="A60">
        <v>31</v>
      </c>
      <c r="B60">
        <v>4.3172528755489497</v>
      </c>
      <c r="C60">
        <v>0.2127471244510506</v>
      </c>
    </row>
    <row r="61" spans="1:3" x14ac:dyDescent="0.2">
      <c r="A61">
        <v>32</v>
      </c>
      <c r="B61">
        <v>4.547890288704278</v>
      </c>
      <c r="C61">
        <v>-3.7890288704278241E-2</v>
      </c>
    </row>
    <row r="62" spans="1:3" x14ac:dyDescent="0.2">
      <c r="A62">
        <v>33</v>
      </c>
      <c r="B62">
        <v>4.1359012956044605</v>
      </c>
      <c r="C62">
        <v>-0.31590129560446067</v>
      </c>
    </row>
    <row r="63" spans="1:3" x14ac:dyDescent="0.2">
      <c r="A63">
        <v>34</v>
      </c>
      <c r="B63">
        <v>4.6472481548819129</v>
      </c>
      <c r="C63">
        <v>1.022751845118087</v>
      </c>
    </row>
    <row r="64" spans="1:3" x14ac:dyDescent="0.2">
      <c r="A64">
        <v>35</v>
      </c>
      <c r="B64">
        <v>3.2060349457777639</v>
      </c>
      <c r="C64">
        <v>-1.6034945777763987E-2</v>
      </c>
    </row>
    <row r="65" spans="1:3" x14ac:dyDescent="0.2">
      <c r="A65">
        <v>36</v>
      </c>
      <c r="B65">
        <v>3.9940752410802021</v>
      </c>
      <c r="C65">
        <v>8.5924758919798006E-2</v>
      </c>
    </row>
    <row r="66" spans="1:3" x14ac:dyDescent="0.2">
      <c r="A66">
        <v>37</v>
      </c>
      <c r="B66">
        <v>4.1733319457740317</v>
      </c>
      <c r="C66">
        <v>-0.41333194577403187</v>
      </c>
    </row>
    <row r="67" spans="1:3" x14ac:dyDescent="0.2">
      <c r="A67">
        <v>38</v>
      </c>
      <c r="B67">
        <v>4.0756824256916158</v>
      </c>
      <c r="C67">
        <v>4.4317574308384344E-2</v>
      </c>
    </row>
    <row r="68" spans="1:3" x14ac:dyDescent="0.2">
      <c r="A68">
        <v>39</v>
      </c>
      <c r="B68">
        <v>4.4303169097769626</v>
      </c>
      <c r="C68">
        <v>-0.22031690977696261</v>
      </c>
    </row>
    <row r="69" spans="1:3" x14ac:dyDescent="0.2">
      <c r="A69">
        <v>40</v>
      </c>
      <c r="B69">
        <v>3.9327611319631455</v>
      </c>
      <c r="C69">
        <v>-0.22276113196314551</v>
      </c>
    </row>
    <row r="70" spans="1:3" x14ac:dyDescent="0.2">
      <c r="A70">
        <v>41</v>
      </c>
      <c r="B70">
        <v>4.3570892441287619</v>
      </c>
      <c r="C70">
        <v>0.16291075587123771</v>
      </c>
    </row>
    <row r="71" spans="1:3" x14ac:dyDescent="0.2">
      <c r="A71">
        <v>42</v>
      </c>
      <c r="B71">
        <v>4.3619879563541319</v>
      </c>
      <c r="C71">
        <v>0.2980120436458682</v>
      </c>
    </row>
    <row r="72" spans="1:3" x14ac:dyDescent="0.2">
      <c r="A72">
        <v>43</v>
      </c>
      <c r="B72">
        <v>6.5865539371428161</v>
      </c>
      <c r="C72">
        <v>-0.10655393714281569</v>
      </c>
    </row>
    <row r="73" spans="1:3" x14ac:dyDescent="0.2">
      <c r="A73">
        <v>44</v>
      </c>
      <c r="B73">
        <v>5.0713522439318304</v>
      </c>
      <c r="C73">
        <v>-0.2413522439318303</v>
      </c>
    </row>
    <row r="74" spans="1:3" x14ac:dyDescent="0.2">
      <c r="A74">
        <v>45</v>
      </c>
      <c r="B74">
        <v>4.3169604595309643</v>
      </c>
      <c r="C74">
        <v>0.80303954046903581</v>
      </c>
    </row>
    <row r="75" spans="1:3" x14ac:dyDescent="0.2">
      <c r="A75">
        <v>46</v>
      </c>
      <c r="B75">
        <v>4.6594893945628817</v>
      </c>
      <c r="C75">
        <v>0.20051060543711863</v>
      </c>
    </row>
    <row r="76" spans="1:3" x14ac:dyDescent="0.2">
      <c r="A76">
        <v>47</v>
      </c>
      <c r="B76">
        <v>4.1117055541132785</v>
      </c>
      <c r="C76">
        <v>-0.33170555411327873</v>
      </c>
    </row>
    <row r="77" spans="1:3" x14ac:dyDescent="0.2">
      <c r="A77">
        <v>48</v>
      </c>
      <c r="B77">
        <v>4.1055343150460866</v>
      </c>
      <c r="C77">
        <v>-0.32553431504608676</v>
      </c>
    </row>
    <row r="78" spans="1:3" x14ac:dyDescent="0.2">
      <c r="A78">
        <v>49</v>
      </c>
      <c r="B78">
        <v>3.937741327029137</v>
      </c>
      <c r="C78">
        <v>1.062258672970863</v>
      </c>
    </row>
    <row r="79" spans="1:3" x14ac:dyDescent="0.2">
      <c r="A79">
        <v>50</v>
      </c>
      <c r="B79">
        <v>3.8457413478267548</v>
      </c>
      <c r="C79">
        <v>-0.74574134782675472</v>
      </c>
    </row>
    <row r="80" spans="1:3" x14ac:dyDescent="0.2">
      <c r="A80">
        <v>51</v>
      </c>
      <c r="B80">
        <v>5.8038171893000063</v>
      </c>
      <c r="C80">
        <v>0.2961828106999933</v>
      </c>
    </row>
    <row r="81" spans="1:3" x14ac:dyDescent="0.2">
      <c r="A81">
        <v>52</v>
      </c>
      <c r="B81">
        <v>3.7731083008715034</v>
      </c>
      <c r="C81">
        <v>-0.53310830087150318</v>
      </c>
    </row>
    <row r="82" spans="1:3" x14ac:dyDescent="0.2">
      <c r="A82">
        <v>53</v>
      </c>
      <c r="B82">
        <v>5.1215690122855877</v>
      </c>
      <c r="C82">
        <v>0.44843098771441259</v>
      </c>
    </row>
    <row r="83" spans="1:3" x14ac:dyDescent="0.2">
      <c r="A83">
        <v>54</v>
      </c>
      <c r="B83">
        <v>5.1524227786153585</v>
      </c>
      <c r="C83">
        <v>0.53757722138464192</v>
      </c>
    </row>
    <row r="84" spans="1:3" x14ac:dyDescent="0.2">
      <c r="A84">
        <v>55</v>
      </c>
      <c r="B84">
        <v>3.5740294428825661</v>
      </c>
      <c r="C84">
        <v>-1.4029442882566023E-2</v>
      </c>
    </row>
    <row r="85" spans="1:3" x14ac:dyDescent="0.2">
      <c r="A85">
        <v>56</v>
      </c>
      <c r="B85">
        <v>4.744328697818025</v>
      </c>
      <c r="C85">
        <v>-0.34432869781802466</v>
      </c>
    </row>
    <row r="86" spans="1:3" x14ac:dyDescent="0.2">
      <c r="A86">
        <v>57</v>
      </c>
      <c r="B86">
        <v>5.0110301774896113</v>
      </c>
      <c r="C86">
        <v>-0.16103017748961168</v>
      </c>
    </row>
    <row r="87" spans="1:3" x14ac:dyDescent="0.2">
      <c r="A87">
        <v>58</v>
      </c>
      <c r="B87">
        <v>4.7444725630601825</v>
      </c>
      <c r="C87">
        <v>0.18552743693981721</v>
      </c>
    </row>
    <row r="88" spans="1:3" x14ac:dyDescent="0.2">
      <c r="A88">
        <v>59</v>
      </c>
      <c r="B88">
        <v>4.8485225519162505</v>
      </c>
      <c r="C88">
        <v>-0.53852255191625087</v>
      </c>
    </row>
    <row r="89" spans="1:3" x14ac:dyDescent="0.2">
      <c r="A89">
        <v>60</v>
      </c>
      <c r="B89">
        <v>2.436635605656154</v>
      </c>
      <c r="C89">
        <v>-0.27663560565615386</v>
      </c>
    </row>
    <row r="90" spans="1:3" x14ac:dyDescent="0.2">
      <c r="A90">
        <v>61</v>
      </c>
      <c r="B90">
        <v>4.6555661639536412</v>
      </c>
      <c r="C90">
        <v>0.23443383604635848</v>
      </c>
    </row>
    <row r="91" spans="1:3" x14ac:dyDescent="0.2">
      <c r="A91">
        <v>62</v>
      </c>
      <c r="B91">
        <v>4.5786397442281954</v>
      </c>
      <c r="C91">
        <v>0.79136025577180469</v>
      </c>
    </row>
    <row r="92" spans="1:3" x14ac:dyDescent="0.2">
      <c r="A92">
        <v>63</v>
      </c>
      <c r="B92">
        <v>5.1518722315146324</v>
      </c>
      <c r="C92">
        <v>0.67812776848536771</v>
      </c>
    </row>
    <row r="93" spans="1:3" x14ac:dyDescent="0.2">
      <c r="A93">
        <v>64</v>
      </c>
      <c r="B93">
        <v>5.5971272510007575</v>
      </c>
      <c r="C93">
        <v>0.30287274899924288</v>
      </c>
    </row>
    <row r="94" spans="1:3" x14ac:dyDescent="0.2">
      <c r="A94">
        <v>65</v>
      </c>
      <c r="B94">
        <v>3.615210267063675</v>
      </c>
      <c r="C94">
        <v>1.4789732936324906E-2</v>
      </c>
    </row>
    <row r="95" spans="1:3" x14ac:dyDescent="0.2">
      <c r="A95">
        <v>66</v>
      </c>
      <c r="B95">
        <v>4.5470332487201421</v>
      </c>
      <c r="C95">
        <v>0.19296675127985807</v>
      </c>
    </row>
    <row r="96" spans="1:3" x14ac:dyDescent="0.2">
      <c r="A96">
        <v>67</v>
      </c>
      <c r="B96">
        <v>3.7956103496180833</v>
      </c>
      <c r="C96">
        <v>0.40438965038191688</v>
      </c>
    </row>
    <row r="97" spans="1:3" x14ac:dyDescent="0.2">
      <c r="A97">
        <v>68</v>
      </c>
      <c r="B97">
        <v>5.9253718915683864</v>
      </c>
      <c r="C97">
        <v>-0.235371891568386</v>
      </c>
    </row>
    <row r="98" spans="1:3" x14ac:dyDescent="0.2">
      <c r="A98">
        <v>69</v>
      </c>
      <c r="B98">
        <v>5.2312468077354879</v>
      </c>
      <c r="C98">
        <v>-0.4712468077354881</v>
      </c>
    </row>
    <row r="99" spans="1:3" x14ac:dyDescent="0.2">
      <c r="A99">
        <v>70</v>
      </c>
      <c r="B99">
        <v>5.5067337463313022</v>
      </c>
      <c r="C99">
        <v>0.51326625366869738</v>
      </c>
    </row>
    <row r="100" spans="1:3" x14ac:dyDescent="0.2">
      <c r="A100">
        <v>71</v>
      </c>
      <c r="B100">
        <v>5.2025691229307105</v>
      </c>
      <c r="C100">
        <v>0.38743087706928936</v>
      </c>
    </row>
    <row r="101" spans="1:3" x14ac:dyDescent="0.2">
      <c r="A101">
        <v>72</v>
      </c>
      <c r="B101">
        <v>3.4878096993490075</v>
      </c>
      <c r="C101">
        <v>0.9921903006509929</v>
      </c>
    </row>
    <row r="102" spans="1:3" x14ac:dyDescent="0.2">
      <c r="A102">
        <v>73</v>
      </c>
      <c r="B102">
        <v>6.2950840941878781</v>
      </c>
      <c r="C102">
        <v>-5.0840941878780299E-3</v>
      </c>
    </row>
    <row r="103" spans="1:3" x14ac:dyDescent="0.2">
      <c r="A103">
        <v>74</v>
      </c>
      <c r="B103">
        <v>4.7582265751786608</v>
      </c>
      <c r="C103">
        <v>-0.27822657517866034</v>
      </c>
    </row>
    <row r="104" spans="1:3" x14ac:dyDescent="0.2">
      <c r="A104">
        <v>75</v>
      </c>
      <c r="B104">
        <v>4.1983329535582543</v>
      </c>
      <c r="C104">
        <v>0.32166704644174526</v>
      </c>
    </row>
    <row r="105" spans="1:3" x14ac:dyDescent="0.2">
      <c r="A105">
        <v>76</v>
      </c>
      <c r="B105">
        <v>4.8000918558006811</v>
      </c>
      <c r="C105">
        <v>0.3899081441993193</v>
      </c>
    </row>
    <row r="106" spans="1:3" x14ac:dyDescent="0.2">
      <c r="A106">
        <v>77</v>
      </c>
      <c r="B106">
        <v>5.9085569612912536</v>
      </c>
      <c r="C106">
        <v>0.66144303870874666</v>
      </c>
    </row>
    <row r="107" spans="1:3" x14ac:dyDescent="0.2">
      <c r="A107">
        <v>78</v>
      </c>
      <c r="B107">
        <v>4.325494040537488</v>
      </c>
      <c r="C107">
        <v>0.65450595946251244</v>
      </c>
    </row>
    <row r="108" spans="1:3" x14ac:dyDescent="0.2">
      <c r="A108">
        <v>79</v>
      </c>
      <c r="B108">
        <v>4.4603147971139085</v>
      </c>
      <c r="C108">
        <v>-0.16031479711390872</v>
      </c>
    </row>
    <row r="109" spans="1:3" x14ac:dyDescent="0.2">
      <c r="A109">
        <v>80</v>
      </c>
      <c r="B109">
        <v>3.455010182064207</v>
      </c>
      <c r="C109">
        <v>5.4989817935792829E-2</v>
      </c>
    </row>
    <row r="110" spans="1:3" x14ac:dyDescent="0.2">
      <c r="A110">
        <v>81</v>
      </c>
      <c r="B110">
        <v>4.359578823149481</v>
      </c>
      <c r="C110">
        <v>-0.44957882314948083</v>
      </c>
    </row>
    <row r="111" spans="1:3" x14ac:dyDescent="0.2">
      <c r="A111">
        <v>82</v>
      </c>
      <c r="B111">
        <v>4.8533825168784182</v>
      </c>
      <c r="C111">
        <v>-3.3382516878417867E-2</v>
      </c>
    </row>
    <row r="112" spans="1:3" x14ac:dyDescent="0.2">
      <c r="A112">
        <v>83</v>
      </c>
      <c r="B112">
        <v>4.3707366338757279</v>
      </c>
      <c r="C112">
        <v>0.42926336612427196</v>
      </c>
    </row>
    <row r="113" spans="1:3" x14ac:dyDescent="0.2">
      <c r="A113">
        <v>84</v>
      </c>
      <c r="B113">
        <v>4.0233535240806617</v>
      </c>
      <c r="C113">
        <v>1.6646475919338322E-2</v>
      </c>
    </row>
    <row r="114" spans="1:3" x14ac:dyDescent="0.2">
      <c r="A114">
        <v>85</v>
      </c>
      <c r="B114">
        <v>5.5290930884617877</v>
      </c>
      <c r="C114">
        <v>4.0906911538212576E-2</v>
      </c>
    </row>
    <row r="115" spans="1:3" x14ac:dyDescent="0.2">
      <c r="A115">
        <v>86</v>
      </c>
      <c r="B115">
        <v>3.4736317468266913</v>
      </c>
      <c r="C115">
        <v>-0.49363174682669131</v>
      </c>
    </row>
    <row r="116" spans="1:3" x14ac:dyDescent="0.2">
      <c r="A116">
        <v>87</v>
      </c>
      <c r="B116">
        <v>4.3351563388695</v>
      </c>
      <c r="C116">
        <v>0.16484366113049997</v>
      </c>
    </row>
    <row r="117" spans="1:3" x14ac:dyDescent="0.2">
      <c r="A117">
        <v>88</v>
      </c>
      <c r="B117">
        <v>4.7471817038279136</v>
      </c>
      <c r="C117">
        <v>6.2818296172086008E-2</v>
      </c>
    </row>
    <row r="118" spans="1:3" x14ac:dyDescent="0.2">
      <c r="A118">
        <v>89</v>
      </c>
      <c r="B118">
        <v>3.8066583478207168</v>
      </c>
      <c r="C118">
        <v>0.28334165217928309</v>
      </c>
    </row>
    <row r="119" spans="1:3" x14ac:dyDescent="0.2">
      <c r="A119">
        <v>90</v>
      </c>
      <c r="B119">
        <v>4.3726713126155667</v>
      </c>
      <c r="C119">
        <v>-4.267131261556667E-2</v>
      </c>
    </row>
    <row r="120" spans="1:3" x14ac:dyDescent="0.2">
      <c r="A120">
        <v>91</v>
      </c>
      <c r="B120">
        <v>6.2505647045537547</v>
      </c>
      <c r="C120">
        <v>0.29943529544624514</v>
      </c>
    </row>
    <row r="121" spans="1:3" x14ac:dyDescent="0.2">
      <c r="A121">
        <v>92</v>
      </c>
      <c r="B121">
        <v>5.5484465865020915</v>
      </c>
      <c r="C121">
        <v>0.65155341349790863</v>
      </c>
    </row>
    <row r="122" spans="1:3" x14ac:dyDescent="0.2">
      <c r="A122">
        <v>93</v>
      </c>
      <c r="B122">
        <v>4.7005348142324612</v>
      </c>
      <c r="C122">
        <v>-0.50053481423246104</v>
      </c>
    </row>
    <row r="123" spans="1:3" x14ac:dyDescent="0.2">
      <c r="A123">
        <v>94</v>
      </c>
      <c r="B123">
        <v>5.6858843946604338</v>
      </c>
      <c r="C123">
        <v>0.67411560533956649</v>
      </c>
    </row>
    <row r="124" spans="1:3" x14ac:dyDescent="0.2">
      <c r="A124">
        <v>95</v>
      </c>
      <c r="B124">
        <v>3.6774574101619737</v>
      </c>
      <c r="C124">
        <v>-0.15745741016197368</v>
      </c>
    </row>
    <row r="125" spans="1:3" x14ac:dyDescent="0.2">
      <c r="A125">
        <v>96</v>
      </c>
      <c r="B125">
        <v>4.9330457524196083</v>
      </c>
      <c r="C125">
        <v>-0.61304575241960801</v>
      </c>
    </row>
    <row r="126" spans="1:3" x14ac:dyDescent="0.2">
      <c r="A126">
        <v>97</v>
      </c>
      <c r="B126">
        <v>5.0048716211819659</v>
      </c>
      <c r="C126">
        <v>0.36512837881803417</v>
      </c>
    </row>
    <row r="127" spans="1:3" x14ac:dyDescent="0.2">
      <c r="A127">
        <v>98</v>
      </c>
      <c r="B127">
        <v>5.1799017196853061</v>
      </c>
      <c r="C127">
        <v>0.53009828031469386</v>
      </c>
    </row>
    <row r="128" spans="1:3" x14ac:dyDescent="0.2">
      <c r="A128">
        <v>99</v>
      </c>
      <c r="B128">
        <v>4.2697656304560958</v>
      </c>
      <c r="C128">
        <v>-0.42976563045609595</v>
      </c>
    </row>
    <row r="129" spans="1:3" x14ac:dyDescent="0.2">
      <c r="A129">
        <v>100</v>
      </c>
      <c r="B129">
        <v>5.2949031618759799</v>
      </c>
      <c r="C129">
        <v>0.34509683812401981</v>
      </c>
    </row>
    <row r="130" spans="1:3" x14ac:dyDescent="0.2">
      <c r="A130">
        <v>101</v>
      </c>
      <c r="B130">
        <v>3.7903445100318565</v>
      </c>
      <c r="C130">
        <v>4.9655489968143396E-2</v>
      </c>
    </row>
    <row r="131" spans="1:3" x14ac:dyDescent="0.2">
      <c r="A131">
        <v>102</v>
      </c>
      <c r="B131">
        <v>5.8832321486563695</v>
      </c>
      <c r="C131">
        <v>-1.1332321486563695</v>
      </c>
    </row>
    <row r="132" spans="1:3" x14ac:dyDescent="0.2">
      <c r="A132">
        <v>103</v>
      </c>
      <c r="B132">
        <v>3.405573607246148</v>
      </c>
      <c r="C132">
        <v>-0.1855736072461478</v>
      </c>
    </row>
    <row r="133" spans="1:3" x14ac:dyDescent="0.2">
      <c r="A133">
        <v>104</v>
      </c>
      <c r="B133">
        <v>3.2442903850977354</v>
      </c>
      <c r="C133">
        <v>-0.4142903850977353</v>
      </c>
    </row>
    <row r="134" spans="1:3" x14ac:dyDescent="0.2">
      <c r="A134">
        <v>105</v>
      </c>
      <c r="B134">
        <v>2.7311900463190728</v>
      </c>
      <c r="C134">
        <v>3.8809953680927212E-2</v>
      </c>
    </row>
    <row r="135" spans="1:3" x14ac:dyDescent="0.2">
      <c r="A135">
        <v>106</v>
      </c>
      <c r="B135">
        <v>3.6401633231299972</v>
      </c>
      <c r="C135">
        <v>0.63983667687000301</v>
      </c>
    </row>
    <row r="136" spans="1:3" x14ac:dyDescent="0.2">
      <c r="A136">
        <v>107</v>
      </c>
      <c r="B136">
        <v>5.753614849264638</v>
      </c>
      <c r="C136">
        <v>-5.3614849264637776E-2</v>
      </c>
    </row>
    <row r="137" spans="1:3" x14ac:dyDescent="0.2">
      <c r="A137">
        <v>108</v>
      </c>
      <c r="B137">
        <v>4.3381219175624315</v>
      </c>
      <c r="C137">
        <v>-0.36812191756243129</v>
      </c>
    </row>
    <row r="138" spans="1:3" x14ac:dyDescent="0.2">
      <c r="A138">
        <v>109</v>
      </c>
      <c r="B138">
        <v>3.7857222378720254</v>
      </c>
      <c r="C138">
        <v>-0.19572223787202558</v>
      </c>
    </row>
    <row r="139" spans="1:3" x14ac:dyDescent="0.2">
      <c r="A139">
        <v>110</v>
      </c>
      <c r="B139">
        <v>4.7507457947524481</v>
      </c>
      <c r="C139">
        <v>-0.22074579475244782</v>
      </c>
    </row>
    <row r="140" spans="1:3" x14ac:dyDescent="0.2">
      <c r="A140">
        <v>111</v>
      </c>
      <c r="B140">
        <v>6.0615017918747638</v>
      </c>
      <c r="C140">
        <v>-0.73150179187476372</v>
      </c>
    </row>
    <row r="141" spans="1:3" x14ac:dyDescent="0.2">
      <c r="A141">
        <v>112</v>
      </c>
      <c r="B141">
        <v>3.8606225013127058</v>
      </c>
      <c r="C141">
        <v>-4.062250131270595E-2</v>
      </c>
    </row>
    <row r="142" spans="1:3" x14ac:dyDescent="0.2">
      <c r="A142">
        <v>113</v>
      </c>
      <c r="B142">
        <v>4.9714802025120646</v>
      </c>
      <c r="C142">
        <v>-0.13148020251206471</v>
      </c>
    </row>
    <row r="143" spans="1:3" x14ac:dyDescent="0.2">
      <c r="A143">
        <v>114</v>
      </c>
      <c r="B143">
        <v>5.9824014442906046</v>
      </c>
      <c r="C143">
        <v>-4.2401444290604218E-2</v>
      </c>
    </row>
    <row r="144" spans="1:3" x14ac:dyDescent="0.2">
      <c r="A144">
        <v>115</v>
      </c>
      <c r="B144">
        <v>3.6090946242609205</v>
      </c>
      <c r="C144">
        <v>-0.11909462426092032</v>
      </c>
    </row>
    <row r="145" spans="1:3" x14ac:dyDescent="0.2">
      <c r="A145">
        <v>116</v>
      </c>
      <c r="B145">
        <v>5.0935321099585638</v>
      </c>
      <c r="C145">
        <v>-0.35353210995856355</v>
      </c>
    </row>
    <row r="146" spans="1:3" x14ac:dyDescent="0.2">
      <c r="A146">
        <v>117</v>
      </c>
      <c r="B146">
        <v>6.0754513872006735</v>
      </c>
      <c r="C146">
        <v>-0.65545138720067353</v>
      </c>
    </row>
    <row r="147" spans="1:3" x14ac:dyDescent="0.2">
      <c r="A147">
        <v>118</v>
      </c>
      <c r="B147">
        <v>4.7041783139485096</v>
      </c>
      <c r="C147">
        <v>-0.5841783139485095</v>
      </c>
    </row>
    <row r="148" spans="1:3" x14ac:dyDescent="0.2">
      <c r="A148">
        <v>119</v>
      </c>
      <c r="B148">
        <v>4.7180651849696424</v>
      </c>
      <c r="C148">
        <v>1.1934815030357981E-2</v>
      </c>
    </row>
    <row r="149" spans="1:3" x14ac:dyDescent="0.2">
      <c r="A149">
        <v>120</v>
      </c>
      <c r="B149">
        <v>5.5336643941036199</v>
      </c>
      <c r="C149">
        <v>-0.56366439410362013</v>
      </c>
    </row>
    <row r="150" spans="1:3" x14ac:dyDescent="0.2">
      <c r="A150">
        <v>121</v>
      </c>
      <c r="B150">
        <v>4.9313425014020957</v>
      </c>
      <c r="C150">
        <v>-0.10134250140209566</v>
      </c>
    </row>
    <row r="151" spans="1:3" x14ac:dyDescent="0.2">
      <c r="A151">
        <v>122</v>
      </c>
      <c r="B151">
        <v>4.1268465347434899</v>
      </c>
      <c r="C151">
        <v>0.71315346525650991</v>
      </c>
    </row>
    <row r="152" spans="1:3" x14ac:dyDescent="0.2">
      <c r="A152">
        <v>123</v>
      </c>
      <c r="B152">
        <v>4.2139290431846588</v>
      </c>
      <c r="C152">
        <v>-0.58392904318465888</v>
      </c>
    </row>
    <row r="153" spans="1:3" x14ac:dyDescent="0.2">
      <c r="A153">
        <v>124</v>
      </c>
      <c r="B153">
        <v>4.350922988087488</v>
      </c>
      <c r="C153">
        <v>0.27907701191251189</v>
      </c>
    </row>
    <row r="154" spans="1:3" x14ac:dyDescent="0.2">
      <c r="A154">
        <v>125</v>
      </c>
      <c r="B154">
        <v>3.698665208828253</v>
      </c>
      <c r="C154">
        <v>-6.866520882825311E-2</v>
      </c>
    </row>
    <row r="155" spans="1:3" x14ac:dyDescent="0.2">
      <c r="A155">
        <v>126</v>
      </c>
      <c r="B155">
        <v>4.4186239633936237</v>
      </c>
      <c r="C155">
        <v>0.2513760366063762</v>
      </c>
    </row>
    <row r="156" spans="1:3" x14ac:dyDescent="0.2">
      <c r="A156">
        <v>127</v>
      </c>
      <c r="B156">
        <v>5.7078386231638598</v>
      </c>
      <c r="C156">
        <v>5.2161376836139972E-2</v>
      </c>
    </row>
    <row r="157" spans="1:3" x14ac:dyDescent="0.2">
      <c r="A157">
        <v>128</v>
      </c>
      <c r="B157">
        <v>2.9444779714619638</v>
      </c>
      <c r="C157">
        <v>-0.38447797146196372</v>
      </c>
    </row>
    <row r="158" spans="1:3" x14ac:dyDescent="0.2">
      <c r="A158">
        <v>129</v>
      </c>
      <c r="B158">
        <v>3.096961151402986</v>
      </c>
      <c r="C158">
        <v>3.0388485970140877E-3</v>
      </c>
    </row>
    <row r="159" spans="1:3" x14ac:dyDescent="0.2">
      <c r="A159">
        <v>130</v>
      </c>
      <c r="B159">
        <v>4.3546786080295554</v>
      </c>
      <c r="C159">
        <v>-0.18467860802955549</v>
      </c>
    </row>
    <row r="160" spans="1:3" x14ac:dyDescent="0.2">
      <c r="A160">
        <v>131</v>
      </c>
      <c r="B160">
        <v>4.3184218544084336</v>
      </c>
      <c r="C160">
        <v>-0.66842185440843371</v>
      </c>
    </row>
    <row r="161" spans="1:3" x14ac:dyDescent="0.2">
      <c r="A161">
        <v>132</v>
      </c>
      <c r="B161">
        <v>4.3230291876403708</v>
      </c>
      <c r="C161">
        <v>-0.4530291876403707</v>
      </c>
    </row>
    <row r="162" spans="1:3" x14ac:dyDescent="0.2">
      <c r="A162">
        <v>133</v>
      </c>
      <c r="B162">
        <v>5.1856133979373418</v>
      </c>
      <c r="C162">
        <v>-0.9856133979373416</v>
      </c>
    </row>
    <row r="163" spans="1:3" x14ac:dyDescent="0.2">
      <c r="A163">
        <v>134</v>
      </c>
      <c r="B163">
        <v>4.7064639667694257</v>
      </c>
      <c r="C163">
        <v>0.4835360332305747</v>
      </c>
    </row>
    <row r="164" spans="1:3" x14ac:dyDescent="0.2">
      <c r="A164">
        <v>135</v>
      </c>
      <c r="B164">
        <v>4.6605152033015216</v>
      </c>
      <c r="C164">
        <v>-0.17051520330152137</v>
      </c>
    </row>
    <row r="165" spans="1:3" x14ac:dyDescent="0.2">
      <c r="A165">
        <v>136</v>
      </c>
      <c r="B165">
        <v>3.5778910449027941</v>
      </c>
      <c r="C165">
        <v>-0.11789104490279412</v>
      </c>
    </row>
    <row r="166" spans="1:3" x14ac:dyDescent="0.2">
      <c r="A166">
        <v>137</v>
      </c>
      <c r="B166">
        <v>3.7543948338616731</v>
      </c>
      <c r="C166">
        <v>-0.34439483386167291</v>
      </c>
    </row>
    <row r="167" spans="1:3" ht="16" thickBot="1" x14ac:dyDescent="0.25">
      <c r="A167" s="9">
        <v>138</v>
      </c>
      <c r="B167" s="9">
        <v>4.4502811398423985</v>
      </c>
      <c r="C167" s="9">
        <v>-0.62028113984239841</v>
      </c>
    </row>
  </sheetData>
  <conditionalFormatting sqref="E29:E34">
    <cfRule type="cellIs" dxfId="5" priority="2" operator="lessThan">
      <formula>$G$29</formula>
    </cfRule>
    <cfRule type="cellIs" dxfId="4" priority="3" operator="greaterThan">
      <formula>$G$29</formula>
    </cfRule>
  </conditionalFormatting>
  <conditionalFormatting sqref="E38">
    <cfRule type="cellIs" dxfId="3" priority="1" operator="greaterThan">
      <formula>$G$38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2D7F-774B-6547-B272-423155D05D71}">
  <dimension ref="A1:H8"/>
  <sheetViews>
    <sheetView workbookViewId="0">
      <selection activeCell="E15" sqref="E15"/>
    </sheetView>
  </sheetViews>
  <sheetFormatPr baseColWidth="10" defaultRowHeight="15" x14ac:dyDescent="0.2"/>
  <sheetData>
    <row r="1" spans="1:8" x14ac:dyDescent="0.2">
      <c r="A1" s="22"/>
      <c r="B1" s="23" t="s">
        <v>169</v>
      </c>
      <c r="C1" s="23" t="s">
        <v>168</v>
      </c>
      <c r="D1" s="23" t="s">
        <v>167</v>
      </c>
      <c r="E1" s="23" t="s">
        <v>166</v>
      </c>
      <c r="F1" s="23" t="s">
        <v>165</v>
      </c>
      <c r="G1" s="23" t="s">
        <v>164</v>
      </c>
      <c r="H1" s="24" t="s">
        <v>163</v>
      </c>
    </row>
    <row r="2" spans="1:8" x14ac:dyDescent="0.2">
      <c r="A2" s="25" t="s">
        <v>169</v>
      </c>
      <c r="B2" s="18">
        <v>1</v>
      </c>
      <c r="C2" s="18"/>
      <c r="D2" s="18"/>
      <c r="E2" s="18"/>
      <c r="F2" s="18"/>
      <c r="G2" s="18"/>
      <c r="H2" s="26"/>
    </row>
    <row r="3" spans="1:8" x14ac:dyDescent="0.2">
      <c r="A3" s="25" t="s">
        <v>168</v>
      </c>
      <c r="B3" s="19">
        <v>0.82476856221856021</v>
      </c>
      <c r="C3" s="18">
        <v>1</v>
      </c>
      <c r="D3" s="18"/>
      <c r="E3" s="18"/>
      <c r="F3" s="18"/>
      <c r="G3" s="18"/>
      <c r="H3" s="26"/>
    </row>
    <row r="4" spans="1:8" x14ac:dyDescent="0.2">
      <c r="A4" s="25" t="s">
        <v>167</v>
      </c>
      <c r="B4" s="30">
        <v>-0.46212685715716828</v>
      </c>
      <c r="C4" s="20">
        <v>-0.6635041276113004</v>
      </c>
      <c r="D4" s="18">
        <v>1</v>
      </c>
      <c r="E4" s="18"/>
      <c r="F4" s="18"/>
      <c r="G4" s="18"/>
      <c r="H4" s="26"/>
    </row>
    <row r="5" spans="1:8" x14ac:dyDescent="0.2">
      <c r="A5" s="25" t="s">
        <v>166</v>
      </c>
      <c r="B5" s="30">
        <v>-0.44520934307373494</v>
      </c>
      <c r="C5" s="20">
        <v>-0.50304237637009541</v>
      </c>
      <c r="D5" s="20">
        <v>0.57009035015669063</v>
      </c>
      <c r="E5" s="18">
        <v>1</v>
      </c>
      <c r="F5" s="18"/>
      <c r="G5" s="18"/>
      <c r="H5" s="26"/>
    </row>
    <row r="6" spans="1:8" x14ac:dyDescent="0.2">
      <c r="A6" s="25" t="s">
        <v>165</v>
      </c>
      <c r="B6" s="20">
        <v>0.56238250077546859</v>
      </c>
      <c r="C6" s="21">
        <v>0.3407731691920956</v>
      </c>
      <c r="D6" s="21">
        <v>-0.18439717467068273</v>
      </c>
      <c r="E6" s="21">
        <v>-0.23838580376166865</v>
      </c>
      <c r="F6" s="18">
        <v>1</v>
      </c>
      <c r="G6" s="18"/>
      <c r="H6" s="26"/>
    </row>
    <row r="7" spans="1:8" x14ac:dyDescent="0.2">
      <c r="A7" s="25" t="s">
        <v>164</v>
      </c>
      <c r="B7" s="19">
        <v>0.82468809864254899</v>
      </c>
      <c r="C7" s="19">
        <v>0.99847385209668249</v>
      </c>
      <c r="D7" s="20">
        <v>-0.67322192818383297</v>
      </c>
      <c r="E7" s="20">
        <v>-0.50972525529229651</v>
      </c>
      <c r="F7" s="21">
        <v>0.34146982022243333</v>
      </c>
      <c r="G7" s="18">
        <v>1</v>
      </c>
      <c r="H7" s="26"/>
    </row>
    <row r="8" spans="1:8" ht="16" thickBot="1" x14ac:dyDescent="0.25">
      <c r="A8" s="27" t="s">
        <v>163</v>
      </c>
      <c r="B8" s="28">
        <v>3.5507672710772979E-2</v>
      </c>
      <c r="C8" s="28">
        <v>-3.8764406393695251E-2</v>
      </c>
      <c r="D8" s="28">
        <v>0.12088982842511617</v>
      </c>
      <c r="E8" s="28">
        <v>-6.072412457531514E-2</v>
      </c>
      <c r="F8" s="28">
        <v>2.2564125952513701E-2</v>
      </c>
      <c r="G8" s="28">
        <v>-3.9402144671479664E-2</v>
      </c>
      <c r="H8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B589-DCCA-554F-8079-5D266BC59433}">
  <dimension ref="A1:I162"/>
  <sheetViews>
    <sheetView workbookViewId="0">
      <selection activeCell="E28" sqref="E28:H29"/>
    </sheetView>
  </sheetViews>
  <sheetFormatPr baseColWidth="10" defaultRowHeight="15" x14ac:dyDescent="0.2"/>
  <sheetData>
    <row r="1" spans="1:9" x14ac:dyDescent="0.2">
      <c r="A1" t="s">
        <v>172</v>
      </c>
    </row>
    <row r="2" spans="1:9" ht="16" thickBot="1" x14ac:dyDescent="0.25"/>
    <row r="3" spans="1:9" x14ac:dyDescent="0.2">
      <c r="A3" s="11" t="s">
        <v>173</v>
      </c>
      <c r="B3" s="11"/>
    </row>
    <row r="4" spans="1:9" x14ac:dyDescent="0.2">
      <c r="A4" t="s">
        <v>174</v>
      </c>
      <c r="B4">
        <v>0.82468809864254911</v>
      </c>
    </row>
    <row r="5" spans="1:9" x14ac:dyDescent="0.2">
      <c r="A5" t="s">
        <v>175</v>
      </c>
      <c r="B5">
        <v>0.68011046004266285</v>
      </c>
    </row>
    <row r="6" spans="1:9" x14ac:dyDescent="0.2">
      <c r="A6" t="s">
        <v>176</v>
      </c>
      <c r="B6">
        <v>0.67775833107238836</v>
      </c>
    </row>
    <row r="7" spans="1:9" x14ac:dyDescent="0.2">
      <c r="A7" t="s">
        <v>177</v>
      </c>
      <c r="B7">
        <v>0.52465243581073573</v>
      </c>
    </row>
    <row r="8" spans="1:9" ht="16" thickBot="1" x14ac:dyDescent="0.25">
      <c r="A8" s="9" t="s">
        <v>178</v>
      </c>
      <c r="B8" s="9">
        <v>138</v>
      </c>
    </row>
    <row r="10" spans="1:9" ht="16" thickBot="1" x14ac:dyDescent="0.25">
      <c r="A10" t="s">
        <v>179</v>
      </c>
    </row>
    <row r="11" spans="1:9" x14ac:dyDescent="0.2">
      <c r="A11" s="10"/>
      <c r="B11" s="10" t="s">
        <v>184</v>
      </c>
      <c r="C11" s="10" t="s">
        <v>185</v>
      </c>
      <c r="D11" s="10" t="s">
        <v>186</v>
      </c>
      <c r="E11" s="10" t="s">
        <v>187</v>
      </c>
      <c r="F11" s="10" t="s">
        <v>188</v>
      </c>
    </row>
    <row r="12" spans="1:9" x14ac:dyDescent="0.2">
      <c r="A12" t="s">
        <v>180</v>
      </c>
      <c r="B12">
        <v>1</v>
      </c>
      <c r="C12">
        <v>79.59058747643968</v>
      </c>
      <c r="D12">
        <v>79.59058747643968</v>
      </c>
      <c r="E12">
        <v>289.14675540231156</v>
      </c>
      <c r="F12">
        <v>1.8055819672612339E-35</v>
      </c>
    </row>
    <row r="13" spans="1:9" x14ac:dyDescent="0.2">
      <c r="A13" t="s">
        <v>181</v>
      </c>
      <c r="B13">
        <v>136</v>
      </c>
      <c r="C13">
        <v>37.435384262690782</v>
      </c>
      <c r="D13">
        <v>0.27526017840213812</v>
      </c>
    </row>
    <row r="14" spans="1:9" ht="16" thickBot="1" x14ac:dyDescent="0.25">
      <c r="A14" s="9" t="s">
        <v>182</v>
      </c>
      <c r="B14" s="9">
        <v>137</v>
      </c>
      <c r="C14" s="9">
        <v>117.02597173913045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189</v>
      </c>
      <c r="C16" s="10" t="s">
        <v>177</v>
      </c>
      <c r="D16" s="10" t="s">
        <v>190</v>
      </c>
      <c r="E16" s="10" t="s">
        <v>191</v>
      </c>
      <c r="F16" s="10" t="s">
        <v>192</v>
      </c>
      <c r="G16" s="10" t="s">
        <v>193</v>
      </c>
      <c r="H16" s="10" t="s">
        <v>194</v>
      </c>
      <c r="I16" s="10" t="s">
        <v>195</v>
      </c>
    </row>
    <row r="17" spans="1:9" x14ac:dyDescent="0.2">
      <c r="A17" t="s">
        <v>183</v>
      </c>
      <c r="B17">
        <v>-4.6741600295087249</v>
      </c>
      <c r="C17">
        <v>0.54242238308044821</v>
      </c>
      <c r="D17">
        <v>-8.6171960732223081</v>
      </c>
      <c r="E17">
        <v>1.5436145886325637E-14</v>
      </c>
      <c r="F17">
        <v>-5.7468332586162436</v>
      </c>
      <c r="G17">
        <v>-3.6014868004012062</v>
      </c>
      <c r="H17">
        <v>-5.7468332586162436</v>
      </c>
      <c r="I17">
        <v>-3.6014868004012062</v>
      </c>
    </row>
    <row r="18" spans="1:9" ht="16" thickBot="1" x14ac:dyDescent="0.25">
      <c r="A18" s="9" t="s">
        <v>164</v>
      </c>
      <c r="B18" s="9">
        <v>2.8730840824248143E-2</v>
      </c>
      <c r="C18" s="9">
        <v>1.6896205165340625E-3</v>
      </c>
      <c r="D18" s="9">
        <v>17.004315787537926</v>
      </c>
      <c r="E18" s="9">
        <v>1.8055819672612344E-35</v>
      </c>
      <c r="F18" s="9">
        <v>2.5389513563481136E-2</v>
      </c>
      <c r="G18" s="9">
        <v>3.2072168085015153E-2</v>
      </c>
      <c r="H18" s="9">
        <v>2.5389513563481136E-2</v>
      </c>
      <c r="I18" s="9">
        <v>3.2072168085015153E-2</v>
      </c>
    </row>
    <row r="22" spans="1:9" x14ac:dyDescent="0.2">
      <c r="A22" t="s">
        <v>196</v>
      </c>
    </row>
    <row r="23" spans="1:9" ht="16" thickBot="1" x14ac:dyDescent="0.25"/>
    <row r="24" spans="1:9" ht="16" thickBot="1" x14ac:dyDescent="0.25">
      <c r="A24" s="10" t="s">
        <v>197</v>
      </c>
      <c r="B24" s="10" t="s">
        <v>219</v>
      </c>
      <c r="C24" s="10" t="s">
        <v>199</v>
      </c>
      <c r="E24" s="35" t="s">
        <v>227</v>
      </c>
      <c r="F24" s="48" t="s">
        <v>221</v>
      </c>
      <c r="G24" s="36"/>
      <c r="H24" s="36" t="s">
        <v>220</v>
      </c>
      <c r="I24" s="37"/>
    </row>
    <row r="25" spans="1:9" ht="17" thickTop="1" thickBot="1" x14ac:dyDescent="0.25">
      <c r="A25">
        <v>1</v>
      </c>
      <c r="B25">
        <v>5.0655950099113962</v>
      </c>
      <c r="C25">
        <v>-3.5595009911395969E-2</v>
      </c>
      <c r="E25" s="44" t="s">
        <v>164</v>
      </c>
      <c r="F25" s="52">
        <f>ABS(D18)</f>
        <v>17.004315787537926</v>
      </c>
      <c r="G25" s="53" t="s">
        <v>223</v>
      </c>
      <c r="H25" s="46">
        <v>2.61</v>
      </c>
      <c r="I25" s="47" t="s">
        <v>225</v>
      </c>
    </row>
    <row r="26" spans="1:9" x14ac:dyDescent="0.2">
      <c r="A26">
        <v>2</v>
      </c>
      <c r="B26">
        <v>3.6290529686989874</v>
      </c>
      <c r="C26">
        <v>-0.33905296869898738</v>
      </c>
    </row>
    <row r="27" spans="1:9" ht="16" thickBot="1" x14ac:dyDescent="0.25">
      <c r="A27">
        <v>3</v>
      </c>
      <c r="B27">
        <v>5.1805183732083879</v>
      </c>
      <c r="C27">
        <v>-0.60051837320838786</v>
      </c>
    </row>
    <row r="28" spans="1:9" ht="16" thickBot="1" x14ac:dyDescent="0.25">
      <c r="A28">
        <v>4</v>
      </c>
      <c r="B28">
        <v>4.1462081035354554</v>
      </c>
      <c r="C28">
        <v>0.86379189646454435</v>
      </c>
      <c r="E28" s="35" t="s">
        <v>187</v>
      </c>
      <c r="F28" s="36"/>
      <c r="G28" s="36" t="s">
        <v>220</v>
      </c>
      <c r="H28" s="37"/>
    </row>
    <row r="29" spans="1:9" ht="17" thickTop="1" thickBot="1" x14ac:dyDescent="0.25">
      <c r="A29">
        <v>5</v>
      </c>
      <c r="B29">
        <v>4.4047856709536877</v>
      </c>
      <c r="C29">
        <v>-0.64478567095368788</v>
      </c>
      <c r="E29" s="44">
        <f>E12</f>
        <v>289.14675540231156</v>
      </c>
      <c r="F29" s="45" t="s">
        <v>223</v>
      </c>
      <c r="G29" s="46">
        <v>6.82</v>
      </c>
      <c r="H29" s="47" t="s">
        <v>224</v>
      </c>
    </row>
    <row r="30" spans="1:9" x14ac:dyDescent="0.2">
      <c r="A30">
        <v>6</v>
      </c>
      <c r="B30">
        <v>4.6633632383719217</v>
      </c>
      <c r="C30">
        <v>0.1566367616280786</v>
      </c>
    </row>
    <row r="31" spans="1:9" x14ac:dyDescent="0.2">
      <c r="A31">
        <v>7</v>
      </c>
      <c r="B31">
        <v>5.2379800548568838</v>
      </c>
      <c r="C31">
        <v>-0.4179800548568835</v>
      </c>
    </row>
    <row r="32" spans="1:9" x14ac:dyDescent="0.2">
      <c r="A32">
        <v>8</v>
      </c>
      <c r="B32">
        <v>4.1749389443597025</v>
      </c>
      <c r="C32">
        <v>-9.4938944359702404E-2</v>
      </c>
    </row>
    <row r="33" spans="1:3" x14ac:dyDescent="0.2">
      <c r="A33">
        <v>9</v>
      </c>
      <c r="B33">
        <v>4.0600155810627108</v>
      </c>
      <c r="C33">
        <v>0.15998441893728899</v>
      </c>
    </row>
    <row r="34" spans="1:3" x14ac:dyDescent="0.2">
      <c r="A34">
        <v>10</v>
      </c>
      <c r="B34">
        <v>3.9163613769414702</v>
      </c>
      <c r="C34">
        <v>1.9736386230585294</v>
      </c>
    </row>
    <row r="35" spans="1:3" x14ac:dyDescent="0.2">
      <c r="A35">
        <v>11</v>
      </c>
      <c r="B35">
        <v>4.835748283317411</v>
      </c>
      <c r="C35">
        <v>0.15425171668258919</v>
      </c>
    </row>
    <row r="36" spans="1:3" x14ac:dyDescent="0.2">
      <c r="A36">
        <v>12</v>
      </c>
      <c r="B36">
        <v>4.2036697851839513</v>
      </c>
      <c r="C36">
        <v>-0.22366978518395131</v>
      </c>
    </row>
    <row r="37" spans="1:3" x14ac:dyDescent="0.2">
      <c r="A37">
        <v>13</v>
      </c>
      <c r="B37">
        <v>3.3704754012807552</v>
      </c>
      <c r="C37">
        <v>1.039524598719245</v>
      </c>
    </row>
    <row r="38" spans="1:3" x14ac:dyDescent="0.2">
      <c r="A38">
        <v>14</v>
      </c>
      <c r="B38">
        <v>5.1230566915598921</v>
      </c>
      <c r="C38">
        <v>-0.24305669155989218</v>
      </c>
    </row>
    <row r="39" spans="1:3" x14ac:dyDescent="0.2">
      <c r="A39">
        <v>15</v>
      </c>
      <c r="B39">
        <v>5.4103650998023731</v>
      </c>
      <c r="C39">
        <v>-0.67036509980237291</v>
      </c>
    </row>
    <row r="40" spans="1:3" x14ac:dyDescent="0.2">
      <c r="A40">
        <v>16</v>
      </c>
      <c r="B40">
        <v>4.0887464218869578</v>
      </c>
      <c r="C40">
        <v>6.1253578113042551E-2</v>
      </c>
    </row>
    <row r="41" spans="1:3" x14ac:dyDescent="0.2">
      <c r="A41">
        <v>17</v>
      </c>
      <c r="B41">
        <v>3.9163613769414702</v>
      </c>
      <c r="C41">
        <v>0.11363862305853001</v>
      </c>
    </row>
    <row r="42" spans="1:3" x14ac:dyDescent="0.2">
      <c r="A42">
        <v>18</v>
      </c>
      <c r="B42">
        <v>3.0257053113897774</v>
      </c>
      <c r="C42">
        <v>6.4294688610222472E-2</v>
      </c>
    </row>
    <row r="43" spans="1:3" x14ac:dyDescent="0.2">
      <c r="A43">
        <v>19</v>
      </c>
      <c r="B43">
        <v>3.686514650347485</v>
      </c>
      <c r="C43">
        <v>-0.2765146503474849</v>
      </c>
    </row>
    <row r="44" spans="1:3" x14ac:dyDescent="0.2">
      <c r="A44">
        <v>20</v>
      </c>
      <c r="B44">
        <v>5.9562510754630882</v>
      </c>
      <c r="C44">
        <v>0.40374892453691213</v>
      </c>
    </row>
    <row r="45" spans="1:3" x14ac:dyDescent="0.2">
      <c r="A45">
        <v>21</v>
      </c>
      <c r="B45">
        <v>2.8820511072685369</v>
      </c>
      <c r="C45">
        <v>-0.58205110726853704</v>
      </c>
    </row>
    <row r="46" spans="1:3" x14ac:dyDescent="0.2">
      <c r="A46">
        <v>22</v>
      </c>
      <c r="B46">
        <v>4.0312847402384619</v>
      </c>
      <c r="C46">
        <v>0.23871525976153762</v>
      </c>
    </row>
    <row r="47" spans="1:3" x14ac:dyDescent="0.2">
      <c r="A47">
        <v>23</v>
      </c>
      <c r="B47">
        <v>4.6346323975476729</v>
      </c>
      <c r="C47">
        <v>-0.40463239754767244</v>
      </c>
    </row>
    <row r="48" spans="1:3" x14ac:dyDescent="0.2">
      <c r="A48">
        <v>24</v>
      </c>
      <c r="B48">
        <v>5.1517875323841391</v>
      </c>
      <c r="C48">
        <v>-0.24178753238413897</v>
      </c>
    </row>
    <row r="49" spans="1:3" x14ac:dyDescent="0.2">
      <c r="A49">
        <v>25</v>
      </c>
      <c r="B49">
        <v>5.0655950099113962</v>
      </c>
      <c r="C49">
        <v>-0.59559500991139647</v>
      </c>
    </row>
    <row r="50" spans="1:3" x14ac:dyDescent="0.2">
      <c r="A50">
        <v>26</v>
      </c>
      <c r="B50">
        <v>4.9506716466144027</v>
      </c>
      <c r="C50">
        <v>0.38932835338559713</v>
      </c>
    </row>
    <row r="51" spans="1:3" x14ac:dyDescent="0.2">
      <c r="A51">
        <v>27</v>
      </c>
      <c r="B51">
        <v>4.0600155810627108</v>
      </c>
      <c r="C51">
        <v>-0.45001558106271089</v>
      </c>
    </row>
    <row r="52" spans="1:3" x14ac:dyDescent="0.2">
      <c r="A52">
        <v>28</v>
      </c>
      <c r="B52">
        <v>5.2667108956811326</v>
      </c>
      <c r="C52">
        <v>0.22328910431886762</v>
      </c>
    </row>
    <row r="53" spans="1:3" x14ac:dyDescent="0.2">
      <c r="A53">
        <v>29</v>
      </c>
      <c r="B53">
        <v>5.2092492140326367</v>
      </c>
      <c r="C53">
        <v>0.12075078596736333</v>
      </c>
    </row>
    <row r="54" spans="1:3" x14ac:dyDescent="0.2">
      <c r="A54">
        <v>30</v>
      </c>
      <c r="B54">
        <v>4.1174772627112066</v>
      </c>
      <c r="C54">
        <v>4.2522737288793522E-2</v>
      </c>
    </row>
    <row r="55" spans="1:3" x14ac:dyDescent="0.2">
      <c r="A55">
        <v>31</v>
      </c>
      <c r="B55">
        <v>4.0600155810627108</v>
      </c>
      <c r="C55">
        <v>0.46998441893728948</v>
      </c>
    </row>
    <row r="56" spans="1:3" x14ac:dyDescent="0.2">
      <c r="A56">
        <v>32</v>
      </c>
      <c r="B56">
        <v>4.4622473526021853</v>
      </c>
      <c r="C56">
        <v>4.7752647397814485E-2</v>
      </c>
    </row>
    <row r="57" spans="1:3" x14ac:dyDescent="0.2">
      <c r="A57">
        <v>33</v>
      </c>
      <c r="B57">
        <v>4.318593148480943</v>
      </c>
      <c r="C57">
        <v>-0.49859314848094316</v>
      </c>
    </row>
    <row r="58" spans="1:3" x14ac:dyDescent="0.2">
      <c r="A58">
        <v>34</v>
      </c>
      <c r="B58">
        <v>4.6059015567234258</v>
      </c>
      <c r="C58">
        <v>1.0640984432765741</v>
      </c>
    </row>
    <row r="59" spans="1:3" x14ac:dyDescent="0.2">
      <c r="A59">
        <v>35</v>
      </c>
      <c r="B59">
        <v>3.1980903563352658</v>
      </c>
      <c r="C59">
        <v>-8.0903563352658914E-3</v>
      </c>
    </row>
    <row r="60" spans="1:3" x14ac:dyDescent="0.2">
      <c r="A60">
        <v>36</v>
      </c>
      <c r="B60">
        <v>3.9163613769414702</v>
      </c>
      <c r="C60">
        <v>0.16363862305852983</v>
      </c>
    </row>
    <row r="61" spans="1:3" x14ac:dyDescent="0.2">
      <c r="A61">
        <v>37</v>
      </c>
      <c r="B61">
        <v>4.0312847402384619</v>
      </c>
      <c r="C61">
        <v>-0.27128474023846216</v>
      </c>
    </row>
    <row r="62" spans="1:3" x14ac:dyDescent="0.2">
      <c r="A62">
        <v>38</v>
      </c>
      <c r="B62">
        <v>3.7152454911717321</v>
      </c>
      <c r="C62">
        <v>0.40475450882826802</v>
      </c>
    </row>
    <row r="63" spans="1:3" x14ac:dyDescent="0.2">
      <c r="A63">
        <v>39</v>
      </c>
      <c r="B63">
        <v>4.7495557608446664</v>
      </c>
      <c r="C63">
        <v>-0.53955576084466639</v>
      </c>
    </row>
    <row r="64" spans="1:3" x14ac:dyDescent="0.2">
      <c r="A64">
        <v>40</v>
      </c>
      <c r="B64">
        <v>4.3473239893051918</v>
      </c>
      <c r="C64">
        <v>-0.63732398930519185</v>
      </c>
    </row>
    <row r="65" spans="1:3" x14ac:dyDescent="0.2">
      <c r="A65">
        <v>41</v>
      </c>
      <c r="B65">
        <v>4.3473239893051918</v>
      </c>
      <c r="C65">
        <v>0.17267601069480776</v>
      </c>
    </row>
    <row r="66" spans="1:3" x14ac:dyDescent="0.2">
      <c r="A66">
        <v>42</v>
      </c>
      <c r="B66">
        <v>4.318593148480943</v>
      </c>
      <c r="C66">
        <v>0.34140685151905714</v>
      </c>
    </row>
    <row r="67" spans="1:3" x14ac:dyDescent="0.2">
      <c r="A67">
        <v>43</v>
      </c>
      <c r="B67">
        <v>6.1286361204085775</v>
      </c>
      <c r="C67">
        <v>0.3513638795914229</v>
      </c>
    </row>
    <row r="68" spans="1:3" x14ac:dyDescent="0.2">
      <c r="A68">
        <v>44</v>
      </c>
      <c r="B68">
        <v>5.0655950099113962</v>
      </c>
      <c r="C68">
        <v>-0.23559500991139615</v>
      </c>
    </row>
    <row r="69" spans="1:3" x14ac:dyDescent="0.2">
      <c r="A69">
        <v>45</v>
      </c>
      <c r="B69">
        <v>4.8070174424931622</v>
      </c>
      <c r="C69">
        <v>0.3129825575068379</v>
      </c>
    </row>
    <row r="70" spans="1:3" x14ac:dyDescent="0.2">
      <c r="A70">
        <v>46</v>
      </c>
      <c r="B70">
        <v>4.8070174424931622</v>
      </c>
      <c r="C70">
        <v>5.2982557506838113E-2</v>
      </c>
    </row>
    <row r="71" spans="1:3" x14ac:dyDescent="0.2">
      <c r="A71">
        <v>47</v>
      </c>
      <c r="B71">
        <v>3.9163613769414702</v>
      </c>
      <c r="C71">
        <v>-0.13636137694147044</v>
      </c>
    </row>
    <row r="72" spans="1:3" x14ac:dyDescent="0.2">
      <c r="A72">
        <v>48</v>
      </c>
      <c r="B72">
        <v>4.5197090342506812</v>
      </c>
      <c r="C72">
        <v>-0.73970903425068135</v>
      </c>
    </row>
    <row r="73" spans="1:3" x14ac:dyDescent="0.2">
      <c r="A73">
        <v>49</v>
      </c>
      <c r="B73">
        <v>3.8876305361172214</v>
      </c>
      <c r="C73">
        <v>1.1123694638827786</v>
      </c>
    </row>
    <row r="74" spans="1:3" x14ac:dyDescent="0.2">
      <c r="A74">
        <v>50</v>
      </c>
      <c r="B74">
        <v>4.1749389443597025</v>
      </c>
      <c r="C74">
        <v>-1.0749389443597024</v>
      </c>
    </row>
    <row r="75" spans="1:3" x14ac:dyDescent="0.2">
      <c r="A75">
        <v>51</v>
      </c>
      <c r="B75">
        <v>5.8700585529903435</v>
      </c>
      <c r="C75">
        <v>0.22994144700965613</v>
      </c>
    </row>
    <row r="76" spans="1:3" x14ac:dyDescent="0.2">
      <c r="A76">
        <v>52</v>
      </c>
      <c r="B76">
        <v>4.0312847402384619</v>
      </c>
      <c r="C76">
        <v>-0.79128474023846174</v>
      </c>
    </row>
    <row r="77" spans="1:3" x14ac:dyDescent="0.2">
      <c r="A77">
        <v>53</v>
      </c>
      <c r="B77">
        <v>5.2954417365053814</v>
      </c>
      <c r="C77">
        <v>0.27455826349461887</v>
      </c>
    </row>
    <row r="78" spans="1:3" x14ac:dyDescent="0.2">
      <c r="A78">
        <v>54</v>
      </c>
      <c r="B78">
        <v>5.2379800548568838</v>
      </c>
      <c r="C78">
        <v>0.45201994514311661</v>
      </c>
    </row>
    <row r="79" spans="1:3" x14ac:dyDescent="0.2">
      <c r="A79">
        <v>55</v>
      </c>
      <c r="B79">
        <v>4.0025538994142149</v>
      </c>
      <c r="C79">
        <v>-0.44255389941421486</v>
      </c>
    </row>
    <row r="80" spans="1:3" x14ac:dyDescent="0.2">
      <c r="A80">
        <v>56</v>
      </c>
      <c r="B80">
        <v>4.6633632383719217</v>
      </c>
      <c r="C80">
        <v>-0.26336323837192133</v>
      </c>
    </row>
    <row r="81" spans="1:3" x14ac:dyDescent="0.2">
      <c r="A81">
        <v>57</v>
      </c>
      <c r="B81">
        <v>4.6346323975476729</v>
      </c>
      <c r="C81">
        <v>0.21536760245232678</v>
      </c>
    </row>
    <row r="82" spans="1:3" x14ac:dyDescent="0.2">
      <c r="A82">
        <v>58</v>
      </c>
      <c r="B82">
        <v>4.2324006260082001</v>
      </c>
      <c r="C82">
        <v>0.69759937399179961</v>
      </c>
    </row>
    <row r="83" spans="1:3" x14ac:dyDescent="0.2">
      <c r="A83">
        <v>59</v>
      </c>
      <c r="B83">
        <v>4.7782866016689134</v>
      </c>
      <c r="C83">
        <v>-0.46828660166891378</v>
      </c>
    </row>
    <row r="84" spans="1:3" x14ac:dyDescent="0.2">
      <c r="A84">
        <v>60</v>
      </c>
      <c r="B84">
        <v>2.6522043806745517</v>
      </c>
      <c r="C84">
        <v>-0.49220438067455152</v>
      </c>
    </row>
    <row r="85" spans="1:3" x14ac:dyDescent="0.2">
      <c r="A85">
        <v>61</v>
      </c>
      <c r="B85">
        <v>4.7208249200204175</v>
      </c>
      <c r="C85">
        <v>0.16917507997958214</v>
      </c>
    </row>
    <row r="86" spans="1:3" x14ac:dyDescent="0.2">
      <c r="A86">
        <v>62</v>
      </c>
      <c r="B86">
        <v>5.2379800548568838</v>
      </c>
      <c r="C86">
        <v>0.13201994514311632</v>
      </c>
    </row>
    <row r="87" spans="1:3" x14ac:dyDescent="0.2">
      <c r="A87">
        <v>63</v>
      </c>
      <c r="B87">
        <v>5.2092492140326367</v>
      </c>
      <c r="C87">
        <v>0.62075078596736333</v>
      </c>
    </row>
    <row r="88" spans="1:3" x14ac:dyDescent="0.2">
      <c r="A88">
        <v>64</v>
      </c>
      <c r="B88">
        <v>5.2954417365053814</v>
      </c>
      <c r="C88">
        <v>0.60455826349461894</v>
      </c>
    </row>
    <row r="89" spans="1:3" x14ac:dyDescent="0.2">
      <c r="A89">
        <v>65</v>
      </c>
      <c r="B89">
        <v>4.0025538994142149</v>
      </c>
      <c r="C89">
        <v>-0.37255389941421502</v>
      </c>
    </row>
    <row r="90" spans="1:3" x14ac:dyDescent="0.2">
      <c r="A90">
        <v>66</v>
      </c>
      <c r="B90">
        <v>4.6059015567234258</v>
      </c>
      <c r="C90">
        <v>0.13409844327657439</v>
      </c>
    </row>
    <row r="91" spans="1:3" x14ac:dyDescent="0.2">
      <c r="A91">
        <v>67</v>
      </c>
      <c r="B91">
        <v>3.8014380136444768</v>
      </c>
      <c r="C91">
        <v>0.39856198635552342</v>
      </c>
    </row>
    <row r="92" spans="1:3" x14ac:dyDescent="0.2">
      <c r="A92">
        <v>68</v>
      </c>
      <c r="B92">
        <v>5.8413277121660947</v>
      </c>
      <c r="C92">
        <v>-0.15132771216609431</v>
      </c>
    </row>
    <row r="93" spans="1:3" x14ac:dyDescent="0.2">
      <c r="A93">
        <v>69</v>
      </c>
      <c r="B93">
        <v>5.5252884630993648</v>
      </c>
      <c r="C93">
        <v>-0.76528846309936505</v>
      </c>
    </row>
    <row r="94" spans="1:3" x14ac:dyDescent="0.2">
      <c r="A94">
        <v>70</v>
      </c>
      <c r="B94">
        <v>5.1805183732083879</v>
      </c>
      <c r="C94">
        <v>0.83948162679161165</v>
      </c>
    </row>
    <row r="95" spans="1:3" x14ac:dyDescent="0.2">
      <c r="A95">
        <v>71</v>
      </c>
      <c r="B95">
        <v>5.1517875323841391</v>
      </c>
      <c r="C95">
        <v>0.43821246761586075</v>
      </c>
    </row>
    <row r="96" spans="1:3" x14ac:dyDescent="0.2">
      <c r="A96">
        <v>72</v>
      </c>
      <c r="B96">
        <v>3.2268211971595147</v>
      </c>
      <c r="C96">
        <v>1.2531788028404858</v>
      </c>
    </row>
    <row r="97" spans="1:3" x14ac:dyDescent="0.2">
      <c r="A97">
        <v>73</v>
      </c>
      <c r="B97">
        <v>6.3872136878268098</v>
      </c>
      <c r="C97">
        <v>-9.7213687826809725E-2</v>
      </c>
    </row>
    <row r="98" spans="1:3" x14ac:dyDescent="0.2">
      <c r="A98">
        <v>74</v>
      </c>
      <c r="B98">
        <v>4.7782866016689134</v>
      </c>
      <c r="C98">
        <v>-0.29828660166891297</v>
      </c>
    </row>
    <row r="99" spans="1:3" x14ac:dyDescent="0.2">
      <c r="A99">
        <v>75</v>
      </c>
      <c r="B99">
        <v>4.2036697851839513</v>
      </c>
      <c r="C99">
        <v>0.31633021481604828</v>
      </c>
    </row>
    <row r="100" spans="1:3" x14ac:dyDescent="0.2">
      <c r="A100">
        <v>76</v>
      </c>
      <c r="B100">
        <v>4.3760548301294406</v>
      </c>
      <c r="C100">
        <v>0.81394516987055976</v>
      </c>
    </row>
    <row r="101" spans="1:3" x14ac:dyDescent="0.2">
      <c r="A101">
        <v>77</v>
      </c>
      <c r="B101">
        <v>5.726404348869103</v>
      </c>
      <c r="C101">
        <v>0.84359565113089729</v>
      </c>
    </row>
    <row r="102" spans="1:3" x14ac:dyDescent="0.2">
      <c r="A102">
        <v>78</v>
      </c>
      <c r="B102">
        <v>4.4335165117779365</v>
      </c>
      <c r="C102">
        <v>0.54648348822206394</v>
      </c>
    </row>
    <row r="103" spans="1:3" x14ac:dyDescent="0.2">
      <c r="A103">
        <v>79</v>
      </c>
      <c r="B103">
        <v>4.2611314668324471</v>
      </c>
      <c r="C103">
        <v>3.8868533167552677E-2</v>
      </c>
    </row>
    <row r="104" spans="1:3" x14ac:dyDescent="0.2">
      <c r="A104">
        <v>80</v>
      </c>
      <c r="B104">
        <v>3.2268211971595147</v>
      </c>
      <c r="C104">
        <v>0.28317880284048513</v>
      </c>
    </row>
    <row r="105" spans="1:3" x14ac:dyDescent="0.2">
      <c r="A105">
        <v>81</v>
      </c>
      <c r="B105">
        <v>4.1749389443597025</v>
      </c>
      <c r="C105">
        <v>-0.26493894435970233</v>
      </c>
    </row>
    <row r="106" spans="1:3" x14ac:dyDescent="0.2">
      <c r="A106">
        <v>82</v>
      </c>
      <c r="B106">
        <v>4.6920940791961687</v>
      </c>
      <c r="C106">
        <v>0.12790592080383156</v>
      </c>
    </row>
    <row r="107" spans="1:3" x14ac:dyDescent="0.2">
      <c r="A107">
        <v>83</v>
      </c>
      <c r="B107">
        <v>4.3760548301294406</v>
      </c>
      <c r="C107">
        <v>0.42394516987055919</v>
      </c>
    </row>
    <row r="108" spans="1:3" x14ac:dyDescent="0.2">
      <c r="A108">
        <v>84</v>
      </c>
      <c r="B108">
        <v>4.1749389443597025</v>
      </c>
      <c r="C108">
        <v>-0.13493894435970244</v>
      </c>
    </row>
    <row r="109" spans="1:3" x14ac:dyDescent="0.2">
      <c r="A109">
        <v>85</v>
      </c>
      <c r="B109">
        <v>5.2667108956811326</v>
      </c>
      <c r="C109">
        <v>0.30328910431886769</v>
      </c>
    </row>
    <row r="110" spans="1:3" x14ac:dyDescent="0.2">
      <c r="A110">
        <v>86</v>
      </c>
      <c r="B110">
        <v>3.5428604462262445</v>
      </c>
      <c r="C110">
        <v>-0.56286044622624454</v>
      </c>
    </row>
    <row r="111" spans="1:3" x14ac:dyDescent="0.2">
      <c r="A111">
        <v>87</v>
      </c>
      <c r="B111">
        <v>4.5484398750749282</v>
      </c>
      <c r="C111">
        <v>-4.8439875074928196E-2</v>
      </c>
    </row>
    <row r="112" spans="1:3" x14ac:dyDescent="0.2">
      <c r="A112">
        <v>88</v>
      </c>
      <c r="B112">
        <v>4.6059015567234258</v>
      </c>
      <c r="C112">
        <v>0.20409844327657378</v>
      </c>
    </row>
    <row r="113" spans="1:3" x14ac:dyDescent="0.2">
      <c r="A113">
        <v>89</v>
      </c>
      <c r="B113">
        <v>3.8301688544687256</v>
      </c>
      <c r="C113">
        <v>0.25983114553127429</v>
      </c>
    </row>
    <row r="114" spans="1:3" x14ac:dyDescent="0.2">
      <c r="A114">
        <v>90</v>
      </c>
      <c r="B114">
        <v>4.5197090342506812</v>
      </c>
      <c r="C114">
        <v>-0.18970903425068109</v>
      </c>
    </row>
    <row r="115" spans="1:3" x14ac:dyDescent="0.2">
      <c r="A115">
        <v>91</v>
      </c>
      <c r="B115">
        <v>6.0999052795843287</v>
      </c>
      <c r="C115">
        <v>0.45009472041567111</v>
      </c>
    </row>
    <row r="116" spans="1:3" x14ac:dyDescent="0.2">
      <c r="A116">
        <v>92</v>
      </c>
      <c r="B116">
        <v>5.4390959406266219</v>
      </c>
      <c r="C116">
        <v>0.76090405937337824</v>
      </c>
    </row>
    <row r="117" spans="1:3" x14ac:dyDescent="0.2">
      <c r="A117">
        <v>93</v>
      </c>
      <c r="B117">
        <v>4.8070174424931622</v>
      </c>
      <c r="C117">
        <v>-0.60701744249316203</v>
      </c>
    </row>
    <row r="118" spans="1:3" x14ac:dyDescent="0.2">
      <c r="A118">
        <v>94</v>
      </c>
      <c r="B118">
        <v>5.6976735080448542</v>
      </c>
      <c r="C118">
        <v>0.66232649195514615</v>
      </c>
    </row>
    <row r="119" spans="1:3" x14ac:dyDescent="0.2">
      <c r="A119">
        <v>95</v>
      </c>
      <c r="B119">
        <v>3.6577838095232362</v>
      </c>
      <c r="C119">
        <v>-0.13778380952323621</v>
      </c>
    </row>
    <row r="120" spans="1:3" x14ac:dyDescent="0.2">
      <c r="A120">
        <v>96</v>
      </c>
      <c r="B120">
        <v>4.6920940791961687</v>
      </c>
      <c r="C120">
        <v>-0.37209407919616844</v>
      </c>
    </row>
    <row r="121" spans="1:3" x14ac:dyDescent="0.2">
      <c r="A121">
        <v>97</v>
      </c>
      <c r="B121">
        <v>4.9219408057901539</v>
      </c>
      <c r="C121">
        <v>0.44805919420984619</v>
      </c>
    </row>
    <row r="122" spans="1:3" x14ac:dyDescent="0.2">
      <c r="A122">
        <v>98</v>
      </c>
      <c r="B122">
        <v>5.4390959406266219</v>
      </c>
      <c r="C122">
        <v>0.27090405937337803</v>
      </c>
    </row>
    <row r="123" spans="1:3" x14ac:dyDescent="0.2">
      <c r="A123">
        <v>99</v>
      </c>
      <c r="B123">
        <v>4.2036697851839513</v>
      </c>
      <c r="C123">
        <v>-0.36366978518395143</v>
      </c>
    </row>
    <row r="124" spans="1:3" x14ac:dyDescent="0.2">
      <c r="A124">
        <v>100</v>
      </c>
      <c r="B124">
        <v>5.4965576222751178</v>
      </c>
      <c r="C124">
        <v>0.14344237772488189</v>
      </c>
    </row>
    <row r="125" spans="1:3" x14ac:dyDescent="0.2">
      <c r="A125">
        <v>101</v>
      </c>
      <c r="B125">
        <v>3.9738230585899661</v>
      </c>
      <c r="C125">
        <v>-0.13382305858996624</v>
      </c>
    </row>
    <row r="126" spans="1:3" x14ac:dyDescent="0.2">
      <c r="A126">
        <v>102</v>
      </c>
      <c r="B126">
        <v>5.75513518969335</v>
      </c>
      <c r="C126">
        <v>-1.00513518969335</v>
      </c>
    </row>
    <row r="127" spans="1:3" x14ac:dyDescent="0.2">
      <c r="A127">
        <v>103</v>
      </c>
      <c r="B127">
        <v>3.5715912870504916</v>
      </c>
      <c r="C127">
        <v>-0.35159128705049136</v>
      </c>
    </row>
    <row r="128" spans="1:3" x14ac:dyDescent="0.2">
      <c r="A128">
        <v>104</v>
      </c>
      <c r="B128">
        <v>3.6290529686989874</v>
      </c>
      <c r="C128">
        <v>-0.79905296869898734</v>
      </c>
    </row>
    <row r="129" spans="1:3" x14ac:dyDescent="0.2">
      <c r="A129">
        <v>105</v>
      </c>
      <c r="B129">
        <v>2.6522043806745517</v>
      </c>
      <c r="C129">
        <v>0.11779561932544835</v>
      </c>
    </row>
    <row r="130" spans="1:3" x14ac:dyDescent="0.2">
      <c r="A130">
        <v>106</v>
      </c>
      <c r="B130">
        <v>3.8301688544687256</v>
      </c>
      <c r="C130">
        <v>0.44983114553127468</v>
      </c>
    </row>
    <row r="131" spans="1:3" x14ac:dyDescent="0.2">
      <c r="A131">
        <v>107</v>
      </c>
      <c r="B131">
        <v>5.75513518969335</v>
      </c>
      <c r="C131">
        <v>-5.5135189693349851E-2</v>
      </c>
    </row>
    <row r="132" spans="1:3" x14ac:dyDescent="0.2">
      <c r="A132">
        <v>108</v>
      </c>
      <c r="B132">
        <v>3.7727071728202297</v>
      </c>
      <c r="C132">
        <v>0.19729282717977048</v>
      </c>
    </row>
    <row r="133" spans="1:3" x14ac:dyDescent="0.2">
      <c r="A133">
        <v>109</v>
      </c>
      <c r="B133">
        <v>4.0025538994142149</v>
      </c>
      <c r="C133">
        <v>-0.41255389941421505</v>
      </c>
    </row>
    <row r="134" spans="1:3" x14ac:dyDescent="0.2">
      <c r="A134">
        <v>110</v>
      </c>
      <c r="B134">
        <v>4.8644791241416581</v>
      </c>
      <c r="C134">
        <v>-0.33447912414165781</v>
      </c>
    </row>
    <row r="135" spans="1:3" x14ac:dyDescent="0.2">
      <c r="A135">
        <v>111</v>
      </c>
      <c r="B135">
        <v>5.5540193039236136</v>
      </c>
      <c r="C135">
        <v>-0.22401930392361358</v>
      </c>
    </row>
    <row r="136" spans="1:3" x14ac:dyDescent="0.2">
      <c r="A136">
        <v>112</v>
      </c>
      <c r="B136">
        <v>3.1693595155110179</v>
      </c>
      <c r="C136">
        <v>0.65064048448898193</v>
      </c>
    </row>
    <row r="137" spans="1:3" x14ac:dyDescent="0.2">
      <c r="A137">
        <v>113</v>
      </c>
      <c r="B137">
        <v>4.8070174424931622</v>
      </c>
      <c r="C137">
        <v>3.2982557506837651E-2</v>
      </c>
    </row>
    <row r="138" spans="1:3" x14ac:dyDescent="0.2">
      <c r="A138">
        <v>114</v>
      </c>
      <c r="B138">
        <v>5.2667108956811326</v>
      </c>
      <c r="C138">
        <v>0.67328910431886779</v>
      </c>
    </row>
    <row r="139" spans="1:3" x14ac:dyDescent="0.2">
      <c r="A139">
        <v>115</v>
      </c>
      <c r="B139">
        <v>3.6290529686989874</v>
      </c>
      <c r="C139">
        <v>-0.1390529686989872</v>
      </c>
    </row>
    <row r="140" spans="1:3" x14ac:dyDescent="0.2">
      <c r="A140">
        <v>116</v>
      </c>
      <c r="B140">
        <v>4.9219408057901539</v>
      </c>
      <c r="C140">
        <v>-0.1819408057901537</v>
      </c>
    </row>
    <row r="141" spans="1:3" x14ac:dyDescent="0.2">
      <c r="A141">
        <v>117</v>
      </c>
      <c r="B141">
        <v>5.1230566915598921</v>
      </c>
      <c r="C141">
        <v>0.29694330844010786</v>
      </c>
    </row>
    <row r="142" spans="1:3" x14ac:dyDescent="0.2">
      <c r="A142">
        <v>118</v>
      </c>
      <c r="B142">
        <v>4.8644791241416581</v>
      </c>
      <c r="C142">
        <v>-0.74447912414165796</v>
      </c>
    </row>
    <row r="143" spans="1:3" x14ac:dyDescent="0.2">
      <c r="A143">
        <v>119</v>
      </c>
      <c r="B143">
        <v>4.4335165117779365</v>
      </c>
      <c r="C143">
        <v>0.29648348822206394</v>
      </c>
    </row>
    <row r="144" spans="1:3" x14ac:dyDescent="0.2">
      <c r="A144">
        <v>120</v>
      </c>
      <c r="B144">
        <v>5.4965576222751178</v>
      </c>
      <c r="C144">
        <v>-0.52655762227511804</v>
      </c>
    </row>
    <row r="145" spans="1:3" x14ac:dyDescent="0.2">
      <c r="A145">
        <v>121</v>
      </c>
      <c r="B145">
        <v>4.6920940791961687</v>
      </c>
      <c r="C145">
        <v>0.13790592080383135</v>
      </c>
    </row>
    <row r="146" spans="1:3" x14ac:dyDescent="0.2">
      <c r="A146">
        <v>122</v>
      </c>
      <c r="B146">
        <v>4.1462081035354554</v>
      </c>
      <c r="C146">
        <v>0.69379189646454442</v>
      </c>
    </row>
    <row r="147" spans="1:3" x14ac:dyDescent="0.2">
      <c r="A147">
        <v>123</v>
      </c>
      <c r="B147">
        <v>4.318593148480943</v>
      </c>
      <c r="C147">
        <v>-0.68859314848094311</v>
      </c>
    </row>
    <row r="148" spans="1:3" x14ac:dyDescent="0.2">
      <c r="A148">
        <v>124</v>
      </c>
      <c r="B148">
        <v>4.318593148480943</v>
      </c>
      <c r="C148">
        <v>0.31140685151905689</v>
      </c>
    </row>
    <row r="149" spans="1:3" x14ac:dyDescent="0.2">
      <c r="A149">
        <v>125</v>
      </c>
      <c r="B149">
        <v>4.2036697851839513</v>
      </c>
      <c r="C149">
        <v>-0.5736697851839514</v>
      </c>
    </row>
    <row r="150" spans="1:3" x14ac:dyDescent="0.2">
      <c r="A150">
        <v>126</v>
      </c>
      <c r="B150">
        <v>4.4335165117779365</v>
      </c>
      <c r="C150">
        <v>0.23648348822206344</v>
      </c>
    </row>
    <row r="151" spans="1:3" x14ac:dyDescent="0.2">
      <c r="A151">
        <v>127</v>
      </c>
      <c r="B151">
        <v>5.1230566915598921</v>
      </c>
      <c r="C151">
        <v>0.63694330844010771</v>
      </c>
    </row>
    <row r="152" spans="1:3" x14ac:dyDescent="0.2">
      <c r="A152">
        <v>128</v>
      </c>
      <c r="B152">
        <v>2.8245894256200401</v>
      </c>
      <c r="C152">
        <v>-0.26458942562004006</v>
      </c>
    </row>
    <row r="153" spans="1:3" x14ac:dyDescent="0.2">
      <c r="A153">
        <v>129</v>
      </c>
      <c r="B153">
        <v>3.3417445604565064</v>
      </c>
      <c r="C153">
        <v>-0.24174456045650627</v>
      </c>
    </row>
    <row r="154" spans="1:3" x14ac:dyDescent="0.2">
      <c r="A154">
        <v>130</v>
      </c>
      <c r="B154">
        <v>4.7782866016689134</v>
      </c>
      <c r="C154">
        <v>-0.60828660166891346</v>
      </c>
    </row>
    <row r="155" spans="1:3" x14ac:dyDescent="0.2">
      <c r="A155">
        <v>131</v>
      </c>
      <c r="B155">
        <v>4.1174772627112066</v>
      </c>
      <c r="C155">
        <v>-0.46747726271120671</v>
      </c>
    </row>
    <row r="156" spans="1:3" x14ac:dyDescent="0.2">
      <c r="A156">
        <v>132</v>
      </c>
      <c r="B156">
        <v>4.7208249200204175</v>
      </c>
      <c r="C156">
        <v>-0.85082492002041743</v>
      </c>
    </row>
    <row r="157" spans="1:3" x14ac:dyDescent="0.2">
      <c r="A157">
        <v>133</v>
      </c>
      <c r="B157">
        <v>5.4965576222751178</v>
      </c>
      <c r="C157">
        <v>-1.2965576222751176</v>
      </c>
    </row>
    <row r="158" spans="1:3" x14ac:dyDescent="0.2">
      <c r="A158">
        <v>134</v>
      </c>
      <c r="B158">
        <v>4.9794024874386515</v>
      </c>
      <c r="C158">
        <v>0.21059751256134884</v>
      </c>
    </row>
    <row r="159" spans="1:3" x14ac:dyDescent="0.2">
      <c r="A159">
        <v>135</v>
      </c>
      <c r="B159">
        <v>5.1805183732083879</v>
      </c>
      <c r="C159">
        <v>-0.69051837320838771</v>
      </c>
    </row>
    <row r="160" spans="1:3" x14ac:dyDescent="0.2">
      <c r="A160">
        <v>136</v>
      </c>
      <c r="B160">
        <v>3.3417445604565064</v>
      </c>
      <c r="C160">
        <v>0.1182554395434936</v>
      </c>
    </row>
    <row r="161" spans="1:3" x14ac:dyDescent="0.2">
      <c r="A161">
        <v>137</v>
      </c>
      <c r="B161">
        <v>4.1462081035354554</v>
      </c>
      <c r="C161">
        <v>-0.73620810353545529</v>
      </c>
    </row>
    <row r="162" spans="1:3" ht="16" thickBot="1" x14ac:dyDescent="0.25">
      <c r="A162" s="9">
        <v>138</v>
      </c>
      <c r="B162" s="9">
        <v>4.6346323975476729</v>
      </c>
      <c r="C162" s="9">
        <v>-0.8046323975476728</v>
      </c>
    </row>
  </sheetData>
  <conditionalFormatting sqref="E29">
    <cfRule type="cellIs" dxfId="2" priority="1" operator="greaterThan">
      <formula>$G$38</formula>
    </cfRule>
  </conditionalFormatting>
  <conditionalFormatting sqref="F25">
    <cfRule type="cellIs" dxfId="1" priority="2" operator="lessThan">
      <formula>$G$29</formula>
    </cfRule>
    <cfRule type="cellIs" dxfId="0" priority="3" operator="greaterThan">
      <formula>$G$29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656C-CF3F-1149-A98F-DB6B3F2E5805}">
  <dimension ref="A1:P139"/>
  <sheetViews>
    <sheetView zoomScale="91" zoomScaleNormal="116" workbookViewId="0">
      <selection activeCell="H2" sqref="H2:H139"/>
    </sheetView>
  </sheetViews>
  <sheetFormatPr baseColWidth="10" defaultRowHeight="16" x14ac:dyDescent="0.2"/>
  <cols>
    <col min="1" max="1" width="15.6640625" style="6" customWidth="1"/>
    <col min="2" max="256" width="8.83203125" style="6" customWidth="1"/>
    <col min="257" max="16384" width="10.83203125" style="6"/>
  </cols>
  <sheetData>
    <row r="1" spans="1:16" x14ac:dyDescent="0.2">
      <c r="A1" s="3" t="s">
        <v>171</v>
      </c>
      <c r="B1" s="3" t="s">
        <v>170</v>
      </c>
      <c r="C1" s="4" t="s">
        <v>169</v>
      </c>
      <c r="D1" s="4" t="s">
        <v>168</v>
      </c>
      <c r="E1" s="5" t="s">
        <v>167</v>
      </c>
      <c r="F1" s="5" t="s">
        <v>166</v>
      </c>
      <c r="G1" s="5" t="s">
        <v>165</v>
      </c>
      <c r="H1" s="3" t="s">
        <v>164</v>
      </c>
      <c r="I1" s="3" t="s">
        <v>163</v>
      </c>
      <c r="M1" s="4"/>
      <c r="N1" s="4"/>
      <c r="O1" s="5"/>
      <c r="P1" s="3"/>
    </row>
    <row r="2" spans="1:16" x14ac:dyDescent="0.2">
      <c r="A2" s="6" t="s">
        <v>162</v>
      </c>
      <c r="B2" s="6" t="s">
        <v>79</v>
      </c>
      <c r="C2" s="7">
        <v>5.03</v>
      </c>
      <c r="D2" s="7">
        <v>1.5</v>
      </c>
      <c r="E2" s="8">
        <v>1.5</v>
      </c>
      <c r="F2" s="8">
        <v>5.7</v>
      </c>
      <c r="G2" s="8">
        <v>1.1000000000000001</v>
      </c>
      <c r="H2" s="6">
        <v>339</v>
      </c>
      <c r="I2" s="6">
        <v>1</v>
      </c>
      <c r="M2" s="7"/>
      <c r="N2" s="7"/>
      <c r="O2" s="8"/>
    </row>
    <row r="3" spans="1:16" x14ac:dyDescent="0.2">
      <c r="A3" s="6" t="s">
        <v>161</v>
      </c>
      <c r="B3" s="6" t="s">
        <v>66</v>
      </c>
      <c r="C3" s="7">
        <v>3.29</v>
      </c>
      <c r="D3" s="7">
        <v>1.19</v>
      </c>
      <c r="E3" s="8">
        <v>2.9</v>
      </c>
      <c r="F3" s="8">
        <v>6.9</v>
      </c>
      <c r="G3" s="8">
        <v>1.2</v>
      </c>
      <c r="H3" s="6">
        <v>289</v>
      </c>
      <c r="I3" s="6">
        <v>1</v>
      </c>
      <c r="M3" s="7"/>
      <c r="N3" s="7"/>
      <c r="O3" s="8"/>
    </row>
    <row r="4" spans="1:16" x14ac:dyDescent="0.2">
      <c r="A4" s="6" t="s">
        <v>160</v>
      </c>
      <c r="B4" s="6" t="s">
        <v>21</v>
      </c>
      <c r="C4" s="7">
        <v>4.58</v>
      </c>
      <c r="D4" s="7">
        <v>1.53</v>
      </c>
      <c r="E4" s="8">
        <v>1.3</v>
      </c>
      <c r="F4" s="8">
        <v>4.8</v>
      </c>
      <c r="G4" s="8">
        <v>0.8</v>
      </c>
      <c r="H4" s="6">
        <v>343</v>
      </c>
      <c r="I4" s="6">
        <v>1</v>
      </c>
      <c r="M4" s="7"/>
      <c r="N4" s="7"/>
      <c r="O4" s="8"/>
    </row>
    <row r="5" spans="1:16" x14ac:dyDescent="0.2">
      <c r="A5" s="6" t="s">
        <v>159</v>
      </c>
      <c r="B5" s="6" t="s">
        <v>28</v>
      </c>
      <c r="C5" s="7">
        <v>5.01</v>
      </c>
      <c r="D5" s="7">
        <v>1.29</v>
      </c>
      <c r="E5" s="8">
        <v>2.1</v>
      </c>
      <c r="F5" s="8">
        <v>6.9</v>
      </c>
      <c r="G5" s="8">
        <v>1.6</v>
      </c>
      <c r="H5" s="6">
        <v>307</v>
      </c>
      <c r="I5" s="6">
        <v>1</v>
      </c>
      <c r="M5" s="7"/>
      <c r="N5" s="7"/>
      <c r="O5" s="8"/>
    </row>
    <row r="6" spans="1:16" x14ac:dyDescent="0.2">
      <c r="A6" s="6" t="s">
        <v>158</v>
      </c>
      <c r="B6" s="6" t="s">
        <v>102</v>
      </c>
      <c r="C6" s="7">
        <v>3.76</v>
      </c>
      <c r="D6" s="7">
        <v>1.35</v>
      </c>
      <c r="E6" s="8">
        <v>2.5</v>
      </c>
      <c r="F6" s="8">
        <v>7.8</v>
      </c>
      <c r="G6" s="8">
        <v>0.7</v>
      </c>
      <c r="H6" s="6">
        <v>316</v>
      </c>
      <c r="I6" s="6">
        <v>0</v>
      </c>
      <c r="M6" s="7"/>
      <c r="N6" s="7"/>
      <c r="O6" s="8"/>
    </row>
    <row r="7" spans="1:16" x14ac:dyDescent="0.2">
      <c r="A7" s="6" t="s">
        <v>157</v>
      </c>
      <c r="B7" s="6" t="s">
        <v>102</v>
      </c>
      <c r="C7" s="7">
        <v>4.82</v>
      </c>
      <c r="D7" s="7">
        <v>1.4</v>
      </c>
      <c r="E7" s="8">
        <v>1.5</v>
      </c>
      <c r="F7" s="8">
        <v>4.3</v>
      </c>
      <c r="G7" s="8">
        <v>1.6</v>
      </c>
      <c r="H7" s="6">
        <v>325</v>
      </c>
      <c r="I7" s="6">
        <v>1</v>
      </c>
      <c r="M7" s="7"/>
      <c r="N7" s="7"/>
      <c r="O7" s="8"/>
    </row>
    <row r="8" spans="1:16" x14ac:dyDescent="0.2">
      <c r="A8" s="6" t="s">
        <v>156</v>
      </c>
      <c r="B8" s="6" t="s">
        <v>5</v>
      </c>
      <c r="C8" s="7">
        <v>4.82</v>
      </c>
      <c r="D8" s="7">
        <v>1.54</v>
      </c>
      <c r="E8" s="8">
        <v>1.8</v>
      </c>
      <c r="F8" s="8">
        <v>5</v>
      </c>
      <c r="G8" s="8">
        <v>0.8</v>
      </c>
      <c r="H8" s="6">
        <v>345</v>
      </c>
      <c r="I8" s="6">
        <v>1</v>
      </c>
      <c r="M8" s="7"/>
      <c r="N8" s="7"/>
      <c r="O8" s="8"/>
    </row>
    <row r="9" spans="1:16" x14ac:dyDescent="0.2">
      <c r="A9" s="6" t="s">
        <v>155</v>
      </c>
      <c r="B9" s="6" t="s">
        <v>30</v>
      </c>
      <c r="C9" s="7">
        <v>4.08</v>
      </c>
      <c r="D9" s="7">
        <v>1.3</v>
      </c>
      <c r="E9" s="8">
        <v>3.2</v>
      </c>
      <c r="F9" s="8">
        <v>8.5</v>
      </c>
      <c r="G9" s="8">
        <v>0.8</v>
      </c>
      <c r="H9" s="6">
        <v>308</v>
      </c>
      <c r="I9" s="6">
        <v>1</v>
      </c>
      <c r="M9" s="7"/>
      <c r="N9" s="7"/>
      <c r="O9" s="8"/>
    </row>
    <row r="10" spans="1:16" x14ac:dyDescent="0.2">
      <c r="A10" s="6" t="s">
        <v>154</v>
      </c>
      <c r="B10" s="6" t="s">
        <v>45</v>
      </c>
      <c r="C10" s="7">
        <v>4.22</v>
      </c>
      <c r="D10" s="7">
        <v>1.28</v>
      </c>
      <c r="E10" s="8">
        <v>3.5</v>
      </c>
      <c r="F10" s="8">
        <v>7.5</v>
      </c>
      <c r="G10" s="8">
        <v>1.6</v>
      </c>
      <c r="H10" s="6">
        <v>304</v>
      </c>
      <c r="I10" s="6">
        <v>1</v>
      </c>
      <c r="M10" s="7"/>
      <c r="N10" s="7"/>
      <c r="O10" s="8"/>
    </row>
    <row r="11" spans="1:16" x14ac:dyDescent="0.2">
      <c r="A11" s="6" t="s">
        <v>153</v>
      </c>
      <c r="B11" s="6" t="s">
        <v>61</v>
      </c>
      <c r="C11" s="7">
        <v>5.89</v>
      </c>
      <c r="D11" s="7">
        <v>1.25</v>
      </c>
      <c r="E11" s="8">
        <v>2.2999999999999998</v>
      </c>
      <c r="F11" s="8">
        <v>6.1</v>
      </c>
      <c r="G11" s="8">
        <v>1.7</v>
      </c>
      <c r="H11" s="6">
        <v>299</v>
      </c>
      <c r="I11" s="6">
        <v>1</v>
      </c>
      <c r="M11" s="7"/>
      <c r="N11" s="7"/>
      <c r="O11" s="8"/>
    </row>
    <row r="12" spans="1:16" x14ac:dyDescent="0.2">
      <c r="A12" s="6" t="s">
        <v>152</v>
      </c>
      <c r="B12" s="6" t="s">
        <v>32</v>
      </c>
      <c r="C12" s="7">
        <v>4.99</v>
      </c>
      <c r="D12" s="7">
        <v>1.45</v>
      </c>
      <c r="E12" s="8">
        <v>2</v>
      </c>
      <c r="F12" s="8">
        <v>4.3</v>
      </c>
      <c r="G12" s="8">
        <v>1.6</v>
      </c>
      <c r="H12" s="6">
        <v>331</v>
      </c>
      <c r="I12" s="6">
        <v>0</v>
      </c>
      <c r="M12" s="7"/>
      <c r="N12" s="7"/>
      <c r="O12" s="8"/>
    </row>
    <row r="13" spans="1:16" x14ac:dyDescent="0.2">
      <c r="A13" s="6" t="s">
        <v>151</v>
      </c>
      <c r="B13" s="6" t="s">
        <v>108</v>
      </c>
      <c r="C13" s="7">
        <v>3.98</v>
      </c>
      <c r="D13" s="7">
        <v>1.3</v>
      </c>
      <c r="E13" s="8">
        <v>3</v>
      </c>
      <c r="F13" s="8">
        <v>7.8</v>
      </c>
      <c r="G13" s="8">
        <v>0.9</v>
      </c>
      <c r="H13" s="6">
        <v>309</v>
      </c>
      <c r="I13" s="6">
        <v>1</v>
      </c>
      <c r="M13" s="7"/>
      <c r="N13" s="7"/>
      <c r="O13" s="8"/>
    </row>
    <row r="14" spans="1:16" x14ac:dyDescent="0.2">
      <c r="A14" s="6" t="s">
        <v>150</v>
      </c>
      <c r="B14" s="6" t="s">
        <v>49</v>
      </c>
      <c r="C14" s="7">
        <v>4.41</v>
      </c>
      <c r="D14" s="7">
        <v>1.1399999999999999</v>
      </c>
      <c r="E14" s="8">
        <v>4.4000000000000004</v>
      </c>
      <c r="F14" s="8">
        <v>7.1</v>
      </c>
      <c r="G14" s="8">
        <v>1.1000000000000001</v>
      </c>
      <c r="H14" s="6">
        <v>280</v>
      </c>
      <c r="I14" s="6">
        <v>1</v>
      </c>
      <c r="M14" s="7"/>
      <c r="N14" s="7"/>
      <c r="O14" s="8"/>
    </row>
    <row r="15" spans="1:16" x14ac:dyDescent="0.2">
      <c r="A15" s="6" t="s">
        <v>149</v>
      </c>
      <c r="B15" s="6" t="s">
        <v>19</v>
      </c>
      <c r="C15" s="7">
        <v>4.88</v>
      </c>
      <c r="D15" s="7">
        <v>1.51</v>
      </c>
      <c r="E15" s="8">
        <v>2.2999999999999998</v>
      </c>
      <c r="F15" s="8">
        <v>4.4000000000000004</v>
      </c>
      <c r="G15" s="8">
        <v>1.3</v>
      </c>
      <c r="H15" s="6">
        <v>341</v>
      </c>
      <c r="I15" s="6">
        <v>1</v>
      </c>
      <c r="M15" s="7"/>
      <c r="N15" s="7"/>
      <c r="O15" s="8"/>
    </row>
    <row r="16" spans="1:16" x14ac:dyDescent="0.2">
      <c r="A16" s="6" t="s">
        <v>148</v>
      </c>
      <c r="B16" s="6" t="s">
        <v>102</v>
      </c>
      <c r="C16" s="7">
        <v>4.74</v>
      </c>
      <c r="D16" s="7">
        <v>1.58</v>
      </c>
      <c r="E16" s="8">
        <v>1.5</v>
      </c>
      <c r="F16" s="8">
        <v>9.5</v>
      </c>
      <c r="G16" s="8">
        <v>0.7</v>
      </c>
      <c r="H16" s="6">
        <v>351</v>
      </c>
      <c r="I16" s="6">
        <v>1</v>
      </c>
      <c r="M16" s="7"/>
      <c r="N16" s="7"/>
      <c r="O16" s="8"/>
    </row>
    <row r="17" spans="1:15" x14ac:dyDescent="0.2">
      <c r="A17" s="6" t="s">
        <v>147</v>
      </c>
      <c r="B17" s="6" t="s">
        <v>13</v>
      </c>
      <c r="C17" s="7">
        <v>4.1500000000000004</v>
      </c>
      <c r="D17" s="7">
        <v>1.28</v>
      </c>
      <c r="E17" s="8">
        <v>2.1</v>
      </c>
      <c r="F17" s="8">
        <v>8.4</v>
      </c>
      <c r="G17" s="8">
        <v>0.8</v>
      </c>
      <c r="H17" s="6">
        <v>305</v>
      </c>
      <c r="I17" s="6">
        <v>1</v>
      </c>
      <c r="M17" s="7"/>
      <c r="N17" s="7"/>
      <c r="O17" s="8"/>
    </row>
    <row r="18" spans="1:15" x14ac:dyDescent="0.2">
      <c r="A18" s="6" t="s">
        <v>146</v>
      </c>
      <c r="B18" s="6" t="s">
        <v>49</v>
      </c>
      <c r="C18" s="7">
        <v>4.03</v>
      </c>
      <c r="D18" s="7">
        <v>1.25</v>
      </c>
      <c r="E18" s="8">
        <v>3.7</v>
      </c>
      <c r="F18" s="8">
        <v>7.1</v>
      </c>
      <c r="G18" s="8">
        <v>1.2</v>
      </c>
      <c r="H18" s="6">
        <v>299</v>
      </c>
      <c r="I18" s="6">
        <v>0</v>
      </c>
      <c r="M18" s="7"/>
      <c r="N18" s="7"/>
      <c r="O18" s="8"/>
    </row>
    <row r="19" spans="1:15" x14ac:dyDescent="0.2">
      <c r="A19" s="6" t="s">
        <v>145</v>
      </c>
      <c r="B19" s="6" t="s">
        <v>25</v>
      </c>
      <c r="C19" s="7">
        <v>3.09</v>
      </c>
      <c r="D19" s="7">
        <v>1.07</v>
      </c>
      <c r="E19" s="8">
        <v>4.3</v>
      </c>
      <c r="F19" s="8">
        <v>7.5</v>
      </c>
      <c r="G19" s="8">
        <v>0.9</v>
      </c>
      <c r="H19" s="6">
        <v>268</v>
      </c>
      <c r="I19" s="6">
        <v>1</v>
      </c>
      <c r="M19" s="7"/>
      <c r="N19" s="7"/>
      <c r="O19" s="8"/>
    </row>
    <row r="20" spans="1:15" x14ac:dyDescent="0.2">
      <c r="A20" s="6" t="s">
        <v>144</v>
      </c>
      <c r="B20" s="6" t="s">
        <v>23</v>
      </c>
      <c r="C20" s="7">
        <v>3.41</v>
      </c>
      <c r="D20" s="7">
        <v>1.2</v>
      </c>
      <c r="E20" s="8">
        <v>2.7</v>
      </c>
      <c r="F20" s="8">
        <v>6.5</v>
      </c>
      <c r="G20" s="8">
        <v>0.9</v>
      </c>
      <c r="H20" s="6">
        <v>291</v>
      </c>
      <c r="I20" s="6">
        <v>1</v>
      </c>
      <c r="M20" s="7"/>
      <c r="N20" s="7"/>
      <c r="O20" s="8"/>
    </row>
    <row r="21" spans="1:15" x14ac:dyDescent="0.2">
      <c r="A21" s="6" t="s">
        <v>143</v>
      </c>
      <c r="B21" s="6" t="s">
        <v>41</v>
      </c>
      <c r="C21" s="7">
        <v>6.36</v>
      </c>
      <c r="D21" s="7">
        <v>1.72</v>
      </c>
      <c r="E21" s="8">
        <v>1</v>
      </c>
      <c r="F21" s="8">
        <v>5.0999999999999996</v>
      </c>
      <c r="G21" s="8">
        <v>1.9</v>
      </c>
      <c r="H21" s="6">
        <v>370</v>
      </c>
      <c r="I21" s="6">
        <v>1</v>
      </c>
      <c r="M21" s="7"/>
      <c r="N21" s="7"/>
      <c r="O21" s="8"/>
    </row>
    <row r="22" spans="1:15" x14ac:dyDescent="0.2">
      <c r="A22" s="6" t="s">
        <v>142</v>
      </c>
      <c r="B22" s="6" t="s">
        <v>61</v>
      </c>
      <c r="C22" s="7">
        <v>2.2999999999999998</v>
      </c>
      <c r="D22" s="7">
        <v>1.04</v>
      </c>
      <c r="E22" s="8">
        <v>3.5</v>
      </c>
      <c r="F22" s="8">
        <v>8.1</v>
      </c>
      <c r="G22" s="8">
        <v>0.6</v>
      </c>
      <c r="H22" s="6">
        <v>263</v>
      </c>
      <c r="I22" s="6">
        <v>1</v>
      </c>
      <c r="M22" s="7"/>
      <c r="N22" s="7"/>
      <c r="O22" s="8"/>
    </row>
    <row r="23" spans="1:15" x14ac:dyDescent="0.2">
      <c r="A23" s="6" t="s">
        <v>141</v>
      </c>
      <c r="B23" s="6" t="s">
        <v>32</v>
      </c>
      <c r="C23" s="7">
        <v>4.2699999999999996</v>
      </c>
      <c r="D23" s="7">
        <v>1.27</v>
      </c>
      <c r="E23" s="8">
        <v>2.4</v>
      </c>
      <c r="F23" s="8">
        <v>6.2</v>
      </c>
      <c r="G23" s="8">
        <v>0.9</v>
      </c>
      <c r="H23" s="6">
        <v>303</v>
      </c>
      <c r="I23" s="6">
        <v>1</v>
      </c>
      <c r="M23" s="7"/>
      <c r="N23" s="7"/>
      <c r="O23" s="8"/>
    </row>
    <row r="24" spans="1:15" x14ac:dyDescent="0.2">
      <c r="A24" s="6" t="s">
        <v>140</v>
      </c>
      <c r="B24" s="6" t="s">
        <v>115</v>
      </c>
      <c r="C24" s="7">
        <v>4.2300000000000004</v>
      </c>
      <c r="D24" s="7">
        <v>1.4</v>
      </c>
      <c r="E24" s="8">
        <v>1.7</v>
      </c>
      <c r="F24" s="8">
        <v>3.9</v>
      </c>
      <c r="G24" s="8">
        <v>0.7</v>
      </c>
      <c r="H24" s="6">
        <v>324</v>
      </c>
      <c r="I24" s="6">
        <v>1</v>
      </c>
      <c r="M24" s="7"/>
      <c r="N24" s="7"/>
      <c r="O24" s="8"/>
    </row>
    <row r="25" spans="1:15" x14ac:dyDescent="0.2">
      <c r="A25" s="6" t="s">
        <v>139</v>
      </c>
      <c r="B25" s="6" t="s">
        <v>49</v>
      </c>
      <c r="C25" s="7">
        <v>4.91</v>
      </c>
      <c r="D25" s="7">
        <v>1.51</v>
      </c>
      <c r="E25" s="8">
        <v>1.6</v>
      </c>
      <c r="F25" s="8">
        <v>7</v>
      </c>
      <c r="G25" s="8">
        <v>0.8</v>
      </c>
      <c r="H25" s="6">
        <v>342</v>
      </c>
      <c r="I25" s="6">
        <v>0</v>
      </c>
      <c r="M25" s="7"/>
      <c r="N25" s="7"/>
      <c r="O25" s="8"/>
    </row>
    <row r="26" spans="1:15" x14ac:dyDescent="0.2">
      <c r="A26" s="6" t="s">
        <v>138</v>
      </c>
      <c r="B26" s="6" t="s">
        <v>41</v>
      </c>
      <c r="C26" s="7">
        <v>4.47</v>
      </c>
      <c r="D26" s="7">
        <v>1.5</v>
      </c>
      <c r="E26" s="8">
        <v>1.7</v>
      </c>
      <c r="F26" s="8">
        <v>4.9000000000000004</v>
      </c>
      <c r="G26" s="8">
        <v>0.7</v>
      </c>
      <c r="H26" s="6">
        <v>339</v>
      </c>
      <c r="I26" s="6">
        <v>0</v>
      </c>
      <c r="M26" s="7"/>
      <c r="N26" s="7"/>
      <c r="O26" s="8"/>
    </row>
    <row r="27" spans="1:15" x14ac:dyDescent="0.2">
      <c r="A27" s="6" t="s">
        <v>137</v>
      </c>
      <c r="B27" s="6" t="s">
        <v>64</v>
      </c>
      <c r="C27" s="7">
        <v>5.34</v>
      </c>
      <c r="D27" s="7">
        <v>1.47</v>
      </c>
      <c r="E27" s="8">
        <v>0.9</v>
      </c>
      <c r="F27" s="8">
        <v>3.8</v>
      </c>
      <c r="G27" s="8">
        <v>2</v>
      </c>
      <c r="H27" s="6">
        <v>335</v>
      </c>
      <c r="I27" s="6">
        <v>1</v>
      </c>
      <c r="M27" s="7"/>
      <c r="N27" s="7"/>
      <c r="O27" s="8"/>
    </row>
    <row r="28" spans="1:15" x14ac:dyDescent="0.2">
      <c r="A28" s="6" t="s">
        <v>136</v>
      </c>
      <c r="B28" s="6" t="s">
        <v>23</v>
      </c>
      <c r="C28" s="7">
        <v>3.61</v>
      </c>
      <c r="D28" s="7">
        <v>1.28</v>
      </c>
      <c r="E28" s="8">
        <v>2.9</v>
      </c>
      <c r="F28" s="8">
        <v>7</v>
      </c>
      <c r="G28" s="8">
        <v>0.8</v>
      </c>
      <c r="H28" s="6">
        <v>304</v>
      </c>
      <c r="I28" s="6">
        <v>1</v>
      </c>
      <c r="M28" s="7"/>
      <c r="N28" s="7"/>
      <c r="O28" s="8"/>
    </row>
    <row r="29" spans="1:15" x14ac:dyDescent="0.2">
      <c r="A29" s="6" t="s">
        <v>135</v>
      </c>
      <c r="B29" s="6" t="s">
        <v>115</v>
      </c>
      <c r="C29" s="7">
        <v>5.49</v>
      </c>
      <c r="D29" s="7">
        <v>1.55</v>
      </c>
      <c r="E29" s="8">
        <v>1.6</v>
      </c>
      <c r="F29" s="8">
        <v>4.9000000000000004</v>
      </c>
      <c r="G29" s="8">
        <v>1.3</v>
      </c>
      <c r="H29" s="6">
        <v>346</v>
      </c>
      <c r="I29" s="6">
        <v>1</v>
      </c>
      <c r="M29" s="7"/>
      <c r="N29" s="7"/>
      <c r="O29" s="8"/>
    </row>
    <row r="30" spans="1:15" x14ac:dyDescent="0.2">
      <c r="A30" s="6" t="s">
        <v>134</v>
      </c>
      <c r="B30" s="6" t="s">
        <v>47</v>
      </c>
      <c r="C30" s="7">
        <v>5.33</v>
      </c>
      <c r="D30" s="7">
        <v>1.53</v>
      </c>
      <c r="E30" s="8">
        <v>1.4</v>
      </c>
      <c r="F30" s="8">
        <v>6.1</v>
      </c>
      <c r="G30" s="8">
        <v>1.2</v>
      </c>
      <c r="H30" s="6">
        <v>344</v>
      </c>
      <c r="I30" s="6">
        <v>0</v>
      </c>
      <c r="M30" s="7"/>
      <c r="N30" s="7"/>
      <c r="O30" s="8"/>
    </row>
    <row r="31" spans="1:15" x14ac:dyDescent="0.2">
      <c r="A31" s="6" t="s">
        <v>133</v>
      </c>
      <c r="B31" s="6" t="s">
        <v>115</v>
      </c>
      <c r="C31" s="7">
        <v>4.16</v>
      </c>
      <c r="D31" s="7">
        <v>1.29</v>
      </c>
      <c r="E31" s="8">
        <v>1.7</v>
      </c>
      <c r="F31" s="8">
        <v>5.3</v>
      </c>
      <c r="G31" s="8">
        <v>0.8</v>
      </c>
      <c r="H31" s="6">
        <v>306</v>
      </c>
      <c r="I31" s="6">
        <v>0</v>
      </c>
      <c r="M31" s="7"/>
      <c r="N31" s="7"/>
      <c r="O31" s="8"/>
    </row>
    <row r="32" spans="1:15" x14ac:dyDescent="0.2">
      <c r="A32" s="6" t="s">
        <v>132</v>
      </c>
      <c r="B32" s="6" t="s">
        <v>32</v>
      </c>
      <c r="C32" s="7">
        <v>4.53</v>
      </c>
      <c r="D32" s="7">
        <v>1.28</v>
      </c>
      <c r="E32" s="8">
        <v>2.8</v>
      </c>
      <c r="F32" s="8">
        <v>5.6</v>
      </c>
      <c r="G32" s="8">
        <v>1.3</v>
      </c>
      <c r="H32" s="6">
        <v>304</v>
      </c>
      <c r="I32" s="6">
        <v>1</v>
      </c>
      <c r="M32" s="7"/>
      <c r="N32" s="7"/>
      <c r="O32" s="8"/>
    </row>
    <row r="33" spans="1:15" x14ac:dyDescent="0.2">
      <c r="A33" s="6" t="s">
        <v>131</v>
      </c>
      <c r="B33" s="6" t="s">
        <v>32</v>
      </c>
      <c r="C33" s="7">
        <v>4.51</v>
      </c>
      <c r="D33" s="7">
        <v>1.36</v>
      </c>
      <c r="E33" s="8">
        <v>2.7</v>
      </c>
      <c r="F33" s="8">
        <v>4.8</v>
      </c>
      <c r="G33" s="8">
        <v>1.1000000000000001</v>
      </c>
      <c r="H33" s="6">
        <v>318</v>
      </c>
      <c r="I33" s="6">
        <v>1</v>
      </c>
      <c r="M33" s="7"/>
      <c r="N33" s="7"/>
      <c r="O33" s="8"/>
    </row>
    <row r="34" spans="1:15" x14ac:dyDescent="0.2">
      <c r="A34" s="6" t="s">
        <v>130</v>
      </c>
      <c r="B34" s="6" t="s">
        <v>35</v>
      </c>
      <c r="C34" s="7">
        <v>3.82</v>
      </c>
      <c r="D34" s="7">
        <v>1.33</v>
      </c>
      <c r="E34" s="8">
        <v>2.1</v>
      </c>
      <c r="F34" s="8">
        <v>6</v>
      </c>
      <c r="G34" s="8">
        <v>1</v>
      </c>
      <c r="H34" s="6">
        <v>313</v>
      </c>
      <c r="I34" s="6">
        <v>0</v>
      </c>
      <c r="M34" s="7"/>
      <c r="N34" s="7"/>
      <c r="O34" s="8"/>
    </row>
    <row r="35" spans="1:15" x14ac:dyDescent="0.2">
      <c r="A35" s="6" t="s">
        <v>129</v>
      </c>
      <c r="B35" s="6" t="s">
        <v>21</v>
      </c>
      <c r="C35" s="7">
        <v>5.67</v>
      </c>
      <c r="D35" s="7">
        <v>1.39</v>
      </c>
      <c r="E35" s="8">
        <v>1.9</v>
      </c>
      <c r="F35" s="8">
        <v>5.6</v>
      </c>
      <c r="G35" s="8">
        <v>1.2</v>
      </c>
      <c r="H35" s="6">
        <v>323</v>
      </c>
      <c r="I35" s="6">
        <v>1</v>
      </c>
      <c r="M35" s="7"/>
      <c r="N35" s="7"/>
      <c r="O35" s="8"/>
    </row>
    <row r="36" spans="1:15" x14ac:dyDescent="0.2">
      <c r="A36" s="6" t="s">
        <v>128</v>
      </c>
      <c r="B36" s="6" t="s">
        <v>108</v>
      </c>
      <c r="C36" s="7">
        <v>3.19</v>
      </c>
      <c r="D36" s="7">
        <v>1.1000000000000001</v>
      </c>
      <c r="E36" s="8">
        <v>3.9</v>
      </c>
      <c r="F36" s="8">
        <v>5.4</v>
      </c>
      <c r="G36" s="8">
        <v>0.8</v>
      </c>
      <c r="H36" s="6">
        <v>274</v>
      </c>
      <c r="I36" s="6">
        <v>1</v>
      </c>
      <c r="M36" s="7"/>
      <c r="N36" s="7"/>
      <c r="O36" s="8"/>
    </row>
    <row r="37" spans="1:15" x14ac:dyDescent="0.2">
      <c r="A37" s="6" t="s">
        <v>127</v>
      </c>
      <c r="B37" s="6" t="s">
        <v>84</v>
      </c>
      <c r="C37" s="7">
        <v>4.08</v>
      </c>
      <c r="D37" s="7">
        <v>1.25</v>
      </c>
      <c r="E37" s="8">
        <v>3</v>
      </c>
      <c r="F37" s="8">
        <v>9.9</v>
      </c>
      <c r="G37" s="8">
        <v>1.3</v>
      </c>
      <c r="H37" s="6">
        <v>299</v>
      </c>
      <c r="I37" s="6">
        <v>0</v>
      </c>
      <c r="M37" s="7"/>
      <c r="N37" s="7"/>
      <c r="O37" s="8"/>
    </row>
    <row r="38" spans="1:15" x14ac:dyDescent="0.2">
      <c r="A38" s="6" t="s">
        <v>126</v>
      </c>
      <c r="B38" s="6" t="s">
        <v>66</v>
      </c>
      <c r="C38" s="7">
        <v>3.76</v>
      </c>
      <c r="D38" s="7">
        <v>1.27</v>
      </c>
      <c r="E38" s="8">
        <v>3.9</v>
      </c>
      <c r="F38" s="8">
        <v>8.3000000000000007</v>
      </c>
      <c r="G38" s="8">
        <v>1.1000000000000001</v>
      </c>
      <c r="H38" s="6">
        <v>303</v>
      </c>
      <c r="I38" s="6">
        <v>1</v>
      </c>
      <c r="M38" s="7"/>
      <c r="N38" s="7"/>
      <c r="O38" s="8"/>
    </row>
    <row r="39" spans="1:15" x14ac:dyDescent="0.2">
      <c r="A39" s="6" t="s">
        <v>125</v>
      </c>
      <c r="B39" s="6" t="s">
        <v>5</v>
      </c>
      <c r="C39" s="7">
        <v>4.12</v>
      </c>
      <c r="D39" s="7">
        <v>1.21</v>
      </c>
      <c r="E39" s="8">
        <v>3.9</v>
      </c>
      <c r="F39" s="8">
        <v>7.1</v>
      </c>
      <c r="G39" s="8">
        <v>1.3</v>
      </c>
      <c r="H39" s="6">
        <v>292</v>
      </c>
      <c r="I39" s="6">
        <v>1</v>
      </c>
      <c r="M39" s="7"/>
      <c r="N39" s="7"/>
      <c r="O39" s="8"/>
    </row>
    <row r="40" spans="1:15" x14ac:dyDescent="0.2">
      <c r="A40" s="6" t="s">
        <v>124</v>
      </c>
      <c r="B40" s="6" t="s">
        <v>37</v>
      </c>
      <c r="C40" s="7">
        <v>4.21</v>
      </c>
      <c r="D40" s="7">
        <v>1.43</v>
      </c>
      <c r="E40" s="8">
        <v>1.6</v>
      </c>
      <c r="F40" s="8">
        <v>5.4</v>
      </c>
      <c r="G40" s="8">
        <v>0.9</v>
      </c>
      <c r="H40" s="6">
        <v>328</v>
      </c>
      <c r="I40" s="6">
        <v>0</v>
      </c>
      <c r="M40" s="7"/>
      <c r="N40" s="7"/>
      <c r="O40" s="8"/>
    </row>
    <row r="41" spans="1:15" x14ac:dyDescent="0.2">
      <c r="A41" s="6" t="s">
        <v>123</v>
      </c>
      <c r="B41" s="6" t="s">
        <v>9</v>
      </c>
      <c r="C41" s="7">
        <v>3.71</v>
      </c>
      <c r="D41" s="7">
        <v>1.34</v>
      </c>
      <c r="E41" s="8">
        <v>1.6</v>
      </c>
      <c r="F41" s="8">
        <v>5.9</v>
      </c>
      <c r="G41" s="8">
        <v>0.7</v>
      </c>
      <c r="H41" s="6">
        <v>314</v>
      </c>
      <c r="I41" s="6">
        <v>1</v>
      </c>
      <c r="M41" s="7"/>
      <c r="N41" s="7"/>
      <c r="O41" s="8"/>
    </row>
    <row r="42" spans="1:15" x14ac:dyDescent="0.2">
      <c r="A42" s="6" t="s">
        <v>122</v>
      </c>
      <c r="B42" s="6" t="s">
        <v>14</v>
      </c>
      <c r="C42" s="7">
        <v>4.5199999999999996</v>
      </c>
      <c r="D42" s="7">
        <v>1.34</v>
      </c>
      <c r="E42" s="8">
        <v>2.9</v>
      </c>
      <c r="F42" s="8">
        <v>8.3000000000000007</v>
      </c>
      <c r="G42" s="8">
        <v>1.1000000000000001</v>
      </c>
      <c r="H42" s="6">
        <v>314</v>
      </c>
      <c r="I42" s="6">
        <v>1</v>
      </c>
      <c r="M42" s="7"/>
      <c r="N42" s="7"/>
      <c r="O42" s="8"/>
    </row>
    <row r="43" spans="1:15" x14ac:dyDescent="0.2">
      <c r="A43" s="6" t="s">
        <v>122</v>
      </c>
      <c r="B43" s="6" t="s">
        <v>35</v>
      </c>
      <c r="C43" s="7">
        <v>4.66</v>
      </c>
      <c r="D43" s="7">
        <v>1.33</v>
      </c>
      <c r="E43" s="8">
        <v>2.7</v>
      </c>
      <c r="F43" s="8">
        <v>9.1</v>
      </c>
      <c r="G43" s="8">
        <v>1.2</v>
      </c>
      <c r="H43" s="6">
        <v>313</v>
      </c>
      <c r="I43" s="6">
        <v>1</v>
      </c>
      <c r="M43" s="7"/>
      <c r="N43" s="7"/>
      <c r="O43" s="8"/>
    </row>
    <row r="44" spans="1:15" x14ac:dyDescent="0.2">
      <c r="A44" s="6" t="s">
        <v>122</v>
      </c>
      <c r="B44" s="6" t="s">
        <v>64</v>
      </c>
      <c r="C44" s="7">
        <v>6.48</v>
      </c>
      <c r="D44" s="7">
        <v>1.76</v>
      </c>
      <c r="E44" s="8">
        <v>1</v>
      </c>
      <c r="F44" s="8">
        <v>4.0999999999999996</v>
      </c>
      <c r="G44" s="8">
        <v>1.8</v>
      </c>
      <c r="H44" s="6">
        <v>376</v>
      </c>
      <c r="I44" s="6">
        <v>1</v>
      </c>
      <c r="M44" s="7"/>
      <c r="N44" s="7"/>
      <c r="O44" s="8"/>
    </row>
    <row r="45" spans="1:15" x14ac:dyDescent="0.2">
      <c r="A45" s="6" t="s">
        <v>122</v>
      </c>
      <c r="B45" s="6" t="s">
        <v>21</v>
      </c>
      <c r="C45" s="7">
        <v>4.83</v>
      </c>
      <c r="D45" s="7">
        <v>1.5</v>
      </c>
      <c r="E45" s="8">
        <v>1.6</v>
      </c>
      <c r="F45" s="8">
        <v>5.3</v>
      </c>
      <c r="G45" s="8">
        <v>1.2</v>
      </c>
      <c r="H45" s="6">
        <v>339</v>
      </c>
      <c r="I45" s="6">
        <v>1</v>
      </c>
      <c r="M45" s="7"/>
      <c r="N45" s="7"/>
      <c r="O45" s="8"/>
    </row>
    <row r="46" spans="1:15" x14ac:dyDescent="0.2">
      <c r="A46" s="6" t="s">
        <v>121</v>
      </c>
      <c r="B46" s="6" t="s">
        <v>64</v>
      </c>
      <c r="C46" s="7">
        <v>5.12</v>
      </c>
      <c r="D46" s="7">
        <v>1.44</v>
      </c>
      <c r="E46" s="8">
        <v>1.7</v>
      </c>
      <c r="F46" s="8">
        <v>5.6</v>
      </c>
      <c r="G46" s="8">
        <v>0.6</v>
      </c>
      <c r="H46" s="6">
        <v>330</v>
      </c>
      <c r="I46" s="6">
        <v>1</v>
      </c>
      <c r="M46" s="7"/>
      <c r="N46" s="7"/>
      <c r="O46" s="8"/>
    </row>
    <row r="47" spans="1:15" x14ac:dyDescent="0.2">
      <c r="A47" s="6" t="s">
        <v>121</v>
      </c>
      <c r="B47" s="6" t="s">
        <v>43</v>
      </c>
      <c r="C47" s="7">
        <v>4.8600000000000003</v>
      </c>
      <c r="D47" s="7">
        <v>1.44</v>
      </c>
      <c r="E47" s="8">
        <v>1.8</v>
      </c>
      <c r="F47" s="8">
        <v>5.8</v>
      </c>
      <c r="G47" s="8">
        <v>1</v>
      </c>
      <c r="H47" s="6">
        <v>330</v>
      </c>
      <c r="I47" s="6">
        <v>1</v>
      </c>
      <c r="M47" s="7"/>
      <c r="N47" s="7"/>
      <c r="O47" s="8"/>
    </row>
    <row r="48" spans="1:15" x14ac:dyDescent="0.2">
      <c r="A48" s="6" t="s">
        <v>120</v>
      </c>
      <c r="B48" s="6" t="s">
        <v>43</v>
      </c>
      <c r="C48" s="7">
        <v>3.78</v>
      </c>
      <c r="D48" s="7">
        <v>1.24</v>
      </c>
      <c r="E48" s="8">
        <v>1.9</v>
      </c>
      <c r="F48" s="8">
        <v>6.9</v>
      </c>
      <c r="G48" s="8">
        <v>1.5</v>
      </c>
      <c r="H48" s="6">
        <v>299</v>
      </c>
      <c r="I48" s="6">
        <v>0</v>
      </c>
      <c r="M48" s="7"/>
      <c r="N48" s="7"/>
      <c r="O48" s="8"/>
    </row>
    <row r="49" spans="1:15" x14ac:dyDescent="0.2">
      <c r="A49" s="6" t="s">
        <v>119</v>
      </c>
      <c r="B49" s="6" t="s">
        <v>115</v>
      </c>
      <c r="C49" s="7">
        <v>3.78</v>
      </c>
      <c r="D49" s="7">
        <v>1.37</v>
      </c>
      <c r="E49" s="8">
        <v>1.7</v>
      </c>
      <c r="F49" s="8">
        <v>6</v>
      </c>
      <c r="G49" s="8">
        <v>0.7</v>
      </c>
      <c r="H49" s="6">
        <v>320</v>
      </c>
      <c r="I49" s="6">
        <v>1</v>
      </c>
      <c r="M49" s="7"/>
      <c r="N49" s="7"/>
      <c r="O49" s="8"/>
    </row>
    <row r="50" spans="1:15" x14ac:dyDescent="0.2">
      <c r="A50" s="6" t="s">
        <v>118</v>
      </c>
      <c r="B50" s="6" t="s">
        <v>11</v>
      </c>
      <c r="C50" s="7">
        <v>5</v>
      </c>
      <c r="D50" s="7">
        <v>1.24</v>
      </c>
      <c r="E50" s="8">
        <v>2.9</v>
      </c>
      <c r="F50" s="8">
        <v>7.6</v>
      </c>
      <c r="G50" s="8">
        <v>1.2</v>
      </c>
      <c r="H50" s="6">
        <v>298</v>
      </c>
      <c r="I50" s="6">
        <v>0</v>
      </c>
      <c r="M50" s="7"/>
      <c r="N50" s="7"/>
      <c r="O50" s="8"/>
    </row>
    <row r="51" spans="1:15" x14ac:dyDescent="0.2">
      <c r="A51" s="6" t="s">
        <v>118</v>
      </c>
      <c r="B51" s="6" t="s">
        <v>16</v>
      </c>
      <c r="C51" s="7">
        <v>3.1</v>
      </c>
      <c r="D51" s="7">
        <v>1.3</v>
      </c>
      <c r="E51" s="8">
        <v>2</v>
      </c>
      <c r="F51" s="8">
        <v>7.6</v>
      </c>
      <c r="G51" s="8">
        <v>0.8</v>
      </c>
      <c r="H51" s="6">
        <v>308</v>
      </c>
      <c r="I51" s="6">
        <v>1</v>
      </c>
      <c r="M51" s="7"/>
      <c r="N51" s="7"/>
      <c r="O51" s="8"/>
    </row>
    <row r="52" spans="1:15" x14ac:dyDescent="0.2">
      <c r="A52" s="6" t="s">
        <v>118</v>
      </c>
      <c r="B52" s="6" t="s">
        <v>66</v>
      </c>
      <c r="C52" s="7">
        <v>6.1</v>
      </c>
      <c r="D52" s="7">
        <v>1.7</v>
      </c>
      <c r="E52" s="8">
        <v>1.5</v>
      </c>
      <c r="F52" s="8">
        <v>4.2</v>
      </c>
      <c r="G52" s="8">
        <v>1.1000000000000001</v>
      </c>
      <c r="H52" s="6">
        <v>367</v>
      </c>
      <c r="I52" s="6">
        <v>1</v>
      </c>
      <c r="M52" s="7"/>
      <c r="N52" s="7"/>
      <c r="O52" s="8"/>
    </row>
    <row r="53" spans="1:15" x14ac:dyDescent="0.2">
      <c r="A53" s="6" t="s">
        <v>117</v>
      </c>
      <c r="B53" s="6" t="s">
        <v>47</v>
      </c>
      <c r="C53" s="7">
        <v>3.24</v>
      </c>
      <c r="D53" s="7">
        <v>1.27</v>
      </c>
      <c r="E53" s="8">
        <v>3.1</v>
      </c>
      <c r="F53" s="8">
        <v>10.1</v>
      </c>
      <c r="G53" s="8">
        <v>0.9</v>
      </c>
      <c r="H53" s="6">
        <v>303</v>
      </c>
      <c r="I53" s="6">
        <v>0</v>
      </c>
      <c r="M53" s="7"/>
      <c r="N53" s="7"/>
      <c r="O53" s="8"/>
    </row>
    <row r="54" spans="1:15" x14ac:dyDescent="0.2">
      <c r="A54" s="6" t="s">
        <v>116</v>
      </c>
      <c r="B54" s="6" t="s">
        <v>115</v>
      </c>
      <c r="C54" s="7">
        <v>5.57</v>
      </c>
      <c r="D54" s="7">
        <v>1.55</v>
      </c>
      <c r="E54" s="8">
        <v>2.1</v>
      </c>
      <c r="F54" s="8">
        <v>7.5</v>
      </c>
      <c r="G54" s="8">
        <v>1</v>
      </c>
      <c r="H54" s="6">
        <v>347</v>
      </c>
      <c r="I54" s="6">
        <v>1</v>
      </c>
      <c r="M54" s="7"/>
      <c r="N54" s="7"/>
      <c r="O54" s="8"/>
    </row>
    <row r="55" spans="1:15" x14ac:dyDescent="0.2">
      <c r="A55" s="6" t="s">
        <v>114</v>
      </c>
      <c r="B55" s="6" t="s">
        <v>76</v>
      </c>
      <c r="C55" s="7">
        <v>5.69</v>
      </c>
      <c r="D55" s="7">
        <v>1.54</v>
      </c>
      <c r="E55" s="8">
        <v>1.3</v>
      </c>
      <c r="F55" s="8">
        <v>4.4000000000000004</v>
      </c>
      <c r="G55" s="8">
        <v>1.2</v>
      </c>
      <c r="H55" s="6">
        <v>345</v>
      </c>
      <c r="I55" s="6">
        <v>0</v>
      </c>
      <c r="M55" s="7"/>
      <c r="N55" s="7"/>
      <c r="O55" s="8"/>
    </row>
    <row r="56" spans="1:15" x14ac:dyDescent="0.2">
      <c r="A56" s="6" t="s">
        <v>113</v>
      </c>
      <c r="B56" s="6" t="s">
        <v>23</v>
      </c>
      <c r="C56" s="7">
        <v>3.56</v>
      </c>
      <c r="D56" s="7">
        <v>1.26</v>
      </c>
      <c r="E56" s="8">
        <v>2.6</v>
      </c>
      <c r="F56" s="8">
        <v>7.9</v>
      </c>
      <c r="G56" s="8">
        <v>0.6</v>
      </c>
      <c r="H56" s="6">
        <v>302</v>
      </c>
      <c r="I56" s="6">
        <v>1</v>
      </c>
      <c r="M56" s="7"/>
      <c r="N56" s="7"/>
      <c r="O56" s="8"/>
    </row>
    <row r="57" spans="1:15" x14ac:dyDescent="0.2">
      <c r="A57" s="6" t="s">
        <v>112</v>
      </c>
      <c r="B57" s="6" t="s">
        <v>19</v>
      </c>
      <c r="C57" s="7">
        <v>4.4000000000000004</v>
      </c>
      <c r="D57" s="7">
        <v>1.41</v>
      </c>
      <c r="E57" s="8">
        <v>2.2000000000000002</v>
      </c>
      <c r="F57" s="8">
        <v>5.8</v>
      </c>
      <c r="G57" s="8">
        <v>1.3</v>
      </c>
      <c r="H57" s="6">
        <v>325</v>
      </c>
      <c r="I57" s="6">
        <v>0</v>
      </c>
      <c r="M57" s="7"/>
      <c r="N57" s="7"/>
      <c r="O57" s="8"/>
    </row>
    <row r="58" spans="1:15" x14ac:dyDescent="0.2">
      <c r="A58" s="6" t="s">
        <v>111</v>
      </c>
      <c r="B58" s="6" t="s">
        <v>11</v>
      </c>
      <c r="C58" s="7">
        <v>4.8499999999999996</v>
      </c>
      <c r="D58" s="7">
        <v>1.4</v>
      </c>
      <c r="E58" s="8">
        <v>2.2000000000000002</v>
      </c>
      <c r="F58" s="8">
        <v>6.9</v>
      </c>
      <c r="G58" s="8">
        <v>1.6</v>
      </c>
      <c r="H58" s="6">
        <v>324</v>
      </c>
      <c r="I58" s="6">
        <v>1</v>
      </c>
      <c r="M58" s="7"/>
      <c r="N58" s="7"/>
      <c r="O58" s="8"/>
    </row>
    <row r="59" spans="1:15" x14ac:dyDescent="0.2">
      <c r="A59" s="6" t="s">
        <v>110</v>
      </c>
      <c r="B59" s="6" t="s">
        <v>84</v>
      </c>
      <c r="C59" s="7">
        <v>4.93</v>
      </c>
      <c r="D59" s="7">
        <v>1.31</v>
      </c>
      <c r="E59" s="8">
        <v>4.2</v>
      </c>
      <c r="F59" s="8">
        <v>5.4</v>
      </c>
      <c r="G59" s="8">
        <v>1.4</v>
      </c>
      <c r="H59" s="6">
        <v>310</v>
      </c>
      <c r="I59" s="6">
        <v>1</v>
      </c>
      <c r="M59" s="7"/>
      <c r="N59" s="7"/>
      <c r="O59" s="8"/>
    </row>
    <row r="60" spans="1:15" x14ac:dyDescent="0.2">
      <c r="A60" s="6" t="s">
        <v>109</v>
      </c>
      <c r="B60" s="6" t="s">
        <v>108</v>
      </c>
      <c r="C60" s="7">
        <v>4.3099999999999996</v>
      </c>
      <c r="D60" s="7">
        <v>1.43</v>
      </c>
      <c r="E60" s="8">
        <v>2</v>
      </c>
      <c r="F60" s="8">
        <v>7.9</v>
      </c>
      <c r="G60" s="8">
        <v>1.4</v>
      </c>
      <c r="H60" s="6">
        <v>329</v>
      </c>
      <c r="I60" s="6">
        <v>0</v>
      </c>
      <c r="M60" s="7"/>
      <c r="N60" s="7"/>
      <c r="O60" s="8"/>
    </row>
    <row r="61" spans="1:15" x14ac:dyDescent="0.2">
      <c r="A61" s="6" t="s">
        <v>107</v>
      </c>
      <c r="B61" s="6" t="s">
        <v>45</v>
      </c>
      <c r="C61" s="7">
        <v>2.16</v>
      </c>
      <c r="D61" s="7">
        <v>1</v>
      </c>
      <c r="E61" s="8">
        <v>4.5</v>
      </c>
      <c r="F61" s="8">
        <v>10.7</v>
      </c>
      <c r="G61" s="8">
        <v>0.7</v>
      </c>
      <c r="H61" s="6">
        <v>255</v>
      </c>
      <c r="I61" s="6">
        <v>0</v>
      </c>
      <c r="M61" s="7"/>
      <c r="N61" s="7"/>
      <c r="O61" s="8"/>
    </row>
    <row r="62" spans="1:15" x14ac:dyDescent="0.2">
      <c r="A62" s="6" t="s">
        <v>106</v>
      </c>
      <c r="B62" s="6" t="s">
        <v>5</v>
      </c>
      <c r="C62" s="7">
        <v>4.8899999999999997</v>
      </c>
      <c r="D62" s="7">
        <v>1.42</v>
      </c>
      <c r="E62" s="8">
        <v>2.4</v>
      </c>
      <c r="F62" s="8">
        <v>5.6</v>
      </c>
      <c r="G62" s="8">
        <v>1</v>
      </c>
      <c r="H62" s="6">
        <v>327</v>
      </c>
      <c r="I62" s="6">
        <v>1</v>
      </c>
      <c r="M62" s="7"/>
      <c r="N62" s="7"/>
      <c r="O62" s="8"/>
    </row>
    <row r="63" spans="1:15" x14ac:dyDescent="0.2">
      <c r="A63" s="6" t="s">
        <v>105</v>
      </c>
      <c r="B63" s="6" t="s">
        <v>102</v>
      </c>
      <c r="C63" s="7">
        <v>5.37</v>
      </c>
      <c r="D63" s="7">
        <v>1.54</v>
      </c>
      <c r="E63" s="8">
        <v>1.6</v>
      </c>
      <c r="F63" s="8">
        <v>7.9</v>
      </c>
      <c r="G63" s="8">
        <v>0.6</v>
      </c>
      <c r="H63" s="6">
        <v>345</v>
      </c>
      <c r="I63" s="6">
        <v>0</v>
      </c>
      <c r="M63" s="7"/>
      <c r="N63" s="7"/>
      <c r="O63" s="8"/>
    </row>
    <row r="64" spans="1:15" x14ac:dyDescent="0.2">
      <c r="A64" s="6" t="s">
        <v>104</v>
      </c>
      <c r="B64" s="6" t="s">
        <v>66</v>
      </c>
      <c r="C64" s="7">
        <v>5.83</v>
      </c>
      <c r="D64" s="7">
        <v>1.53</v>
      </c>
      <c r="E64" s="8">
        <v>2.2000000000000002</v>
      </c>
      <c r="F64" s="8">
        <v>6.9</v>
      </c>
      <c r="G64" s="8">
        <v>1.1000000000000001</v>
      </c>
      <c r="H64" s="6">
        <v>344</v>
      </c>
      <c r="I64" s="6">
        <v>1</v>
      </c>
      <c r="M64" s="7"/>
      <c r="N64" s="7"/>
      <c r="O64" s="8"/>
    </row>
    <row r="65" spans="1:15" x14ac:dyDescent="0.2">
      <c r="A65" s="6" t="s">
        <v>103</v>
      </c>
      <c r="B65" s="6" t="s">
        <v>102</v>
      </c>
      <c r="C65" s="7">
        <v>5.9</v>
      </c>
      <c r="D65" s="7">
        <v>1.55</v>
      </c>
      <c r="E65" s="8">
        <v>2.2999999999999998</v>
      </c>
      <c r="F65" s="8">
        <v>6.5</v>
      </c>
      <c r="G65" s="8">
        <v>1.5</v>
      </c>
      <c r="H65" s="6">
        <v>347</v>
      </c>
      <c r="I65" s="6">
        <v>1</v>
      </c>
      <c r="M65" s="7"/>
      <c r="N65" s="7"/>
      <c r="O65" s="8"/>
    </row>
    <row r="66" spans="1:15" x14ac:dyDescent="0.2">
      <c r="A66" s="6" t="s">
        <v>101</v>
      </c>
      <c r="B66" s="6" t="s">
        <v>37</v>
      </c>
      <c r="C66" s="7">
        <v>3.63</v>
      </c>
      <c r="D66" s="7">
        <v>1.27</v>
      </c>
      <c r="E66" s="8">
        <v>2.2000000000000002</v>
      </c>
      <c r="F66" s="8">
        <v>5.0999999999999996</v>
      </c>
      <c r="G66" s="8">
        <v>0.6</v>
      </c>
      <c r="H66" s="6">
        <v>302</v>
      </c>
      <c r="I66" s="6">
        <v>1</v>
      </c>
      <c r="M66" s="7"/>
      <c r="N66" s="7"/>
      <c r="O66" s="8"/>
    </row>
    <row r="67" spans="1:15" x14ac:dyDescent="0.2">
      <c r="A67" s="6" t="s">
        <v>100</v>
      </c>
      <c r="B67" s="6" t="s">
        <v>13</v>
      </c>
      <c r="C67" s="7">
        <v>4.74</v>
      </c>
      <c r="D67" s="7">
        <v>1.39</v>
      </c>
      <c r="E67" s="8">
        <v>1.5</v>
      </c>
      <c r="F67" s="8">
        <v>4.7</v>
      </c>
      <c r="G67" s="8">
        <v>1.2</v>
      </c>
      <c r="H67" s="6">
        <v>323</v>
      </c>
      <c r="I67" s="6">
        <v>0</v>
      </c>
      <c r="M67" s="7"/>
      <c r="N67" s="7"/>
      <c r="O67" s="8"/>
    </row>
    <row r="68" spans="1:15" x14ac:dyDescent="0.2">
      <c r="A68" s="6" t="s">
        <v>99</v>
      </c>
      <c r="B68" s="6" t="s">
        <v>37</v>
      </c>
      <c r="C68" s="7">
        <v>4.2</v>
      </c>
      <c r="D68" s="7">
        <v>1.22</v>
      </c>
      <c r="E68" s="8">
        <v>3.2</v>
      </c>
      <c r="F68" s="8">
        <v>5</v>
      </c>
      <c r="G68" s="8">
        <v>0.9</v>
      </c>
      <c r="H68" s="6">
        <v>295</v>
      </c>
      <c r="I68" s="6">
        <v>1</v>
      </c>
      <c r="M68" s="7"/>
      <c r="N68" s="7"/>
      <c r="O68" s="8"/>
    </row>
    <row r="69" spans="1:15" x14ac:dyDescent="0.2">
      <c r="A69" s="6" t="s">
        <v>98</v>
      </c>
      <c r="B69" s="6" t="s">
        <v>84</v>
      </c>
      <c r="C69" s="7">
        <v>5.69</v>
      </c>
      <c r="D69" s="7">
        <v>1.68</v>
      </c>
      <c r="E69" s="8">
        <v>2</v>
      </c>
      <c r="F69" s="8">
        <v>6.6</v>
      </c>
      <c r="G69" s="8">
        <v>1.3</v>
      </c>
      <c r="H69" s="6">
        <v>366</v>
      </c>
      <c r="I69" s="6">
        <v>1</v>
      </c>
      <c r="M69" s="7"/>
      <c r="N69" s="7"/>
      <c r="O69" s="8"/>
    </row>
    <row r="70" spans="1:15" x14ac:dyDescent="0.2">
      <c r="A70" s="6" t="s">
        <v>97</v>
      </c>
      <c r="B70" s="6" t="s">
        <v>41</v>
      </c>
      <c r="C70" s="7">
        <v>4.76</v>
      </c>
      <c r="D70" s="7">
        <v>1.61</v>
      </c>
      <c r="E70" s="8">
        <v>1.4</v>
      </c>
      <c r="F70" s="8">
        <v>6</v>
      </c>
      <c r="G70" s="8">
        <v>1</v>
      </c>
      <c r="H70" s="6">
        <v>355</v>
      </c>
      <c r="I70" s="6">
        <v>0</v>
      </c>
      <c r="M70" s="7"/>
      <c r="N70" s="7"/>
      <c r="O70" s="8"/>
    </row>
    <row r="71" spans="1:15" x14ac:dyDescent="0.2">
      <c r="A71" s="6" t="s">
        <v>96</v>
      </c>
      <c r="B71" s="6" t="s">
        <v>25</v>
      </c>
      <c r="C71" s="7">
        <v>6.02</v>
      </c>
      <c r="D71" s="7">
        <v>1.52</v>
      </c>
      <c r="E71" s="8">
        <v>1.3</v>
      </c>
      <c r="F71" s="8">
        <v>4.4000000000000004</v>
      </c>
      <c r="G71" s="8">
        <v>1.6</v>
      </c>
      <c r="H71" s="6">
        <v>343</v>
      </c>
      <c r="I71" s="6">
        <v>1</v>
      </c>
      <c r="M71" s="7"/>
      <c r="N71" s="7"/>
      <c r="O71" s="8"/>
    </row>
    <row r="72" spans="1:15" x14ac:dyDescent="0.2">
      <c r="A72" s="6" t="s">
        <v>95</v>
      </c>
      <c r="B72" s="6" t="s">
        <v>7</v>
      </c>
      <c r="C72" s="7">
        <v>5.59</v>
      </c>
      <c r="D72" s="7">
        <v>1.52</v>
      </c>
      <c r="E72" s="8">
        <v>1.3</v>
      </c>
      <c r="F72" s="8">
        <v>5.5</v>
      </c>
      <c r="G72" s="8">
        <v>1.4</v>
      </c>
      <c r="H72" s="6">
        <v>342</v>
      </c>
      <c r="I72" s="6">
        <v>0</v>
      </c>
      <c r="M72" s="7"/>
      <c r="N72" s="7"/>
      <c r="O72" s="8"/>
    </row>
    <row r="73" spans="1:15" x14ac:dyDescent="0.2">
      <c r="A73" s="6" t="s">
        <v>94</v>
      </c>
      <c r="B73" s="6" t="s">
        <v>35</v>
      </c>
      <c r="C73" s="7">
        <v>4.4800000000000004</v>
      </c>
      <c r="D73" s="7">
        <v>1.1100000000000001</v>
      </c>
      <c r="E73" s="8">
        <v>3.5</v>
      </c>
      <c r="F73" s="8">
        <v>9.3000000000000007</v>
      </c>
      <c r="G73" s="8">
        <v>1.3</v>
      </c>
      <c r="H73" s="6">
        <v>275</v>
      </c>
      <c r="I73" s="6">
        <v>1</v>
      </c>
      <c r="M73" s="7"/>
      <c r="N73" s="7"/>
      <c r="O73" s="8"/>
    </row>
    <row r="74" spans="1:15" x14ac:dyDescent="0.2">
      <c r="A74" s="6" t="s">
        <v>93</v>
      </c>
      <c r="B74" s="6" t="s">
        <v>47</v>
      </c>
      <c r="C74" s="7">
        <v>6.29</v>
      </c>
      <c r="D74" s="7">
        <v>1.83</v>
      </c>
      <c r="E74" s="8">
        <v>0.9</v>
      </c>
      <c r="F74" s="8">
        <v>5.2</v>
      </c>
      <c r="G74" s="8">
        <v>1.2</v>
      </c>
      <c r="H74" s="6">
        <v>385</v>
      </c>
      <c r="I74" s="6">
        <v>1</v>
      </c>
      <c r="M74" s="7"/>
      <c r="N74" s="7"/>
      <c r="O74" s="8"/>
    </row>
    <row r="75" spans="1:15" x14ac:dyDescent="0.2">
      <c r="A75" s="6" t="s">
        <v>92</v>
      </c>
      <c r="B75" s="6" t="s">
        <v>14</v>
      </c>
      <c r="C75" s="7">
        <v>4.4800000000000004</v>
      </c>
      <c r="D75" s="7">
        <v>1.43</v>
      </c>
      <c r="E75" s="8">
        <v>1.9</v>
      </c>
      <c r="F75" s="8">
        <v>7.5</v>
      </c>
      <c r="G75" s="8">
        <v>1.2</v>
      </c>
      <c r="H75" s="6">
        <v>329</v>
      </c>
      <c r="I75" s="6">
        <v>1</v>
      </c>
      <c r="M75" s="7"/>
      <c r="N75" s="7"/>
      <c r="O75" s="8"/>
    </row>
    <row r="76" spans="1:15" x14ac:dyDescent="0.2">
      <c r="A76" s="6" t="s">
        <v>91</v>
      </c>
      <c r="B76" s="6" t="s">
        <v>76</v>
      </c>
      <c r="C76" s="7">
        <v>4.5199999999999996</v>
      </c>
      <c r="D76" s="7">
        <v>1.31</v>
      </c>
      <c r="E76" s="8">
        <v>3</v>
      </c>
      <c r="F76" s="8">
        <v>6.6</v>
      </c>
      <c r="G76" s="8">
        <v>1</v>
      </c>
      <c r="H76" s="6">
        <v>309</v>
      </c>
      <c r="I76" s="6">
        <v>1</v>
      </c>
      <c r="M76" s="7"/>
      <c r="N76" s="7"/>
      <c r="O76" s="8"/>
    </row>
    <row r="77" spans="1:15" x14ac:dyDescent="0.2">
      <c r="A77" s="6" t="s">
        <v>90</v>
      </c>
      <c r="B77" s="6" t="s">
        <v>66</v>
      </c>
      <c r="C77" s="7">
        <v>5.19</v>
      </c>
      <c r="D77" s="7">
        <v>1.34</v>
      </c>
      <c r="E77" s="8">
        <v>2.1</v>
      </c>
      <c r="F77" s="8">
        <v>5.3</v>
      </c>
      <c r="G77" s="8">
        <v>1.7</v>
      </c>
      <c r="H77" s="6">
        <v>315</v>
      </c>
      <c r="I77" s="6">
        <v>0</v>
      </c>
      <c r="M77" s="7"/>
      <c r="N77" s="7"/>
      <c r="O77" s="8"/>
    </row>
    <row r="78" spans="1:15" x14ac:dyDescent="0.2">
      <c r="A78" s="6" t="s">
        <v>89</v>
      </c>
      <c r="B78" s="6" t="s">
        <v>16</v>
      </c>
      <c r="C78" s="7">
        <v>6.57</v>
      </c>
      <c r="D78" s="7">
        <v>1.66</v>
      </c>
      <c r="E78" s="8">
        <v>1.5</v>
      </c>
      <c r="F78" s="8">
        <v>4.3</v>
      </c>
      <c r="G78" s="8">
        <v>1.4</v>
      </c>
      <c r="H78" s="6">
        <v>362</v>
      </c>
      <c r="I78" s="6">
        <v>1</v>
      </c>
      <c r="M78" s="7"/>
      <c r="N78" s="7"/>
      <c r="O78" s="8"/>
    </row>
    <row r="79" spans="1:15" x14ac:dyDescent="0.2">
      <c r="A79" s="6" t="s">
        <v>88</v>
      </c>
      <c r="B79" s="6" t="s">
        <v>13</v>
      </c>
      <c r="C79" s="7">
        <v>4.9800000000000004</v>
      </c>
      <c r="D79" s="7">
        <v>1.35</v>
      </c>
      <c r="E79" s="8">
        <v>1.9</v>
      </c>
      <c r="F79" s="8">
        <v>5.0999999999999996</v>
      </c>
      <c r="G79" s="8">
        <v>1</v>
      </c>
      <c r="H79" s="6">
        <v>317</v>
      </c>
      <c r="I79" s="6">
        <v>1</v>
      </c>
      <c r="M79" s="7"/>
      <c r="N79" s="7"/>
      <c r="O79" s="8"/>
    </row>
    <row r="80" spans="1:15" x14ac:dyDescent="0.2">
      <c r="A80" s="6" t="s">
        <v>87</v>
      </c>
      <c r="B80" s="6" t="s">
        <v>84</v>
      </c>
      <c r="C80" s="7">
        <v>4.3</v>
      </c>
      <c r="D80" s="7">
        <v>1.32</v>
      </c>
      <c r="E80" s="8">
        <v>2.1</v>
      </c>
      <c r="F80" s="8">
        <v>4.5999999999999996</v>
      </c>
      <c r="G80" s="8">
        <v>1.4</v>
      </c>
      <c r="H80" s="6">
        <v>311</v>
      </c>
      <c r="I80" s="6">
        <v>0</v>
      </c>
      <c r="M80" s="7"/>
      <c r="N80" s="7"/>
      <c r="O80" s="8"/>
    </row>
    <row r="81" spans="1:15" x14ac:dyDescent="0.2">
      <c r="A81" s="6" t="s">
        <v>86</v>
      </c>
      <c r="B81" s="6" t="s">
        <v>11</v>
      </c>
      <c r="C81" s="7">
        <v>3.51</v>
      </c>
      <c r="D81" s="7">
        <v>1.1100000000000001</v>
      </c>
      <c r="E81" s="8">
        <v>4.9000000000000004</v>
      </c>
      <c r="F81" s="8">
        <v>7.8</v>
      </c>
      <c r="G81" s="8">
        <v>1</v>
      </c>
      <c r="H81" s="6">
        <v>275</v>
      </c>
      <c r="I81" s="6">
        <v>1</v>
      </c>
      <c r="M81" s="7"/>
      <c r="N81" s="7"/>
      <c r="O81" s="8"/>
    </row>
    <row r="82" spans="1:15" x14ac:dyDescent="0.2">
      <c r="A82" s="6" t="s">
        <v>85</v>
      </c>
      <c r="B82" s="6" t="s">
        <v>84</v>
      </c>
      <c r="C82" s="7">
        <v>3.91</v>
      </c>
      <c r="D82" s="7">
        <v>1.3</v>
      </c>
      <c r="E82" s="8">
        <v>3</v>
      </c>
      <c r="F82" s="8">
        <v>8.6</v>
      </c>
      <c r="G82" s="8">
        <v>1.3</v>
      </c>
      <c r="H82" s="6">
        <v>308</v>
      </c>
      <c r="I82" s="6">
        <v>1</v>
      </c>
      <c r="M82" s="7"/>
      <c r="N82" s="7"/>
      <c r="O82" s="8"/>
    </row>
    <row r="83" spans="1:15" x14ac:dyDescent="0.2">
      <c r="A83" s="6" t="s">
        <v>83</v>
      </c>
      <c r="B83" s="6" t="s">
        <v>16</v>
      </c>
      <c r="C83" s="7">
        <v>4.82</v>
      </c>
      <c r="D83" s="7">
        <v>1.41</v>
      </c>
      <c r="E83" s="8">
        <v>2.4</v>
      </c>
      <c r="F83" s="8">
        <v>6.4</v>
      </c>
      <c r="G83" s="8">
        <v>1.3</v>
      </c>
      <c r="H83" s="6">
        <v>326</v>
      </c>
      <c r="I83" s="6">
        <v>1</v>
      </c>
      <c r="M83" s="7"/>
      <c r="N83" s="7"/>
      <c r="O83" s="8"/>
    </row>
    <row r="84" spans="1:15" x14ac:dyDescent="0.2">
      <c r="A84" s="6" t="s">
        <v>82</v>
      </c>
      <c r="B84" s="6" t="s">
        <v>79</v>
      </c>
      <c r="C84" s="7">
        <v>4.8</v>
      </c>
      <c r="D84" s="7">
        <v>1.34</v>
      </c>
      <c r="E84" s="8">
        <v>1.3</v>
      </c>
      <c r="F84" s="8">
        <v>5.0999999999999996</v>
      </c>
      <c r="G84" s="8">
        <v>1.3</v>
      </c>
      <c r="H84" s="6">
        <v>315</v>
      </c>
      <c r="I84" s="6">
        <v>0</v>
      </c>
      <c r="M84" s="7"/>
      <c r="N84" s="7"/>
      <c r="O84" s="8"/>
    </row>
    <row r="85" spans="1:15" x14ac:dyDescent="0.2">
      <c r="A85" s="6" t="s">
        <v>81</v>
      </c>
      <c r="B85" s="6" t="s">
        <v>16</v>
      </c>
      <c r="C85" s="7">
        <v>4.04</v>
      </c>
      <c r="D85" s="7">
        <v>1.3</v>
      </c>
      <c r="E85" s="8">
        <v>2.2000000000000002</v>
      </c>
      <c r="F85" s="8">
        <v>8.3000000000000007</v>
      </c>
      <c r="G85" s="8">
        <v>1.1000000000000001</v>
      </c>
      <c r="H85" s="6">
        <v>308</v>
      </c>
      <c r="I85" s="6">
        <v>0</v>
      </c>
      <c r="M85" s="7"/>
      <c r="N85" s="7"/>
      <c r="O85" s="8"/>
    </row>
    <row r="86" spans="1:15" x14ac:dyDescent="0.2">
      <c r="A86" s="6" t="s">
        <v>80</v>
      </c>
      <c r="B86" s="6" t="s">
        <v>79</v>
      </c>
      <c r="C86" s="7">
        <v>5.57</v>
      </c>
      <c r="D86" s="7">
        <v>1.54</v>
      </c>
      <c r="E86" s="8">
        <v>1.6</v>
      </c>
      <c r="F86" s="8">
        <v>4.9000000000000004</v>
      </c>
      <c r="G86" s="8">
        <v>1.5</v>
      </c>
      <c r="H86" s="6">
        <v>346</v>
      </c>
      <c r="I86" s="6">
        <v>1</v>
      </c>
      <c r="M86" s="7"/>
      <c r="N86" s="7"/>
      <c r="O86" s="8"/>
    </row>
    <row r="87" spans="1:15" x14ac:dyDescent="0.2">
      <c r="A87" s="6" t="s">
        <v>78</v>
      </c>
      <c r="B87" s="6" t="s">
        <v>61</v>
      </c>
      <c r="C87" s="7">
        <v>2.98</v>
      </c>
      <c r="D87" s="7">
        <v>1.17</v>
      </c>
      <c r="E87" s="8">
        <v>4.4000000000000004</v>
      </c>
      <c r="F87" s="8">
        <v>6.8</v>
      </c>
      <c r="G87" s="8">
        <v>0.7</v>
      </c>
      <c r="H87" s="6">
        <v>286</v>
      </c>
      <c r="I87" s="6">
        <v>1</v>
      </c>
      <c r="M87" s="7"/>
      <c r="N87" s="7"/>
      <c r="O87" s="8"/>
    </row>
    <row r="88" spans="1:15" x14ac:dyDescent="0.2">
      <c r="A88" s="6" t="s">
        <v>77</v>
      </c>
      <c r="B88" s="6" t="s">
        <v>76</v>
      </c>
      <c r="C88" s="7">
        <v>4.5</v>
      </c>
      <c r="D88" s="7">
        <v>1.38</v>
      </c>
      <c r="E88" s="8">
        <v>2.2000000000000002</v>
      </c>
      <c r="F88" s="8">
        <v>7</v>
      </c>
      <c r="G88" s="8">
        <v>0.9</v>
      </c>
      <c r="H88" s="6">
        <v>321</v>
      </c>
      <c r="I88" s="6">
        <v>1</v>
      </c>
      <c r="M88" s="7"/>
      <c r="N88" s="7"/>
      <c r="O88" s="8"/>
    </row>
    <row r="89" spans="1:15" x14ac:dyDescent="0.2">
      <c r="A89" s="6" t="s">
        <v>75</v>
      </c>
      <c r="B89" s="6" t="s">
        <v>9</v>
      </c>
      <c r="C89" s="7">
        <v>4.8099999999999996</v>
      </c>
      <c r="D89" s="7">
        <v>1.39</v>
      </c>
      <c r="E89" s="8">
        <v>2.2000000000000002</v>
      </c>
      <c r="F89" s="8">
        <v>6.3</v>
      </c>
      <c r="G89" s="8">
        <v>1.3</v>
      </c>
      <c r="H89" s="6">
        <v>323</v>
      </c>
      <c r="I89" s="6">
        <v>1</v>
      </c>
      <c r="M89" s="7"/>
      <c r="N89" s="7"/>
      <c r="O89" s="8"/>
    </row>
    <row r="90" spans="1:15" x14ac:dyDescent="0.2">
      <c r="A90" s="6" t="s">
        <v>74</v>
      </c>
      <c r="B90" s="6" t="s">
        <v>9</v>
      </c>
      <c r="C90" s="7">
        <v>4.09</v>
      </c>
      <c r="D90" s="7">
        <v>1.23</v>
      </c>
      <c r="E90" s="8">
        <v>3.5</v>
      </c>
      <c r="F90" s="8">
        <v>9.6</v>
      </c>
      <c r="G90" s="8">
        <v>1</v>
      </c>
      <c r="H90" s="6">
        <v>296</v>
      </c>
      <c r="I90" s="6">
        <v>1</v>
      </c>
      <c r="M90" s="7"/>
      <c r="N90" s="7"/>
      <c r="O90" s="8"/>
    </row>
    <row r="91" spans="1:15" x14ac:dyDescent="0.2">
      <c r="A91" s="6" t="s">
        <v>73</v>
      </c>
      <c r="B91" s="6" t="s">
        <v>37</v>
      </c>
      <c r="C91" s="7">
        <v>4.33</v>
      </c>
      <c r="D91" s="7">
        <v>1.38</v>
      </c>
      <c r="E91" s="8">
        <v>2.7</v>
      </c>
      <c r="F91" s="8">
        <v>7</v>
      </c>
      <c r="G91" s="8">
        <v>0.9</v>
      </c>
      <c r="H91" s="6">
        <v>320</v>
      </c>
      <c r="I91" s="6">
        <v>1</v>
      </c>
      <c r="M91" s="7"/>
      <c r="N91" s="7"/>
      <c r="O91" s="8"/>
    </row>
    <row r="92" spans="1:15" x14ac:dyDescent="0.2">
      <c r="A92" s="6" t="s">
        <v>72</v>
      </c>
      <c r="B92" s="6" t="s">
        <v>35</v>
      </c>
      <c r="C92" s="7">
        <v>6.55</v>
      </c>
      <c r="D92" s="7">
        <v>1.75</v>
      </c>
      <c r="E92" s="8">
        <v>1.5</v>
      </c>
      <c r="F92" s="8">
        <v>8.1</v>
      </c>
      <c r="G92" s="8">
        <v>1.6</v>
      </c>
      <c r="H92" s="6">
        <v>375</v>
      </c>
      <c r="I92" s="6">
        <v>0</v>
      </c>
      <c r="M92" s="7"/>
      <c r="N92" s="7"/>
      <c r="O92" s="8"/>
    </row>
    <row r="93" spans="1:15" x14ac:dyDescent="0.2">
      <c r="A93" s="6" t="s">
        <v>72</v>
      </c>
      <c r="B93" s="6" t="s">
        <v>64</v>
      </c>
      <c r="C93" s="7">
        <v>6.2</v>
      </c>
      <c r="D93" s="7">
        <v>1.58</v>
      </c>
      <c r="E93" s="8">
        <v>2.6</v>
      </c>
      <c r="F93" s="8">
        <v>5.8</v>
      </c>
      <c r="G93" s="8">
        <v>1.3</v>
      </c>
      <c r="H93" s="6">
        <v>352</v>
      </c>
      <c r="I93" s="6">
        <v>0</v>
      </c>
      <c r="M93" s="7"/>
      <c r="N93" s="7"/>
      <c r="O93" s="8"/>
    </row>
    <row r="94" spans="1:15" x14ac:dyDescent="0.2">
      <c r="A94" s="6" t="s">
        <v>71</v>
      </c>
      <c r="B94" s="6" t="s">
        <v>61</v>
      </c>
      <c r="C94" s="7">
        <v>4.2</v>
      </c>
      <c r="D94" s="7">
        <v>1.44</v>
      </c>
      <c r="E94" s="8">
        <v>2.5</v>
      </c>
      <c r="F94" s="8">
        <v>7.5</v>
      </c>
      <c r="G94" s="8">
        <v>1.1000000000000001</v>
      </c>
      <c r="H94" s="6">
        <v>330</v>
      </c>
      <c r="I94" s="6">
        <v>0</v>
      </c>
      <c r="M94" s="7"/>
      <c r="N94" s="7"/>
      <c r="O94" s="8"/>
    </row>
    <row r="95" spans="1:15" x14ac:dyDescent="0.2">
      <c r="A95" s="6" t="s">
        <v>70</v>
      </c>
      <c r="B95" s="6" t="s">
        <v>14</v>
      </c>
      <c r="C95" s="7">
        <v>6.36</v>
      </c>
      <c r="D95" s="7">
        <v>1.65</v>
      </c>
      <c r="E95" s="8">
        <v>1.4</v>
      </c>
      <c r="F95" s="8">
        <v>4.7</v>
      </c>
      <c r="G95" s="8">
        <v>1.2</v>
      </c>
      <c r="H95" s="6">
        <v>361</v>
      </c>
      <c r="I95" s="6">
        <v>1</v>
      </c>
      <c r="M95" s="7"/>
      <c r="N95" s="7"/>
      <c r="O95" s="8"/>
    </row>
    <row r="96" spans="1:15" x14ac:dyDescent="0.2">
      <c r="A96" s="6" t="s">
        <v>69</v>
      </c>
      <c r="B96" s="6" t="s">
        <v>11</v>
      </c>
      <c r="C96" s="7">
        <v>3.52</v>
      </c>
      <c r="D96" s="7">
        <v>1.19</v>
      </c>
      <c r="E96" s="8">
        <v>2.7</v>
      </c>
      <c r="F96" s="8">
        <v>7.8</v>
      </c>
      <c r="G96" s="8">
        <v>1.1000000000000001</v>
      </c>
      <c r="H96" s="6">
        <v>290</v>
      </c>
      <c r="I96" s="6">
        <v>1</v>
      </c>
      <c r="M96" s="7"/>
      <c r="N96" s="7"/>
      <c r="O96" s="8"/>
    </row>
    <row r="97" spans="1:15" x14ac:dyDescent="0.2">
      <c r="A97" s="6" t="s">
        <v>68</v>
      </c>
      <c r="B97" s="6" t="s">
        <v>45</v>
      </c>
      <c r="C97" s="7">
        <v>4.32</v>
      </c>
      <c r="D97" s="7">
        <v>1.41</v>
      </c>
      <c r="E97" s="8">
        <v>2.6</v>
      </c>
      <c r="F97" s="8">
        <v>4.5999999999999996</v>
      </c>
      <c r="G97" s="8">
        <v>1.3</v>
      </c>
      <c r="H97" s="6">
        <v>326</v>
      </c>
      <c r="I97" s="6">
        <v>1</v>
      </c>
      <c r="M97" s="7"/>
      <c r="N97" s="7"/>
      <c r="O97" s="8"/>
    </row>
    <row r="98" spans="1:15" x14ac:dyDescent="0.2">
      <c r="A98" s="6" t="s">
        <v>67</v>
      </c>
      <c r="B98" s="6" t="s">
        <v>66</v>
      </c>
      <c r="C98" s="7">
        <v>5.37</v>
      </c>
      <c r="D98" s="7">
        <v>1.46</v>
      </c>
      <c r="E98" s="8">
        <v>2.4</v>
      </c>
      <c r="F98" s="8">
        <v>6</v>
      </c>
      <c r="G98" s="8">
        <v>1.2</v>
      </c>
      <c r="H98" s="6">
        <v>334</v>
      </c>
      <c r="I98" s="6">
        <v>1</v>
      </c>
      <c r="M98" s="7"/>
      <c r="N98" s="7"/>
      <c r="O98" s="8"/>
    </row>
    <row r="99" spans="1:15" x14ac:dyDescent="0.2">
      <c r="A99" s="6" t="s">
        <v>65</v>
      </c>
      <c r="B99" s="6" t="s">
        <v>64</v>
      </c>
      <c r="C99" s="7">
        <v>5.71</v>
      </c>
      <c r="D99" s="7">
        <v>1.59</v>
      </c>
      <c r="E99" s="8">
        <v>1.2</v>
      </c>
      <c r="F99" s="8">
        <v>4.0999999999999996</v>
      </c>
      <c r="G99" s="8">
        <v>1</v>
      </c>
      <c r="H99" s="6">
        <v>352</v>
      </c>
      <c r="I99" s="6">
        <v>0</v>
      </c>
      <c r="M99" s="7"/>
      <c r="N99" s="7"/>
      <c r="O99" s="8"/>
    </row>
    <row r="100" spans="1:15" x14ac:dyDescent="0.2">
      <c r="A100" s="6" t="s">
        <v>63</v>
      </c>
      <c r="B100" s="6" t="s">
        <v>30</v>
      </c>
      <c r="C100" s="7">
        <v>3.84</v>
      </c>
      <c r="D100" s="7">
        <v>1.31</v>
      </c>
      <c r="E100" s="8">
        <v>2</v>
      </c>
      <c r="F100" s="8">
        <v>5.9</v>
      </c>
      <c r="G100" s="8">
        <v>1.3</v>
      </c>
      <c r="H100" s="6">
        <v>309</v>
      </c>
      <c r="I100" s="6">
        <v>0</v>
      </c>
      <c r="M100" s="7"/>
      <c r="N100" s="7"/>
      <c r="O100" s="8"/>
    </row>
    <row r="101" spans="1:15" x14ac:dyDescent="0.2">
      <c r="A101" s="6" t="s">
        <v>62</v>
      </c>
      <c r="B101" s="6" t="s">
        <v>61</v>
      </c>
      <c r="C101" s="7">
        <v>5.64</v>
      </c>
      <c r="D101" s="7">
        <v>1.6</v>
      </c>
      <c r="E101" s="8">
        <v>1.6</v>
      </c>
      <c r="F101" s="8">
        <v>6.5</v>
      </c>
      <c r="G101" s="8">
        <v>1.1000000000000001</v>
      </c>
      <c r="H101" s="6">
        <v>354</v>
      </c>
      <c r="I101" s="6">
        <v>0</v>
      </c>
      <c r="M101" s="7"/>
      <c r="N101" s="7"/>
      <c r="O101" s="8"/>
    </row>
    <row r="102" spans="1:15" x14ac:dyDescent="0.2">
      <c r="A102" s="6" t="s">
        <v>60</v>
      </c>
      <c r="B102" s="6" t="s">
        <v>30</v>
      </c>
      <c r="C102" s="7">
        <v>3.84</v>
      </c>
      <c r="D102" s="7">
        <v>1.26</v>
      </c>
      <c r="E102" s="8">
        <v>1.6</v>
      </c>
      <c r="F102" s="8">
        <v>4.4000000000000004</v>
      </c>
      <c r="G102" s="8">
        <v>1</v>
      </c>
      <c r="H102" s="6">
        <v>301</v>
      </c>
      <c r="I102" s="6">
        <v>0</v>
      </c>
      <c r="M102" s="7"/>
      <c r="N102" s="7"/>
      <c r="O102" s="8"/>
    </row>
    <row r="103" spans="1:15" x14ac:dyDescent="0.2">
      <c r="A103" s="6" t="s">
        <v>59</v>
      </c>
      <c r="B103" s="6" t="s">
        <v>5</v>
      </c>
      <c r="C103" s="7">
        <v>4.75</v>
      </c>
      <c r="D103" s="7">
        <v>1.66</v>
      </c>
      <c r="E103" s="8">
        <v>1</v>
      </c>
      <c r="F103" s="8">
        <v>3.9</v>
      </c>
      <c r="G103" s="8">
        <v>1.4</v>
      </c>
      <c r="H103" s="6">
        <v>363</v>
      </c>
      <c r="I103" s="6">
        <v>1</v>
      </c>
      <c r="M103" s="7"/>
      <c r="N103" s="7"/>
      <c r="O103" s="8"/>
    </row>
    <row r="104" spans="1:15" x14ac:dyDescent="0.2">
      <c r="A104" s="6" t="s">
        <v>58</v>
      </c>
      <c r="B104" s="6" t="s">
        <v>19</v>
      </c>
      <c r="C104" s="7">
        <v>3.22</v>
      </c>
      <c r="D104" s="7">
        <v>1.17</v>
      </c>
      <c r="E104" s="8">
        <v>3.9</v>
      </c>
      <c r="F104" s="8">
        <v>8</v>
      </c>
      <c r="G104" s="8">
        <v>0.8</v>
      </c>
      <c r="H104" s="6">
        <v>287</v>
      </c>
      <c r="I104" s="6">
        <v>0</v>
      </c>
      <c r="M104" s="7"/>
      <c r="N104" s="7"/>
      <c r="O104" s="8"/>
    </row>
    <row r="105" spans="1:15" x14ac:dyDescent="0.2">
      <c r="A105" s="6" t="s">
        <v>57</v>
      </c>
      <c r="B105" s="6" t="s">
        <v>16</v>
      </c>
      <c r="C105" s="7">
        <v>2.83</v>
      </c>
      <c r="D105" s="7">
        <v>1.19</v>
      </c>
      <c r="E105" s="8">
        <v>1.6</v>
      </c>
      <c r="F105" s="8">
        <v>5.7</v>
      </c>
      <c r="G105" s="8">
        <v>0.7</v>
      </c>
      <c r="H105" s="6">
        <v>289</v>
      </c>
      <c r="I105" s="6">
        <v>1</v>
      </c>
      <c r="M105" s="7"/>
      <c r="N105" s="7"/>
      <c r="O105" s="8"/>
    </row>
    <row r="106" spans="1:15" x14ac:dyDescent="0.2">
      <c r="A106" s="6" t="s">
        <v>56</v>
      </c>
      <c r="B106" s="6" t="s">
        <v>45</v>
      </c>
      <c r="C106" s="7">
        <v>2.77</v>
      </c>
      <c r="D106" s="7">
        <v>1</v>
      </c>
      <c r="E106" s="8">
        <v>5.2</v>
      </c>
      <c r="F106" s="8">
        <v>9.4</v>
      </c>
      <c r="G106" s="8">
        <v>0.9</v>
      </c>
      <c r="H106" s="6">
        <v>255</v>
      </c>
      <c r="I106" s="6">
        <v>0</v>
      </c>
      <c r="M106" s="7"/>
      <c r="N106" s="7"/>
      <c r="O106" s="8"/>
    </row>
    <row r="107" spans="1:15" x14ac:dyDescent="0.2">
      <c r="A107" s="6" t="s">
        <v>56</v>
      </c>
      <c r="B107" s="6" t="s">
        <v>23</v>
      </c>
      <c r="C107" s="7">
        <v>4.28</v>
      </c>
      <c r="D107" s="7">
        <v>1.23</v>
      </c>
      <c r="E107" s="8">
        <v>2</v>
      </c>
      <c r="F107" s="8">
        <v>6.2</v>
      </c>
      <c r="G107" s="8">
        <v>0.9</v>
      </c>
      <c r="H107" s="6">
        <v>296</v>
      </c>
      <c r="I107" s="6">
        <v>1</v>
      </c>
      <c r="M107" s="7"/>
      <c r="N107" s="7"/>
      <c r="O107" s="8"/>
    </row>
    <row r="108" spans="1:15" x14ac:dyDescent="0.2">
      <c r="A108" s="6" t="s">
        <v>55</v>
      </c>
      <c r="B108" s="6" t="s">
        <v>41</v>
      </c>
      <c r="C108" s="7">
        <v>5.7</v>
      </c>
      <c r="D108" s="7">
        <v>1.66</v>
      </c>
      <c r="E108" s="8">
        <v>1.9</v>
      </c>
      <c r="F108" s="8">
        <v>6.3</v>
      </c>
      <c r="G108" s="8">
        <v>1.2</v>
      </c>
      <c r="H108" s="6">
        <v>363</v>
      </c>
      <c r="I108" s="6">
        <v>1</v>
      </c>
      <c r="M108" s="7"/>
      <c r="N108" s="7"/>
      <c r="O108" s="8"/>
    </row>
    <row r="109" spans="1:15" x14ac:dyDescent="0.2">
      <c r="A109" s="6" t="s">
        <v>54</v>
      </c>
      <c r="B109" s="6" t="s">
        <v>28</v>
      </c>
      <c r="C109" s="7">
        <v>3.97</v>
      </c>
      <c r="D109" s="7">
        <v>1.22</v>
      </c>
      <c r="E109" s="8">
        <v>6.5</v>
      </c>
      <c r="F109" s="8">
        <v>8.1</v>
      </c>
      <c r="G109" s="8">
        <v>1.2</v>
      </c>
      <c r="H109" s="6">
        <v>294</v>
      </c>
      <c r="I109" s="6">
        <v>1</v>
      </c>
      <c r="M109" s="7"/>
      <c r="N109" s="7"/>
      <c r="O109" s="8"/>
    </row>
    <row r="110" spans="1:15" x14ac:dyDescent="0.2">
      <c r="A110" s="6" t="s">
        <v>53</v>
      </c>
      <c r="B110" s="6" t="s">
        <v>13</v>
      </c>
      <c r="C110" s="7">
        <v>3.59</v>
      </c>
      <c r="D110" s="7">
        <v>1.26</v>
      </c>
      <c r="E110" s="8">
        <v>2.2000000000000002</v>
      </c>
      <c r="F110" s="8">
        <v>7.6</v>
      </c>
      <c r="G110" s="8">
        <v>0.9</v>
      </c>
      <c r="H110" s="6">
        <v>302</v>
      </c>
      <c r="I110" s="6">
        <v>1</v>
      </c>
      <c r="M110" s="7"/>
      <c r="N110" s="7"/>
      <c r="O110" s="8"/>
    </row>
    <row r="111" spans="1:15" x14ac:dyDescent="0.2">
      <c r="A111" s="6" t="s">
        <v>52</v>
      </c>
      <c r="B111" s="6" t="s">
        <v>37</v>
      </c>
      <c r="C111" s="7">
        <v>4.53</v>
      </c>
      <c r="D111" s="7">
        <v>1.45</v>
      </c>
      <c r="E111" s="8">
        <v>1.9</v>
      </c>
      <c r="F111" s="8">
        <v>5</v>
      </c>
      <c r="G111" s="8">
        <v>1</v>
      </c>
      <c r="H111" s="6">
        <v>332</v>
      </c>
      <c r="I111" s="6">
        <v>1</v>
      </c>
      <c r="M111" s="7"/>
      <c r="N111" s="7"/>
      <c r="O111" s="8"/>
    </row>
    <row r="112" spans="1:15" x14ac:dyDescent="0.2">
      <c r="A112" s="6" t="s">
        <v>51</v>
      </c>
      <c r="B112" s="6" t="s">
        <v>47</v>
      </c>
      <c r="C112" s="7">
        <v>5.33</v>
      </c>
      <c r="D112" s="7">
        <v>1.61</v>
      </c>
      <c r="E112" s="8">
        <v>1.6</v>
      </c>
      <c r="F112" s="8">
        <v>5</v>
      </c>
      <c r="G112" s="8">
        <v>1.8</v>
      </c>
      <c r="H112" s="6">
        <v>356</v>
      </c>
      <c r="I112" s="6">
        <v>1</v>
      </c>
      <c r="M112" s="7"/>
      <c r="N112" s="7"/>
      <c r="O112" s="8"/>
    </row>
    <row r="113" spans="1:15" x14ac:dyDescent="0.2">
      <c r="A113" s="6" t="s">
        <v>50</v>
      </c>
      <c r="B113" s="6" t="s">
        <v>49</v>
      </c>
      <c r="C113" s="7">
        <v>3.82</v>
      </c>
      <c r="D113" s="7">
        <v>1.0900000000000001</v>
      </c>
      <c r="E113" s="8">
        <v>10.5</v>
      </c>
      <c r="F113" s="8">
        <v>9.8000000000000007</v>
      </c>
      <c r="G113" s="8">
        <v>0.8</v>
      </c>
      <c r="H113" s="6">
        <v>273</v>
      </c>
      <c r="I113" s="6">
        <v>1</v>
      </c>
      <c r="M113" s="7"/>
      <c r="N113" s="7"/>
      <c r="O113" s="8"/>
    </row>
    <row r="114" spans="1:15" x14ac:dyDescent="0.2">
      <c r="A114" s="6" t="s">
        <v>48</v>
      </c>
      <c r="B114" s="6" t="s">
        <v>47</v>
      </c>
      <c r="C114" s="7">
        <v>4.84</v>
      </c>
      <c r="D114" s="7">
        <v>1.44</v>
      </c>
      <c r="E114" s="8">
        <v>2.7</v>
      </c>
      <c r="F114" s="8">
        <v>7.5</v>
      </c>
      <c r="G114" s="8">
        <v>1.3</v>
      </c>
      <c r="H114" s="6">
        <v>330</v>
      </c>
      <c r="I114" s="6">
        <v>1</v>
      </c>
      <c r="M114" s="7"/>
      <c r="N114" s="7"/>
      <c r="O114" s="8"/>
    </row>
    <row r="115" spans="1:15" x14ac:dyDescent="0.2">
      <c r="A115" s="6" t="s">
        <v>46</v>
      </c>
      <c r="B115" s="6" t="s">
        <v>45</v>
      </c>
      <c r="C115" s="7">
        <v>5.94</v>
      </c>
      <c r="D115" s="7">
        <v>1.54</v>
      </c>
      <c r="E115" s="8">
        <v>2.2000000000000002</v>
      </c>
      <c r="F115" s="8">
        <v>3.5</v>
      </c>
      <c r="G115" s="8">
        <v>1.9</v>
      </c>
      <c r="H115" s="6">
        <v>346</v>
      </c>
      <c r="I115" s="6">
        <v>1</v>
      </c>
      <c r="M115" s="7"/>
      <c r="N115" s="7"/>
      <c r="O115" s="8"/>
    </row>
    <row r="116" spans="1:15" x14ac:dyDescent="0.2">
      <c r="A116" s="6" t="s">
        <v>44</v>
      </c>
      <c r="B116" s="6" t="s">
        <v>43</v>
      </c>
      <c r="C116" s="7">
        <v>3.49</v>
      </c>
      <c r="D116" s="7">
        <v>1.19</v>
      </c>
      <c r="E116" s="8">
        <v>3.8</v>
      </c>
      <c r="F116" s="8">
        <v>8.1999999999999993</v>
      </c>
      <c r="G116" s="8">
        <v>0.9</v>
      </c>
      <c r="H116" s="6">
        <v>289</v>
      </c>
      <c r="I116" s="6">
        <v>1</v>
      </c>
      <c r="M116" s="7"/>
      <c r="N116" s="7"/>
      <c r="O116" s="8"/>
    </row>
    <row r="117" spans="1:15" x14ac:dyDescent="0.2">
      <c r="A117" s="6" t="s">
        <v>42</v>
      </c>
      <c r="B117" s="6" t="s">
        <v>41</v>
      </c>
      <c r="C117" s="7">
        <v>4.74</v>
      </c>
      <c r="D117" s="7">
        <v>1.46</v>
      </c>
      <c r="E117" s="8">
        <v>2.2999999999999998</v>
      </c>
      <c r="F117" s="8">
        <v>8.1999999999999993</v>
      </c>
      <c r="G117" s="8">
        <v>1.4</v>
      </c>
      <c r="H117" s="6">
        <v>334</v>
      </c>
      <c r="I117" s="6">
        <v>1</v>
      </c>
      <c r="M117" s="7"/>
      <c r="N117" s="7"/>
      <c r="O117" s="8"/>
    </row>
    <row r="118" spans="1:15" x14ac:dyDescent="0.2">
      <c r="A118" s="6" t="s">
        <v>40</v>
      </c>
      <c r="B118" s="6" t="s">
        <v>25</v>
      </c>
      <c r="C118" s="7">
        <v>5.42</v>
      </c>
      <c r="D118" s="7">
        <v>1.51</v>
      </c>
      <c r="E118" s="8">
        <v>1.9</v>
      </c>
      <c r="F118" s="8">
        <v>5.7</v>
      </c>
      <c r="G118" s="8">
        <v>2.2999999999999998</v>
      </c>
      <c r="H118" s="6">
        <v>341</v>
      </c>
      <c r="I118" s="6">
        <v>1</v>
      </c>
      <c r="M118" s="7"/>
      <c r="N118" s="7"/>
      <c r="O118" s="8"/>
    </row>
    <row r="119" spans="1:15" x14ac:dyDescent="0.2">
      <c r="A119" s="6" t="s">
        <v>39</v>
      </c>
      <c r="B119" s="6" t="s">
        <v>25</v>
      </c>
      <c r="C119" s="7">
        <v>4.12</v>
      </c>
      <c r="D119" s="7">
        <v>1.45</v>
      </c>
      <c r="E119" s="8">
        <v>1.5</v>
      </c>
      <c r="F119" s="8">
        <v>4.9000000000000004</v>
      </c>
      <c r="G119" s="8">
        <v>1</v>
      </c>
      <c r="H119" s="6">
        <v>332</v>
      </c>
      <c r="I119" s="6">
        <v>1</v>
      </c>
      <c r="M119" s="7"/>
      <c r="N119" s="7"/>
      <c r="O119" s="8"/>
    </row>
    <row r="120" spans="1:15" x14ac:dyDescent="0.2">
      <c r="A120" s="6" t="s">
        <v>38</v>
      </c>
      <c r="B120" s="6" t="s">
        <v>37</v>
      </c>
      <c r="C120" s="7">
        <v>4.7300000000000004</v>
      </c>
      <c r="D120" s="7">
        <v>1.35</v>
      </c>
      <c r="E120" s="8">
        <v>2.6</v>
      </c>
      <c r="F120" s="8">
        <v>6.1</v>
      </c>
      <c r="G120" s="8">
        <v>1.4</v>
      </c>
      <c r="H120" s="6">
        <v>317</v>
      </c>
      <c r="I120" s="6">
        <v>1</v>
      </c>
      <c r="M120" s="7"/>
      <c r="N120" s="7"/>
      <c r="O120" s="8"/>
    </row>
    <row r="121" spans="1:15" x14ac:dyDescent="0.2">
      <c r="A121" s="6" t="s">
        <v>36</v>
      </c>
      <c r="B121" s="6" t="s">
        <v>35</v>
      </c>
      <c r="C121" s="7">
        <v>4.97</v>
      </c>
      <c r="D121" s="7">
        <v>1.6</v>
      </c>
      <c r="E121" s="8">
        <v>1</v>
      </c>
      <c r="F121" s="8">
        <v>4.3</v>
      </c>
      <c r="G121" s="8">
        <v>1.3</v>
      </c>
      <c r="H121" s="6">
        <v>354</v>
      </c>
      <c r="I121" s="6">
        <v>1</v>
      </c>
      <c r="M121" s="7"/>
      <c r="N121" s="7"/>
      <c r="O121" s="8"/>
    </row>
    <row r="122" spans="1:15" x14ac:dyDescent="0.2">
      <c r="A122" s="6" t="s">
        <v>34</v>
      </c>
      <c r="B122" s="6" t="s">
        <v>21</v>
      </c>
      <c r="C122" s="7">
        <v>4.83</v>
      </c>
      <c r="D122" s="7">
        <v>1.41</v>
      </c>
      <c r="E122" s="8">
        <v>2.4</v>
      </c>
      <c r="F122" s="8">
        <v>6.6</v>
      </c>
      <c r="G122" s="8">
        <v>1.4</v>
      </c>
      <c r="H122" s="6">
        <v>326</v>
      </c>
      <c r="I122" s="6">
        <v>1</v>
      </c>
      <c r="M122" s="7"/>
      <c r="N122" s="7"/>
      <c r="O122" s="8"/>
    </row>
    <row r="123" spans="1:15" x14ac:dyDescent="0.2">
      <c r="A123" s="6" t="s">
        <v>33</v>
      </c>
      <c r="B123" s="6" t="s">
        <v>32</v>
      </c>
      <c r="C123" s="7">
        <v>4.84</v>
      </c>
      <c r="D123" s="7">
        <v>1.29</v>
      </c>
      <c r="E123" s="8">
        <v>3.3</v>
      </c>
      <c r="F123" s="8">
        <v>8.1999999999999993</v>
      </c>
      <c r="G123" s="8">
        <v>1</v>
      </c>
      <c r="H123" s="6">
        <v>307</v>
      </c>
      <c r="I123" s="6">
        <v>1</v>
      </c>
      <c r="M123" s="7"/>
      <c r="N123" s="7"/>
      <c r="O123" s="8"/>
    </row>
    <row r="124" spans="1:15" x14ac:dyDescent="0.2">
      <c r="A124" s="6" t="s">
        <v>31</v>
      </c>
      <c r="B124" s="6" t="s">
        <v>30</v>
      </c>
      <c r="C124" s="7">
        <v>3.63</v>
      </c>
      <c r="D124" s="7">
        <v>1.33</v>
      </c>
      <c r="E124" s="8">
        <v>2.1</v>
      </c>
      <c r="F124" s="8">
        <v>6</v>
      </c>
      <c r="G124" s="8">
        <v>1</v>
      </c>
      <c r="H124" s="6">
        <v>313</v>
      </c>
      <c r="I124" s="6">
        <v>1</v>
      </c>
      <c r="M124" s="7"/>
      <c r="N124" s="7"/>
      <c r="O124" s="8"/>
    </row>
    <row r="125" spans="1:15" x14ac:dyDescent="0.2">
      <c r="A125" s="6" t="s">
        <v>29</v>
      </c>
      <c r="B125" s="6" t="s">
        <v>28</v>
      </c>
      <c r="C125" s="7">
        <v>4.63</v>
      </c>
      <c r="D125" s="7">
        <v>1.33</v>
      </c>
      <c r="E125" s="8">
        <v>1.8</v>
      </c>
      <c r="F125" s="8">
        <v>5.8</v>
      </c>
      <c r="G125" s="8">
        <v>1.2</v>
      </c>
      <c r="H125" s="6">
        <v>313</v>
      </c>
      <c r="I125" s="6">
        <v>1</v>
      </c>
      <c r="M125" s="7"/>
      <c r="N125" s="7"/>
      <c r="O125" s="8"/>
    </row>
    <row r="126" spans="1:15" x14ac:dyDescent="0.2">
      <c r="A126" s="6" t="s">
        <v>27</v>
      </c>
      <c r="B126" s="6" t="s">
        <v>11</v>
      </c>
      <c r="C126" s="7">
        <v>3.63</v>
      </c>
      <c r="D126" s="7">
        <v>1.31</v>
      </c>
      <c r="E126" s="8">
        <v>1.5</v>
      </c>
      <c r="F126" s="8">
        <v>3.1</v>
      </c>
      <c r="G126" s="8">
        <v>0.5</v>
      </c>
      <c r="H126" s="6">
        <v>309</v>
      </c>
      <c r="I126" s="6">
        <v>1</v>
      </c>
      <c r="M126" s="7"/>
      <c r="N126" s="7"/>
      <c r="O126" s="8"/>
    </row>
    <row r="127" spans="1:15" x14ac:dyDescent="0.2">
      <c r="A127" s="6" t="s">
        <v>26</v>
      </c>
      <c r="B127" s="6" t="s">
        <v>14</v>
      </c>
      <c r="C127" s="7">
        <v>4.67</v>
      </c>
      <c r="D127" s="7">
        <v>1.35</v>
      </c>
      <c r="E127" s="8">
        <v>1.9</v>
      </c>
      <c r="F127" s="8">
        <v>5</v>
      </c>
      <c r="G127" s="8">
        <v>1.2</v>
      </c>
      <c r="H127" s="6">
        <v>317</v>
      </c>
      <c r="I127" s="6">
        <v>0</v>
      </c>
      <c r="M127" s="7"/>
      <c r="N127" s="7"/>
      <c r="O127" s="8"/>
    </row>
    <row r="128" spans="1:15" x14ac:dyDescent="0.2">
      <c r="A128" s="6" t="s">
        <v>24</v>
      </c>
      <c r="B128" s="6" t="s">
        <v>25</v>
      </c>
      <c r="C128" s="7">
        <v>5.76</v>
      </c>
      <c r="D128" s="7">
        <v>1.51</v>
      </c>
      <c r="E128" s="8">
        <v>2.2999999999999998</v>
      </c>
      <c r="F128" s="8">
        <v>5.6</v>
      </c>
      <c r="G128" s="8">
        <v>1.8</v>
      </c>
      <c r="H128" s="6">
        <v>341</v>
      </c>
      <c r="I128" s="6">
        <v>1</v>
      </c>
      <c r="M128" s="7"/>
      <c r="N128" s="7"/>
      <c r="O128" s="8"/>
    </row>
    <row r="129" spans="1:15" x14ac:dyDescent="0.2">
      <c r="A129" s="6" t="s">
        <v>24</v>
      </c>
      <c r="B129" s="6" t="s">
        <v>23</v>
      </c>
      <c r="C129" s="7">
        <v>2.56</v>
      </c>
      <c r="D129" s="7">
        <v>1.03</v>
      </c>
      <c r="E129" s="8">
        <v>3.2</v>
      </c>
      <c r="F129" s="8">
        <v>7.7</v>
      </c>
      <c r="G129" s="8">
        <v>1.1000000000000001</v>
      </c>
      <c r="H129" s="6">
        <v>261</v>
      </c>
      <c r="I129" s="6">
        <v>1</v>
      </c>
      <c r="M129" s="7"/>
      <c r="N129" s="7"/>
      <c r="O129" s="8"/>
    </row>
    <row r="130" spans="1:15" x14ac:dyDescent="0.2">
      <c r="A130" s="6" t="s">
        <v>22</v>
      </c>
      <c r="B130" s="6" t="s">
        <v>21</v>
      </c>
      <c r="C130" s="7">
        <v>3.1</v>
      </c>
      <c r="D130" s="7">
        <v>1.1299999999999999</v>
      </c>
      <c r="E130" s="8">
        <v>3.6</v>
      </c>
      <c r="F130" s="8">
        <v>6.8</v>
      </c>
      <c r="G130" s="8">
        <v>0.6</v>
      </c>
      <c r="H130" s="6">
        <v>279</v>
      </c>
      <c r="I130" s="6">
        <v>1</v>
      </c>
      <c r="M130" s="7"/>
      <c r="N130" s="7"/>
      <c r="O130" s="8"/>
    </row>
    <row r="131" spans="1:15" x14ac:dyDescent="0.2">
      <c r="A131" s="6" t="s">
        <v>20</v>
      </c>
      <c r="B131" s="6" t="s">
        <v>19</v>
      </c>
      <c r="C131" s="7">
        <v>4.17</v>
      </c>
      <c r="D131" s="7">
        <v>1.43</v>
      </c>
      <c r="E131" s="8">
        <v>2</v>
      </c>
      <c r="F131" s="8">
        <v>4.5999999999999996</v>
      </c>
      <c r="G131" s="8">
        <v>0.6</v>
      </c>
      <c r="H131" s="6">
        <v>329</v>
      </c>
      <c r="I131" s="6">
        <v>1</v>
      </c>
      <c r="M131" s="7"/>
      <c r="N131" s="7"/>
      <c r="O131" s="8"/>
    </row>
    <row r="132" spans="1:15" x14ac:dyDescent="0.2">
      <c r="A132" s="6" t="s">
        <v>18</v>
      </c>
      <c r="B132" s="6" t="s">
        <v>9</v>
      </c>
      <c r="C132" s="7">
        <v>3.65</v>
      </c>
      <c r="D132" s="7">
        <v>1.29</v>
      </c>
      <c r="E132" s="8">
        <v>2.1</v>
      </c>
      <c r="F132" s="8">
        <v>4.5</v>
      </c>
      <c r="G132" s="8">
        <v>1.3</v>
      </c>
      <c r="H132" s="6">
        <v>306</v>
      </c>
      <c r="I132" s="6">
        <v>1</v>
      </c>
      <c r="M132" s="7"/>
      <c r="N132" s="7"/>
      <c r="O132" s="8"/>
    </row>
    <row r="133" spans="1:15" x14ac:dyDescent="0.2">
      <c r="A133" s="6" t="s">
        <v>17</v>
      </c>
      <c r="B133" s="6" t="s">
        <v>16</v>
      </c>
      <c r="C133" s="7">
        <v>3.87</v>
      </c>
      <c r="D133" s="7">
        <v>1.42</v>
      </c>
      <c r="E133" s="8">
        <v>1.9</v>
      </c>
      <c r="F133" s="8">
        <v>6.4</v>
      </c>
      <c r="G133" s="8">
        <v>0.8</v>
      </c>
      <c r="H133" s="6">
        <v>327</v>
      </c>
      <c r="I133" s="6">
        <v>0</v>
      </c>
      <c r="M133" s="7"/>
      <c r="N133" s="7"/>
      <c r="O133" s="8"/>
    </row>
    <row r="134" spans="1:15" x14ac:dyDescent="0.2">
      <c r="A134" s="6" t="s">
        <v>15</v>
      </c>
      <c r="B134" s="6" t="s">
        <v>14</v>
      </c>
      <c r="C134" s="7">
        <v>4.2</v>
      </c>
      <c r="D134" s="7">
        <v>1.6</v>
      </c>
      <c r="E134" s="8">
        <v>1.2</v>
      </c>
      <c r="F134" s="8">
        <v>5.7</v>
      </c>
      <c r="G134" s="8">
        <v>1</v>
      </c>
      <c r="H134" s="6">
        <v>354</v>
      </c>
      <c r="I134" s="6">
        <v>0</v>
      </c>
      <c r="M134" s="7"/>
      <c r="N134" s="7"/>
      <c r="O134" s="8"/>
    </row>
    <row r="135" spans="1:15" x14ac:dyDescent="0.2">
      <c r="A135" s="6" t="s">
        <v>12</v>
      </c>
      <c r="B135" s="6" t="s">
        <v>13</v>
      </c>
      <c r="C135" s="7">
        <v>5.19</v>
      </c>
      <c r="D135" s="7">
        <v>1.48</v>
      </c>
      <c r="E135" s="8">
        <v>1.2</v>
      </c>
      <c r="F135" s="8">
        <v>4.5999999999999996</v>
      </c>
      <c r="G135" s="8">
        <v>0.9</v>
      </c>
      <c r="H135" s="6">
        <v>336</v>
      </c>
      <c r="I135" s="6">
        <v>1</v>
      </c>
      <c r="M135" s="7"/>
      <c r="N135" s="7"/>
      <c r="O135" s="8"/>
    </row>
    <row r="136" spans="1:15" x14ac:dyDescent="0.2">
      <c r="A136" s="6" t="s">
        <v>12</v>
      </c>
      <c r="B136" s="6" t="s">
        <v>11</v>
      </c>
      <c r="C136" s="7">
        <v>4.49</v>
      </c>
      <c r="D136" s="7">
        <v>1.52</v>
      </c>
      <c r="E136" s="8">
        <v>1.5</v>
      </c>
      <c r="F136" s="8">
        <v>5.4</v>
      </c>
      <c r="G136" s="8">
        <v>0.6</v>
      </c>
      <c r="H136" s="6">
        <v>343</v>
      </c>
      <c r="I136" s="6">
        <v>1</v>
      </c>
      <c r="M136" s="7"/>
      <c r="N136" s="7"/>
      <c r="O136" s="8"/>
    </row>
    <row r="137" spans="1:15" x14ac:dyDescent="0.2">
      <c r="A137" s="6" t="s">
        <v>10</v>
      </c>
      <c r="B137" s="6" t="s">
        <v>9</v>
      </c>
      <c r="C137" s="7">
        <v>3.46</v>
      </c>
      <c r="D137" s="7">
        <v>1.1299999999999999</v>
      </c>
      <c r="E137" s="8">
        <v>2.4</v>
      </c>
      <c r="F137" s="8">
        <v>8.1999999999999993</v>
      </c>
      <c r="G137" s="8">
        <v>1.4</v>
      </c>
      <c r="H137" s="6">
        <v>279</v>
      </c>
      <c r="I137" s="6">
        <v>1</v>
      </c>
      <c r="M137" s="7"/>
      <c r="N137" s="7"/>
      <c r="O137" s="8"/>
    </row>
    <row r="138" spans="1:15" x14ac:dyDescent="0.2">
      <c r="A138" s="6" t="s">
        <v>8</v>
      </c>
      <c r="B138" s="6" t="s">
        <v>7</v>
      </c>
      <c r="C138" s="7">
        <v>3.41</v>
      </c>
      <c r="D138" s="7">
        <v>1.29</v>
      </c>
      <c r="E138" s="8">
        <v>1.8</v>
      </c>
      <c r="F138" s="8">
        <v>8.8000000000000007</v>
      </c>
      <c r="G138" s="8">
        <v>0.8</v>
      </c>
      <c r="H138" s="6">
        <v>307</v>
      </c>
      <c r="I138" s="6">
        <v>1</v>
      </c>
      <c r="M138" s="7"/>
      <c r="N138" s="7"/>
      <c r="O138" s="8"/>
    </row>
    <row r="139" spans="1:15" x14ac:dyDescent="0.2">
      <c r="A139" s="6" t="s">
        <v>6</v>
      </c>
      <c r="B139" s="6" t="s">
        <v>5</v>
      </c>
      <c r="C139" s="7">
        <v>3.83</v>
      </c>
      <c r="D139" s="7">
        <v>1.4</v>
      </c>
      <c r="E139" s="8">
        <v>1.5</v>
      </c>
      <c r="F139" s="8">
        <v>6.1</v>
      </c>
      <c r="G139" s="8">
        <v>1.1000000000000001</v>
      </c>
      <c r="H139" s="6">
        <v>324</v>
      </c>
      <c r="I139" s="6">
        <v>0</v>
      </c>
      <c r="M139" s="7"/>
      <c r="N139" s="7"/>
      <c r="O139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Problem 1 data</vt:lpstr>
      <vt:lpstr>Sheet2</vt:lpstr>
      <vt:lpstr>Sheet3</vt:lpstr>
      <vt:lpstr>Sheet10</vt:lpstr>
      <vt:lpstr>Problem 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 Soorapanth</dc:creator>
  <cp:lastModifiedBy>Reese Parker</cp:lastModifiedBy>
  <dcterms:created xsi:type="dcterms:W3CDTF">2018-09-25T00:42:13Z</dcterms:created>
  <dcterms:modified xsi:type="dcterms:W3CDTF">2025-03-01T19:45:12Z</dcterms:modified>
</cp:coreProperties>
</file>