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 &amp; L" sheetId="1" r:id="rId4"/>
    <sheet state="visible" name="Net profit Line Chart" sheetId="2" r:id="rId5"/>
    <sheet state="visible" name="Revenue column chart" sheetId="3" r:id="rId6"/>
    <sheet state="visible" name="Cost analysis Pie chart" sheetId="4" r:id="rId7"/>
    <sheet state="visible" name="Target Bar charts" sheetId="5" r:id="rId8"/>
  </sheets>
  <definedNames>
    <definedName hidden="1" localSheetId="3" name="_xlnm._FilterDatabase">'Cost analysis Pie chart'!$B$5:$C$5</definedName>
  </definedNames>
  <calcPr/>
</workbook>
</file>

<file path=xl/sharedStrings.xml><?xml version="1.0" encoding="utf-8"?>
<sst xmlns="http://schemas.openxmlformats.org/spreadsheetml/2006/main" count="45" uniqueCount="35">
  <si>
    <t>P &amp; L statement 2020</t>
  </si>
  <si>
    <t>Sales Revenue</t>
  </si>
  <si>
    <t>Less: Cost of Goods Sold</t>
  </si>
  <si>
    <t>Gross Margin</t>
  </si>
  <si>
    <t>Expenses:</t>
  </si>
  <si>
    <t>Advertising</t>
  </si>
  <si>
    <t>Depreciation</t>
  </si>
  <si>
    <t>Interest</t>
  </si>
  <si>
    <t>Other</t>
  </si>
  <si>
    <t>Payroll</t>
  </si>
  <si>
    <t>Utilities</t>
  </si>
  <si>
    <t>Net Income before Taxes</t>
  </si>
  <si>
    <t>Income Tax</t>
  </si>
  <si>
    <t>Net Income</t>
  </si>
  <si>
    <t xml:space="preserve">Hello, My Name is S Reethu Ahmed, I am a Machine Learning Intern at start tech academy. </t>
  </si>
  <si>
    <t>Profit and Profit Margin</t>
  </si>
  <si>
    <t xml:space="preserve">Problem Statement 1 – Excel </t>
  </si>
  <si>
    <t>Net Profit</t>
  </si>
  <si>
    <t>Net Profit Margin</t>
  </si>
  <si>
    <t>As a data analysis intern, you are provided with a general store transaction dataset. You are supposed to do the following operations.
Draw a Pivot table to get the different types of outlets and their counts
Draw a Pivot table to get the total sales for different outlets
Draw a Pivot table to find out the total sales of different item types in different outlet types
In the third Pivot table, filter out (remove) low-fat products 
Add slicers for item fat and item type in the last Pivot table</t>
  </si>
  <si>
    <t xml:space="preserve">Historical Revenue </t>
  </si>
  <si>
    <t>Year</t>
  </si>
  <si>
    <t>Revenue</t>
  </si>
  <si>
    <t>Projected</t>
  </si>
  <si>
    <t>Expense Breakup</t>
  </si>
  <si>
    <t>Costs</t>
  </si>
  <si>
    <t>Value</t>
  </si>
  <si>
    <t>Cost of Goods Sold</t>
  </si>
  <si>
    <t>Other Expense Breakup</t>
  </si>
  <si>
    <t>Main expenditure item Target vs achieved</t>
  </si>
  <si>
    <t>Expenditure</t>
  </si>
  <si>
    <t>Target</t>
  </si>
  <si>
    <t>YTD</t>
  </si>
  <si>
    <t>Achieved</t>
  </si>
  <si>
    <t>PART -2 :                          Create the financial dashboard:
As a data analysis intern, you are provided with the Profit and Loss statement of a company for the year 2020.
Create a line graph for profit and profit margin for different years.
Column chart for historical revenue. 
Pie chart for expense breakup
Main expenditure item Target vs achieved
Create chats of other metrics you feel are important.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</si>
</sst>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 #,##0_ ;_ * \-#,##0_ ;_ * &quot;-&quot;??_ ;_ @_ "/>
  </numFmts>
  <fonts count="5">
    <font>
      <sz val="11.0"/>
      <color theme="1"/>
      <name val="Calibri"/>
      <scheme val="minor"/>
    </font>
    <font>
      <b/>
      <sz val="14.0"/>
      <color theme="1"/>
      <name val="Calibri"/>
    </font>
    <font>
      <b/>
      <sz val="11.0"/>
      <color theme="1"/>
      <name val="Calibri"/>
    </font>
    <font>
      <sz val="11.0"/>
      <color theme="1"/>
      <name val="Calibri"/>
    </font>
    <font>
      <b/>
      <color theme="1"/>
      <name val="Calibri"/>
      <scheme val="minor"/>
    </font>
  </fonts>
  <fills count="5">
    <fill>
      <patternFill patternType="none"/>
    </fill>
    <fill>
      <patternFill patternType="lightGray"/>
    </fill>
    <fill>
      <patternFill patternType="solid">
        <fgColor rgb="FFD8D8D8"/>
        <bgColor rgb="FFD8D8D8"/>
      </patternFill>
    </fill>
    <fill>
      <patternFill patternType="solid">
        <fgColor rgb="FFFFFF00"/>
        <bgColor rgb="FFFFFF00"/>
      </patternFill>
    </fill>
    <fill>
      <patternFill patternType="solid">
        <fgColor rgb="FFE7E6E6"/>
        <bgColor rgb="FFE7E6E6"/>
      </patternFill>
    </fill>
  </fills>
  <borders count="26">
    <border/>
    <border>
      <left style="thin">
        <color rgb="FF000000"/>
      </left>
      <right style="hair">
        <color rgb="FF000000"/>
      </right>
      <top style="thin">
        <color rgb="FF000000"/>
      </top>
    </border>
    <border>
      <left style="hair">
        <color rgb="FF000000"/>
      </left>
      <right style="thin">
        <color rgb="FF000000"/>
      </right>
      <top style="thin">
        <color rgb="FF000000"/>
      </top>
    </border>
    <border>
      <left style="thin">
        <color rgb="FF000000"/>
      </left>
      <right style="hair">
        <color rgb="FF000000"/>
      </right>
    </border>
    <border>
      <left style="hair">
        <color rgb="FF000000"/>
      </left>
      <right style="thin">
        <color rgb="FF000000"/>
      </right>
    </border>
    <border>
      <left style="thin">
        <color rgb="FF000000"/>
      </left>
      <right style="hair">
        <color rgb="FF000000"/>
      </right>
      <bottom style="thin">
        <color rgb="FF000000"/>
      </bottom>
    </border>
    <border>
      <left style="hair">
        <color rgb="FF000000"/>
      </left>
      <right style="thin">
        <color rgb="FF000000"/>
      </right>
      <bottom style="thin">
        <color rgb="FF000000"/>
      </bottom>
    </border>
    <border>
      <left style="thin">
        <color rgb="FF000000"/>
      </left>
      <right style="hair">
        <color rgb="FF000000"/>
      </right>
      <top style="thin">
        <color rgb="FF000000"/>
      </top>
      <bottom/>
    </border>
    <border>
      <left style="hair">
        <color rgb="FF000000"/>
      </left>
      <right style="hair">
        <color rgb="FF000000"/>
      </right>
      <top style="thin">
        <color rgb="FF000000"/>
      </top>
      <bottom/>
    </border>
    <border>
      <left style="hair">
        <color rgb="FF000000"/>
      </left>
      <right style="thin">
        <color rgb="FF000000"/>
      </right>
      <top style="thin">
        <color rgb="FF000000"/>
      </top>
      <bottom/>
    </border>
    <border>
      <left style="hair">
        <color rgb="FF000000"/>
      </left>
      <right style="hair">
        <color rgb="FF000000"/>
      </right>
    </border>
    <border>
      <left style="hair">
        <color rgb="FF000000"/>
      </left>
      <right style="hair">
        <color rgb="FF000000"/>
      </right>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right/>
      <top/>
      <bottom/>
    </border>
    <border>
      <left style="thin">
        <color rgb="FF000000"/>
      </left>
      <right style="hair">
        <color rgb="FF000000"/>
      </right>
      <top/>
      <bottom style="thin">
        <color rgb="FF000000"/>
      </bottom>
    </border>
    <border>
      <left style="hair">
        <color rgb="FF000000"/>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hair">
        <color rgb="FF000000"/>
      </left>
      <right style="hair">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1" fillId="0" fontId="2" numFmtId="0" xfId="0" applyBorder="1" applyFont="1"/>
    <xf borderId="2" fillId="0" fontId="3" numFmtId="164" xfId="0" applyBorder="1" applyFont="1" applyNumberFormat="1"/>
    <xf borderId="3" fillId="0" fontId="3" numFmtId="0" xfId="0" applyBorder="1" applyFont="1"/>
    <xf borderId="4" fillId="0" fontId="3" numFmtId="164" xfId="0" applyBorder="1" applyFont="1" applyNumberFormat="1"/>
    <xf borderId="3" fillId="0" fontId="2" numFmtId="0" xfId="0" applyBorder="1" applyFont="1"/>
    <xf borderId="3" fillId="0" fontId="2" numFmtId="0" xfId="0" applyAlignment="1" applyBorder="1" applyFont="1">
      <alignment vertical="center"/>
    </xf>
    <xf borderId="3" fillId="0" fontId="3" numFmtId="0" xfId="0" applyAlignment="1" applyBorder="1" applyFont="1">
      <alignment horizontal="center" vertical="center"/>
    </xf>
    <xf borderId="3" fillId="0" fontId="3" numFmtId="0" xfId="0" applyAlignment="1" applyBorder="1" applyFont="1">
      <alignment horizontal="center"/>
    </xf>
    <xf borderId="5" fillId="0" fontId="2" numFmtId="0" xfId="0" applyBorder="1" applyFont="1"/>
    <xf borderId="6" fillId="0" fontId="3" numFmtId="164" xfId="0" applyBorder="1" applyFont="1" applyNumberFormat="1"/>
    <xf borderId="0" fillId="0" fontId="4" numFmtId="0" xfId="0" applyAlignment="1" applyFont="1">
      <alignment readingOrder="0"/>
    </xf>
    <xf borderId="7" fillId="2" fontId="3" numFmtId="0" xfId="0" applyBorder="1" applyFill="1" applyFont="1"/>
    <xf borderId="8" fillId="2" fontId="3" numFmtId="0" xfId="0" applyBorder="1" applyFont="1"/>
    <xf borderId="9" fillId="2" fontId="3" numFmtId="0" xfId="0" applyBorder="1" applyFont="1"/>
    <xf borderId="10" fillId="0" fontId="3" numFmtId="1" xfId="0" applyBorder="1" applyFont="1" applyNumberFormat="1"/>
    <xf borderId="4" fillId="0" fontId="3" numFmtId="9" xfId="0" applyBorder="1" applyFont="1" applyNumberFormat="1"/>
    <xf borderId="5" fillId="0" fontId="3" numFmtId="0" xfId="0" applyBorder="1" applyFont="1"/>
    <xf borderId="11" fillId="0" fontId="3" numFmtId="1" xfId="0" applyBorder="1" applyFont="1" applyNumberFormat="1"/>
    <xf borderId="6" fillId="0" fontId="3" numFmtId="9" xfId="0" applyBorder="1" applyFont="1" applyNumberFormat="1"/>
    <xf borderId="12" fillId="2" fontId="3" numFmtId="0" xfId="0" applyBorder="1" applyFont="1"/>
    <xf borderId="13" fillId="2" fontId="3" numFmtId="0" xfId="0" applyBorder="1" applyFont="1"/>
    <xf borderId="4" fillId="0" fontId="3" numFmtId="1" xfId="0" applyBorder="1" applyFont="1" applyNumberFormat="1"/>
    <xf borderId="14" fillId="3" fontId="3" numFmtId="0" xfId="0" applyBorder="1" applyFill="1" applyFont="1"/>
    <xf borderId="15" fillId="3" fontId="3" numFmtId="0" xfId="0" applyBorder="1" applyFont="1"/>
    <xf borderId="16" fillId="3" fontId="3" numFmtId="1" xfId="0" applyBorder="1" applyFont="1" applyNumberFormat="1"/>
    <xf borderId="17" fillId="4" fontId="3" numFmtId="0" xfId="0" applyBorder="1" applyFill="1" applyFont="1"/>
    <xf borderId="18" fillId="4" fontId="3" numFmtId="0" xfId="0" applyBorder="1" applyFont="1"/>
    <xf borderId="19" fillId="0" fontId="3" numFmtId="0" xfId="0" applyBorder="1" applyFont="1"/>
    <xf borderId="20" fillId="0" fontId="3" numFmtId="164" xfId="0" applyBorder="1" applyFont="1" applyNumberFormat="1"/>
    <xf borderId="19" fillId="0" fontId="3" numFmtId="0" xfId="0" applyAlignment="1" applyBorder="1" applyFont="1">
      <alignment horizontal="center" vertical="center"/>
    </xf>
    <xf borderId="21" fillId="0" fontId="3" numFmtId="0" xfId="0" applyAlignment="1" applyBorder="1" applyFont="1">
      <alignment horizontal="center" vertical="center"/>
    </xf>
    <xf borderId="22" fillId="0" fontId="3" numFmtId="164" xfId="0" applyBorder="1" applyFont="1" applyNumberFormat="1"/>
    <xf borderId="0" fillId="0" fontId="2" numFmtId="0" xfId="0" applyFont="1"/>
    <xf borderId="23" fillId="0" fontId="3" numFmtId="0" xfId="0" applyAlignment="1" applyBorder="1" applyFont="1">
      <alignment horizontal="center" vertical="center"/>
    </xf>
    <xf borderId="24" fillId="0" fontId="3" numFmtId="164" xfId="0" applyBorder="1" applyFont="1" applyNumberFormat="1"/>
    <xf borderId="12" fillId="4" fontId="3" numFmtId="0" xfId="0" applyBorder="1" applyFont="1"/>
    <xf borderId="25" fillId="4" fontId="3" numFmtId="0" xfId="0" applyBorder="1" applyFont="1"/>
    <xf borderId="13" fillId="4" fontId="3" numFmtId="0" xfId="0" applyBorder="1" applyFont="1"/>
    <xf borderId="10" fillId="0" fontId="3" numFmtId="0" xfId="0" applyBorder="1" applyFont="1"/>
    <xf borderId="11"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981075</xdr:colOff>
      <xdr:row>17</xdr:row>
      <xdr:rowOff>57150</xdr:rowOff>
    </xdr:from>
    <xdr:ext cx="4667250" cy="3352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152400</xdr:colOff>
      <xdr:row>1</xdr:row>
      <xdr:rowOff>152400</xdr:rowOff>
    </xdr:from>
    <xdr:ext cx="4619625" cy="31623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238125</xdr:colOff>
      <xdr:row>2</xdr:row>
      <xdr:rowOff>95250</xdr:rowOff>
    </xdr:from>
    <xdr:ext cx="4981575" cy="33623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209550</xdr:colOff>
      <xdr:row>2</xdr:row>
      <xdr:rowOff>38100</xdr:rowOff>
    </xdr:from>
    <xdr:ext cx="4019550" cy="31337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295275</xdr:colOff>
      <xdr:row>21</xdr:row>
      <xdr:rowOff>133350</xdr:rowOff>
    </xdr:from>
    <xdr:ext cx="5943600" cy="38862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26.14"/>
    <col customWidth="1" min="3" max="3" width="12.29"/>
    <col customWidth="1" min="4" max="26" width="8.71"/>
  </cols>
  <sheetData>
    <row r="3">
      <c r="B3" s="1" t="s">
        <v>0</v>
      </c>
    </row>
    <row r="5">
      <c r="B5" s="2" t="s">
        <v>1</v>
      </c>
      <c r="C5" s="3">
        <v>2439535.25</v>
      </c>
    </row>
    <row r="6">
      <c r="B6" s="4" t="s">
        <v>2</v>
      </c>
      <c r="C6" s="5">
        <v>1188534.6</v>
      </c>
    </row>
    <row r="7">
      <c r="B7" s="6" t="s">
        <v>3</v>
      </c>
      <c r="C7" s="5">
        <v>951000.65</v>
      </c>
    </row>
    <row r="8">
      <c r="B8" s="7" t="s">
        <v>4</v>
      </c>
      <c r="C8" s="5"/>
    </row>
    <row r="9">
      <c r="B9" s="8" t="s">
        <v>5</v>
      </c>
      <c r="C9" s="5">
        <v>390371.025</v>
      </c>
    </row>
    <row r="10">
      <c r="B10" s="8" t="s">
        <v>6</v>
      </c>
      <c r="C10" s="5">
        <v>55000.0</v>
      </c>
    </row>
    <row r="11">
      <c r="B11" s="8" t="s">
        <v>7</v>
      </c>
      <c r="C11" s="5">
        <v>80847.34999999999</v>
      </c>
    </row>
    <row r="12">
      <c r="B12" s="8" t="s">
        <v>8</v>
      </c>
      <c r="C12" s="5">
        <v>45000.0</v>
      </c>
    </row>
    <row r="13">
      <c r="B13" s="8" t="s">
        <v>9</v>
      </c>
      <c r="C13" s="5">
        <v>323869.925</v>
      </c>
    </row>
    <row r="14">
      <c r="B14" s="8" t="s">
        <v>10</v>
      </c>
      <c r="C14" s="5">
        <v>68865.4</v>
      </c>
    </row>
    <row r="15">
      <c r="B15" s="6" t="s">
        <v>11</v>
      </c>
      <c r="C15" s="5">
        <v>287046.95</v>
      </c>
    </row>
    <row r="16">
      <c r="B16" s="9" t="s">
        <v>12</v>
      </c>
      <c r="C16" s="5">
        <f>0.25*C15</f>
        <v>71761.7375</v>
      </c>
    </row>
    <row r="17">
      <c r="B17" s="10" t="s">
        <v>13</v>
      </c>
      <c r="C17" s="11">
        <f>C15-C16</f>
        <v>215285.2125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0.57"/>
    <col customWidth="1" min="3" max="3" width="14.0"/>
    <col customWidth="1" min="4" max="4" width="16.43"/>
    <col customWidth="1" min="5" max="26" width="8.71"/>
  </cols>
  <sheetData>
    <row r="2">
      <c r="H2" s="12" t="s">
        <v>14</v>
      </c>
    </row>
    <row r="3">
      <c r="B3" s="1" t="s">
        <v>15</v>
      </c>
    </row>
    <row r="4">
      <c r="H4" s="12" t="s">
        <v>16</v>
      </c>
    </row>
    <row r="5">
      <c r="B5" s="13"/>
      <c r="C5" s="14" t="s">
        <v>17</v>
      </c>
      <c r="D5" s="15" t="s">
        <v>18</v>
      </c>
      <c r="H5" s="12" t="s">
        <v>19</v>
      </c>
    </row>
    <row r="6">
      <c r="B6" s="4">
        <v>2015.0</v>
      </c>
      <c r="C6" s="16">
        <v>155075.59355813666</v>
      </c>
      <c r="D6" s="17">
        <v>0.08</v>
      </c>
    </row>
    <row r="7">
      <c r="B7" s="4">
        <v>2016.0</v>
      </c>
      <c r="C7" s="16">
        <v>193189.1511138281</v>
      </c>
      <c r="D7" s="17">
        <v>0.09</v>
      </c>
    </row>
    <row r="8">
      <c r="B8" s="4">
        <v>2017.0</v>
      </c>
      <c r="C8" s="16">
        <v>182970.1590671875</v>
      </c>
      <c r="D8" s="17">
        <v>0.11</v>
      </c>
    </row>
    <row r="9">
      <c r="B9" s="4">
        <v>2018.0</v>
      </c>
      <c r="C9" s="16">
        <v>202514.90428125</v>
      </c>
      <c r="D9" s="17">
        <v>0.115</v>
      </c>
    </row>
    <row r="10">
      <c r="B10" s="4">
        <v>2019.0</v>
      </c>
      <c r="C10" s="16">
        <v>182098.951875</v>
      </c>
      <c r="D10" s="17">
        <v>0.11</v>
      </c>
    </row>
    <row r="11">
      <c r="B11" s="18">
        <v>2020.0</v>
      </c>
      <c r="C11" s="19">
        <v>215285.21250000002</v>
      </c>
      <c r="D11" s="20">
        <v>0.09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8.71"/>
    <col customWidth="1" min="3" max="3" width="12.57"/>
    <col customWidth="1" min="4" max="4" width="11.0"/>
    <col customWidth="1" min="5" max="26" width="8.71"/>
  </cols>
  <sheetData>
    <row r="3">
      <c r="B3" s="1" t="s">
        <v>20</v>
      </c>
    </row>
    <row r="5">
      <c r="C5" s="21" t="s">
        <v>21</v>
      </c>
      <c r="D5" s="22" t="s">
        <v>22</v>
      </c>
    </row>
    <row r="6">
      <c r="C6" s="4">
        <v>2016.0</v>
      </c>
      <c r="D6" s="23">
        <v>1653633.8787718401</v>
      </c>
    </row>
    <row r="7">
      <c r="C7" s="4">
        <v>2017.0</v>
      </c>
      <c r="D7" s="23">
        <v>1986831.8247520002</v>
      </c>
    </row>
    <row r="8">
      <c r="C8" s="4">
        <v>2018.0</v>
      </c>
      <c r="D8" s="23">
        <v>1997534.6356000002</v>
      </c>
    </row>
    <row r="9">
      <c r="C9" s="4">
        <v>2019.0</v>
      </c>
      <c r="D9" s="23">
        <v>2187475.43</v>
      </c>
    </row>
    <row r="10">
      <c r="C10" s="4">
        <v>2020.0</v>
      </c>
      <c r="D10" s="23">
        <v>2439535.25</v>
      </c>
    </row>
    <row r="11">
      <c r="B11" s="24" t="s">
        <v>23</v>
      </c>
      <c r="C11" s="25">
        <v>2021.0</v>
      </c>
      <c r="D11" s="26">
        <v>2584736.10813606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21.14"/>
    <col customWidth="1" min="3" max="3" width="12.29"/>
    <col customWidth="1" min="4" max="26" width="8.71"/>
  </cols>
  <sheetData>
    <row r="3">
      <c r="B3" s="1" t="s">
        <v>24</v>
      </c>
    </row>
    <row r="5">
      <c r="B5" s="27" t="s">
        <v>25</v>
      </c>
      <c r="C5" s="28" t="s">
        <v>26</v>
      </c>
    </row>
    <row r="6">
      <c r="B6" s="29" t="s">
        <v>27</v>
      </c>
      <c r="C6" s="30">
        <v>1188534.6</v>
      </c>
    </row>
    <row r="7">
      <c r="B7" s="31" t="s">
        <v>5</v>
      </c>
      <c r="C7" s="30">
        <v>390371.025</v>
      </c>
    </row>
    <row r="8">
      <c r="B8" s="31" t="s">
        <v>9</v>
      </c>
      <c r="C8" s="30">
        <v>323869.925</v>
      </c>
    </row>
    <row r="9">
      <c r="B9" s="31" t="s">
        <v>7</v>
      </c>
      <c r="C9" s="30">
        <v>80847.34999999999</v>
      </c>
    </row>
    <row r="10">
      <c r="B10" s="32" t="s">
        <v>8</v>
      </c>
      <c r="C10" s="33">
        <f>SUM(C15:C18)</f>
        <v>180115.4</v>
      </c>
    </row>
    <row r="13">
      <c r="B13" s="34" t="s">
        <v>28</v>
      </c>
    </row>
    <row r="15">
      <c r="B15" s="35" t="s">
        <v>10</v>
      </c>
      <c r="C15" s="36">
        <v>68865.4</v>
      </c>
    </row>
    <row r="16">
      <c r="B16" s="31" t="s">
        <v>6</v>
      </c>
      <c r="C16" s="30">
        <v>55000.0</v>
      </c>
    </row>
    <row r="17">
      <c r="B17" s="31" t="s">
        <v>8</v>
      </c>
      <c r="C17" s="30">
        <v>45000.0</v>
      </c>
    </row>
    <row r="18">
      <c r="B18" s="32" t="s">
        <v>12</v>
      </c>
      <c r="C18" s="33">
        <f>0.25*C17</f>
        <v>11250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5:$C$5">
    <sortState ref="B5:C5">
      <sortCondition descending="1" ref="C5"/>
    </sortState>
  </autoFilter>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8.0"/>
    <col customWidth="1" min="3" max="26" width="8.71"/>
  </cols>
  <sheetData>
    <row r="4">
      <c r="B4" s="1" t="s">
        <v>29</v>
      </c>
    </row>
    <row r="6">
      <c r="B6" s="37" t="s">
        <v>30</v>
      </c>
      <c r="C6" s="38" t="s">
        <v>31</v>
      </c>
      <c r="D6" s="38" t="s">
        <v>32</v>
      </c>
      <c r="E6" s="39" t="s">
        <v>33</v>
      </c>
    </row>
    <row r="7">
      <c r="B7" s="4" t="s">
        <v>5</v>
      </c>
      <c r="C7" s="40">
        <v>300000.0</v>
      </c>
      <c r="D7" s="40">
        <v>210000.0</v>
      </c>
      <c r="E7" s="17">
        <f t="shared" ref="E7:E8" si="1">D7/C7</f>
        <v>0.7</v>
      </c>
    </row>
    <row r="8">
      <c r="B8" s="18" t="s">
        <v>9</v>
      </c>
      <c r="C8" s="41">
        <v>270000.0</v>
      </c>
      <c r="D8" s="41">
        <v>165000.0</v>
      </c>
      <c r="E8" s="20">
        <f t="shared" si="1"/>
        <v>0.6111111111</v>
      </c>
    </row>
    <row r="20">
      <c r="J20" s="12" t="s">
        <v>34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