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13-Jun-2025\"/>
    </mc:Choice>
  </mc:AlternateContent>
  <xr:revisionPtr revIDLastSave="0" documentId="13_ncr:1_{E5EDBC0F-1B95-45B1-BFDE-1C720F81703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2" i="1" l="1"/>
  <c r="G62" i="1"/>
  <c r="H62" i="1"/>
  <c r="I62" i="1"/>
  <c r="E62" i="1"/>
</calcChain>
</file>

<file path=xl/sharedStrings.xml><?xml version="1.0" encoding="utf-8"?>
<sst xmlns="http://schemas.openxmlformats.org/spreadsheetml/2006/main" count="208" uniqueCount="50">
  <si>
    <t>Date</t>
  </si>
  <si>
    <t>Line</t>
  </si>
  <si>
    <t>Order2</t>
  </si>
  <si>
    <t>Style</t>
  </si>
  <si>
    <t>Cutting</t>
  </si>
  <si>
    <t>Assembly</t>
  </si>
  <si>
    <t>Closing</t>
  </si>
  <si>
    <t>Despatch</t>
  </si>
  <si>
    <t>Shipped</t>
  </si>
  <si>
    <t>Reason</t>
  </si>
  <si>
    <t>PGS-OCT-1 25</t>
  </si>
  <si>
    <t>PBL_FWD2025</t>
  </si>
  <si>
    <t>PBS_FWD2025</t>
  </si>
  <si>
    <t>MM_FWD2025</t>
  </si>
  <si>
    <t>BS_FWD2025</t>
  </si>
  <si>
    <t>PGS_FWD2025</t>
  </si>
  <si>
    <t>BOYS SYNTHETIC</t>
  </si>
  <si>
    <t>PRE BOYS MOCCASIN</t>
  </si>
  <si>
    <t>PRE BOYS SYNTHETIC</t>
  </si>
  <si>
    <t>GIRLS SYNTHETIC</t>
  </si>
  <si>
    <t>BOYS LEATHER</t>
  </si>
  <si>
    <t>PRE GIRLS SYNTHETIC</t>
  </si>
  <si>
    <t>PRE BOYS LEATHER</t>
  </si>
  <si>
    <t>MENS LEATHER</t>
  </si>
  <si>
    <t>MENS SYNTHETIC</t>
  </si>
  <si>
    <t>BOYS MOCCASIN</t>
  </si>
  <si>
    <t>MENS MOCCASIN</t>
  </si>
  <si>
    <t>GIRLS LEATHER</t>
  </si>
  <si>
    <t>PRE GIRLS LEATHER</t>
  </si>
  <si>
    <t>NO STIFFENER</t>
  </si>
  <si>
    <t>RECUTS</t>
  </si>
  <si>
    <t>REJECTS</t>
  </si>
  <si>
    <t>RERUN 2244</t>
  </si>
  <si>
    <t>RERUN 3000</t>
  </si>
  <si>
    <t>INSOLE BOARD NOT STICKING</t>
  </si>
  <si>
    <t>O/N 1321930</t>
  </si>
  <si>
    <t>RERUN 348</t>
  </si>
  <si>
    <t>NO SOLES FOR 11, 12 &amp; 13</t>
  </si>
  <si>
    <t>NO UPPERS SIZE 1</t>
  </si>
  <si>
    <t>NPN 86247</t>
  </si>
  <si>
    <t>NU 56105 / 69867</t>
  </si>
  <si>
    <t xml:space="preserve"> </t>
  </si>
  <si>
    <t>06-13-2025</t>
  </si>
  <si>
    <t>Row Labels</t>
  </si>
  <si>
    <t>Grand Total</t>
  </si>
  <si>
    <t xml:space="preserve"> Cutting</t>
  </si>
  <si>
    <t xml:space="preserve"> Assembly</t>
  </si>
  <si>
    <t xml:space="preserve"> Closing</t>
  </si>
  <si>
    <t xml:space="preserve"> Despatch</t>
  </si>
  <si>
    <t xml:space="preserve">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</si>
</sst>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5"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824.674143055556" createdVersion="8" refreshedVersion="8" minRefreshableVersion="3" recordCount="60" xr:uid="{68671217-8733-4905-BF38-545656E7F10C}">
  <cacheSource type="worksheet">
    <worksheetSource name="Table1"/>
  </cacheSource>
  <cacheFields count="10">
    <cacheField name="Date" numFmtId="49">
      <sharedItems count="1">
        <s v="06-13-2025"/>
      </sharedItems>
    </cacheField>
    <cacheField name="Line" numFmtId="0">
      <sharedItems containsMixedTypes="1" containsNumber="1" containsInteger="1" minValue="1" maxValue="9968"/>
    </cacheField>
    <cacheField name="Order2" numFmtId="0">
      <sharedItems containsMixedTypes="1" containsNumber="1" containsInteger="1" minValue="1321875" maxValue="1338432" count="32">
        <n v="1336444"/>
        <n v="1336424"/>
        <n v="1336437"/>
        <n v="1338416"/>
        <n v="1336465"/>
        <n v="1338410"/>
        <n v="1333162"/>
        <n v="1321875"/>
        <n v="1333254"/>
        <n v="1333138"/>
        <n v="1336447"/>
        <n v="1338414"/>
        <n v="1338412"/>
        <s v="PGS-OCT-1 25"/>
        <s v="PBL_FWD2025"/>
        <n v="1338432"/>
        <n v="1333145"/>
        <s v="PBS_FWD2025"/>
        <n v="1333112"/>
        <n v="1333114"/>
        <n v="1333120"/>
        <s v="MM_FWD2025"/>
        <n v="1333106"/>
        <n v="1333121"/>
        <s v="BS_FWD2025"/>
        <n v="1336457"/>
        <n v="1336452"/>
        <s v="PGS_FWD2025"/>
        <n v="1333259"/>
        <n v="1333257"/>
        <n v="1336434"/>
        <n v="1333103"/>
      </sharedItems>
    </cacheField>
    <cacheField name="Style" numFmtId="0">
      <sharedItems count="13">
        <s v="BOYS SYNTHETIC"/>
        <s v="PRE BOYS MOCCASIN"/>
        <s v="PRE BOYS SYNTHETIC"/>
        <s v="GIRLS SYNTHETIC"/>
        <s v="BOYS LEATHER"/>
        <s v="PRE GIRLS SYNTHETIC"/>
        <s v="PRE BOYS LEATHER"/>
        <s v="MENS LEATHER"/>
        <s v="MENS SYNTHETIC"/>
        <s v="BOYS MOCCASIN"/>
        <s v="MENS MOCCASIN"/>
        <s v="GIRLS LEATHER"/>
        <s v="PRE GIRLS LEATHER"/>
      </sharedItems>
    </cacheField>
    <cacheField name="Cutting" numFmtId="0">
      <sharedItems containsString="0" containsBlank="1" containsNumber="1" containsInteger="1" minValue="668" maxValue="2006"/>
    </cacheField>
    <cacheField name="Assembly" numFmtId="0">
      <sharedItems containsString="0" containsBlank="1" containsNumber="1" containsInteger="1" minValue="71" maxValue="2006"/>
    </cacheField>
    <cacheField name="Closing" numFmtId="0">
      <sharedItems containsString="0" containsBlank="1" containsNumber="1" minValue="32" maxValue="1896"/>
    </cacheField>
    <cacheField name="Despatch" numFmtId="0">
      <sharedItems containsString="0" containsBlank="1" containsNumber="1" containsInteger="1" minValue="24" maxValue="1500"/>
    </cacheField>
    <cacheField name="Shipped" numFmtId="0">
      <sharedItems containsString="0" containsBlank="1" containsNumber="1" containsInteger="1" minValue="216" maxValue="13344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s v=" "/>
    <x v="0"/>
    <x v="0"/>
    <n v="1400"/>
    <m/>
    <m/>
    <m/>
    <m/>
    <m/>
  </r>
  <r>
    <x v="0"/>
    <s v=" "/>
    <x v="1"/>
    <x v="1"/>
    <n v="2006"/>
    <m/>
    <m/>
    <m/>
    <m/>
    <m/>
  </r>
  <r>
    <x v="0"/>
    <s v=" "/>
    <x v="2"/>
    <x v="2"/>
    <n v="1500"/>
    <m/>
    <m/>
    <m/>
    <m/>
    <m/>
  </r>
  <r>
    <x v="0"/>
    <s v=" "/>
    <x v="3"/>
    <x v="3"/>
    <n v="1290"/>
    <m/>
    <m/>
    <m/>
    <m/>
    <m/>
  </r>
  <r>
    <x v="0"/>
    <s v=" "/>
    <x v="4"/>
    <x v="4"/>
    <n v="1444"/>
    <m/>
    <m/>
    <m/>
    <m/>
    <m/>
  </r>
  <r>
    <x v="0"/>
    <s v=" "/>
    <x v="5"/>
    <x v="5"/>
    <n v="668"/>
    <m/>
    <m/>
    <m/>
    <m/>
    <m/>
  </r>
  <r>
    <x v="0"/>
    <s v=" "/>
    <x v="1"/>
    <x v="1"/>
    <m/>
    <n v="2006"/>
    <m/>
    <m/>
    <m/>
    <m/>
  </r>
  <r>
    <x v="0"/>
    <s v=" "/>
    <x v="2"/>
    <x v="2"/>
    <m/>
    <n v="1422"/>
    <m/>
    <m/>
    <m/>
    <m/>
  </r>
  <r>
    <x v="0"/>
    <s v=" "/>
    <x v="2"/>
    <x v="2"/>
    <m/>
    <n v="1264"/>
    <m/>
    <m/>
    <m/>
    <m/>
  </r>
  <r>
    <x v="0"/>
    <s v=" "/>
    <x v="6"/>
    <x v="6"/>
    <m/>
    <n v="1312"/>
    <m/>
    <m/>
    <m/>
    <m/>
  </r>
  <r>
    <x v="0"/>
    <s v=" "/>
    <x v="7"/>
    <x v="7"/>
    <m/>
    <n v="71"/>
    <m/>
    <m/>
    <m/>
    <m/>
  </r>
  <r>
    <x v="0"/>
    <s v=" "/>
    <x v="8"/>
    <x v="7"/>
    <m/>
    <n v="168"/>
    <m/>
    <m/>
    <m/>
    <m/>
  </r>
  <r>
    <x v="0"/>
    <s v=" "/>
    <x v="9"/>
    <x v="0"/>
    <m/>
    <n v="1264"/>
    <m/>
    <m/>
    <m/>
    <m/>
  </r>
  <r>
    <x v="0"/>
    <s v=" "/>
    <x v="0"/>
    <x v="0"/>
    <m/>
    <n v="1264"/>
    <m/>
    <m/>
    <m/>
    <m/>
  </r>
  <r>
    <x v="0"/>
    <s v=" "/>
    <x v="10"/>
    <x v="8"/>
    <m/>
    <n v="1422"/>
    <m/>
    <m/>
    <m/>
    <m/>
  </r>
  <r>
    <x v="0"/>
    <s v=" "/>
    <x v="11"/>
    <x v="3"/>
    <m/>
    <n v="1422"/>
    <m/>
    <m/>
    <m/>
    <m/>
  </r>
  <r>
    <x v="0"/>
    <s v=" "/>
    <x v="12"/>
    <x v="5"/>
    <m/>
    <n v="1026"/>
    <m/>
    <m/>
    <m/>
    <m/>
  </r>
  <r>
    <x v="0"/>
    <s v=" "/>
    <x v="13"/>
    <x v="5"/>
    <m/>
    <n v="474"/>
    <m/>
    <m/>
    <m/>
    <m/>
  </r>
  <r>
    <x v="0"/>
    <n v="1"/>
    <x v="6"/>
    <x v="6"/>
    <m/>
    <m/>
    <n v="660"/>
    <m/>
    <m/>
    <s v="NO STIFFENER"/>
  </r>
  <r>
    <x v="0"/>
    <n v="1"/>
    <x v="7"/>
    <x v="7"/>
    <m/>
    <m/>
    <n v="71"/>
    <m/>
    <m/>
    <s v="RECUTS"/>
  </r>
  <r>
    <x v="0"/>
    <n v="1"/>
    <x v="14"/>
    <x v="6"/>
    <m/>
    <m/>
    <n v="57.5"/>
    <m/>
    <m/>
    <s v="REJECTS"/>
  </r>
  <r>
    <x v="0"/>
    <n v="2"/>
    <x v="2"/>
    <x v="2"/>
    <m/>
    <m/>
    <n v="842"/>
    <m/>
    <m/>
    <s v="NO STIFFENER"/>
  </r>
  <r>
    <x v="0"/>
    <n v="3"/>
    <x v="2"/>
    <x v="2"/>
    <m/>
    <m/>
    <n v="790"/>
    <m/>
    <m/>
    <s v="NO STIFFENER"/>
  </r>
  <r>
    <x v="0"/>
    <n v="4"/>
    <x v="15"/>
    <x v="4"/>
    <m/>
    <m/>
    <n v="164"/>
    <m/>
    <m/>
    <m/>
  </r>
  <r>
    <x v="0"/>
    <n v="4"/>
    <x v="1"/>
    <x v="1"/>
    <m/>
    <m/>
    <n v="1896"/>
    <m/>
    <m/>
    <m/>
  </r>
  <r>
    <x v="0"/>
    <n v="5"/>
    <x v="16"/>
    <x v="8"/>
    <m/>
    <m/>
    <n v="204"/>
    <m/>
    <m/>
    <m/>
  </r>
  <r>
    <x v="0"/>
    <n v="5"/>
    <x v="10"/>
    <x v="8"/>
    <m/>
    <m/>
    <n v="496"/>
    <m/>
    <m/>
    <m/>
  </r>
  <r>
    <x v="0"/>
    <n v="6"/>
    <x v="0"/>
    <x v="0"/>
    <m/>
    <m/>
    <n v="820"/>
    <m/>
    <m/>
    <m/>
  </r>
  <r>
    <x v="0"/>
    <n v="7"/>
    <x v="9"/>
    <x v="0"/>
    <m/>
    <m/>
    <n v="632"/>
    <m/>
    <m/>
    <s v="NO STIFFENER"/>
  </r>
  <r>
    <x v="0"/>
    <n v="8"/>
    <x v="12"/>
    <x v="5"/>
    <m/>
    <m/>
    <n v="1264"/>
    <m/>
    <m/>
    <s v="NO STIFFENER"/>
  </r>
  <r>
    <x v="0"/>
    <n v="8"/>
    <x v="5"/>
    <x v="5"/>
    <m/>
    <m/>
    <n v="32"/>
    <m/>
    <m/>
    <m/>
  </r>
  <r>
    <x v="0"/>
    <n v="9"/>
    <x v="12"/>
    <x v="5"/>
    <m/>
    <m/>
    <n v="158"/>
    <m/>
    <m/>
    <m/>
  </r>
  <r>
    <x v="0"/>
    <n v="9"/>
    <x v="11"/>
    <x v="3"/>
    <m/>
    <m/>
    <n v="1332"/>
    <m/>
    <m/>
    <m/>
  </r>
  <r>
    <x v="0"/>
    <n v="1"/>
    <x v="7"/>
    <x v="7"/>
    <m/>
    <m/>
    <m/>
    <n v="84"/>
    <m/>
    <m/>
  </r>
  <r>
    <x v="0"/>
    <n v="1"/>
    <x v="17"/>
    <x v="2"/>
    <m/>
    <m/>
    <m/>
    <m/>
    <m/>
    <s v="RERUN 2244"/>
  </r>
  <r>
    <x v="0"/>
    <n v="2"/>
    <x v="17"/>
    <x v="2"/>
    <m/>
    <m/>
    <m/>
    <n v="1500"/>
    <m/>
    <m/>
  </r>
  <r>
    <x v="0"/>
    <n v="3"/>
    <x v="17"/>
    <x v="2"/>
    <m/>
    <m/>
    <m/>
    <m/>
    <m/>
    <s v="RERUN 3000"/>
  </r>
  <r>
    <x v="0"/>
    <n v="4"/>
    <x v="18"/>
    <x v="9"/>
    <m/>
    <m/>
    <m/>
    <n v="252"/>
    <m/>
    <s v="INSOLE BOARD NOT STICKING"/>
  </r>
  <r>
    <x v="0"/>
    <n v="4"/>
    <x v="19"/>
    <x v="9"/>
    <m/>
    <m/>
    <m/>
    <n v="120"/>
    <m/>
    <m/>
  </r>
  <r>
    <x v="0"/>
    <n v="4"/>
    <x v="20"/>
    <x v="10"/>
    <m/>
    <m/>
    <m/>
    <n v="456"/>
    <m/>
    <m/>
  </r>
  <r>
    <x v="0"/>
    <n v="4"/>
    <x v="21"/>
    <x v="10"/>
    <m/>
    <m/>
    <m/>
    <n v="228"/>
    <m/>
    <s v="O/N 1321930"/>
  </r>
  <r>
    <x v="0"/>
    <n v="4"/>
    <x v="22"/>
    <x v="1"/>
    <m/>
    <m/>
    <m/>
    <n v="48"/>
    <m/>
    <m/>
  </r>
  <r>
    <x v="0"/>
    <n v="4"/>
    <x v="23"/>
    <x v="10"/>
    <m/>
    <m/>
    <m/>
    <n v="24"/>
    <m/>
    <m/>
  </r>
  <r>
    <x v="0"/>
    <n v="7"/>
    <x v="9"/>
    <x v="0"/>
    <m/>
    <m/>
    <m/>
    <n v="192"/>
    <m/>
    <m/>
  </r>
  <r>
    <x v="0"/>
    <n v="7"/>
    <x v="0"/>
    <x v="0"/>
    <m/>
    <m/>
    <m/>
    <n v="1152"/>
    <m/>
    <m/>
  </r>
  <r>
    <x v="0"/>
    <n v="7"/>
    <x v="24"/>
    <x v="0"/>
    <m/>
    <m/>
    <m/>
    <m/>
    <m/>
    <s v="RERUN 348"/>
  </r>
  <r>
    <x v="0"/>
    <n v="8"/>
    <x v="25"/>
    <x v="3"/>
    <m/>
    <m/>
    <m/>
    <n v="1500"/>
    <m/>
    <m/>
  </r>
  <r>
    <x v="0"/>
    <n v="9"/>
    <x v="26"/>
    <x v="5"/>
    <m/>
    <m/>
    <m/>
    <n v="660"/>
    <m/>
    <s v="NO SOLES FOR 11, 12 &amp; 13"/>
  </r>
  <r>
    <x v="0"/>
    <n v="9"/>
    <x v="27"/>
    <x v="5"/>
    <m/>
    <m/>
    <m/>
    <n v="780"/>
    <m/>
    <s v="NO UPPERS SIZE 1"/>
  </r>
  <r>
    <x v="0"/>
    <n v="9959"/>
    <x v="28"/>
    <x v="11"/>
    <m/>
    <m/>
    <m/>
    <m/>
    <n v="804"/>
    <s v="NPN 86247"/>
  </r>
  <r>
    <x v="0"/>
    <n v="9960"/>
    <x v="29"/>
    <x v="12"/>
    <m/>
    <m/>
    <m/>
    <m/>
    <n v="1320"/>
    <s v="NPN 86247"/>
  </r>
  <r>
    <x v="0"/>
    <n v="9961"/>
    <x v="26"/>
    <x v="5"/>
    <m/>
    <m/>
    <m/>
    <m/>
    <n v="3204"/>
    <s v="NPN 86247"/>
  </r>
  <r>
    <x v="0"/>
    <n v="9961"/>
    <x v="26"/>
    <x v="5"/>
    <m/>
    <m/>
    <m/>
    <m/>
    <n v="3204"/>
    <s v="NPN 86247"/>
  </r>
  <r>
    <x v="0"/>
    <n v="9962"/>
    <x v="25"/>
    <x v="3"/>
    <m/>
    <m/>
    <m/>
    <m/>
    <n v="2076"/>
    <s v="NPN 86247"/>
  </r>
  <r>
    <x v="0"/>
    <n v="9963"/>
    <x v="30"/>
    <x v="2"/>
    <m/>
    <m/>
    <m/>
    <m/>
    <n v="864"/>
    <s v="NPN 86247"/>
  </r>
  <r>
    <x v="0"/>
    <n v="9964"/>
    <x v="20"/>
    <x v="10"/>
    <m/>
    <m/>
    <m/>
    <m/>
    <n v="1260"/>
    <s v="NPN 86247"/>
  </r>
  <r>
    <x v="0"/>
    <n v="9965"/>
    <x v="7"/>
    <x v="7"/>
    <m/>
    <m/>
    <m/>
    <m/>
    <n v="1524"/>
    <s v="NU 56105 / 69867"/>
  </r>
  <r>
    <x v="0"/>
    <n v="9966"/>
    <x v="9"/>
    <x v="0"/>
    <m/>
    <m/>
    <m/>
    <m/>
    <n v="7836"/>
    <s v="NU 56105 / 69867"/>
  </r>
  <r>
    <x v="0"/>
    <n v="9967"/>
    <x v="30"/>
    <x v="2"/>
    <m/>
    <m/>
    <m/>
    <m/>
    <n v="13344"/>
    <s v="NU 56105 / 69867"/>
  </r>
  <r>
    <x v="0"/>
    <n v="9968"/>
    <x v="31"/>
    <x v="1"/>
    <m/>
    <m/>
    <m/>
    <m/>
    <n v="216"/>
    <s v="NU 56105 / 698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3F83B5-E664-4B6E-8EF8-1BC5E5A0A5E8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48" firstHeaderRow="0" firstDataRow="1" firstDataCol="1"/>
  <pivotFields count="10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32">
        <item x="7"/>
        <item x="31"/>
        <item x="22"/>
        <item x="18"/>
        <item x="19"/>
        <item x="20"/>
        <item x="23"/>
        <item x="9"/>
        <item x="16"/>
        <item x="6"/>
        <item x="8"/>
        <item x="29"/>
        <item x="28"/>
        <item x="1"/>
        <item x="30"/>
        <item x="2"/>
        <item x="0"/>
        <item x="10"/>
        <item x="26"/>
        <item x="25"/>
        <item x="4"/>
        <item x="5"/>
        <item x="12"/>
        <item x="11"/>
        <item x="3"/>
        <item x="15"/>
        <item x="24"/>
        <item x="21"/>
        <item x="14"/>
        <item x="17"/>
        <item x="27"/>
        <item x="13"/>
      </items>
    </pivotField>
    <pivotField axis="axisRow" showAll="0" defaultSubtotal="0">
      <items count="13">
        <item x="4"/>
        <item x="9"/>
        <item x="0"/>
        <item x="11"/>
        <item x="3"/>
        <item x="7"/>
        <item x="10"/>
        <item x="8"/>
        <item x="6"/>
        <item x="1"/>
        <item x="2"/>
        <item x="12"/>
        <item x="5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47">
    <i>
      <x/>
    </i>
    <i r="1">
      <x/>
    </i>
    <i r="2">
      <x v="20"/>
    </i>
    <i r="2">
      <x v="25"/>
    </i>
    <i r="1">
      <x v="1"/>
    </i>
    <i r="2">
      <x v="3"/>
    </i>
    <i r="2">
      <x v="4"/>
    </i>
    <i r="1">
      <x v="2"/>
    </i>
    <i r="2">
      <x v="7"/>
    </i>
    <i r="2">
      <x v="16"/>
    </i>
    <i r="2">
      <x v="26"/>
    </i>
    <i r="1">
      <x v="3"/>
    </i>
    <i r="2">
      <x v="12"/>
    </i>
    <i r="1">
      <x v="4"/>
    </i>
    <i r="2">
      <x v="19"/>
    </i>
    <i r="2">
      <x v="23"/>
    </i>
    <i r="2">
      <x v="24"/>
    </i>
    <i r="1">
      <x v="5"/>
    </i>
    <i r="2">
      <x/>
    </i>
    <i r="2">
      <x v="10"/>
    </i>
    <i r="1">
      <x v="6"/>
    </i>
    <i r="2">
      <x v="5"/>
    </i>
    <i r="2">
      <x v="6"/>
    </i>
    <i r="2">
      <x v="27"/>
    </i>
    <i r="1">
      <x v="7"/>
    </i>
    <i r="2">
      <x v="8"/>
    </i>
    <i r="2">
      <x v="17"/>
    </i>
    <i r="1">
      <x v="8"/>
    </i>
    <i r="2">
      <x v="9"/>
    </i>
    <i r="2">
      <x v="28"/>
    </i>
    <i r="1">
      <x v="9"/>
    </i>
    <i r="2">
      <x v="1"/>
    </i>
    <i r="2">
      <x v="2"/>
    </i>
    <i r="2">
      <x v="13"/>
    </i>
    <i r="1">
      <x v="10"/>
    </i>
    <i r="2">
      <x v="14"/>
    </i>
    <i r="2">
      <x v="15"/>
    </i>
    <i r="2">
      <x v="29"/>
    </i>
    <i r="1">
      <x v="11"/>
    </i>
    <i r="2">
      <x v="11"/>
    </i>
    <i r="1">
      <x v="12"/>
    </i>
    <i r="2">
      <x v="18"/>
    </i>
    <i r="2">
      <x v="21"/>
    </i>
    <i r="2">
      <x v="22"/>
    </i>
    <i r="2">
      <x v="30"/>
    </i>
    <i r="2">
      <x v="3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Cutting" fld="4" baseField="0" baseItem="0"/>
    <dataField name=" Assembly" fld="5" baseField="0" baseItem="0"/>
    <dataField name=" Closing" fld="6" baseField="0" baseItem="0"/>
    <dataField name=" Despatch" fld="7" baseField="0" baseItem="0"/>
    <dataField name=" Shipped" fld="8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399FA2-CDF1-476F-9320-A625847E64B9}" name="Table1" displayName="Table1" ref="A1:J62" totalsRowCount="1" headerRowDxfId="2" headerRowBorderDxfId="3" tableBorderDxfId="4">
  <autoFilter ref="A1:J61" xr:uid="{86399FA2-CDF1-476F-9320-A625847E64B9}"/>
  <tableColumns count="10">
    <tableColumn id="1" xr3:uid="{6C11182B-239E-44FE-8304-7B0E1FAD47DE}" name="Date" dataDxfId="1" totalsRowDxfId="0"/>
    <tableColumn id="2" xr3:uid="{F3DBA2A1-030F-4481-B43D-B4DE1EE55C72}" name="Line"/>
    <tableColumn id="3" xr3:uid="{F3376971-01BF-4344-85AE-3CCC75E72A27}" name="Order2"/>
    <tableColumn id="4" xr3:uid="{75666221-92F6-4560-AE27-773E7020A8A4}" name="Style"/>
    <tableColumn id="5" xr3:uid="{4B53C9BD-144D-4464-B797-19B6D601FCAC}" name="Cutting" totalsRowFunction="sum"/>
    <tableColumn id="6" xr3:uid="{B267A222-5492-47D7-988A-7316A022BA40}" name="Assembly" totalsRowFunction="sum"/>
    <tableColumn id="7" xr3:uid="{007C7C21-9D82-45A4-A7BA-548F8D1545E6}" name="Closing" totalsRowFunction="sum"/>
    <tableColumn id="8" xr3:uid="{BB0E765D-1508-4AA6-B580-EB7E8F3B33E3}" name="Despatch" totalsRowFunction="sum"/>
    <tableColumn id="9" xr3:uid="{185C8D13-5236-4EB5-B8F6-6D0F74127D9C}" name="Shipped" totalsRowFunction="sum"/>
    <tableColumn id="10" xr3:uid="{05F72823-B36E-4955-9E44-5833AD1A2F06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DD0A2-1AB7-4C8C-8FC1-BC82AEA25141}">
  <dimension ref="A1:F48"/>
  <sheetViews>
    <sheetView tabSelected="1" workbookViewId="0">
      <selection activeCell="H7" sqref="H7"/>
    </sheetView>
  </sheetViews>
  <sheetFormatPr defaultRowHeight="15" x14ac:dyDescent="0.25"/>
  <cols>
    <col min="1" max="1" width="23.85546875" bestFit="1" customWidth="1"/>
    <col min="2" max="6" width="11.7109375" customWidth="1"/>
  </cols>
  <sheetData>
    <row r="1" spans="1:6" x14ac:dyDescent="0.25">
      <c r="A1" s="3" t="s">
        <v>43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</row>
    <row r="2" spans="1:6" x14ac:dyDescent="0.25">
      <c r="A2" s="4" t="s">
        <v>42</v>
      </c>
      <c r="B2" s="7"/>
      <c r="C2" s="7"/>
      <c r="D2" s="7"/>
      <c r="E2" s="7"/>
      <c r="F2" s="7"/>
    </row>
    <row r="3" spans="1:6" x14ac:dyDescent="0.25">
      <c r="A3" s="5" t="s">
        <v>20</v>
      </c>
      <c r="B3" s="7"/>
      <c r="C3" s="7"/>
      <c r="D3" s="7"/>
      <c r="E3" s="7"/>
      <c r="F3" s="7"/>
    </row>
    <row r="4" spans="1:6" x14ac:dyDescent="0.25">
      <c r="A4" s="6">
        <v>1336465</v>
      </c>
      <c r="B4" s="7">
        <v>1444</v>
      </c>
      <c r="C4" s="7"/>
      <c r="D4" s="7"/>
      <c r="E4" s="7"/>
      <c r="F4" s="7"/>
    </row>
    <row r="5" spans="1:6" x14ac:dyDescent="0.25">
      <c r="A5" s="6">
        <v>1338432</v>
      </c>
      <c r="B5" s="7"/>
      <c r="C5" s="7"/>
      <c r="D5" s="7">
        <v>164</v>
      </c>
      <c r="E5" s="7"/>
      <c r="F5" s="7"/>
    </row>
    <row r="6" spans="1:6" x14ac:dyDescent="0.25">
      <c r="A6" s="5" t="s">
        <v>25</v>
      </c>
      <c r="B6" s="7"/>
      <c r="C6" s="7"/>
      <c r="D6" s="7"/>
      <c r="E6" s="7"/>
      <c r="F6" s="7"/>
    </row>
    <row r="7" spans="1:6" x14ac:dyDescent="0.25">
      <c r="A7" s="6">
        <v>1333112</v>
      </c>
      <c r="B7" s="7"/>
      <c r="C7" s="7"/>
      <c r="D7" s="7"/>
      <c r="E7" s="7">
        <v>252</v>
      </c>
      <c r="F7" s="7"/>
    </row>
    <row r="8" spans="1:6" x14ac:dyDescent="0.25">
      <c r="A8" s="6">
        <v>1333114</v>
      </c>
      <c r="B8" s="7"/>
      <c r="C8" s="7"/>
      <c r="D8" s="7"/>
      <c r="E8" s="7">
        <v>120</v>
      </c>
      <c r="F8" s="7"/>
    </row>
    <row r="9" spans="1:6" x14ac:dyDescent="0.25">
      <c r="A9" s="5" t="s">
        <v>16</v>
      </c>
      <c r="B9" s="7"/>
      <c r="C9" s="7"/>
      <c r="D9" s="7"/>
      <c r="E9" s="7"/>
      <c r="F9" s="7"/>
    </row>
    <row r="10" spans="1:6" x14ac:dyDescent="0.25">
      <c r="A10" s="6">
        <v>1333138</v>
      </c>
      <c r="B10" s="7"/>
      <c r="C10" s="7">
        <v>1264</v>
      </c>
      <c r="D10" s="7">
        <v>632</v>
      </c>
      <c r="E10" s="7">
        <v>192</v>
      </c>
      <c r="F10" s="7">
        <v>7836</v>
      </c>
    </row>
    <row r="11" spans="1:6" x14ac:dyDescent="0.25">
      <c r="A11" s="6">
        <v>1336444</v>
      </c>
      <c r="B11" s="7">
        <v>1400</v>
      </c>
      <c r="C11" s="7">
        <v>1264</v>
      </c>
      <c r="D11" s="7">
        <v>820</v>
      </c>
      <c r="E11" s="7">
        <v>1152</v>
      </c>
      <c r="F11" s="7"/>
    </row>
    <row r="12" spans="1:6" x14ac:dyDescent="0.25">
      <c r="A12" s="6" t="s">
        <v>14</v>
      </c>
      <c r="B12" s="7"/>
      <c r="C12" s="7"/>
      <c r="D12" s="7"/>
      <c r="E12" s="7"/>
      <c r="F12" s="7"/>
    </row>
    <row r="13" spans="1:6" x14ac:dyDescent="0.25">
      <c r="A13" s="5" t="s">
        <v>27</v>
      </c>
      <c r="B13" s="7"/>
      <c r="C13" s="7"/>
      <c r="D13" s="7"/>
      <c r="E13" s="7"/>
      <c r="F13" s="7"/>
    </row>
    <row r="14" spans="1:6" x14ac:dyDescent="0.25">
      <c r="A14" s="6">
        <v>1333259</v>
      </c>
      <c r="B14" s="7"/>
      <c r="C14" s="7"/>
      <c r="D14" s="7"/>
      <c r="E14" s="7"/>
      <c r="F14" s="7">
        <v>804</v>
      </c>
    </row>
    <row r="15" spans="1:6" x14ac:dyDescent="0.25">
      <c r="A15" s="5" t="s">
        <v>19</v>
      </c>
      <c r="B15" s="7"/>
      <c r="C15" s="7"/>
      <c r="D15" s="7"/>
      <c r="E15" s="7"/>
      <c r="F15" s="7"/>
    </row>
    <row r="16" spans="1:6" x14ac:dyDescent="0.25">
      <c r="A16" s="6">
        <v>1336457</v>
      </c>
      <c r="B16" s="7"/>
      <c r="C16" s="7"/>
      <c r="D16" s="7"/>
      <c r="E16" s="7">
        <v>1500</v>
      </c>
      <c r="F16" s="7">
        <v>2076</v>
      </c>
    </row>
    <row r="17" spans="1:6" x14ac:dyDescent="0.25">
      <c r="A17" s="6">
        <v>1338414</v>
      </c>
      <c r="B17" s="7"/>
      <c r="C17" s="7">
        <v>1422</v>
      </c>
      <c r="D17" s="7">
        <v>1332</v>
      </c>
      <c r="E17" s="7"/>
      <c r="F17" s="7"/>
    </row>
    <row r="18" spans="1:6" x14ac:dyDescent="0.25">
      <c r="A18" s="6">
        <v>1338416</v>
      </c>
      <c r="B18" s="7">
        <v>1290</v>
      </c>
      <c r="C18" s="7"/>
      <c r="D18" s="7"/>
      <c r="E18" s="7"/>
      <c r="F18" s="7"/>
    </row>
    <row r="19" spans="1:6" x14ac:dyDescent="0.25">
      <c r="A19" s="5" t="s">
        <v>23</v>
      </c>
      <c r="B19" s="7"/>
      <c r="C19" s="7"/>
      <c r="D19" s="7"/>
      <c r="E19" s="7"/>
      <c r="F19" s="7"/>
    </row>
    <row r="20" spans="1:6" x14ac:dyDescent="0.25">
      <c r="A20" s="6">
        <v>1321875</v>
      </c>
      <c r="B20" s="7"/>
      <c r="C20" s="7">
        <v>71</v>
      </c>
      <c r="D20" s="7">
        <v>71</v>
      </c>
      <c r="E20" s="7">
        <v>84</v>
      </c>
      <c r="F20" s="7">
        <v>1524</v>
      </c>
    </row>
    <row r="21" spans="1:6" x14ac:dyDescent="0.25">
      <c r="A21" s="6">
        <v>1333254</v>
      </c>
      <c r="B21" s="7"/>
      <c r="C21" s="7">
        <v>168</v>
      </c>
      <c r="D21" s="7"/>
      <c r="E21" s="7"/>
      <c r="F21" s="7"/>
    </row>
    <row r="22" spans="1:6" x14ac:dyDescent="0.25">
      <c r="A22" s="5" t="s">
        <v>26</v>
      </c>
      <c r="B22" s="7"/>
      <c r="C22" s="7"/>
      <c r="D22" s="7"/>
      <c r="E22" s="7"/>
      <c r="F22" s="7"/>
    </row>
    <row r="23" spans="1:6" x14ac:dyDescent="0.25">
      <c r="A23" s="6">
        <v>1333120</v>
      </c>
      <c r="B23" s="7"/>
      <c r="C23" s="7"/>
      <c r="D23" s="7"/>
      <c r="E23" s="7">
        <v>456</v>
      </c>
      <c r="F23" s="7">
        <v>1260</v>
      </c>
    </row>
    <row r="24" spans="1:6" x14ac:dyDescent="0.25">
      <c r="A24" s="6">
        <v>1333121</v>
      </c>
      <c r="B24" s="7"/>
      <c r="C24" s="7"/>
      <c r="D24" s="7"/>
      <c r="E24" s="7">
        <v>24</v>
      </c>
      <c r="F24" s="7"/>
    </row>
    <row r="25" spans="1:6" x14ac:dyDescent="0.25">
      <c r="A25" s="6" t="s">
        <v>13</v>
      </c>
      <c r="B25" s="7"/>
      <c r="C25" s="7"/>
      <c r="D25" s="7"/>
      <c r="E25" s="7">
        <v>228</v>
      </c>
      <c r="F25" s="7"/>
    </row>
    <row r="26" spans="1:6" x14ac:dyDescent="0.25">
      <c r="A26" s="5" t="s">
        <v>24</v>
      </c>
      <c r="B26" s="7"/>
      <c r="C26" s="7"/>
      <c r="D26" s="7"/>
      <c r="E26" s="7"/>
      <c r="F26" s="7"/>
    </row>
    <row r="27" spans="1:6" x14ac:dyDescent="0.25">
      <c r="A27" s="6">
        <v>1333145</v>
      </c>
      <c r="B27" s="7"/>
      <c r="C27" s="7"/>
      <c r="D27" s="7">
        <v>204</v>
      </c>
      <c r="E27" s="7"/>
      <c r="F27" s="7"/>
    </row>
    <row r="28" spans="1:6" x14ac:dyDescent="0.25">
      <c r="A28" s="6">
        <v>1336447</v>
      </c>
      <c r="B28" s="7"/>
      <c r="C28" s="7">
        <v>1422</v>
      </c>
      <c r="D28" s="7">
        <v>496</v>
      </c>
      <c r="E28" s="7"/>
      <c r="F28" s="7"/>
    </row>
    <row r="29" spans="1:6" x14ac:dyDescent="0.25">
      <c r="A29" s="5" t="s">
        <v>22</v>
      </c>
      <c r="B29" s="7"/>
      <c r="C29" s="7"/>
      <c r="D29" s="7"/>
      <c r="E29" s="7"/>
      <c r="F29" s="7"/>
    </row>
    <row r="30" spans="1:6" x14ac:dyDescent="0.25">
      <c r="A30" s="6">
        <v>1333162</v>
      </c>
      <c r="B30" s="7"/>
      <c r="C30" s="7">
        <v>1312</v>
      </c>
      <c r="D30" s="7">
        <v>660</v>
      </c>
      <c r="E30" s="7"/>
      <c r="F30" s="7"/>
    </row>
    <row r="31" spans="1:6" x14ac:dyDescent="0.25">
      <c r="A31" s="6" t="s">
        <v>11</v>
      </c>
      <c r="B31" s="7"/>
      <c r="C31" s="7"/>
      <c r="D31" s="7">
        <v>57.5</v>
      </c>
      <c r="E31" s="7"/>
      <c r="F31" s="7"/>
    </row>
    <row r="32" spans="1:6" x14ac:dyDescent="0.25">
      <c r="A32" s="5" t="s">
        <v>17</v>
      </c>
      <c r="B32" s="7"/>
      <c r="C32" s="7"/>
      <c r="D32" s="7"/>
      <c r="E32" s="7"/>
      <c r="F32" s="7"/>
    </row>
    <row r="33" spans="1:6" x14ac:dyDescent="0.25">
      <c r="A33" s="6">
        <v>1333103</v>
      </c>
      <c r="B33" s="7"/>
      <c r="C33" s="7"/>
      <c r="D33" s="7"/>
      <c r="E33" s="7"/>
      <c r="F33" s="7">
        <v>216</v>
      </c>
    </row>
    <row r="34" spans="1:6" x14ac:dyDescent="0.25">
      <c r="A34" s="6">
        <v>1333106</v>
      </c>
      <c r="B34" s="7"/>
      <c r="C34" s="7"/>
      <c r="D34" s="7"/>
      <c r="E34" s="7">
        <v>48</v>
      </c>
      <c r="F34" s="7"/>
    </row>
    <row r="35" spans="1:6" x14ac:dyDescent="0.25">
      <c r="A35" s="6">
        <v>1336424</v>
      </c>
      <c r="B35" s="7">
        <v>2006</v>
      </c>
      <c r="C35" s="7">
        <v>2006</v>
      </c>
      <c r="D35" s="7">
        <v>1896</v>
      </c>
      <c r="E35" s="7"/>
      <c r="F35" s="7"/>
    </row>
    <row r="36" spans="1:6" x14ac:dyDescent="0.25">
      <c r="A36" s="5" t="s">
        <v>18</v>
      </c>
      <c r="B36" s="7"/>
      <c r="C36" s="7"/>
      <c r="D36" s="7"/>
      <c r="E36" s="7"/>
      <c r="F36" s="7"/>
    </row>
    <row r="37" spans="1:6" x14ac:dyDescent="0.25">
      <c r="A37" s="6">
        <v>1336434</v>
      </c>
      <c r="B37" s="7"/>
      <c r="C37" s="7"/>
      <c r="D37" s="7"/>
      <c r="E37" s="7"/>
      <c r="F37" s="7">
        <v>14208</v>
      </c>
    </row>
    <row r="38" spans="1:6" x14ac:dyDescent="0.25">
      <c r="A38" s="6">
        <v>1336437</v>
      </c>
      <c r="B38" s="7">
        <v>1500</v>
      </c>
      <c r="C38" s="7">
        <v>2686</v>
      </c>
      <c r="D38" s="7">
        <v>1632</v>
      </c>
      <c r="E38" s="7"/>
      <c r="F38" s="7"/>
    </row>
    <row r="39" spans="1:6" x14ac:dyDescent="0.25">
      <c r="A39" s="6" t="s">
        <v>12</v>
      </c>
      <c r="B39" s="7"/>
      <c r="C39" s="7"/>
      <c r="D39" s="7"/>
      <c r="E39" s="7">
        <v>1500</v>
      </c>
      <c r="F39" s="7"/>
    </row>
    <row r="40" spans="1:6" x14ac:dyDescent="0.25">
      <c r="A40" s="5" t="s">
        <v>28</v>
      </c>
      <c r="B40" s="7"/>
      <c r="C40" s="7"/>
      <c r="D40" s="7"/>
      <c r="E40" s="7"/>
      <c r="F40" s="7"/>
    </row>
    <row r="41" spans="1:6" x14ac:dyDescent="0.25">
      <c r="A41" s="6">
        <v>1333257</v>
      </c>
      <c r="B41" s="7"/>
      <c r="C41" s="7"/>
      <c r="D41" s="7"/>
      <c r="E41" s="7"/>
      <c r="F41" s="7">
        <v>1320</v>
      </c>
    </row>
    <row r="42" spans="1:6" x14ac:dyDescent="0.25">
      <c r="A42" s="5" t="s">
        <v>21</v>
      </c>
      <c r="B42" s="7"/>
      <c r="C42" s="7"/>
      <c r="D42" s="7"/>
      <c r="E42" s="7"/>
      <c r="F42" s="7"/>
    </row>
    <row r="43" spans="1:6" x14ac:dyDescent="0.25">
      <c r="A43" s="6">
        <v>1336452</v>
      </c>
      <c r="B43" s="7"/>
      <c r="C43" s="7"/>
      <c r="D43" s="7"/>
      <c r="E43" s="7">
        <v>660</v>
      </c>
      <c r="F43" s="7">
        <v>6408</v>
      </c>
    </row>
    <row r="44" spans="1:6" x14ac:dyDescent="0.25">
      <c r="A44" s="6">
        <v>1338410</v>
      </c>
      <c r="B44" s="7">
        <v>668</v>
      </c>
      <c r="C44" s="7"/>
      <c r="D44" s="7">
        <v>32</v>
      </c>
      <c r="E44" s="7"/>
      <c r="F44" s="7"/>
    </row>
    <row r="45" spans="1:6" x14ac:dyDescent="0.25">
      <c r="A45" s="6">
        <v>1338412</v>
      </c>
      <c r="B45" s="7"/>
      <c r="C45" s="7">
        <v>1026</v>
      </c>
      <c r="D45" s="7">
        <v>1422</v>
      </c>
      <c r="E45" s="7"/>
      <c r="F45" s="7"/>
    </row>
    <row r="46" spans="1:6" x14ac:dyDescent="0.25">
      <c r="A46" s="6" t="s">
        <v>15</v>
      </c>
      <c r="B46" s="7"/>
      <c r="C46" s="7"/>
      <c r="D46" s="7"/>
      <c r="E46" s="7">
        <v>780</v>
      </c>
      <c r="F46" s="7"/>
    </row>
    <row r="47" spans="1:6" x14ac:dyDescent="0.25">
      <c r="A47" s="6" t="s">
        <v>10</v>
      </c>
      <c r="B47" s="7"/>
      <c r="C47" s="7">
        <v>474</v>
      </c>
      <c r="D47" s="7"/>
      <c r="E47" s="7"/>
      <c r="F47" s="7"/>
    </row>
    <row r="48" spans="1:6" x14ac:dyDescent="0.25">
      <c r="A48" s="4" t="s">
        <v>44</v>
      </c>
      <c r="B48" s="7">
        <v>8308</v>
      </c>
      <c r="C48" s="7">
        <v>13115</v>
      </c>
      <c r="D48" s="7">
        <v>9418.5</v>
      </c>
      <c r="E48" s="7">
        <v>6996</v>
      </c>
      <c r="F48" s="7">
        <v>35652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"/>
  <sheetViews>
    <sheetView topLeftCell="A2" workbookViewId="0">
      <selection activeCell="D6" sqref="D6"/>
    </sheetView>
  </sheetViews>
  <sheetFormatPr defaultRowHeight="15" x14ac:dyDescent="0.25"/>
  <cols>
    <col min="1" max="1" width="5.42578125" customWidth="1"/>
    <col min="3" max="3" width="9.28515625" customWidth="1"/>
    <col min="4" max="4" width="19.7109375" bestFit="1" customWidth="1"/>
    <col min="5" max="5" width="9.5703125" customWidth="1"/>
    <col min="6" max="6" width="11.7109375" customWidth="1"/>
    <col min="7" max="7" width="9.5703125" customWidth="1"/>
    <col min="8" max="8" width="11.28515625" customWidth="1"/>
    <col min="9" max="9" width="10.42578125" customWidth="1"/>
    <col min="10" max="10" width="9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42</v>
      </c>
      <c r="B2" t="s">
        <v>41</v>
      </c>
      <c r="C2">
        <v>1336444</v>
      </c>
      <c r="D2" t="s">
        <v>16</v>
      </c>
      <c r="E2">
        <v>1400</v>
      </c>
    </row>
    <row r="3" spans="1:10" x14ac:dyDescent="0.25">
      <c r="A3" s="2" t="s">
        <v>42</v>
      </c>
      <c r="B3" t="s">
        <v>41</v>
      </c>
      <c r="C3">
        <v>1336424</v>
      </c>
      <c r="D3" t="s">
        <v>17</v>
      </c>
      <c r="E3">
        <v>2006</v>
      </c>
    </row>
    <row r="4" spans="1:10" x14ac:dyDescent="0.25">
      <c r="A4" s="2" t="s">
        <v>42</v>
      </c>
      <c r="B4" t="s">
        <v>41</v>
      </c>
      <c r="C4">
        <v>1336437</v>
      </c>
      <c r="D4" t="s">
        <v>18</v>
      </c>
      <c r="E4">
        <v>1500</v>
      </c>
    </row>
    <row r="5" spans="1:10" x14ac:dyDescent="0.25">
      <c r="A5" s="2" t="s">
        <v>42</v>
      </c>
      <c r="B5" t="s">
        <v>41</v>
      </c>
      <c r="C5">
        <v>1338416</v>
      </c>
      <c r="D5" t="s">
        <v>19</v>
      </c>
      <c r="E5">
        <v>1290</v>
      </c>
    </row>
    <row r="6" spans="1:10" x14ac:dyDescent="0.25">
      <c r="A6" s="2" t="s">
        <v>42</v>
      </c>
      <c r="B6" t="s">
        <v>41</v>
      </c>
      <c r="C6">
        <v>1336465</v>
      </c>
      <c r="D6" t="s">
        <v>20</v>
      </c>
      <c r="E6">
        <v>1444</v>
      </c>
    </row>
    <row r="7" spans="1:10" x14ac:dyDescent="0.25">
      <c r="A7" s="2" t="s">
        <v>42</v>
      </c>
      <c r="B7" t="s">
        <v>41</v>
      </c>
      <c r="C7">
        <v>1338410</v>
      </c>
      <c r="D7" t="s">
        <v>21</v>
      </c>
      <c r="E7">
        <v>668</v>
      </c>
    </row>
    <row r="8" spans="1:10" x14ac:dyDescent="0.25">
      <c r="A8" s="2" t="s">
        <v>42</v>
      </c>
      <c r="B8" t="s">
        <v>41</v>
      </c>
      <c r="C8">
        <v>1336424</v>
      </c>
      <c r="D8" t="s">
        <v>17</v>
      </c>
      <c r="F8">
        <v>2006</v>
      </c>
    </row>
    <row r="9" spans="1:10" x14ac:dyDescent="0.25">
      <c r="A9" s="2" t="s">
        <v>42</v>
      </c>
      <c r="B9" t="s">
        <v>41</v>
      </c>
      <c r="C9">
        <v>1336437</v>
      </c>
      <c r="D9" t="s">
        <v>18</v>
      </c>
      <c r="F9">
        <v>1422</v>
      </c>
    </row>
    <row r="10" spans="1:10" x14ac:dyDescent="0.25">
      <c r="A10" s="2" t="s">
        <v>42</v>
      </c>
      <c r="B10" t="s">
        <v>41</v>
      </c>
      <c r="C10">
        <v>1336437</v>
      </c>
      <c r="D10" t="s">
        <v>18</v>
      </c>
      <c r="F10">
        <v>1264</v>
      </c>
    </row>
    <row r="11" spans="1:10" x14ac:dyDescent="0.25">
      <c r="A11" s="2" t="s">
        <v>42</v>
      </c>
      <c r="B11" t="s">
        <v>41</v>
      </c>
      <c r="C11">
        <v>1333162</v>
      </c>
      <c r="D11" t="s">
        <v>22</v>
      </c>
      <c r="F11">
        <v>1312</v>
      </c>
    </row>
    <row r="12" spans="1:10" x14ac:dyDescent="0.25">
      <c r="A12" s="2" t="s">
        <v>42</v>
      </c>
      <c r="B12" t="s">
        <v>41</v>
      </c>
      <c r="C12">
        <v>1321875</v>
      </c>
      <c r="D12" t="s">
        <v>23</v>
      </c>
      <c r="F12">
        <v>71</v>
      </c>
    </row>
    <row r="13" spans="1:10" x14ac:dyDescent="0.25">
      <c r="A13" s="2" t="s">
        <v>42</v>
      </c>
      <c r="B13" t="s">
        <v>41</v>
      </c>
      <c r="C13">
        <v>1333254</v>
      </c>
      <c r="D13" t="s">
        <v>23</v>
      </c>
      <c r="F13">
        <v>168</v>
      </c>
    </row>
    <row r="14" spans="1:10" x14ac:dyDescent="0.25">
      <c r="A14" s="2" t="s">
        <v>42</v>
      </c>
      <c r="B14" t="s">
        <v>41</v>
      </c>
      <c r="C14">
        <v>1333138</v>
      </c>
      <c r="D14" t="s">
        <v>16</v>
      </c>
      <c r="F14">
        <v>1264</v>
      </c>
    </row>
    <row r="15" spans="1:10" x14ac:dyDescent="0.25">
      <c r="A15" s="2" t="s">
        <v>42</v>
      </c>
      <c r="B15" t="s">
        <v>41</v>
      </c>
      <c r="C15">
        <v>1336444</v>
      </c>
      <c r="D15" t="s">
        <v>16</v>
      </c>
      <c r="F15">
        <v>1264</v>
      </c>
    </row>
    <row r="16" spans="1:10" x14ac:dyDescent="0.25">
      <c r="A16" s="2" t="s">
        <v>42</v>
      </c>
      <c r="B16" t="s">
        <v>41</v>
      </c>
      <c r="C16">
        <v>1336447</v>
      </c>
      <c r="D16" t="s">
        <v>24</v>
      </c>
      <c r="F16">
        <v>1422</v>
      </c>
    </row>
    <row r="17" spans="1:10" x14ac:dyDescent="0.25">
      <c r="A17" s="2" t="s">
        <v>42</v>
      </c>
      <c r="B17" t="s">
        <v>41</v>
      </c>
      <c r="C17">
        <v>1338414</v>
      </c>
      <c r="D17" t="s">
        <v>19</v>
      </c>
      <c r="F17">
        <v>1422</v>
      </c>
    </row>
    <row r="18" spans="1:10" x14ac:dyDescent="0.25">
      <c r="A18" s="2" t="s">
        <v>42</v>
      </c>
      <c r="B18" t="s">
        <v>41</v>
      </c>
      <c r="C18">
        <v>1338412</v>
      </c>
      <c r="D18" t="s">
        <v>21</v>
      </c>
      <c r="F18">
        <v>1026</v>
      </c>
    </row>
    <row r="19" spans="1:10" x14ac:dyDescent="0.25">
      <c r="A19" s="2" t="s">
        <v>42</v>
      </c>
      <c r="B19" t="s">
        <v>41</v>
      </c>
      <c r="C19" t="s">
        <v>10</v>
      </c>
      <c r="D19" t="s">
        <v>21</v>
      </c>
      <c r="F19">
        <v>474</v>
      </c>
    </row>
    <row r="20" spans="1:10" x14ac:dyDescent="0.25">
      <c r="A20" s="2" t="s">
        <v>42</v>
      </c>
      <c r="B20">
        <v>1</v>
      </c>
      <c r="C20">
        <v>1333162</v>
      </c>
      <c r="D20" t="s">
        <v>22</v>
      </c>
      <c r="G20">
        <v>660</v>
      </c>
      <c r="J20" t="s">
        <v>29</v>
      </c>
    </row>
    <row r="21" spans="1:10" x14ac:dyDescent="0.25">
      <c r="A21" s="2" t="s">
        <v>42</v>
      </c>
      <c r="B21">
        <v>1</v>
      </c>
      <c r="C21">
        <v>1321875</v>
      </c>
      <c r="D21" t="s">
        <v>23</v>
      </c>
      <c r="G21">
        <v>71</v>
      </c>
      <c r="J21" t="s">
        <v>30</v>
      </c>
    </row>
    <row r="22" spans="1:10" x14ac:dyDescent="0.25">
      <c r="A22" s="2" t="s">
        <v>42</v>
      </c>
      <c r="B22">
        <v>1</v>
      </c>
      <c r="C22" t="s">
        <v>11</v>
      </c>
      <c r="D22" t="s">
        <v>22</v>
      </c>
      <c r="G22">
        <v>57.5</v>
      </c>
      <c r="J22" t="s">
        <v>31</v>
      </c>
    </row>
    <row r="23" spans="1:10" x14ac:dyDescent="0.25">
      <c r="A23" s="2" t="s">
        <v>42</v>
      </c>
      <c r="B23">
        <v>2</v>
      </c>
      <c r="C23">
        <v>1336437</v>
      </c>
      <c r="D23" t="s">
        <v>18</v>
      </c>
      <c r="G23">
        <v>842</v>
      </c>
      <c r="J23" t="s">
        <v>29</v>
      </c>
    </row>
    <row r="24" spans="1:10" x14ac:dyDescent="0.25">
      <c r="A24" s="2" t="s">
        <v>42</v>
      </c>
      <c r="B24">
        <v>3</v>
      </c>
      <c r="C24">
        <v>1336437</v>
      </c>
      <c r="D24" t="s">
        <v>18</v>
      </c>
      <c r="G24">
        <v>790</v>
      </c>
      <c r="J24" t="s">
        <v>29</v>
      </c>
    </row>
    <row r="25" spans="1:10" x14ac:dyDescent="0.25">
      <c r="A25" s="2" t="s">
        <v>42</v>
      </c>
      <c r="B25">
        <v>4</v>
      </c>
      <c r="C25">
        <v>1338432</v>
      </c>
      <c r="D25" t="s">
        <v>20</v>
      </c>
      <c r="G25">
        <v>164</v>
      </c>
    </row>
    <row r="26" spans="1:10" x14ac:dyDescent="0.25">
      <c r="A26" s="2" t="s">
        <v>42</v>
      </c>
      <c r="B26">
        <v>4</v>
      </c>
      <c r="C26">
        <v>1336424</v>
      </c>
      <c r="D26" t="s">
        <v>17</v>
      </c>
      <c r="G26">
        <v>1896</v>
      </c>
    </row>
    <row r="27" spans="1:10" x14ac:dyDescent="0.25">
      <c r="A27" s="2" t="s">
        <v>42</v>
      </c>
      <c r="B27">
        <v>5</v>
      </c>
      <c r="C27">
        <v>1333145</v>
      </c>
      <c r="D27" t="s">
        <v>24</v>
      </c>
      <c r="G27">
        <v>204</v>
      </c>
    </row>
    <row r="28" spans="1:10" x14ac:dyDescent="0.25">
      <c r="A28" s="2" t="s">
        <v>42</v>
      </c>
      <c r="B28">
        <v>5</v>
      </c>
      <c r="C28">
        <v>1336447</v>
      </c>
      <c r="D28" t="s">
        <v>24</v>
      </c>
      <c r="G28">
        <v>496</v>
      </c>
    </row>
    <row r="29" spans="1:10" x14ac:dyDescent="0.25">
      <c r="A29" s="2" t="s">
        <v>42</v>
      </c>
      <c r="B29">
        <v>6</v>
      </c>
      <c r="C29">
        <v>1336444</v>
      </c>
      <c r="D29" t="s">
        <v>16</v>
      </c>
      <c r="G29">
        <v>820</v>
      </c>
    </row>
    <row r="30" spans="1:10" x14ac:dyDescent="0.25">
      <c r="A30" s="2" t="s">
        <v>42</v>
      </c>
      <c r="B30">
        <v>7</v>
      </c>
      <c r="C30">
        <v>1333138</v>
      </c>
      <c r="D30" t="s">
        <v>16</v>
      </c>
      <c r="G30">
        <v>632</v>
      </c>
      <c r="J30" t="s">
        <v>29</v>
      </c>
    </row>
    <row r="31" spans="1:10" x14ac:dyDescent="0.25">
      <c r="A31" s="2" t="s">
        <v>42</v>
      </c>
      <c r="B31">
        <v>8</v>
      </c>
      <c r="C31">
        <v>1338412</v>
      </c>
      <c r="D31" t="s">
        <v>21</v>
      </c>
      <c r="G31">
        <v>1264</v>
      </c>
      <c r="J31" t="s">
        <v>29</v>
      </c>
    </row>
    <row r="32" spans="1:10" x14ac:dyDescent="0.25">
      <c r="A32" s="2" t="s">
        <v>42</v>
      </c>
      <c r="B32">
        <v>8</v>
      </c>
      <c r="C32">
        <v>1338410</v>
      </c>
      <c r="D32" t="s">
        <v>21</v>
      </c>
      <c r="G32">
        <v>32</v>
      </c>
    </row>
    <row r="33" spans="1:10" x14ac:dyDescent="0.25">
      <c r="A33" s="2" t="s">
        <v>42</v>
      </c>
      <c r="B33">
        <v>9</v>
      </c>
      <c r="C33">
        <v>1338412</v>
      </c>
      <c r="D33" t="s">
        <v>21</v>
      </c>
      <c r="G33">
        <v>158</v>
      </c>
    </row>
    <row r="34" spans="1:10" x14ac:dyDescent="0.25">
      <c r="A34" s="2" t="s">
        <v>42</v>
      </c>
      <c r="B34">
        <v>9</v>
      </c>
      <c r="C34">
        <v>1338414</v>
      </c>
      <c r="D34" t="s">
        <v>19</v>
      </c>
      <c r="G34">
        <v>1332</v>
      </c>
    </row>
    <row r="35" spans="1:10" x14ac:dyDescent="0.25">
      <c r="A35" s="2" t="s">
        <v>42</v>
      </c>
      <c r="B35">
        <v>1</v>
      </c>
      <c r="C35">
        <v>1321875</v>
      </c>
      <c r="D35" t="s">
        <v>23</v>
      </c>
      <c r="H35">
        <v>84</v>
      </c>
    </row>
    <row r="36" spans="1:10" x14ac:dyDescent="0.25">
      <c r="A36" s="2" t="s">
        <v>42</v>
      </c>
      <c r="B36">
        <v>1</v>
      </c>
      <c r="C36" t="s">
        <v>12</v>
      </c>
      <c r="D36" t="s">
        <v>18</v>
      </c>
      <c r="J36" t="s">
        <v>32</v>
      </c>
    </row>
    <row r="37" spans="1:10" x14ac:dyDescent="0.25">
      <c r="A37" s="2" t="s">
        <v>42</v>
      </c>
      <c r="B37">
        <v>2</v>
      </c>
      <c r="C37" t="s">
        <v>12</v>
      </c>
      <c r="D37" t="s">
        <v>18</v>
      </c>
      <c r="H37">
        <v>1500</v>
      </c>
    </row>
    <row r="38" spans="1:10" x14ac:dyDescent="0.25">
      <c r="A38" s="2" t="s">
        <v>42</v>
      </c>
      <c r="B38">
        <v>3</v>
      </c>
      <c r="C38" t="s">
        <v>12</v>
      </c>
      <c r="D38" t="s">
        <v>18</v>
      </c>
      <c r="J38" t="s">
        <v>33</v>
      </c>
    </row>
    <row r="39" spans="1:10" x14ac:dyDescent="0.25">
      <c r="A39" s="2" t="s">
        <v>42</v>
      </c>
      <c r="B39">
        <v>4</v>
      </c>
      <c r="C39">
        <v>1333112</v>
      </c>
      <c r="D39" t="s">
        <v>25</v>
      </c>
      <c r="H39">
        <v>252</v>
      </c>
      <c r="J39" t="s">
        <v>34</v>
      </c>
    </row>
    <row r="40" spans="1:10" x14ac:dyDescent="0.25">
      <c r="A40" s="2" t="s">
        <v>42</v>
      </c>
      <c r="B40">
        <v>4</v>
      </c>
      <c r="C40">
        <v>1333114</v>
      </c>
      <c r="D40" t="s">
        <v>25</v>
      </c>
      <c r="H40">
        <v>120</v>
      </c>
    </row>
    <row r="41" spans="1:10" x14ac:dyDescent="0.25">
      <c r="A41" s="2" t="s">
        <v>42</v>
      </c>
      <c r="B41">
        <v>4</v>
      </c>
      <c r="C41">
        <v>1333120</v>
      </c>
      <c r="D41" t="s">
        <v>26</v>
      </c>
      <c r="H41">
        <v>456</v>
      </c>
    </row>
    <row r="42" spans="1:10" x14ac:dyDescent="0.25">
      <c r="A42" s="2" t="s">
        <v>42</v>
      </c>
      <c r="B42">
        <v>4</v>
      </c>
      <c r="C42" t="s">
        <v>13</v>
      </c>
      <c r="D42" t="s">
        <v>26</v>
      </c>
      <c r="H42">
        <v>228</v>
      </c>
      <c r="J42" t="s">
        <v>35</v>
      </c>
    </row>
    <row r="43" spans="1:10" x14ac:dyDescent="0.25">
      <c r="A43" s="2" t="s">
        <v>42</v>
      </c>
      <c r="B43">
        <v>4</v>
      </c>
      <c r="C43">
        <v>1333106</v>
      </c>
      <c r="D43" t="s">
        <v>17</v>
      </c>
      <c r="H43">
        <v>48</v>
      </c>
    </row>
    <row r="44" spans="1:10" x14ac:dyDescent="0.25">
      <c r="A44" s="2" t="s">
        <v>42</v>
      </c>
      <c r="B44">
        <v>4</v>
      </c>
      <c r="C44">
        <v>1333121</v>
      </c>
      <c r="D44" t="s">
        <v>26</v>
      </c>
      <c r="H44">
        <v>24</v>
      </c>
    </row>
    <row r="45" spans="1:10" x14ac:dyDescent="0.25">
      <c r="A45" s="2" t="s">
        <v>42</v>
      </c>
      <c r="B45">
        <v>7</v>
      </c>
      <c r="C45">
        <v>1333138</v>
      </c>
      <c r="D45" t="s">
        <v>16</v>
      </c>
      <c r="H45">
        <v>192</v>
      </c>
    </row>
    <row r="46" spans="1:10" x14ac:dyDescent="0.25">
      <c r="A46" s="2" t="s">
        <v>42</v>
      </c>
      <c r="B46">
        <v>7</v>
      </c>
      <c r="C46">
        <v>1336444</v>
      </c>
      <c r="D46" t="s">
        <v>16</v>
      </c>
      <c r="H46">
        <v>1152</v>
      </c>
    </row>
    <row r="47" spans="1:10" x14ac:dyDescent="0.25">
      <c r="A47" s="2" t="s">
        <v>42</v>
      </c>
      <c r="B47">
        <v>7</v>
      </c>
      <c r="C47" t="s">
        <v>14</v>
      </c>
      <c r="D47" t="s">
        <v>16</v>
      </c>
      <c r="J47" t="s">
        <v>36</v>
      </c>
    </row>
    <row r="48" spans="1:10" x14ac:dyDescent="0.25">
      <c r="A48" s="2" t="s">
        <v>42</v>
      </c>
      <c r="B48">
        <v>8</v>
      </c>
      <c r="C48">
        <v>1336457</v>
      </c>
      <c r="D48" t="s">
        <v>19</v>
      </c>
      <c r="H48">
        <v>1500</v>
      </c>
    </row>
    <row r="49" spans="1:10" x14ac:dyDescent="0.25">
      <c r="A49" s="2" t="s">
        <v>42</v>
      </c>
      <c r="B49">
        <v>9</v>
      </c>
      <c r="C49">
        <v>1336452</v>
      </c>
      <c r="D49" t="s">
        <v>21</v>
      </c>
      <c r="H49">
        <v>660</v>
      </c>
      <c r="J49" t="s">
        <v>37</v>
      </c>
    </row>
    <row r="50" spans="1:10" x14ac:dyDescent="0.25">
      <c r="A50" s="2" t="s">
        <v>42</v>
      </c>
      <c r="B50">
        <v>9</v>
      </c>
      <c r="C50" t="s">
        <v>15</v>
      </c>
      <c r="D50" t="s">
        <v>21</v>
      </c>
      <c r="H50">
        <v>780</v>
      </c>
      <c r="J50" t="s">
        <v>38</v>
      </c>
    </row>
    <row r="51" spans="1:10" x14ac:dyDescent="0.25">
      <c r="A51" s="2" t="s">
        <v>42</v>
      </c>
      <c r="B51">
        <v>9959</v>
      </c>
      <c r="C51">
        <v>1333259</v>
      </c>
      <c r="D51" t="s">
        <v>27</v>
      </c>
      <c r="I51">
        <v>804</v>
      </c>
      <c r="J51" t="s">
        <v>39</v>
      </c>
    </row>
    <row r="52" spans="1:10" x14ac:dyDescent="0.25">
      <c r="A52" s="2" t="s">
        <v>42</v>
      </c>
      <c r="B52">
        <v>9960</v>
      </c>
      <c r="C52">
        <v>1333257</v>
      </c>
      <c r="D52" t="s">
        <v>28</v>
      </c>
      <c r="I52">
        <v>1320</v>
      </c>
      <c r="J52" t="s">
        <v>39</v>
      </c>
    </row>
    <row r="53" spans="1:10" x14ac:dyDescent="0.25">
      <c r="A53" s="2" t="s">
        <v>42</v>
      </c>
      <c r="B53">
        <v>9961</v>
      </c>
      <c r="C53">
        <v>1336452</v>
      </c>
      <c r="D53" t="s">
        <v>21</v>
      </c>
      <c r="I53">
        <v>3204</v>
      </c>
      <c r="J53" t="s">
        <v>39</v>
      </c>
    </row>
    <row r="54" spans="1:10" x14ac:dyDescent="0.25">
      <c r="A54" s="2" t="s">
        <v>42</v>
      </c>
      <c r="B54">
        <v>9961</v>
      </c>
      <c r="C54">
        <v>1336452</v>
      </c>
      <c r="D54" t="s">
        <v>21</v>
      </c>
      <c r="I54">
        <v>3204</v>
      </c>
      <c r="J54" t="s">
        <v>39</v>
      </c>
    </row>
    <row r="55" spans="1:10" x14ac:dyDescent="0.25">
      <c r="A55" s="2" t="s">
        <v>42</v>
      </c>
      <c r="B55">
        <v>9962</v>
      </c>
      <c r="C55">
        <v>1336457</v>
      </c>
      <c r="D55" t="s">
        <v>19</v>
      </c>
      <c r="I55">
        <v>2076</v>
      </c>
      <c r="J55" t="s">
        <v>39</v>
      </c>
    </row>
    <row r="56" spans="1:10" x14ac:dyDescent="0.25">
      <c r="A56" s="2" t="s">
        <v>42</v>
      </c>
      <c r="B56">
        <v>9963</v>
      </c>
      <c r="C56">
        <v>1336434</v>
      </c>
      <c r="D56" t="s">
        <v>18</v>
      </c>
      <c r="I56">
        <v>864</v>
      </c>
      <c r="J56" t="s">
        <v>39</v>
      </c>
    </row>
    <row r="57" spans="1:10" x14ac:dyDescent="0.25">
      <c r="A57" s="2" t="s">
        <v>42</v>
      </c>
      <c r="B57">
        <v>9964</v>
      </c>
      <c r="C57">
        <v>1333120</v>
      </c>
      <c r="D57" t="s">
        <v>26</v>
      </c>
      <c r="I57">
        <v>1260</v>
      </c>
      <c r="J57" t="s">
        <v>39</v>
      </c>
    </row>
    <row r="58" spans="1:10" x14ac:dyDescent="0.25">
      <c r="A58" s="2" t="s">
        <v>42</v>
      </c>
      <c r="B58">
        <v>9965</v>
      </c>
      <c r="C58">
        <v>1321875</v>
      </c>
      <c r="D58" t="s">
        <v>23</v>
      </c>
      <c r="I58">
        <v>1524</v>
      </c>
      <c r="J58" t="s">
        <v>40</v>
      </c>
    </row>
    <row r="59" spans="1:10" x14ac:dyDescent="0.25">
      <c r="A59" s="2" t="s">
        <v>42</v>
      </c>
      <c r="B59">
        <v>9966</v>
      </c>
      <c r="C59">
        <v>1333138</v>
      </c>
      <c r="D59" t="s">
        <v>16</v>
      </c>
      <c r="I59">
        <v>7836</v>
      </c>
      <c r="J59" t="s">
        <v>40</v>
      </c>
    </row>
    <row r="60" spans="1:10" x14ac:dyDescent="0.25">
      <c r="A60" s="2" t="s">
        <v>42</v>
      </c>
      <c r="B60">
        <v>9967</v>
      </c>
      <c r="C60">
        <v>1336434</v>
      </c>
      <c r="D60" t="s">
        <v>18</v>
      </c>
      <c r="I60">
        <v>13344</v>
      </c>
      <c r="J60" t="s">
        <v>40</v>
      </c>
    </row>
    <row r="61" spans="1:10" x14ac:dyDescent="0.25">
      <c r="A61" s="2" t="s">
        <v>42</v>
      </c>
      <c r="B61">
        <v>9968</v>
      </c>
      <c r="C61">
        <v>1333103</v>
      </c>
      <c r="D61" t="s">
        <v>17</v>
      </c>
      <c r="I61">
        <v>216</v>
      </c>
      <c r="J61" t="s">
        <v>40</v>
      </c>
    </row>
    <row r="62" spans="1:10" x14ac:dyDescent="0.25">
      <c r="A62" s="2"/>
      <c r="E62">
        <f>SUBTOTAL(109,Table1[Cutting])</f>
        <v>8308</v>
      </c>
      <c r="F62">
        <f>SUBTOTAL(109,Table1[Assembly])</f>
        <v>13115</v>
      </c>
      <c r="G62">
        <f>SUBTOTAL(109,Table1[Closing])</f>
        <v>9418.5</v>
      </c>
      <c r="H62">
        <f>SUBTOTAL(109,Table1[Despatch])</f>
        <v>6996</v>
      </c>
      <c r="I62">
        <f>SUBTOTAL(109,Table1[Shipped])</f>
        <v>35652</v>
      </c>
    </row>
  </sheetData>
  <printOptions horizontalCentered="1"/>
  <pageMargins left="0.2" right="0.2" top="0.2" bottom="0.2" header="0" footer="0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2025-06-16T14:11:21Z</cp:lastPrinted>
  <dcterms:created xsi:type="dcterms:W3CDTF">2025-06-16T14:09:14Z</dcterms:created>
  <dcterms:modified xsi:type="dcterms:W3CDTF">2025-06-16T14:11:22Z</dcterms:modified>
</cp:coreProperties>
</file>