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5-Jan-2025\"/>
    </mc:Choice>
  </mc:AlternateContent>
  <xr:revisionPtr revIDLastSave="0" documentId="13_ncr:1_{10771446-70AE-477D-8F3B-E3C1622627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G36" i="1"/>
  <c r="H36" i="1"/>
  <c r="I36" i="1"/>
  <c r="E36" i="1"/>
</calcChain>
</file>

<file path=xl/sharedStrings.xml><?xml version="1.0" encoding="utf-8"?>
<sst xmlns="http://schemas.openxmlformats.org/spreadsheetml/2006/main" count="132" uniqueCount="41">
  <si>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</si>
  <si>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</si>
  <si>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</si>
  <si>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</si>
  <si>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</si>
  <si>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</si>
  <si>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</si>
  <si>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</si>
  <si>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</si>
  <si>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</si>
  <si>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01-15-2025</t>
  </si>
  <si>
    <t>PBS_FWD2024</t>
  </si>
  <si>
    <t>BS_FWD2024</t>
  </si>
  <si>
    <t>MS_FWD2024</t>
  </si>
  <si>
    <t>GS_FWD2024</t>
  </si>
  <si>
    <t>PGS_FWD2024</t>
  </si>
  <si>
    <t>MENS LEATHER</t>
  </si>
  <si>
    <t>BOYS LEATHER</t>
  </si>
  <si>
    <t>MENS SLIPPER</t>
  </si>
  <si>
    <t>YOUNGER BOYS SLIPPER</t>
  </si>
  <si>
    <t>PRE BOYS SYNTHETIC</t>
  </si>
  <si>
    <t>BOYS SYNTHETIC</t>
  </si>
  <si>
    <t>MENS SYNTHETIC</t>
  </si>
  <si>
    <t>PRE BOYS MOCCASIN</t>
  </si>
  <si>
    <t>BOYS MOCCASIN</t>
  </si>
  <si>
    <t>MENS MOCCASIN</t>
  </si>
  <si>
    <t>GIRLS SYNTHETIC</t>
  </si>
  <si>
    <t>PRE GIRLS SYNTHETIC</t>
  </si>
  <si>
    <t>LNDC</t>
  </si>
  <si>
    <t>BAD MATERIAL</t>
  </si>
  <si>
    <t>FACTORY SHOP</t>
  </si>
  <si>
    <t>NPN 86247</t>
  </si>
  <si>
    <t>NPN 16444</t>
  </si>
  <si>
    <t xml:space="preserve"> 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</si>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</sst>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672.653194328705" createdVersion="8" refreshedVersion="8" minRefreshableVersion="3" recordCount="34" xr:uid="{7CEFBB89-E418-4087-B566-C4B77810F249}">
  <cacheSource type="worksheet">
    <worksheetSource name="Table1"/>
  </cacheSource>
  <cacheFields count="10">
    <cacheField name="Date" numFmtId="0">
      <sharedItems count="1">
        <s v="01-15-2025"/>
      </sharedItems>
    </cacheField>
    <cacheField name="Line" numFmtId="0">
      <sharedItems containsMixedTypes="1" containsNumber="1" containsInteger="1" minValue="1" maxValue="9409"/>
    </cacheField>
    <cacheField name="Order2" numFmtId="0">
      <sharedItems containsMixedTypes="1" containsNumber="1" containsInteger="1" minValue="1271753" maxValue="1302727" count="26">
        <n v="1302608"/>
        <n v="1302601"/>
        <n v="1271835"/>
        <n v="1285420"/>
        <n v="1285416"/>
        <n v="1271753"/>
        <n v="1285415"/>
        <n v="1302495"/>
        <s v="PBS_FWD2024"/>
        <n v="1302600"/>
        <s v="BS_FWD2024"/>
        <s v="MS_FWD2024"/>
        <n v="1302711"/>
        <n v="1302721"/>
        <n v="1302727"/>
        <n v="1302710"/>
        <n v="1302513"/>
        <n v="1302514"/>
        <n v="1302553"/>
        <n v="1302554"/>
        <s v="GS_FWD2024"/>
        <n v="1302536"/>
        <s v="PGS_FWD2024"/>
        <n v="1302521"/>
        <n v="1302488"/>
        <n v="1287790"/>
      </sharedItems>
    </cacheField>
    <cacheField name="Style" numFmtId="0">
      <sharedItems count="12">
        <s v="MENS LEATHER"/>
        <s v="BOYS LEATHER"/>
        <s v="MENS SLIPPER"/>
        <s v="YOUNGER BOYS SLIPPER"/>
        <s v="PRE BOYS SYNTHETIC"/>
        <s v="BOYS SYNTHETIC"/>
        <s v="MENS SYNTHETIC"/>
        <s v="PRE BOYS MOCCASIN"/>
        <s v="BOYS MOCCASIN"/>
        <s v="MENS MOCCASIN"/>
        <s v="GIRLS SYNTHETIC"/>
        <s v="PRE GIRLS SYNTHETIC"/>
      </sharedItems>
    </cacheField>
    <cacheField name="Cutting" numFmtId="0">
      <sharedItems containsString="0" containsBlank="1" containsNumber="1" containsInteger="1" minValue="128" maxValue="5508"/>
    </cacheField>
    <cacheField name="Assembly" numFmtId="0">
      <sharedItems containsString="0" containsBlank="1" containsNumber="1" containsInteger="1" minValue="1920" maxValue="4256"/>
    </cacheField>
    <cacheField name="Closing" numFmtId="0">
      <sharedItems containsNonDate="0" containsString="0" containsBlank="1" count="1">
        <m/>
      </sharedItems>
    </cacheField>
    <cacheField name="Despatch" numFmtId="0">
      <sharedItems containsString="0" containsBlank="1" containsNumber="1" containsInteger="1" minValue="4" maxValue="6636"/>
    </cacheField>
    <cacheField name="Shipped" numFmtId="0">
      <sharedItems containsString="0" containsBlank="1" containsNumber="1" containsInteger="1" minValue="1836" maxValue="9108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s v=" "/>
    <x v="0"/>
    <x v="0"/>
    <n v="1154"/>
    <m/>
    <x v="0"/>
    <m/>
    <m/>
    <m/>
  </r>
  <r>
    <x v="0"/>
    <s v=" "/>
    <x v="1"/>
    <x v="1"/>
    <n v="128"/>
    <m/>
    <x v="0"/>
    <m/>
    <m/>
    <m/>
  </r>
  <r>
    <x v="0"/>
    <s v=" "/>
    <x v="2"/>
    <x v="2"/>
    <n v="5508"/>
    <m/>
    <x v="0"/>
    <m/>
    <m/>
    <m/>
  </r>
  <r>
    <x v="0"/>
    <s v=" "/>
    <x v="3"/>
    <x v="3"/>
    <n v="480"/>
    <m/>
    <x v="0"/>
    <m/>
    <m/>
    <m/>
  </r>
  <r>
    <x v="0"/>
    <s v=" "/>
    <x v="4"/>
    <x v="3"/>
    <n v="260"/>
    <m/>
    <x v="0"/>
    <m/>
    <m/>
    <m/>
  </r>
  <r>
    <x v="0"/>
    <s v=" "/>
    <x v="5"/>
    <x v="2"/>
    <m/>
    <n v="1920"/>
    <x v="0"/>
    <m/>
    <m/>
    <m/>
  </r>
  <r>
    <x v="0"/>
    <s v=" "/>
    <x v="6"/>
    <x v="3"/>
    <m/>
    <n v="4256"/>
    <x v="0"/>
    <m/>
    <m/>
    <m/>
  </r>
  <r>
    <x v="0"/>
    <n v="1"/>
    <x v="7"/>
    <x v="4"/>
    <m/>
    <m/>
    <x v="0"/>
    <n v="1500"/>
    <m/>
    <m/>
  </r>
  <r>
    <x v="0"/>
    <n v="1"/>
    <x v="8"/>
    <x v="4"/>
    <m/>
    <m/>
    <x v="0"/>
    <n v="7"/>
    <m/>
    <s v="LNDC"/>
  </r>
  <r>
    <x v="0"/>
    <n v="2"/>
    <x v="9"/>
    <x v="1"/>
    <m/>
    <m/>
    <x v="0"/>
    <n v="684"/>
    <m/>
    <s v="BAD MATERIAL"/>
  </r>
  <r>
    <x v="0"/>
    <n v="2"/>
    <x v="1"/>
    <x v="1"/>
    <m/>
    <m/>
    <x v="0"/>
    <n v="648"/>
    <m/>
    <m/>
  </r>
  <r>
    <x v="0"/>
    <n v="3"/>
    <x v="7"/>
    <x v="4"/>
    <m/>
    <m/>
    <x v="0"/>
    <n v="216"/>
    <m/>
    <m/>
  </r>
  <r>
    <x v="0"/>
    <n v="3"/>
    <x v="10"/>
    <x v="5"/>
    <m/>
    <m/>
    <x v="0"/>
    <n v="18"/>
    <m/>
    <s v="FACTORY SHOP"/>
  </r>
  <r>
    <x v="0"/>
    <n v="3"/>
    <x v="8"/>
    <x v="4"/>
    <m/>
    <m/>
    <x v="0"/>
    <n v="407"/>
    <m/>
    <s v="FACTORY SHOP"/>
  </r>
  <r>
    <x v="0"/>
    <n v="3"/>
    <x v="8"/>
    <x v="4"/>
    <m/>
    <m/>
    <x v="0"/>
    <n v="4"/>
    <m/>
    <s v="LNDC"/>
  </r>
  <r>
    <x v="0"/>
    <n v="3"/>
    <x v="11"/>
    <x v="6"/>
    <m/>
    <m/>
    <x v="0"/>
    <n v="118"/>
    <m/>
    <s v="FACTORY SHOP"/>
  </r>
  <r>
    <x v="0"/>
    <n v="4"/>
    <x v="12"/>
    <x v="7"/>
    <m/>
    <m/>
    <x v="0"/>
    <n v="588"/>
    <m/>
    <m/>
  </r>
  <r>
    <x v="0"/>
    <n v="4"/>
    <x v="13"/>
    <x v="8"/>
    <m/>
    <m/>
    <x v="0"/>
    <n v="444"/>
    <m/>
    <m/>
  </r>
  <r>
    <x v="0"/>
    <n v="4"/>
    <x v="14"/>
    <x v="9"/>
    <m/>
    <m/>
    <x v="0"/>
    <n v="108"/>
    <m/>
    <m/>
  </r>
  <r>
    <x v="0"/>
    <n v="4"/>
    <x v="15"/>
    <x v="7"/>
    <m/>
    <m/>
    <x v="0"/>
    <n v="288"/>
    <m/>
    <m/>
  </r>
  <r>
    <x v="0"/>
    <n v="6"/>
    <x v="6"/>
    <x v="3"/>
    <m/>
    <m/>
    <x v="0"/>
    <n v="6636"/>
    <m/>
    <m/>
  </r>
  <r>
    <x v="0"/>
    <n v="7"/>
    <x v="16"/>
    <x v="5"/>
    <m/>
    <m/>
    <x v="0"/>
    <n v="1332"/>
    <m/>
    <m/>
  </r>
  <r>
    <x v="0"/>
    <n v="7"/>
    <x v="17"/>
    <x v="5"/>
    <m/>
    <m/>
    <x v="0"/>
    <n v="168"/>
    <m/>
    <m/>
  </r>
  <r>
    <x v="0"/>
    <n v="7"/>
    <x v="10"/>
    <x v="5"/>
    <m/>
    <m/>
    <x v="0"/>
    <n v="10"/>
    <m/>
    <s v="LNDC"/>
  </r>
  <r>
    <x v="0"/>
    <n v="8"/>
    <x v="18"/>
    <x v="10"/>
    <m/>
    <m/>
    <x v="0"/>
    <n v="1068"/>
    <m/>
    <m/>
  </r>
  <r>
    <x v="0"/>
    <n v="8"/>
    <x v="19"/>
    <x v="10"/>
    <m/>
    <m/>
    <x v="0"/>
    <n v="324"/>
    <m/>
    <m/>
  </r>
  <r>
    <x v="0"/>
    <n v="8"/>
    <x v="20"/>
    <x v="10"/>
    <m/>
    <m/>
    <x v="0"/>
    <n v="8"/>
    <m/>
    <s v="LNDC"/>
  </r>
  <r>
    <x v="0"/>
    <n v="9"/>
    <x v="21"/>
    <x v="11"/>
    <m/>
    <m/>
    <x v="0"/>
    <n v="1464"/>
    <m/>
    <m/>
  </r>
  <r>
    <x v="0"/>
    <n v="9"/>
    <x v="22"/>
    <x v="11"/>
    <m/>
    <m/>
    <x v="0"/>
    <n v="36"/>
    <m/>
    <m/>
  </r>
  <r>
    <x v="0"/>
    <n v="9"/>
    <x v="22"/>
    <x v="11"/>
    <m/>
    <m/>
    <x v="0"/>
    <n v="11"/>
    <m/>
    <s v="LNDC"/>
  </r>
  <r>
    <x v="0"/>
    <n v="9405"/>
    <x v="23"/>
    <x v="6"/>
    <m/>
    <m/>
    <x v="0"/>
    <m/>
    <n v="6240"/>
    <s v="NPN 86247"/>
  </r>
  <r>
    <x v="0"/>
    <n v="9406"/>
    <x v="24"/>
    <x v="4"/>
    <m/>
    <m/>
    <x v="0"/>
    <m/>
    <n v="1836"/>
    <s v="NPN 86247"/>
  </r>
  <r>
    <x v="0"/>
    <n v="9407"/>
    <x v="18"/>
    <x v="10"/>
    <m/>
    <m/>
    <x v="0"/>
    <m/>
    <n v="4500"/>
    <s v="NPN 16444"/>
  </r>
  <r>
    <x v="0"/>
    <n v="9409"/>
    <x v="25"/>
    <x v="3"/>
    <m/>
    <m/>
    <x v="0"/>
    <m/>
    <n v="9108"/>
    <s v="NPN 16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21E8F-D0D1-442B-8C4E-5AE2664AB126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41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26">
        <item x="5"/>
        <item x="2"/>
        <item x="6"/>
        <item x="4"/>
        <item x="3"/>
        <item x="25"/>
        <item x="24"/>
        <item x="7"/>
        <item x="16"/>
        <item x="17"/>
        <item x="23"/>
        <item x="21"/>
        <item x="18"/>
        <item x="19"/>
        <item x="9"/>
        <item x="1"/>
        <item x="0"/>
        <item x="15"/>
        <item x="12"/>
        <item x="13"/>
        <item x="14"/>
        <item x="10"/>
        <item x="20"/>
        <item x="11"/>
        <item x="8"/>
        <item x="22"/>
      </items>
    </pivotField>
    <pivotField axis="axisRow" showAll="0" defaultSubtotal="0">
      <items count="12">
        <item x="1"/>
        <item x="8"/>
        <item x="5"/>
        <item x="10"/>
        <item x="0"/>
        <item x="9"/>
        <item x="2"/>
        <item x="6"/>
        <item x="7"/>
        <item x="4"/>
        <item x="11"/>
        <item x="3"/>
      </items>
    </pivotField>
    <pivotField dataField="1" showAll="0" defaultSubtotal="0"/>
    <pivotField dataField="1" showAll="0" defaultSubtotal="0"/>
    <pivotField dataField="1" showAll="0" defaultSubtotal="0">
      <items count="1">
        <item x="0"/>
      </items>
    </pivotField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40">
    <i>
      <x/>
    </i>
    <i r="1">
      <x/>
    </i>
    <i r="2">
      <x v="14"/>
    </i>
    <i r="2">
      <x v="15"/>
    </i>
    <i r="1">
      <x v="1"/>
    </i>
    <i r="2">
      <x v="19"/>
    </i>
    <i r="1">
      <x v="2"/>
    </i>
    <i r="2">
      <x v="8"/>
    </i>
    <i r="2">
      <x v="9"/>
    </i>
    <i r="2">
      <x v="21"/>
    </i>
    <i r="1">
      <x v="3"/>
    </i>
    <i r="2">
      <x v="12"/>
    </i>
    <i r="2">
      <x v="13"/>
    </i>
    <i r="2">
      <x v="22"/>
    </i>
    <i r="1">
      <x v="4"/>
    </i>
    <i r="2">
      <x v="16"/>
    </i>
    <i r="1">
      <x v="5"/>
    </i>
    <i r="2">
      <x v="20"/>
    </i>
    <i r="1">
      <x v="6"/>
    </i>
    <i r="2">
      <x/>
    </i>
    <i r="2">
      <x v="1"/>
    </i>
    <i r="1">
      <x v="7"/>
    </i>
    <i r="2">
      <x v="10"/>
    </i>
    <i r="2">
      <x v="23"/>
    </i>
    <i r="1">
      <x v="8"/>
    </i>
    <i r="2">
      <x v="17"/>
    </i>
    <i r="2">
      <x v="18"/>
    </i>
    <i r="1">
      <x v="9"/>
    </i>
    <i r="2">
      <x v="6"/>
    </i>
    <i r="2">
      <x v="7"/>
    </i>
    <i r="2">
      <x v="24"/>
    </i>
    <i r="1">
      <x v="10"/>
    </i>
    <i r="2">
      <x v="11"/>
    </i>
    <i r="2">
      <x v="25"/>
    </i>
    <i r="1">
      <x v="11"/>
    </i>
    <i r="2">
      <x v="2"/>
    </i>
    <i r="2">
      <x v="3"/>
    </i>
    <i r="2">
      <x v="4"/>
    </i>
    <i r="2"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subtotal="count" baseField="0" baseItem="0"/>
    <dataField name=" Despatch" fld="7" baseField="0" baseItem="0"/>
    <dataField name="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BEF7E-4059-4DBF-A9DE-7F75D27308F6}" name="Table1" displayName="Table1" ref="A1:J36" totalsRowCount="1" headerRowDxfId="0" headerRowBorderDxfId="1" tableBorderDxfId="2">
  <autoFilter ref="A1:J35" xr:uid="{F0FBEF7E-4059-4DBF-A9DE-7F75D27308F6}"/>
  <tableColumns count="10">
    <tableColumn id="1" xr3:uid="{9A755949-6439-40F4-A219-BD5486BDF0E8}" name="Date"/>
    <tableColumn id="2" xr3:uid="{887A9A1A-7EA3-4C05-86C5-5512468468B9}" name="Line"/>
    <tableColumn id="3" xr3:uid="{50DF3733-04C2-4573-A589-37E09DDD0CF5}" name="Order2"/>
    <tableColumn id="4" xr3:uid="{AFD2A061-B639-4C82-B89B-4571ED496CDB}" name="Style"/>
    <tableColumn id="5" xr3:uid="{A154AC89-2F0B-4855-AFCF-3C0823CFE40E}" name="Cutting" totalsRowFunction="sum"/>
    <tableColumn id="6" xr3:uid="{C6D5C651-5DEE-4128-95ED-64FFC566C507}" name="Assembly" totalsRowFunction="sum"/>
    <tableColumn id="7" xr3:uid="{177F75E6-80D5-4534-9688-23C108A4E831}" name="Closing" totalsRowFunction="sum"/>
    <tableColumn id="8" xr3:uid="{549B06B2-1C73-4361-B585-2AF202D58B91}" name="Despatch" totalsRowFunction="sum"/>
    <tableColumn id="9" xr3:uid="{5464545B-8844-42F3-92E2-6A765260A262}" name="Shipped" totalsRowFunction="sum"/>
    <tableColumn id="10" xr3:uid="{35D6E1DE-AE1F-4349-A55D-54CA90A19E17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2ABD-468E-413D-9DA5-2A9CDBA6753E}">
  <dimension ref="A1:F41"/>
  <sheetViews>
    <sheetView tabSelected="1" workbookViewId="0">
      <selection activeCell="G6" sqref="G6"/>
    </sheetView>
  </sheetViews>
  <sheetFormatPr defaultRowHeight="15" x14ac:dyDescent="0.25"/>
  <cols>
    <col min="1" max="1" width="26.5703125" bestFit="1" customWidth="1"/>
    <col min="2" max="6" width="11.85546875" customWidth="1"/>
  </cols>
  <sheetData>
    <row r="1" spans="1:6" x14ac:dyDescent="0.25">
      <c r="A1" s="2" t="s">
        <v>34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25">
      <c r="A2" s="3" t="s">
        <v>10</v>
      </c>
      <c r="B2" s="6"/>
      <c r="C2" s="6"/>
      <c r="D2" s="6"/>
      <c r="E2" s="6"/>
      <c r="F2" s="6"/>
    </row>
    <row r="3" spans="1:6" x14ac:dyDescent="0.25">
      <c r="A3" s="4" t="s">
        <v>17</v>
      </c>
      <c r="B3" s="6"/>
      <c r="C3" s="6"/>
      <c r="D3" s="6"/>
      <c r="E3" s="6"/>
      <c r="F3" s="6"/>
    </row>
    <row r="4" spans="1:6" x14ac:dyDescent="0.25">
      <c r="A4" s="5">
        <v>1302600</v>
      </c>
      <c r="B4" s="6"/>
      <c r="C4" s="6"/>
      <c r="D4" s="6"/>
      <c r="E4" s="6">
        <v>684</v>
      </c>
      <c r="F4" s="6"/>
    </row>
    <row r="5" spans="1:6" x14ac:dyDescent="0.25">
      <c r="A5" s="5">
        <v>1302601</v>
      </c>
      <c r="B5" s="6">
        <v>128</v>
      </c>
      <c r="C5" s="6"/>
      <c r="D5" s="6"/>
      <c r="E5" s="6">
        <v>648</v>
      </c>
      <c r="F5" s="6"/>
    </row>
    <row r="6" spans="1:6" x14ac:dyDescent="0.25">
      <c r="A6" s="4" t="s">
        <v>24</v>
      </c>
      <c r="B6" s="6"/>
      <c r="C6" s="6"/>
      <c r="D6" s="6"/>
      <c r="E6" s="6"/>
      <c r="F6" s="6"/>
    </row>
    <row r="7" spans="1:6" x14ac:dyDescent="0.25">
      <c r="A7" s="5">
        <v>1302721</v>
      </c>
      <c r="B7" s="6"/>
      <c r="C7" s="6"/>
      <c r="D7" s="6"/>
      <c r="E7" s="6">
        <v>444</v>
      </c>
      <c r="F7" s="6"/>
    </row>
    <row r="8" spans="1:6" x14ac:dyDescent="0.25">
      <c r="A8" s="4" t="s">
        <v>21</v>
      </c>
      <c r="B8" s="6"/>
      <c r="C8" s="6"/>
      <c r="D8" s="6"/>
      <c r="E8" s="6"/>
      <c r="F8" s="6"/>
    </row>
    <row r="9" spans="1:6" x14ac:dyDescent="0.25">
      <c r="A9" s="5">
        <v>1302513</v>
      </c>
      <c r="B9" s="6"/>
      <c r="C9" s="6"/>
      <c r="D9" s="6"/>
      <c r="E9" s="6">
        <v>1332</v>
      </c>
      <c r="F9" s="6"/>
    </row>
    <row r="10" spans="1:6" x14ac:dyDescent="0.25">
      <c r="A10" s="5">
        <v>1302514</v>
      </c>
      <c r="B10" s="6"/>
      <c r="C10" s="6"/>
      <c r="D10" s="6"/>
      <c r="E10" s="6">
        <v>168</v>
      </c>
      <c r="F10" s="6"/>
    </row>
    <row r="11" spans="1:6" x14ac:dyDescent="0.25">
      <c r="A11" s="5" t="s">
        <v>12</v>
      </c>
      <c r="B11" s="6"/>
      <c r="C11" s="6"/>
      <c r="D11" s="6"/>
      <c r="E11" s="6">
        <v>28</v>
      </c>
      <c r="F11" s="6"/>
    </row>
    <row r="12" spans="1:6" x14ac:dyDescent="0.25">
      <c r="A12" s="4" t="s">
        <v>26</v>
      </c>
      <c r="B12" s="6"/>
      <c r="C12" s="6"/>
      <c r="D12" s="6"/>
      <c r="E12" s="6"/>
      <c r="F12" s="6"/>
    </row>
    <row r="13" spans="1:6" x14ac:dyDescent="0.25">
      <c r="A13" s="5">
        <v>1302553</v>
      </c>
      <c r="B13" s="6"/>
      <c r="C13" s="6"/>
      <c r="D13" s="6"/>
      <c r="E13" s="6">
        <v>1068</v>
      </c>
      <c r="F13" s="6">
        <v>4500</v>
      </c>
    </row>
    <row r="14" spans="1:6" x14ac:dyDescent="0.25">
      <c r="A14" s="5">
        <v>1302554</v>
      </c>
      <c r="B14" s="6"/>
      <c r="C14" s="6"/>
      <c r="D14" s="6"/>
      <c r="E14" s="6">
        <v>324</v>
      </c>
      <c r="F14" s="6"/>
    </row>
    <row r="15" spans="1:6" x14ac:dyDescent="0.25">
      <c r="A15" s="5" t="s">
        <v>14</v>
      </c>
      <c r="B15" s="6"/>
      <c r="C15" s="6"/>
      <c r="D15" s="6"/>
      <c r="E15" s="6">
        <v>8</v>
      </c>
      <c r="F15" s="6"/>
    </row>
    <row r="16" spans="1:6" x14ac:dyDescent="0.25">
      <c r="A16" s="4" t="s">
        <v>16</v>
      </c>
      <c r="B16" s="6"/>
      <c r="C16" s="6"/>
      <c r="D16" s="6"/>
      <c r="E16" s="6"/>
      <c r="F16" s="6"/>
    </row>
    <row r="17" spans="1:6" x14ac:dyDescent="0.25">
      <c r="A17" s="5">
        <v>1302608</v>
      </c>
      <c r="B17" s="6">
        <v>1154</v>
      </c>
      <c r="C17" s="6"/>
      <c r="D17" s="6"/>
      <c r="E17" s="6"/>
      <c r="F17" s="6"/>
    </row>
    <row r="18" spans="1:6" x14ac:dyDescent="0.25">
      <c r="A18" s="4" t="s">
        <v>25</v>
      </c>
      <c r="B18" s="6"/>
      <c r="C18" s="6"/>
      <c r="D18" s="6"/>
      <c r="E18" s="6"/>
      <c r="F18" s="6"/>
    </row>
    <row r="19" spans="1:6" x14ac:dyDescent="0.25">
      <c r="A19" s="5">
        <v>1302727</v>
      </c>
      <c r="B19" s="6"/>
      <c r="C19" s="6"/>
      <c r="D19" s="6"/>
      <c r="E19" s="6">
        <v>108</v>
      </c>
      <c r="F19" s="6"/>
    </row>
    <row r="20" spans="1:6" x14ac:dyDescent="0.25">
      <c r="A20" s="4" t="s">
        <v>18</v>
      </c>
      <c r="B20" s="6"/>
      <c r="C20" s="6"/>
      <c r="D20" s="6"/>
      <c r="E20" s="6"/>
      <c r="F20" s="6"/>
    </row>
    <row r="21" spans="1:6" x14ac:dyDescent="0.25">
      <c r="A21" s="5">
        <v>1271753</v>
      </c>
      <c r="B21" s="6"/>
      <c r="C21" s="6">
        <v>1920</v>
      </c>
      <c r="D21" s="6"/>
      <c r="E21" s="6"/>
      <c r="F21" s="6"/>
    </row>
    <row r="22" spans="1:6" x14ac:dyDescent="0.25">
      <c r="A22" s="5">
        <v>1271835</v>
      </c>
      <c r="B22" s="6">
        <v>5508</v>
      </c>
      <c r="C22" s="6"/>
      <c r="D22" s="6"/>
      <c r="E22" s="6"/>
      <c r="F22" s="6"/>
    </row>
    <row r="23" spans="1:6" x14ac:dyDescent="0.25">
      <c r="A23" s="4" t="s">
        <v>22</v>
      </c>
      <c r="B23" s="6"/>
      <c r="C23" s="6"/>
      <c r="D23" s="6"/>
      <c r="E23" s="6"/>
      <c r="F23" s="6"/>
    </row>
    <row r="24" spans="1:6" x14ac:dyDescent="0.25">
      <c r="A24" s="5">
        <v>1302521</v>
      </c>
      <c r="B24" s="6"/>
      <c r="C24" s="6"/>
      <c r="D24" s="6"/>
      <c r="E24" s="6"/>
      <c r="F24" s="6">
        <v>6240</v>
      </c>
    </row>
    <row r="25" spans="1:6" x14ac:dyDescent="0.25">
      <c r="A25" s="5" t="s">
        <v>13</v>
      </c>
      <c r="B25" s="6"/>
      <c r="C25" s="6"/>
      <c r="D25" s="6"/>
      <c r="E25" s="6">
        <v>118</v>
      </c>
      <c r="F25" s="6"/>
    </row>
    <row r="26" spans="1:6" x14ac:dyDescent="0.25">
      <c r="A26" s="4" t="s">
        <v>23</v>
      </c>
      <c r="B26" s="6"/>
      <c r="C26" s="6"/>
      <c r="D26" s="6"/>
      <c r="E26" s="6"/>
      <c r="F26" s="6"/>
    </row>
    <row r="27" spans="1:6" x14ac:dyDescent="0.25">
      <c r="A27" s="5">
        <v>1302710</v>
      </c>
      <c r="B27" s="6"/>
      <c r="C27" s="6"/>
      <c r="D27" s="6"/>
      <c r="E27" s="6">
        <v>288</v>
      </c>
      <c r="F27" s="6"/>
    </row>
    <row r="28" spans="1:6" x14ac:dyDescent="0.25">
      <c r="A28" s="5">
        <v>1302711</v>
      </c>
      <c r="B28" s="6"/>
      <c r="C28" s="6"/>
      <c r="D28" s="6"/>
      <c r="E28" s="6">
        <v>588</v>
      </c>
      <c r="F28" s="6"/>
    </row>
    <row r="29" spans="1:6" x14ac:dyDescent="0.25">
      <c r="A29" s="4" t="s">
        <v>20</v>
      </c>
      <c r="B29" s="6"/>
      <c r="C29" s="6"/>
      <c r="D29" s="6"/>
      <c r="E29" s="6"/>
      <c r="F29" s="6"/>
    </row>
    <row r="30" spans="1:6" x14ac:dyDescent="0.25">
      <c r="A30" s="5">
        <v>1302488</v>
      </c>
      <c r="B30" s="6"/>
      <c r="C30" s="6"/>
      <c r="D30" s="6"/>
      <c r="E30" s="6"/>
      <c r="F30" s="6">
        <v>1836</v>
      </c>
    </row>
    <row r="31" spans="1:6" x14ac:dyDescent="0.25">
      <c r="A31" s="5">
        <v>1302495</v>
      </c>
      <c r="B31" s="6"/>
      <c r="C31" s="6"/>
      <c r="D31" s="6"/>
      <c r="E31" s="6">
        <v>1716</v>
      </c>
      <c r="F31" s="6"/>
    </row>
    <row r="32" spans="1:6" x14ac:dyDescent="0.25">
      <c r="A32" s="5" t="s">
        <v>11</v>
      </c>
      <c r="B32" s="6"/>
      <c r="C32" s="6"/>
      <c r="D32" s="6"/>
      <c r="E32" s="6">
        <v>418</v>
      </c>
      <c r="F32" s="6"/>
    </row>
    <row r="33" spans="1:6" x14ac:dyDescent="0.25">
      <c r="A33" s="4" t="s">
        <v>27</v>
      </c>
      <c r="B33" s="6"/>
      <c r="C33" s="6"/>
      <c r="D33" s="6"/>
      <c r="E33" s="6"/>
      <c r="F33" s="6"/>
    </row>
    <row r="34" spans="1:6" x14ac:dyDescent="0.25">
      <c r="A34" s="5">
        <v>1302536</v>
      </c>
      <c r="B34" s="6"/>
      <c r="C34" s="6"/>
      <c r="D34" s="6"/>
      <c r="E34" s="6">
        <v>1464</v>
      </c>
      <c r="F34" s="6"/>
    </row>
    <row r="35" spans="1:6" x14ac:dyDescent="0.25">
      <c r="A35" s="5" t="s">
        <v>15</v>
      </c>
      <c r="B35" s="6"/>
      <c r="C35" s="6"/>
      <c r="D35" s="6"/>
      <c r="E35" s="6">
        <v>47</v>
      </c>
      <c r="F35" s="6"/>
    </row>
    <row r="36" spans="1:6" x14ac:dyDescent="0.25">
      <c r="A36" s="4" t="s">
        <v>19</v>
      </c>
      <c r="B36" s="6"/>
      <c r="C36" s="6"/>
      <c r="D36" s="6"/>
      <c r="E36" s="6"/>
      <c r="F36" s="6"/>
    </row>
    <row r="37" spans="1:6" x14ac:dyDescent="0.25">
      <c r="A37" s="5">
        <v>1285415</v>
      </c>
      <c r="B37" s="6"/>
      <c r="C37" s="6">
        <v>4256</v>
      </c>
      <c r="D37" s="6"/>
      <c r="E37" s="6">
        <v>6636</v>
      </c>
      <c r="F37" s="6"/>
    </row>
    <row r="38" spans="1:6" x14ac:dyDescent="0.25">
      <c r="A38" s="5">
        <v>1285416</v>
      </c>
      <c r="B38" s="6">
        <v>260</v>
      </c>
      <c r="C38" s="6"/>
      <c r="D38" s="6"/>
      <c r="E38" s="6"/>
      <c r="F38" s="6"/>
    </row>
    <row r="39" spans="1:6" x14ac:dyDescent="0.25">
      <c r="A39" s="5">
        <v>1285420</v>
      </c>
      <c r="B39" s="6">
        <v>480</v>
      </c>
      <c r="C39" s="6"/>
      <c r="D39" s="6"/>
      <c r="E39" s="6"/>
      <c r="F39" s="6"/>
    </row>
    <row r="40" spans="1:6" x14ac:dyDescent="0.25">
      <c r="A40" s="5">
        <v>1287790</v>
      </c>
      <c r="B40" s="6"/>
      <c r="C40" s="6"/>
      <c r="D40" s="6"/>
      <c r="E40" s="6"/>
      <c r="F40" s="6">
        <v>9108</v>
      </c>
    </row>
    <row r="41" spans="1:6" x14ac:dyDescent="0.25">
      <c r="A41" s="3" t="s">
        <v>35</v>
      </c>
      <c r="B41" s="6">
        <v>7530</v>
      </c>
      <c r="C41" s="6">
        <v>6176</v>
      </c>
      <c r="D41" s="6"/>
      <c r="E41" s="6">
        <v>16087</v>
      </c>
      <c r="F41" s="6">
        <v>21684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workbookViewId="0">
      <selection activeCell="D6" sqref="D6"/>
    </sheetView>
  </sheetViews>
  <sheetFormatPr defaultRowHeight="15" x14ac:dyDescent="0.25"/>
  <cols>
    <col min="1" max="1" width="5.140625" customWidth="1"/>
    <col min="3" max="3" width="9.28515625" customWidth="1"/>
    <col min="4" max="4" width="22.2851562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33</v>
      </c>
      <c r="C2">
        <v>1302608</v>
      </c>
      <c r="D2" t="s">
        <v>16</v>
      </c>
      <c r="E2">
        <v>1154</v>
      </c>
    </row>
    <row r="3" spans="1:10" x14ac:dyDescent="0.25">
      <c r="A3" t="s">
        <v>10</v>
      </c>
      <c r="B3" t="s">
        <v>33</v>
      </c>
      <c r="C3">
        <v>1302601</v>
      </c>
      <c r="D3" t="s">
        <v>17</v>
      </c>
      <c r="E3">
        <v>128</v>
      </c>
    </row>
    <row r="4" spans="1:10" x14ac:dyDescent="0.25">
      <c r="A4" t="s">
        <v>10</v>
      </c>
      <c r="B4" t="s">
        <v>33</v>
      </c>
      <c r="C4">
        <v>1271835</v>
      </c>
      <c r="D4" t="s">
        <v>18</v>
      </c>
      <c r="E4">
        <v>5508</v>
      </c>
    </row>
    <row r="5" spans="1:10" x14ac:dyDescent="0.25">
      <c r="A5" t="s">
        <v>10</v>
      </c>
      <c r="B5" t="s">
        <v>33</v>
      </c>
      <c r="C5">
        <v>1285420</v>
      </c>
      <c r="D5" t="s">
        <v>19</v>
      </c>
      <c r="E5">
        <v>480</v>
      </c>
    </row>
    <row r="6" spans="1:10" x14ac:dyDescent="0.25">
      <c r="A6" t="s">
        <v>10</v>
      </c>
      <c r="B6" t="s">
        <v>33</v>
      </c>
      <c r="C6">
        <v>1285416</v>
      </c>
      <c r="D6" t="s">
        <v>19</v>
      </c>
      <c r="E6">
        <v>260</v>
      </c>
    </row>
    <row r="7" spans="1:10" x14ac:dyDescent="0.25">
      <c r="A7" t="s">
        <v>10</v>
      </c>
      <c r="B7" t="s">
        <v>33</v>
      </c>
      <c r="C7">
        <v>1271753</v>
      </c>
      <c r="D7" t="s">
        <v>18</v>
      </c>
      <c r="F7">
        <v>1920</v>
      </c>
    </row>
    <row r="8" spans="1:10" x14ac:dyDescent="0.25">
      <c r="A8" t="s">
        <v>10</v>
      </c>
      <c r="B8" t="s">
        <v>33</v>
      </c>
      <c r="C8">
        <v>1285415</v>
      </c>
      <c r="D8" t="s">
        <v>19</v>
      </c>
      <c r="F8">
        <v>4256</v>
      </c>
    </row>
    <row r="9" spans="1:10" x14ac:dyDescent="0.25">
      <c r="A9" t="s">
        <v>10</v>
      </c>
      <c r="B9">
        <v>1</v>
      </c>
      <c r="C9">
        <v>1302495</v>
      </c>
      <c r="D9" t="s">
        <v>20</v>
      </c>
      <c r="H9">
        <v>1500</v>
      </c>
    </row>
    <row r="10" spans="1:10" x14ac:dyDescent="0.25">
      <c r="A10" t="s">
        <v>10</v>
      </c>
      <c r="B10">
        <v>1</v>
      </c>
      <c r="C10" t="s">
        <v>11</v>
      </c>
      <c r="D10" t="s">
        <v>20</v>
      </c>
      <c r="H10">
        <v>7</v>
      </c>
      <c r="J10" t="s">
        <v>28</v>
      </c>
    </row>
    <row r="11" spans="1:10" x14ac:dyDescent="0.25">
      <c r="A11" t="s">
        <v>10</v>
      </c>
      <c r="B11">
        <v>2</v>
      </c>
      <c r="C11">
        <v>1302600</v>
      </c>
      <c r="D11" t="s">
        <v>17</v>
      </c>
      <c r="H11">
        <v>684</v>
      </c>
      <c r="J11" t="s">
        <v>29</v>
      </c>
    </row>
    <row r="12" spans="1:10" x14ac:dyDescent="0.25">
      <c r="A12" t="s">
        <v>10</v>
      </c>
      <c r="B12">
        <v>2</v>
      </c>
      <c r="C12">
        <v>1302601</v>
      </c>
      <c r="D12" t="s">
        <v>17</v>
      </c>
      <c r="H12">
        <v>648</v>
      </c>
    </row>
    <row r="13" spans="1:10" x14ac:dyDescent="0.25">
      <c r="A13" t="s">
        <v>10</v>
      </c>
      <c r="B13">
        <v>3</v>
      </c>
      <c r="C13">
        <v>1302495</v>
      </c>
      <c r="D13" t="s">
        <v>20</v>
      </c>
      <c r="H13">
        <v>216</v>
      </c>
    </row>
    <row r="14" spans="1:10" x14ac:dyDescent="0.25">
      <c r="A14" t="s">
        <v>10</v>
      </c>
      <c r="B14">
        <v>3</v>
      </c>
      <c r="C14" t="s">
        <v>12</v>
      </c>
      <c r="D14" t="s">
        <v>21</v>
      </c>
      <c r="H14">
        <v>18</v>
      </c>
      <c r="J14" t="s">
        <v>30</v>
      </c>
    </row>
    <row r="15" spans="1:10" x14ac:dyDescent="0.25">
      <c r="A15" t="s">
        <v>10</v>
      </c>
      <c r="B15">
        <v>3</v>
      </c>
      <c r="C15" t="s">
        <v>11</v>
      </c>
      <c r="D15" t="s">
        <v>20</v>
      </c>
      <c r="H15">
        <v>407</v>
      </c>
      <c r="J15" t="s">
        <v>30</v>
      </c>
    </row>
    <row r="16" spans="1:10" x14ac:dyDescent="0.25">
      <c r="A16" t="s">
        <v>10</v>
      </c>
      <c r="B16">
        <v>3</v>
      </c>
      <c r="C16" t="s">
        <v>11</v>
      </c>
      <c r="D16" t="s">
        <v>20</v>
      </c>
      <c r="H16">
        <v>4</v>
      </c>
      <c r="J16" t="s">
        <v>28</v>
      </c>
    </row>
    <row r="17" spans="1:10" x14ac:dyDescent="0.25">
      <c r="A17" t="s">
        <v>10</v>
      </c>
      <c r="B17">
        <v>3</v>
      </c>
      <c r="C17" t="s">
        <v>13</v>
      </c>
      <c r="D17" t="s">
        <v>22</v>
      </c>
      <c r="H17">
        <v>118</v>
      </c>
      <c r="J17" t="s">
        <v>30</v>
      </c>
    </row>
    <row r="18" spans="1:10" x14ac:dyDescent="0.25">
      <c r="A18" t="s">
        <v>10</v>
      </c>
      <c r="B18">
        <v>4</v>
      </c>
      <c r="C18">
        <v>1302711</v>
      </c>
      <c r="D18" t="s">
        <v>23</v>
      </c>
      <c r="H18">
        <v>588</v>
      </c>
    </row>
    <row r="19" spans="1:10" x14ac:dyDescent="0.25">
      <c r="A19" t="s">
        <v>10</v>
      </c>
      <c r="B19">
        <v>4</v>
      </c>
      <c r="C19">
        <v>1302721</v>
      </c>
      <c r="D19" t="s">
        <v>24</v>
      </c>
      <c r="H19">
        <v>444</v>
      </c>
    </row>
    <row r="20" spans="1:10" x14ac:dyDescent="0.25">
      <c r="A20" t="s">
        <v>10</v>
      </c>
      <c r="B20">
        <v>4</v>
      </c>
      <c r="C20">
        <v>1302727</v>
      </c>
      <c r="D20" t="s">
        <v>25</v>
      </c>
      <c r="H20">
        <v>108</v>
      </c>
    </row>
    <row r="21" spans="1:10" x14ac:dyDescent="0.25">
      <c r="A21" t="s">
        <v>10</v>
      </c>
      <c r="B21">
        <v>4</v>
      </c>
      <c r="C21">
        <v>1302710</v>
      </c>
      <c r="D21" t="s">
        <v>23</v>
      </c>
      <c r="H21">
        <v>288</v>
      </c>
    </row>
    <row r="22" spans="1:10" x14ac:dyDescent="0.25">
      <c r="A22" t="s">
        <v>10</v>
      </c>
      <c r="B22">
        <v>6</v>
      </c>
      <c r="C22">
        <v>1285415</v>
      </c>
      <c r="D22" t="s">
        <v>19</v>
      </c>
      <c r="H22">
        <v>6636</v>
      </c>
    </row>
    <row r="23" spans="1:10" x14ac:dyDescent="0.25">
      <c r="A23" t="s">
        <v>10</v>
      </c>
      <c r="B23">
        <v>7</v>
      </c>
      <c r="C23">
        <v>1302513</v>
      </c>
      <c r="D23" t="s">
        <v>21</v>
      </c>
      <c r="H23">
        <v>1332</v>
      </c>
    </row>
    <row r="24" spans="1:10" x14ac:dyDescent="0.25">
      <c r="A24" t="s">
        <v>10</v>
      </c>
      <c r="B24">
        <v>7</v>
      </c>
      <c r="C24">
        <v>1302514</v>
      </c>
      <c r="D24" t="s">
        <v>21</v>
      </c>
      <c r="H24">
        <v>168</v>
      </c>
    </row>
    <row r="25" spans="1:10" x14ac:dyDescent="0.25">
      <c r="A25" t="s">
        <v>10</v>
      </c>
      <c r="B25">
        <v>7</v>
      </c>
      <c r="C25" t="s">
        <v>12</v>
      </c>
      <c r="D25" t="s">
        <v>21</v>
      </c>
      <c r="H25">
        <v>10</v>
      </c>
      <c r="J25" t="s">
        <v>28</v>
      </c>
    </row>
    <row r="26" spans="1:10" x14ac:dyDescent="0.25">
      <c r="A26" t="s">
        <v>10</v>
      </c>
      <c r="B26">
        <v>8</v>
      </c>
      <c r="C26">
        <v>1302553</v>
      </c>
      <c r="D26" t="s">
        <v>26</v>
      </c>
      <c r="H26">
        <v>1068</v>
      </c>
    </row>
    <row r="27" spans="1:10" x14ac:dyDescent="0.25">
      <c r="A27" t="s">
        <v>10</v>
      </c>
      <c r="B27">
        <v>8</v>
      </c>
      <c r="C27">
        <v>1302554</v>
      </c>
      <c r="D27" t="s">
        <v>26</v>
      </c>
      <c r="H27">
        <v>324</v>
      </c>
    </row>
    <row r="28" spans="1:10" x14ac:dyDescent="0.25">
      <c r="A28" t="s">
        <v>10</v>
      </c>
      <c r="B28">
        <v>8</v>
      </c>
      <c r="C28" t="s">
        <v>14</v>
      </c>
      <c r="D28" t="s">
        <v>26</v>
      </c>
      <c r="H28">
        <v>8</v>
      </c>
      <c r="J28" t="s">
        <v>28</v>
      </c>
    </row>
    <row r="29" spans="1:10" x14ac:dyDescent="0.25">
      <c r="A29" t="s">
        <v>10</v>
      </c>
      <c r="B29">
        <v>9</v>
      </c>
      <c r="C29">
        <v>1302536</v>
      </c>
      <c r="D29" t="s">
        <v>27</v>
      </c>
      <c r="H29">
        <v>1464</v>
      </c>
    </row>
    <row r="30" spans="1:10" x14ac:dyDescent="0.25">
      <c r="A30" t="s">
        <v>10</v>
      </c>
      <c r="B30">
        <v>9</v>
      </c>
      <c r="C30" t="s">
        <v>15</v>
      </c>
      <c r="D30" t="s">
        <v>27</v>
      </c>
      <c r="H30">
        <v>36</v>
      </c>
    </row>
    <row r="31" spans="1:10" x14ac:dyDescent="0.25">
      <c r="A31" t="s">
        <v>10</v>
      </c>
      <c r="B31">
        <v>9</v>
      </c>
      <c r="C31" t="s">
        <v>15</v>
      </c>
      <c r="D31" t="s">
        <v>27</v>
      </c>
      <c r="H31">
        <v>11</v>
      </c>
      <c r="J31" t="s">
        <v>28</v>
      </c>
    </row>
    <row r="32" spans="1:10" x14ac:dyDescent="0.25">
      <c r="A32" t="s">
        <v>10</v>
      </c>
      <c r="B32">
        <v>9405</v>
      </c>
      <c r="C32">
        <v>1302521</v>
      </c>
      <c r="D32" t="s">
        <v>22</v>
      </c>
      <c r="I32">
        <v>6240</v>
      </c>
      <c r="J32" t="s">
        <v>31</v>
      </c>
    </row>
    <row r="33" spans="1:10" x14ac:dyDescent="0.25">
      <c r="A33" t="s">
        <v>10</v>
      </c>
      <c r="B33">
        <v>9406</v>
      </c>
      <c r="C33">
        <v>1302488</v>
      </c>
      <c r="D33" t="s">
        <v>20</v>
      </c>
      <c r="I33">
        <v>1836</v>
      </c>
      <c r="J33" t="s">
        <v>31</v>
      </c>
    </row>
    <row r="34" spans="1:10" x14ac:dyDescent="0.25">
      <c r="A34" t="s">
        <v>10</v>
      </c>
      <c r="B34">
        <v>9407</v>
      </c>
      <c r="C34">
        <v>1302553</v>
      </c>
      <c r="D34" t="s">
        <v>26</v>
      </c>
      <c r="I34">
        <v>4500</v>
      </c>
      <c r="J34" t="s">
        <v>32</v>
      </c>
    </row>
    <row r="35" spans="1:10" x14ac:dyDescent="0.25">
      <c r="A35" t="s">
        <v>10</v>
      </c>
      <c r="B35">
        <v>9409</v>
      </c>
      <c r="C35">
        <v>1287790</v>
      </c>
      <c r="D35" t="s">
        <v>19</v>
      </c>
      <c r="I35">
        <v>9108</v>
      </c>
      <c r="J35" t="s">
        <v>32</v>
      </c>
    </row>
    <row r="36" spans="1:10" x14ac:dyDescent="0.25">
      <c r="E36">
        <f>SUBTOTAL(109,Table1[Cutting])</f>
        <v>7530</v>
      </c>
      <c r="F36">
        <f>SUBTOTAL(109,Table1[Assembly])</f>
        <v>6176</v>
      </c>
      <c r="G36">
        <f>SUBTOTAL(109,Table1[Closing])</f>
        <v>0</v>
      </c>
      <c r="H36">
        <f>SUBTOTAL(109,Table1[Despatch])</f>
        <v>16087</v>
      </c>
      <c r="I36">
        <f>SUBTOTAL(109,Table1[Shipped])</f>
        <v>21684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2025-01-15T13:41:07Z</cp:lastPrinted>
  <dcterms:created xsi:type="dcterms:W3CDTF">2025-01-15T13:40:04Z</dcterms:created>
  <dcterms:modified xsi:type="dcterms:W3CDTF">2025-01-15T13:41:08Z</dcterms:modified>
</cp:coreProperties>
</file>