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4-Feb-2025\"/>
    </mc:Choice>
  </mc:AlternateContent>
  <xr:revisionPtr revIDLastSave="0" documentId="13_ncr:1_{AFBD2B7B-097F-4310-AE7E-743CB1BDB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G51" i="1"/>
  <c r="H51" i="1"/>
  <c r="I51" i="1"/>
  <c r="F51" i="1"/>
</calcChain>
</file>

<file path=xl/sharedStrings.xml><?xml version="1.0" encoding="utf-8"?>
<sst xmlns="http://schemas.openxmlformats.org/spreadsheetml/2006/main" count="162" uniqueCount="46">
  <si>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</si>
  <si>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</si>
  <si>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</si>
  <si>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</si>
  <si>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</si>
  <si>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</si>
  <si>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</si>
  <si>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</si>
  <si>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</si>
  <si>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</si>
  <si>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PN 608</t>
  </si>
  <si>
    <t>GS-APRL-1</t>
  </si>
  <si>
    <t>BOYS-APRL-1</t>
  </si>
  <si>
    <t>PGS-APR-1</t>
  </si>
  <si>
    <t>PBL_FWD2024</t>
  </si>
  <si>
    <t>PBS_FWD2024</t>
  </si>
  <si>
    <t>GS_FWD2024</t>
  </si>
  <si>
    <t>PGS_FWD2024</t>
  </si>
  <si>
    <t>MENS SLIPPER</t>
  </si>
  <si>
    <t>MENS SYNTHETIC</t>
  </si>
  <si>
    <t>GIRLS SYNTHETIC</t>
  </si>
  <si>
    <t>PRE BOYS SYNTHETIC</t>
  </si>
  <si>
    <t>BOYS SYNTHETIC</t>
  </si>
  <si>
    <t>PRE GIRLS LEATHER</t>
  </si>
  <si>
    <t>PRE GIRLS SYNTHETIC</t>
  </si>
  <si>
    <t>GIRLS LEATHER</t>
  </si>
  <si>
    <t>PRE BOYS LEATHER</t>
  </si>
  <si>
    <t>BOYS MOCCASIN</t>
  </si>
  <si>
    <t>PRE BOYS MOCCASIN</t>
  </si>
  <si>
    <t>MENS MOCCASIN</t>
  </si>
  <si>
    <t>YOUNGER BOYS SLIPPER</t>
  </si>
  <si>
    <t>EXTRAS</t>
  </si>
  <si>
    <t>THREE VAMPERS</t>
  </si>
  <si>
    <t>CHASING ONE SIZE TO COMPLETE THE ORDER</t>
  </si>
  <si>
    <t>NPN 86247</t>
  </si>
  <si>
    <t>HAND TO MOUTH FROM MOULDING</t>
  </si>
  <si>
    <t>02-01-2025</t>
  </si>
  <si>
    <t>02-02-2025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</si>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</sst>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692.632975347224" createdVersion="8" refreshedVersion="8" minRefreshableVersion="3" recordCount="49" xr:uid="{70D94807-0F65-4ECE-9779-7D48E2F98B5B}">
  <cacheSource type="worksheet">
    <worksheetSource name="Table1"/>
  </cacheSource>
  <cacheFields count="10">
    <cacheField name="Date" numFmtId="49">
      <sharedItems count="2">
        <s v="02-01-2025"/>
        <s v="02-02-2025"/>
      </sharedItems>
    </cacheField>
    <cacheField name="Line" numFmtId="0">
      <sharedItems containsMixedTypes="1" containsNumber="1" containsInteger="1" minValue="1" maxValue="9498"/>
    </cacheField>
    <cacheField name="Order2" numFmtId="0">
      <sharedItems containsMixedTypes="1" containsNumber="1" containsInteger="1" minValue="1285428" maxValue="1302728" count="22">
        <s v="PN 608"/>
        <n v="1302526"/>
        <s v="GS-APRL-1"/>
        <n v="1302496"/>
        <s v="BOYS-APRL-1"/>
        <n v="1302615"/>
        <s v="PGS-APR-1"/>
        <n v="1302620"/>
        <s v="PBL_FWD2024"/>
        <n v="1302723"/>
        <n v="1302713"/>
        <s v="PBS_FWD2024"/>
        <n v="1302728"/>
        <n v="1302722"/>
        <n v="1285432"/>
        <n v="1285428"/>
        <n v="1302514"/>
        <n v="1302555"/>
        <s v="GS_FWD2024"/>
        <s v="PGS_FWD2024"/>
        <n v="1302594"/>
        <n v="1302711"/>
      </sharedItems>
    </cacheField>
    <cacheField name="Style" numFmtId="0">
      <sharedItems count="13">
        <s v="MENS SLIPPER"/>
        <s v="MENS SYNTHETIC"/>
        <s v="GIRLS SYNTHETIC"/>
        <s v="PRE BOYS SYNTHETIC"/>
        <s v="BOYS SYNTHETIC"/>
        <s v="PRE GIRLS LEATHER"/>
        <s v="PRE GIRLS SYNTHETIC"/>
        <s v="GIRLS LEATHER"/>
        <s v="PRE BOYS LEATHER"/>
        <s v="BOYS MOCCASIN"/>
        <s v="PRE BOYS MOCCASIN"/>
        <s v="MENS MOCCASIN"/>
        <s v="YOUNGER BOYS SLIPPER"/>
      </sharedItems>
    </cacheField>
    <cacheField name="Cutting" numFmtId="0">
      <sharedItems containsString="0" containsBlank="1" containsNumber="1" containsInteger="1" minValue="560" maxValue="2800"/>
    </cacheField>
    <cacheField name="Assembly" numFmtId="0">
      <sharedItems containsString="0" containsBlank="1" containsNumber="1" containsInteger="1" minValue="120" maxValue="1596"/>
    </cacheField>
    <cacheField name="Closing" numFmtId="0">
      <sharedItems containsString="0" containsBlank="1" containsNumber="1" containsInteger="1" minValue="158" maxValue="1106"/>
    </cacheField>
    <cacheField name="Despatch" numFmtId="0">
      <sharedItems containsString="0" containsBlank="1" containsNumber="1" containsInteger="1" minValue="12" maxValue="3604"/>
    </cacheField>
    <cacheField name="Shipped" numFmtId="0">
      <sharedItems containsString="0" containsBlank="1" containsNumber="1" containsInteger="1" minValue="84" maxValue="2892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 "/>
    <x v="0"/>
    <x v="0"/>
    <n v="1048"/>
    <m/>
    <m/>
    <m/>
    <m/>
    <m/>
  </r>
  <r>
    <x v="0"/>
    <s v=" "/>
    <x v="1"/>
    <x v="1"/>
    <n v="1500"/>
    <m/>
    <m/>
    <m/>
    <m/>
    <m/>
  </r>
  <r>
    <x v="0"/>
    <s v=" "/>
    <x v="2"/>
    <x v="2"/>
    <n v="1700"/>
    <m/>
    <m/>
    <m/>
    <m/>
    <m/>
  </r>
  <r>
    <x v="0"/>
    <s v=" "/>
    <x v="3"/>
    <x v="3"/>
    <n v="2800"/>
    <m/>
    <m/>
    <m/>
    <m/>
    <m/>
  </r>
  <r>
    <x v="0"/>
    <s v=" "/>
    <x v="4"/>
    <x v="4"/>
    <n v="1100"/>
    <m/>
    <m/>
    <m/>
    <m/>
    <m/>
  </r>
  <r>
    <x v="0"/>
    <s v=" "/>
    <x v="5"/>
    <x v="5"/>
    <n v="560"/>
    <m/>
    <m/>
    <m/>
    <m/>
    <m/>
  </r>
  <r>
    <x v="0"/>
    <s v=" "/>
    <x v="6"/>
    <x v="6"/>
    <m/>
    <n v="948"/>
    <m/>
    <m/>
    <m/>
    <m/>
  </r>
  <r>
    <x v="0"/>
    <s v=" "/>
    <x v="7"/>
    <x v="7"/>
    <m/>
    <n v="160"/>
    <m/>
    <m/>
    <m/>
    <m/>
  </r>
  <r>
    <x v="0"/>
    <s v=" "/>
    <x v="2"/>
    <x v="2"/>
    <m/>
    <n v="790"/>
    <m/>
    <m/>
    <m/>
    <m/>
  </r>
  <r>
    <x v="0"/>
    <s v=" "/>
    <x v="1"/>
    <x v="1"/>
    <m/>
    <n v="948"/>
    <m/>
    <m/>
    <m/>
    <m/>
  </r>
  <r>
    <x v="0"/>
    <s v=" "/>
    <x v="8"/>
    <x v="8"/>
    <m/>
    <n v="120"/>
    <m/>
    <m/>
    <m/>
    <s v="EXTRAS"/>
  </r>
  <r>
    <x v="0"/>
    <s v=" "/>
    <x v="3"/>
    <x v="3"/>
    <m/>
    <n v="916"/>
    <m/>
    <m/>
    <m/>
    <m/>
  </r>
  <r>
    <x v="0"/>
    <s v=" "/>
    <x v="1"/>
    <x v="1"/>
    <m/>
    <n v="158"/>
    <m/>
    <m/>
    <m/>
    <m/>
  </r>
  <r>
    <x v="0"/>
    <s v=" "/>
    <x v="3"/>
    <x v="3"/>
    <m/>
    <n v="790"/>
    <m/>
    <m/>
    <m/>
    <m/>
  </r>
  <r>
    <x v="0"/>
    <s v=" "/>
    <x v="4"/>
    <x v="4"/>
    <m/>
    <n v="790"/>
    <m/>
    <m/>
    <m/>
    <m/>
  </r>
  <r>
    <x v="0"/>
    <s v=" "/>
    <x v="9"/>
    <x v="9"/>
    <m/>
    <n v="1596"/>
    <m/>
    <m/>
    <m/>
    <m/>
  </r>
  <r>
    <x v="0"/>
    <n v="1"/>
    <x v="1"/>
    <x v="1"/>
    <m/>
    <m/>
    <n v="1106"/>
    <m/>
    <m/>
    <m/>
  </r>
  <r>
    <x v="0"/>
    <n v="2"/>
    <x v="3"/>
    <x v="3"/>
    <m/>
    <m/>
    <n v="1106"/>
    <m/>
    <m/>
    <m/>
  </r>
  <r>
    <x v="0"/>
    <n v="3"/>
    <x v="3"/>
    <x v="3"/>
    <m/>
    <m/>
    <n v="1106"/>
    <m/>
    <m/>
    <m/>
  </r>
  <r>
    <x v="0"/>
    <n v="4"/>
    <x v="10"/>
    <x v="10"/>
    <m/>
    <m/>
    <n v="1086"/>
    <m/>
    <m/>
    <m/>
  </r>
  <r>
    <x v="0"/>
    <n v="7"/>
    <x v="4"/>
    <x v="4"/>
    <m/>
    <m/>
    <n v="1106"/>
    <m/>
    <m/>
    <m/>
  </r>
  <r>
    <x v="0"/>
    <n v="8"/>
    <x v="6"/>
    <x v="6"/>
    <m/>
    <m/>
    <n v="564"/>
    <m/>
    <m/>
    <s v="THREE VAMPERS"/>
  </r>
  <r>
    <x v="0"/>
    <n v="8"/>
    <x v="2"/>
    <x v="2"/>
    <m/>
    <m/>
    <n v="158"/>
    <m/>
    <m/>
    <m/>
  </r>
  <r>
    <x v="0"/>
    <n v="9"/>
    <x v="2"/>
    <x v="2"/>
    <m/>
    <m/>
    <n v="316"/>
    <m/>
    <m/>
    <m/>
  </r>
  <r>
    <x v="0"/>
    <n v="9"/>
    <x v="7"/>
    <x v="7"/>
    <m/>
    <m/>
    <n v="756"/>
    <m/>
    <m/>
    <m/>
  </r>
  <r>
    <x v="0"/>
    <n v="1"/>
    <x v="3"/>
    <x v="3"/>
    <m/>
    <m/>
    <m/>
    <n v="1128"/>
    <m/>
    <m/>
  </r>
  <r>
    <x v="0"/>
    <n v="3"/>
    <x v="3"/>
    <x v="3"/>
    <m/>
    <m/>
    <m/>
    <n v="960"/>
    <m/>
    <m/>
  </r>
  <r>
    <x v="0"/>
    <n v="3"/>
    <x v="11"/>
    <x v="3"/>
    <m/>
    <m/>
    <m/>
    <n v="168"/>
    <m/>
    <m/>
  </r>
  <r>
    <x v="0"/>
    <n v="4"/>
    <x v="10"/>
    <x v="10"/>
    <m/>
    <m/>
    <m/>
    <n v="540"/>
    <m/>
    <m/>
  </r>
  <r>
    <x v="0"/>
    <n v="4"/>
    <x v="9"/>
    <x v="9"/>
    <m/>
    <m/>
    <m/>
    <n v="360"/>
    <m/>
    <m/>
  </r>
  <r>
    <x v="0"/>
    <n v="4"/>
    <x v="12"/>
    <x v="11"/>
    <m/>
    <m/>
    <m/>
    <n v="60"/>
    <m/>
    <m/>
  </r>
  <r>
    <x v="0"/>
    <n v="4"/>
    <x v="13"/>
    <x v="9"/>
    <m/>
    <m/>
    <m/>
    <n v="12"/>
    <m/>
    <m/>
  </r>
  <r>
    <x v="0"/>
    <n v="6"/>
    <x v="14"/>
    <x v="12"/>
    <m/>
    <m/>
    <m/>
    <n v="2934"/>
    <m/>
    <m/>
  </r>
  <r>
    <x v="0"/>
    <n v="6"/>
    <x v="15"/>
    <x v="12"/>
    <m/>
    <m/>
    <m/>
    <n v="210"/>
    <m/>
    <m/>
  </r>
  <r>
    <x v="0"/>
    <n v="7"/>
    <x v="16"/>
    <x v="4"/>
    <m/>
    <m/>
    <m/>
    <n v="996"/>
    <m/>
    <m/>
  </r>
  <r>
    <x v="0"/>
    <n v="8"/>
    <x v="7"/>
    <x v="7"/>
    <m/>
    <m/>
    <m/>
    <n v="264"/>
    <m/>
    <s v="CHASING ONE SIZE TO COMPLETE THE ORDER"/>
  </r>
  <r>
    <x v="0"/>
    <n v="8"/>
    <x v="17"/>
    <x v="2"/>
    <m/>
    <m/>
    <m/>
    <n v="468"/>
    <m/>
    <m/>
  </r>
  <r>
    <x v="0"/>
    <n v="8"/>
    <x v="18"/>
    <x v="2"/>
    <m/>
    <m/>
    <m/>
    <n v="48"/>
    <m/>
    <m/>
  </r>
  <r>
    <x v="0"/>
    <n v="9"/>
    <x v="19"/>
    <x v="6"/>
    <m/>
    <m/>
    <m/>
    <n v="912"/>
    <m/>
    <m/>
  </r>
  <r>
    <x v="0"/>
    <n v="9492"/>
    <x v="20"/>
    <x v="8"/>
    <m/>
    <m/>
    <m/>
    <m/>
    <n v="1200"/>
    <s v="NPN 86247"/>
  </r>
  <r>
    <x v="0"/>
    <n v="9493"/>
    <x v="3"/>
    <x v="3"/>
    <m/>
    <m/>
    <m/>
    <m/>
    <n v="2892"/>
    <s v="NPN 86247"/>
  </r>
  <r>
    <x v="0"/>
    <n v="9494"/>
    <x v="16"/>
    <x v="4"/>
    <m/>
    <m/>
    <m/>
    <m/>
    <n v="1500"/>
    <s v="NPN 86247"/>
  </r>
  <r>
    <x v="0"/>
    <n v="9495"/>
    <x v="17"/>
    <x v="2"/>
    <m/>
    <m/>
    <m/>
    <m/>
    <n v="1404"/>
    <s v="NPN 86247"/>
  </r>
  <r>
    <x v="0"/>
    <n v="9496"/>
    <x v="10"/>
    <x v="10"/>
    <m/>
    <m/>
    <m/>
    <m/>
    <n v="1644"/>
    <s v="NPN 86247"/>
  </r>
  <r>
    <x v="0"/>
    <n v="9497"/>
    <x v="21"/>
    <x v="10"/>
    <m/>
    <m/>
    <m/>
    <m/>
    <n v="84"/>
    <s v="NPN 86247"/>
  </r>
  <r>
    <x v="0"/>
    <n v="9498"/>
    <x v="9"/>
    <x v="9"/>
    <m/>
    <m/>
    <m/>
    <m/>
    <n v="960"/>
    <s v="NPN 86247"/>
  </r>
  <r>
    <x v="0"/>
    <n v="2"/>
    <x v="20"/>
    <x v="8"/>
    <m/>
    <m/>
    <m/>
    <n v="876"/>
    <m/>
    <s v="HAND TO MOUTH FROM MOULDING"/>
  </r>
  <r>
    <x v="1"/>
    <s v=" "/>
    <x v="0"/>
    <x v="0"/>
    <n v="1736"/>
    <m/>
    <m/>
    <m/>
    <m/>
    <m/>
  </r>
  <r>
    <x v="1"/>
    <n v="6"/>
    <x v="0"/>
    <x v="0"/>
    <m/>
    <m/>
    <m/>
    <n v="360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76DB0-00FD-497D-B15A-FDED112DB2E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5" firstHeaderRow="0" firstDataRow="1" firstDataCol="1"/>
  <pivotFields count="10">
    <pivotField axis="axisRow" showAll="0" defaultSubtotal="0">
      <items count="2">
        <item h="1" x="0"/>
        <item x="1"/>
      </items>
    </pivotField>
    <pivotField showAll="0" defaultSubtotal="0"/>
    <pivotField axis="axisRow" showAll="0" defaultSubtotal="0">
      <items count="22">
        <item x="15"/>
        <item x="14"/>
        <item x="3"/>
        <item x="16"/>
        <item x="1"/>
        <item x="17"/>
        <item x="20"/>
        <item x="5"/>
        <item x="7"/>
        <item x="21"/>
        <item x="10"/>
        <item x="13"/>
        <item x="9"/>
        <item x="12"/>
        <item x="4"/>
        <item x="18"/>
        <item x="2"/>
        <item x="8"/>
        <item x="11"/>
        <item x="19"/>
        <item x="6"/>
        <item x="0"/>
      </items>
    </pivotField>
    <pivotField axis="axisRow" showAll="0" defaultSubtotal="0">
      <items count="13">
        <item x="9"/>
        <item x="4"/>
        <item x="7"/>
        <item x="2"/>
        <item x="11"/>
        <item x="0"/>
        <item x="1"/>
        <item x="8"/>
        <item x="10"/>
        <item x="3"/>
        <item x="5"/>
        <item x="6"/>
        <item x="12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">
    <i>
      <x v="1"/>
    </i>
    <i r="1">
      <x v="5"/>
    </i>
    <i r="2"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EE1F0-C998-4418-856D-A46D7F6CB81A}" name="Table1" displayName="Table1" ref="A1:J51" totalsRowCount="1" headerRowDxfId="2" headerRowBorderDxfId="3" tableBorderDxfId="4">
  <autoFilter ref="A1:J50" xr:uid="{CAAEE1F0-C998-4418-856D-A46D7F6CB81A}"/>
  <tableColumns count="10">
    <tableColumn id="1" xr3:uid="{DA86B965-09AB-419E-A3DE-F6CEA81474CA}" name="Date" dataDxfId="1" totalsRowDxfId="0"/>
    <tableColumn id="2" xr3:uid="{BE267575-1800-4501-BE55-97D105944708}" name="Line"/>
    <tableColumn id="3" xr3:uid="{CDBAE9FB-A052-4A53-A7B4-B019C38B8571}" name="Order2"/>
    <tableColumn id="4" xr3:uid="{99DEC8F0-8D3B-45C7-B189-02A876DE0EB5}" name="Style"/>
    <tableColumn id="5" xr3:uid="{EA66D955-D314-4CA1-8EC4-9B0A9800EE5E}" name="Cutting" totalsRowFunction="sum"/>
    <tableColumn id="6" xr3:uid="{4160EAF9-4DC1-4768-B80A-E27B3483B17F}" name="Assembly" totalsRowFunction="sum"/>
    <tableColumn id="7" xr3:uid="{30496720-0270-4F68-9F55-6EF4C8E0CE79}" name="Closing" totalsRowFunction="sum"/>
    <tableColumn id="8" xr3:uid="{6FCFF307-64D8-43A4-99AB-6D706C4733D9}" name="Despatch" totalsRowFunction="sum"/>
    <tableColumn id="9" xr3:uid="{61B6E59A-7729-4E2B-85CB-1A6DE9658867}" name="Shipped" totalsRowFunction="sum"/>
    <tableColumn id="10" xr3:uid="{19D0AF74-6A56-4330-856D-3D0ED933F304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39-0E88-4E23-93E6-2C6957F49405}">
  <dimension ref="A1:F5"/>
  <sheetViews>
    <sheetView tabSelected="1" workbookViewId="0">
      <selection activeCell="I12" sqref="I12"/>
    </sheetView>
  </sheetViews>
  <sheetFormatPr defaultRowHeight="15" x14ac:dyDescent="0.25"/>
  <cols>
    <col min="1" max="1" width="17.42578125" bestFit="1" customWidth="1"/>
    <col min="2" max="2" width="7.85546875" bestFit="1" customWidth="1"/>
    <col min="3" max="3" width="10" bestFit="1" customWidth="1"/>
    <col min="4" max="4" width="7.85546875" bestFit="1" customWidth="1"/>
    <col min="5" max="5" width="9.5703125" bestFit="1" customWidth="1"/>
    <col min="6" max="6" width="8.7109375" bestFit="1" customWidth="1"/>
  </cols>
  <sheetData>
    <row r="1" spans="1:6" x14ac:dyDescent="0.25">
      <c r="A1" s="3" t="s">
        <v>39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s="4" t="s">
        <v>37</v>
      </c>
      <c r="B2" s="7"/>
      <c r="C2" s="7"/>
      <c r="D2" s="7"/>
      <c r="E2" s="7"/>
      <c r="F2" s="7"/>
    </row>
    <row r="3" spans="1:6" x14ac:dyDescent="0.25">
      <c r="A3" s="5" t="s">
        <v>18</v>
      </c>
      <c r="B3" s="7"/>
      <c r="C3" s="7"/>
      <c r="D3" s="7"/>
      <c r="E3" s="7"/>
      <c r="F3" s="7"/>
    </row>
    <row r="4" spans="1:6" x14ac:dyDescent="0.25">
      <c r="A4" s="6" t="s">
        <v>10</v>
      </c>
      <c r="B4" s="7">
        <v>1736</v>
      </c>
      <c r="C4" s="7"/>
      <c r="D4" s="7"/>
      <c r="E4" s="7">
        <v>3604</v>
      </c>
      <c r="F4" s="7"/>
    </row>
    <row r="5" spans="1:6" x14ac:dyDescent="0.25">
      <c r="A5" s="4" t="s">
        <v>40</v>
      </c>
      <c r="B5" s="7">
        <v>1736</v>
      </c>
      <c r="C5" s="7"/>
      <c r="D5" s="7"/>
      <c r="E5" s="7">
        <v>3604</v>
      </c>
      <c r="F5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2" workbookViewId="0">
      <selection activeCell="D31" sqref="D31"/>
    </sheetView>
  </sheetViews>
  <sheetFormatPr defaultRowHeight="15" x14ac:dyDescent="0.25"/>
  <cols>
    <col min="1" max="1" width="5.28515625" customWidth="1"/>
    <col min="3" max="3" width="9.28515625" customWidth="1"/>
    <col min="4" max="4" width="22.2851562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36</v>
      </c>
      <c r="B2" t="s">
        <v>38</v>
      </c>
      <c r="C2" t="s">
        <v>10</v>
      </c>
      <c r="D2" t="s">
        <v>18</v>
      </c>
      <c r="E2">
        <v>1048</v>
      </c>
    </row>
    <row r="3" spans="1:10" x14ac:dyDescent="0.25">
      <c r="A3" s="2" t="s">
        <v>36</v>
      </c>
      <c r="B3" t="s">
        <v>38</v>
      </c>
      <c r="C3">
        <v>1302526</v>
      </c>
      <c r="D3" t="s">
        <v>19</v>
      </c>
      <c r="E3">
        <v>1500</v>
      </c>
    </row>
    <row r="4" spans="1:10" x14ac:dyDescent="0.25">
      <c r="A4" s="2" t="s">
        <v>36</v>
      </c>
      <c r="B4" t="s">
        <v>38</v>
      </c>
      <c r="C4" t="s">
        <v>11</v>
      </c>
      <c r="D4" t="s">
        <v>20</v>
      </c>
      <c r="E4">
        <v>1700</v>
      </c>
    </row>
    <row r="5" spans="1:10" x14ac:dyDescent="0.25">
      <c r="A5" s="2" t="s">
        <v>36</v>
      </c>
      <c r="B5" t="s">
        <v>38</v>
      </c>
      <c r="C5">
        <v>1302496</v>
      </c>
      <c r="D5" t="s">
        <v>21</v>
      </c>
      <c r="E5">
        <v>2800</v>
      </c>
    </row>
    <row r="6" spans="1:10" x14ac:dyDescent="0.25">
      <c r="A6" s="2" t="s">
        <v>36</v>
      </c>
      <c r="B6" t="s">
        <v>38</v>
      </c>
      <c r="C6" t="s">
        <v>12</v>
      </c>
      <c r="D6" t="s">
        <v>22</v>
      </c>
      <c r="E6">
        <v>1100</v>
      </c>
    </row>
    <row r="7" spans="1:10" x14ac:dyDescent="0.25">
      <c r="A7" s="2" t="s">
        <v>36</v>
      </c>
      <c r="B7" t="s">
        <v>38</v>
      </c>
      <c r="C7">
        <v>1302615</v>
      </c>
      <c r="D7" t="s">
        <v>23</v>
      </c>
      <c r="E7">
        <v>560</v>
      </c>
    </row>
    <row r="8" spans="1:10" x14ac:dyDescent="0.25">
      <c r="A8" s="2" t="s">
        <v>36</v>
      </c>
      <c r="B8" t="s">
        <v>38</v>
      </c>
      <c r="C8" t="s">
        <v>13</v>
      </c>
      <c r="D8" t="s">
        <v>24</v>
      </c>
      <c r="F8">
        <v>948</v>
      </c>
    </row>
    <row r="9" spans="1:10" x14ac:dyDescent="0.25">
      <c r="A9" s="2" t="s">
        <v>36</v>
      </c>
      <c r="B9" t="s">
        <v>38</v>
      </c>
      <c r="C9">
        <v>1302620</v>
      </c>
      <c r="D9" t="s">
        <v>25</v>
      </c>
      <c r="F9">
        <v>160</v>
      </c>
    </row>
    <row r="10" spans="1:10" x14ac:dyDescent="0.25">
      <c r="A10" s="2" t="s">
        <v>36</v>
      </c>
      <c r="B10" t="s">
        <v>38</v>
      </c>
      <c r="C10" t="s">
        <v>11</v>
      </c>
      <c r="D10" t="s">
        <v>20</v>
      </c>
      <c r="F10">
        <v>790</v>
      </c>
    </row>
    <row r="11" spans="1:10" x14ac:dyDescent="0.25">
      <c r="A11" s="2" t="s">
        <v>36</v>
      </c>
      <c r="B11" t="s">
        <v>38</v>
      </c>
      <c r="C11">
        <v>1302526</v>
      </c>
      <c r="D11" t="s">
        <v>19</v>
      </c>
      <c r="F11">
        <v>948</v>
      </c>
    </row>
    <row r="12" spans="1:10" x14ac:dyDescent="0.25">
      <c r="A12" s="2" t="s">
        <v>36</v>
      </c>
      <c r="B12" t="s">
        <v>38</v>
      </c>
      <c r="C12" t="s">
        <v>14</v>
      </c>
      <c r="D12" t="s">
        <v>26</v>
      </c>
      <c r="F12">
        <v>120</v>
      </c>
      <c r="J12" t="s">
        <v>31</v>
      </c>
    </row>
    <row r="13" spans="1:10" x14ac:dyDescent="0.25">
      <c r="A13" s="2" t="s">
        <v>36</v>
      </c>
      <c r="B13" t="s">
        <v>38</v>
      </c>
      <c r="C13">
        <v>1302496</v>
      </c>
      <c r="D13" t="s">
        <v>21</v>
      </c>
      <c r="F13">
        <v>916</v>
      </c>
    </row>
    <row r="14" spans="1:10" x14ac:dyDescent="0.25">
      <c r="A14" s="2" t="s">
        <v>36</v>
      </c>
      <c r="B14" t="s">
        <v>38</v>
      </c>
      <c r="C14">
        <v>1302526</v>
      </c>
      <c r="D14" t="s">
        <v>19</v>
      </c>
      <c r="F14">
        <v>158</v>
      </c>
    </row>
    <row r="15" spans="1:10" x14ac:dyDescent="0.25">
      <c r="A15" s="2" t="s">
        <v>36</v>
      </c>
      <c r="B15" t="s">
        <v>38</v>
      </c>
      <c r="C15">
        <v>1302496</v>
      </c>
      <c r="D15" t="s">
        <v>21</v>
      </c>
      <c r="F15">
        <v>790</v>
      </c>
    </row>
    <row r="16" spans="1:10" x14ac:dyDescent="0.25">
      <c r="A16" s="2" t="s">
        <v>36</v>
      </c>
      <c r="B16" t="s">
        <v>38</v>
      </c>
      <c r="C16" t="s">
        <v>12</v>
      </c>
      <c r="D16" t="s">
        <v>22</v>
      </c>
      <c r="F16">
        <v>790</v>
      </c>
    </row>
    <row r="17" spans="1:10" x14ac:dyDescent="0.25">
      <c r="A17" s="2" t="s">
        <v>36</v>
      </c>
      <c r="B17" t="s">
        <v>38</v>
      </c>
      <c r="C17">
        <v>1302723</v>
      </c>
      <c r="D17" t="s">
        <v>27</v>
      </c>
      <c r="F17">
        <v>1596</v>
      </c>
    </row>
    <row r="18" spans="1:10" x14ac:dyDescent="0.25">
      <c r="A18" s="2" t="s">
        <v>36</v>
      </c>
      <c r="B18">
        <v>1</v>
      </c>
      <c r="C18">
        <v>1302526</v>
      </c>
      <c r="D18" t="s">
        <v>19</v>
      </c>
      <c r="G18">
        <v>1106</v>
      </c>
    </row>
    <row r="19" spans="1:10" x14ac:dyDescent="0.25">
      <c r="A19" s="2" t="s">
        <v>36</v>
      </c>
      <c r="B19">
        <v>2</v>
      </c>
      <c r="C19">
        <v>1302496</v>
      </c>
      <c r="D19" t="s">
        <v>21</v>
      </c>
      <c r="G19">
        <v>1106</v>
      </c>
    </row>
    <row r="20" spans="1:10" x14ac:dyDescent="0.25">
      <c r="A20" s="2" t="s">
        <v>36</v>
      </c>
      <c r="B20">
        <v>3</v>
      </c>
      <c r="C20">
        <v>1302496</v>
      </c>
      <c r="D20" t="s">
        <v>21</v>
      </c>
      <c r="G20">
        <v>1106</v>
      </c>
    </row>
    <row r="21" spans="1:10" x14ac:dyDescent="0.25">
      <c r="A21" s="2" t="s">
        <v>36</v>
      </c>
      <c r="B21">
        <v>4</v>
      </c>
      <c r="C21">
        <v>1302713</v>
      </c>
      <c r="D21" t="s">
        <v>28</v>
      </c>
      <c r="G21">
        <v>1086</v>
      </c>
    </row>
    <row r="22" spans="1:10" x14ac:dyDescent="0.25">
      <c r="A22" s="2" t="s">
        <v>36</v>
      </c>
      <c r="B22">
        <v>7</v>
      </c>
      <c r="C22" t="s">
        <v>12</v>
      </c>
      <c r="D22" t="s">
        <v>22</v>
      </c>
      <c r="G22">
        <v>1106</v>
      </c>
    </row>
    <row r="23" spans="1:10" x14ac:dyDescent="0.25">
      <c r="A23" s="2" t="s">
        <v>36</v>
      </c>
      <c r="B23">
        <v>8</v>
      </c>
      <c r="C23" t="s">
        <v>13</v>
      </c>
      <c r="D23" t="s">
        <v>24</v>
      </c>
      <c r="G23">
        <v>564</v>
      </c>
      <c r="J23" t="s">
        <v>32</v>
      </c>
    </row>
    <row r="24" spans="1:10" x14ac:dyDescent="0.25">
      <c r="A24" s="2" t="s">
        <v>36</v>
      </c>
      <c r="B24">
        <v>8</v>
      </c>
      <c r="C24" t="s">
        <v>11</v>
      </c>
      <c r="D24" t="s">
        <v>20</v>
      </c>
      <c r="G24">
        <v>158</v>
      </c>
    </row>
    <row r="25" spans="1:10" x14ac:dyDescent="0.25">
      <c r="A25" s="2" t="s">
        <v>36</v>
      </c>
      <c r="B25">
        <v>9</v>
      </c>
      <c r="C25" t="s">
        <v>11</v>
      </c>
      <c r="D25" t="s">
        <v>20</v>
      </c>
      <c r="G25">
        <v>316</v>
      </c>
    </row>
    <row r="26" spans="1:10" x14ac:dyDescent="0.25">
      <c r="A26" s="2" t="s">
        <v>36</v>
      </c>
      <c r="B26">
        <v>9</v>
      </c>
      <c r="C26">
        <v>1302620</v>
      </c>
      <c r="D26" t="s">
        <v>25</v>
      </c>
      <c r="G26">
        <v>756</v>
      </c>
    </row>
    <row r="27" spans="1:10" x14ac:dyDescent="0.25">
      <c r="A27" s="2" t="s">
        <v>36</v>
      </c>
      <c r="B27">
        <v>1</v>
      </c>
      <c r="C27">
        <v>1302496</v>
      </c>
      <c r="D27" t="s">
        <v>21</v>
      </c>
      <c r="H27">
        <v>1128</v>
      </c>
    </row>
    <row r="28" spans="1:10" x14ac:dyDescent="0.25">
      <c r="A28" s="2" t="s">
        <v>36</v>
      </c>
      <c r="B28">
        <v>3</v>
      </c>
      <c r="C28">
        <v>1302496</v>
      </c>
      <c r="D28" t="s">
        <v>21</v>
      </c>
      <c r="H28">
        <v>960</v>
      </c>
    </row>
    <row r="29" spans="1:10" x14ac:dyDescent="0.25">
      <c r="A29" s="2" t="s">
        <v>36</v>
      </c>
      <c r="B29">
        <v>3</v>
      </c>
      <c r="C29" t="s">
        <v>15</v>
      </c>
      <c r="D29" t="s">
        <v>21</v>
      </c>
      <c r="H29">
        <v>168</v>
      </c>
    </row>
    <row r="30" spans="1:10" x14ac:dyDescent="0.25">
      <c r="A30" s="2" t="s">
        <v>36</v>
      </c>
      <c r="B30">
        <v>4</v>
      </c>
      <c r="C30">
        <v>1302713</v>
      </c>
      <c r="D30" t="s">
        <v>28</v>
      </c>
      <c r="H30">
        <v>540</v>
      </c>
    </row>
    <row r="31" spans="1:10" x14ac:dyDescent="0.25">
      <c r="A31" s="2" t="s">
        <v>36</v>
      </c>
      <c r="B31">
        <v>4</v>
      </c>
      <c r="C31">
        <v>1302723</v>
      </c>
      <c r="D31" t="s">
        <v>27</v>
      </c>
      <c r="H31">
        <v>360</v>
      </c>
    </row>
    <row r="32" spans="1:10" x14ac:dyDescent="0.25">
      <c r="A32" s="2" t="s">
        <v>36</v>
      </c>
      <c r="B32">
        <v>4</v>
      </c>
      <c r="C32">
        <v>1302728</v>
      </c>
      <c r="D32" t="s">
        <v>29</v>
      </c>
      <c r="H32">
        <v>60</v>
      </c>
    </row>
    <row r="33" spans="1:10" x14ac:dyDescent="0.25">
      <c r="A33" s="2" t="s">
        <v>36</v>
      </c>
      <c r="B33">
        <v>4</v>
      </c>
      <c r="C33">
        <v>1302722</v>
      </c>
      <c r="D33" t="s">
        <v>27</v>
      </c>
      <c r="H33">
        <v>12</v>
      </c>
    </row>
    <row r="34" spans="1:10" x14ac:dyDescent="0.25">
      <c r="A34" s="2" t="s">
        <v>36</v>
      </c>
      <c r="B34">
        <v>6</v>
      </c>
      <c r="C34">
        <v>1285432</v>
      </c>
      <c r="D34" t="s">
        <v>30</v>
      </c>
      <c r="H34">
        <v>2934</v>
      </c>
    </row>
    <row r="35" spans="1:10" x14ac:dyDescent="0.25">
      <c r="A35" s="2" t="s">
        <v>36</v>
      </c>
      <c r="B35">
        <v>6</v>
      </c>
      <c r="C35">
        <v>1285428</v>
      </c>
      <c r="D35" t="s">
        <v>30</v>
      </c>
      <c r="H35">
        <v>210</v>
      </c>
    </row>
    <row r="36" spans="1:10" x14ac:dyDescent="0.25">
      <c r="A36" s="2" t="s">
        <v>36</v>
      </c>
      <c r="B36">
        <v>7</v>
      </c>
      <c r="C36">
        <v>1302514</v>
      </c>
      <c r="D36" t="s">
        <v>22</v>
      </c>
      <c r="H36">
        <v>996</v>
      </c>
    </row>
    <row r="37" spans="1:10" x14ac:dyDescent="0.25">
      <c r="A37" s="2" t="s">
        <v>36</v>
      </c>
      <c r="B37">
        <v>8</v>
      </c>
      <c r="C37">
        <v>1302620</v>
      </c>
      <c r="D37" t="s">
        <v>25</v>
      </c>
      <c r="H37">
        <v>264</v>
      </c>
      <c r="J37" t="s">
        <v>33</v>
      </c>
    </row>
    <row r="38" spans="1:10" x14ac:dyDescent="0.25">
      <c r="A38" s="2" t="s">
        <v>36</v>
      </c>
      <c r="B38">
        <v>8</v>
      </c>
      <c r="C38">
        <v>1302555</v>
      </c>
      <c r="D38" t="s">
        <v>20</v>
      </c>
      <c r="H38">
        <v>468</v>
      </c>
    </row>
    <row r="39" spans="1:10" x14ac:dyDescent="0.25">
      <c r="A39" s="2" t="s">
        <v>36</v>
      </c>
      <c r="B39">
        <v>8</v>
      </c>
      <c r="C39" t="s">
        <v>16</v>
      </c>
      <c r="D39" t="s">
        <v>20</v>
      </c>
      <c r="H39">
        <v>48</v>
      </c>
    </row>
    <row r="40" spans="1:10" x14ac:dyDescent="0.25">
      <c r="A40" s="2" t="s">
        <v>36</v>
      </c>
      <c r="B40">
        <v>9</v>
      </c>
      <c r="C40" t="s">
        <v>17</v>
      </c>
      <c r="D40" t="s">
        <v>24</v>
      </c>
      <c r="H40">
        <v>912</v>
      </c>
    </row>
    <row r="41" spans="1:10" x14ac:dyDescent="0.25">
      <c r="A41" s="2" t="s">
        <v>36</v>
      </c>
      <c r="B41">
        <v>9492</v>
      </c>
      <c r="C41">
        <v>1302594</v>
      </c>
      <c r="D41" t="s">
        <v>26</v>
      </c>
      <c r="I41">
        <v>1200</v>
      </c>
      <c r="J41" t="s">
        <v>34</v>
      </c>
    </row>
    <row r="42" spans="1:10" x14ac:dyDescent="0.25">
      <c r="A42" s="2" t="s">
        <v>36</v>
      </c>
      <c r="B42">
        <v>9493</v>
      </c>
      <c r="C42">
        <v>1302496</v>
      </c>
      <c r="D42" t="s">
        <v>21</v>
      </c>
      <c r="I42">
        <v>2892</v>
      </c>
      <c r="J42" t="s">
        <v>34</v>
      </c>
    </row>
    <row r="43" spans="1:10" x14ac:dyDescent="0.25">
      <c r="A43" s="2" t="s">
        <v>36</v>
      </c>
      <c r="B43">
        <v>9494</v>
      </c>
      <c r="C43">
        <v>1302514</v>
      </c>
      <c r="D43" t="s">
        <v>22</v>
      </c>
      <c r="I43">
        <v>1500</v>
      </c>
      <c r="J43" t="s">
        <v>34</v>
      </c>
    </row>
    <row r="44" spans="1:10" x14ac:dyDescent="0.25">
      <c r="A44" s="2" t="s">
        <v>36</v>
      </c>
      <c r="B44">
        <v>9495</v>
      </c>
      <c r="C44">
        <v>1302555</v>
      </c>
      <c r="D44" t="s">
        <v>20</v>
      </c>
      <c r="I44">
        <v>1404</v>
      </c>
      <c r="J44" t="s">
        <v>34</v>
      </c>
    </row>
    <row r="45" spans="1:10" x14ac:dyDescent="0.25">
      <c r="A45" s="2" t="s">
        <v>36</v>
      </c>
      <c r="B45">
        <v>9496</v>
      </c>
      <c r="C45">
        <v>1302713</v>
      </c>
      <c r="D45" t="s">
        <v>28</v>
      </c>
      <c r="I45">
        <v>1644</v>
      </c>
      <c r="J45" t="s">
        <v>34</v>
      </c>
    </row>
    <row r="46" spans="1:10" x14ac:dyDescent="0.25">
      <c r="A46" s="2" t="s">
        <v>36</v>
      </c>
      <c r="B46">
        <v>9497</v>
      </c>
      <c r="C46">
        <v>1302711</v>
      </c>
      <c r="D46" t="s">
        <v>28</v>
      </c>
      <c r="I46">
        <v>84</v>
      </c>
      <c r="J46" t="s">
        <v>34</v>
      </c>
    </row>
    <row r="47" spans="1:10" x14ac:dyDescent="0.25">
      <c r="A47" s="2" t="s">
        <v>36</v>
      </c>
      <c r="B47">
        <v>9498</v>
      </c>
      <c r="C47">
        <v>1302723</v>
      </c>
      <c r="D47" t="s">
        <v>27</v>
      </c>
      <c r="I47">
        <v>960</v>
      </c>
      <c r="J47" t="s">
        <v>34</v>
      </c>
    </row>
    <row r="48" spans="1:10" x14ac:dyDescent="0.25">
      <c r="A48" s="2" t="s">
        <v>36</v>
      </c>
      <c r="B48">
        <v>2</v>
      </c>
      <c r="C48">
        <v>1302594</v>
      </c>
      <c r="D48" t="s">
        <v>26</v>
      </c>
      <c r="H48">
        <v>876</v>
      </c>
      <c r="J48" t="s">
        <v>35</v>
      </c>
    </row>
    <row r="49" spans="1:9" x14ac:dyDescent="0.25">
      <c r="A49" s="2" t="s">
        <v>37</v>
      </c>
      <c r="B49" t="s">
        <v>38</v>
      </c>
      <c r="C49" t="s">
        <v>10</v>
      </c>
      <c r="D49" t="s">
        <v>18</v>
      </c>
      <c r="E49">
        <v>1736</v>
      </c>
    </row>
    <row r="50" spans="1:9" x14ac:dyDescent="0.25">
      <c r="A50" s="2" t="s">
        <v>37</v>
      </c>
      <c r="B50">
        <v>6</v>
      </c>
      <c r="C50" t="s">
        <v>10</v>
      </c>
      <c r="D50" t="s">
        <v>18</v>
      </c>
      <c r="H50">
        <v>3604</v>
      </c>
    </row>
    <row r="51" spans="1:9" x14ac:dyDescent="0.25">
      <c r="A51" s="2"/>
      <c r="E51">
        <f>SUBTOTAL(109,Table1[Cutting])</f>
        <v>10444</v>
      </c>
      <c r="F51">
        <f>SUBTOTAL(109,Table1[Assembly])</f>
        <v>7216</v>
      </c>
      <c r="G51">
        <f>SUBTOTAL(109,Table1[Closing])</f>
        <v>7304</v>
      </c>
      <c r="H51">
        <f>SUBTOTAL(109,Table1[Despatch])</f>
        <v>13540</v>
      </c>
      <c r="I51">
        <f>SUBTOTAL(109,Table1[Shipped])</f>
        <v>9684</v>
      </c>
    </row>
  </sheetData>
  <printOptions horizontalCentered="1" verticalCentered="1"/>
  <pageMargins left="0.25" right="0.25" top="0.5" bottom="0.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2025-02-04T13:12:11Z</cp:lastPrinted>
  <dcterms:created xsi:type="dcterms:W3CDTF">2025-02-04T13:08:28Z</dcterms:created>
  <dcterms:modified xsi:type="dcterms:W3CDTF">2025-02-04T13:12:13Z</dcterms:modified>
</cp:coreProperties>
</file>