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Dec-2023\"/>
    </mc:Choice>
  </mc:AlternateContent>
  <xr:revisionPtr revIDLastSave="0" documentId="13_ncr:1_{9FA9A41D-7851-444D-B6C8-B197E94CB00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G58" i="1"/>
  <c r="H58" i="1"/>
  <c r="I58" i="1"/>
  <c r="E58" i="1"/>
</calcChain>
</file>

<file path=xl/sharedStrings.xml><?xml version="1.0" encoding="utf-8"?>
<sst xmlns="http://schemas.openxmlformats.org/spreadsheetml/2006/main" count="171" uniqueCount="45">
  <si>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</si>
  <si>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</si>
  <si>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</si>
  <si>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</si>
  <si>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</si>
  <si>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</si>
  <si>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</si>
  <si>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</si>
  <si>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</si>
  <si>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</si>
  <si>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GL_FWD</t>
  </si>
  <si>
    <t>PBS_FWD</t>
  </si>
  <si>
    <t>PGS_FWD</t>
  </si>
  <si>
    <t>PBM_FWD</t>
  </si>
  <si>
    <t>MM_FWD</t>
  </si>
  <si>
    <t>D1153600</t>
  </si>
  <si>
    <t>D1153617</t>
  </si>
  <si>
    <t>BOYS LEATHER</t>
  </si>
  <si>
    <t>MENS LEATHER</t>
  </si>
  <si>
    <t>PRE BOYS SYNTHETIC</t>
  </si>
  <si>
    <t>BOYS SYNTHETIC</t>
  </si>
  <si>
    <t>GIRLS LEATHER</t>
  </si>
  <si>
    <t>PRE GIRLS SYNTHETIC</t>
  </si>
  <si>
    <t>PRE GIRLS LEATHER</t>
  </si>
  <si>
    <t>PRE BOYS LEATHER</t>
  </si>
  <si>
    <t>PRE BOYS IDLER</t>
  </si>
  <si>
    <t>MENS IDLER</t>
  </si>
  <si>
    <t>BOYS IDLER</t>
  </si>
  <si>
    <t>YOUNGER BOYS SLIPPER</t>
  </si>
  <si>
    <t>MENS SLIPPER</t>
  </si>
  <si>
    <t>GIRLS SYNTHETIC</t>
  </si>
  <si>
    <t>MENS SYNTHETIC</t>
  </si>
  <si>
    <t>RERUN 2616</t>
  </si>
  <si>
    <t>RERUN 240</t>
  </si>
  <si>
    <t>NU 56105 / 69867</t>
  </si>
  <si>
    <t>NPN 86247</t>
  </si>
  <si>
    <t>WAITING FOR CLICKING</t>
  </si>
  <si>
    <t>12-04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</si>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</sst>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4.574471064814" createdVersion="6" refreshedVersion="6" minRefreshableVersion="3" recordCount="56" xr:uid="{9BDD3503-572A-4824-8912-642B8158F1F4}">
  <cacheSource type="worksheet">
    <worksheetSource name="Table1"/>
  </cacheSource>
  <cacheFields count="10">
    <cacheField name="Date" numFmtId="49">
      <sharedItems count="1">
        <s v="12-04"/>
      </sharedItems>
    </cacheField>
    <cacheField name="Line" numFmtId="0">
      <sharedItems containsString="0" containsBlank="1" containsNumber="1" containsInteger="1" minValue="1" maxValue="8313"/>
    </cacheField>
    <cacheField name="Order2" numFmtId="0">
      <sharedItems containsMixedTypes="1" containsNumber="1" containsInteger="1" minValue="1185301" maxValue="1221081" count="34">
        <n v="1196095"/>
        <n v="1209569"/>
        <n v="1185308"/>
        <n v="1209453"/>
        <n v="1196026"/>
        <n v="1209465"/>
        <n v="1196259"/>
        <s v="GL_FWD"/>
        <s v="PBS_FWD"/>
        <s v="PGS_FWD"/>
        <n v="1196115"/>
        <n v="1207580"/>
        <n v="1185301"/>
        <n v="1196534"/>
        <n v="1196139"/>
        <n v="1209586"/>
        <n v="1209599"/>
        <n v="1209587"/>
        <n v="1209598"/>
        <s v="PBM_FWD"/>
        <s v="MM_FWD"/>
        <n v="1209590"/>
        <n v="1202081"/>
        <n v="1201674"/>
        <n v="1202073"/>
        <n v="1202072"/>
        <n v="1209475"/>
        <n v="1209522"/>
        <s v="D1153600"/>
        <n v="1221081"/>
        <n v="1209457"/>
        <n v="1209471"/>
        <n v="1196069"/>
        <s v="D1153617"/>
      </sharedItems>
    </cacheField>
    <cacheField name="Style" numFmtId="0">
      <sharedItems count="15">
        <s v="BOYS LEATHER"/>
        <s v="MENS LEATHER"/>
        <s v="PRE BOYS SYNTHETIC"/>
        <s v="BOYS SYNTHETIC"/>
        <s v="GIRLS LEATHER"/>
        <s v="PRE GIRLS SYNTHETIC"/>
        <s v="PRE GIRLS LEATHER"/>
        <s v="PRE BOYS LEATHER"/>
        <s v="PRE BOYS IDLER"/>
        <s v="MENS IDLER"/>
        <s v="BOYS IDLER"/>
        <s v="YOUNGER BOYS SLIPPER"/>
        <s v="MENS SLIPPER"/>
        <s v="GIRLS SYNTHETIC"/>
        <s v="MENS SYNTHETIC"/>
      </sharedItems>
    </cacheField>
    <cacheField name="Cutting" numFmtId="0">
      <sharedItems containsString="0" containsBlank="1" containsNumber="1" containsInteger="1" minValue="292" maxValue="4700"/>
    </cacheField>
    <cacheField name="Assembly" numFmtId="0">
      <sharedItems containsString="0" containsBlank="1" containsNumber="1" containsInteger="1" minValue="405" maxValue="3520"/>
    </cacheField>
    <cacheField name="Closing" numFmtId="0">
      <sharedItems containsString="0" containsBlank="1" containsNumber="1" containsInteger="1" minValue="10" maxValue="1649"/>
    </cacheField>
    <cacheField name="Despatch" numFmtId="0">
      <sharedItems containsString="0" containsBlank="1" containsNumber="1" containsInteger="1" minValue="24" maxValue="2472"/>
    </cacheField>
    <cacheField name="Shipped" numFmtId="0">
      <sharedItems containsString="0" containsBlank="1" containsNumber="1" containsInteger="1" minValue="1476" maxValue="1371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1"/>
    <x v="0"/>
    <x v="0"/>
    <m/>
    <m/>
    <m/>
    <n v="732"/>
    <m/>
    <m/>
  </r>
  <r>
    <x v="0"/>
    <n v="2"/>
    <x v="0"/>
    <x v="0"/>
    <m/>
    <m/>
    <m/>
    <n v="984"/>
    <m/>
    <m/>
  </r>
  <r>
    <x v="0"/>
    <n v="2"/>
    <x v="1"/>
    <x v="1"/>
    <m/>
    <m/>
    <m/>
    <n v="36"/>
    <m/>
    <m/>
  </r>
  <r>
    <x v="0"/>
    <n v="3"/>
    <x v="2"/>
    <x v="2"/>
    <m/>
    <m/>
    <m/>
    <n v="156"/>
    <m/>
    <m/>
  </r>
  <r>
    <x v="0"/>
    <n v="3"/>
    <x v="3"/>
    <x v="2"/>
    <m/>
    <m/>
    <m/>
    <n v="984"/>
    <m/>
    <m/>
  </r>
  <r>
    <x v="0"/>
    <n v="7"/>
    <x v="4"/>
    <x v="3"/>
    <m/>
    <m/>
    <m/>
    <n v="1056"/>
    <m/>
    <m/>
  </r>
  <r>
    <x v="0"/>
    <n v="7"/>
    <x v="5"/>
    <x v="3"/>
    <m/>
    <m/>
    <m/>
    <n v="96"/>
    <m/>
    <m/>
  </r>
  <r>
    <x v="0"/>
    <n v="8"/>
    <x v="6"/>
    <x v="4"/>
    <m/>
    <m/>
    <m/>
    <n v="756"/>
    <m/>
    <m/>
  </r>
  <r>
    <x v="0"/>
    <n v="8"/>
    <x v="7"/>
    <x v="4"/>
    <m/>
    <m/>
    <m/>
    <n v="168"/>
    <m/>
    <m/>
  </r>
  <r>
    <x v="0"/>
    <n v="9"/>
    <x v="8"/>
    <x v="2"/>
    <m/>
    <m/>
    <m/>
    <m/>
    <m/>
    <s v="RERUN 2616"/>
  </r>
  <r>
    <x v="0"/>
    <n v="9"/>
    <x v="9"/>
    <x v="5"/>
    <m/>
    <m/>
    <m/>
    <m/>
    <m/>
    <s v="RERUN 240"/>
  </r>
  <r>
    <x v="0"/>
    <n v="8306"/>
    <x v="10"/>
    <x v="6"/>
    <m/>
    <m/>
    <m/>
    <m/>
    <n v="2808"/>
    <s v="NU 56105 / 69867"/>
  </r>
  <r>
    <x v="0"/>
    <n v="8307"/>
    <x v="11"/>
    <x v="7"/>
    <m/>
    <m/>
    <m/>
    <m/>
    <n v="2544"/>
    <s v="NU 56105 / 69867"/>
  </r>
  <r>
    <x v="0"/>
    <n v="8308"/>
    <x v="2"/>
    <x v="2"/>
    <m/>
    <m/>
    <m/>
    <m/>
    <n v="2880"/>
    <s v="NU 56105 / 69867"/>
  </r>
  <r>
    <x v="0"/>
    <n v="8309"/>
    <x v="12"/>
    <x v="5"/>
    <m/>
    <m/>
    <m/>
    <m/>
    <n v="2772"/>
    <s v="NU 56105 / 69867"/>
  </r>
  <r>
    <x v="0"/>
    <n v="8310"/>
    <x v="13"/>
    <x v="8"/>
    <m/>
    <m/>
    <m/>
    <m/>
    <n v="13716"/>
    <s v="NU 56105 / 69867"/>
  </r>
  <r>
    <x v="0"/>
    <n v="8311"/>
    <x v="14"/>
    <x v="9"/>
    <m/>
    <m/>
    <m/>
    <m/>
    <n v="1512"/>
    <s v="NU 56105 / 69867"/>
  </r>
  <r>
    <x v="0"/>
    <n v="8312"/>
    <x v="4"/>
    <x v="3"/>
    <m/>
    <m/>
    <m/>
    <m/>
    <n v="7320"/>
    <s v="NPN 86247"/>
  </r>
  <r>
    <x v="0"/>
    <n v="8313"/>
    <x v="13"/>
    <x v="8"/>
    <m/>
    <m/>
    <m/>
    <m/>
    <n v="1476"/>
    <s v="NPN 86247"/>
  </r>
  <r>
    <x v="0"/>
    <n v="4"/>
    <x v="15"/>
    <x v="8"/>
    <m/>
    <m/>
    <m/>
    <n v="60"/>
    <m/>
    <m/>
  </r>
  <r>
    <x v="0"/>
    <n v="4"/>
    <x v="16"/>
    <x v="9"/>
    <m/>
    <m/>
    <m/>
    <n v="60"/>
    <m/>
    <m/>
  </r>
  <r>
    <x v="0"/>
    <n v="4"/>
    <x v="17"/>
    <x v="8"/>
    <m/>
    <m/>
    <m/>
    <n v="420"/>
    <m/>
    <m/>
  </r>
  <r>
    <x v="0"/>
    <n v="4"/>
    <x v="18"/>
    <x v="9"/>
    <m/>
    <m/>
    <m/>
    <n v="96"/>
    <m/>
    <m/>
  </r>
  <r>
    <x v="0"/>
    <n v="4"/>
    <x v="19"/>
    <x v="8"/>
    <m/>
    <m/>
    <m/>
    <n v="24"/>
    <m/>
    <m/>
  </r>
  <r>
    <x v="0"/>
    <n v="4"/>
    <x v="20"/>
    <x v="9"/>
    <m/>
    <m/>
    <m/>
    <n v="24"/>
    <m/>
    <m/>
  </r>
  <r>
    <x v="0"/>
    <n v="4"/>
    <x v="21"/>
    <x v="10"/>
    <m/>
    <m/>
    <m/>
    <n v="60"/>
    <m/>
    <m/>
  </r>
  <r>
    <x v="0"/>
    <n v="6"/>
    <x v="22"/>
    <x v="11"/>
    <m/>
    <m/>
    <m/>
    <n v="2472"/>
    <m/>
    <m/>
  </r>
  <r>
    <x v="0"/>
    <n v="6"/>
    <x v="23"/>
    <x v="12"/>
    <m/>
    <m/>
    <m/>
    <n v="72"/>
    <m/>
    <m/>
  </r>
  <r>
    <x v="0"/>
    <n v="6"/>
    <x v="24"/>
    <x v="11"/>
    <m/>
    <m/>
    <m/>
    <n v="414"/>
    <m/>
    <m/>
  </r>
  <r>
    <x v="0"/>
    <n v="6"/>
    <x v="25"/>
    <x v="11"/>
    <m/>
    <m/>
    <m/>
    <n v="48"/>
    <m/>
    <m/>
  </r>
  <r>
    <x v="0"/>
    <m/>
    <x v="26"/>
    <x v="5"/>
    <n v="1100"/>
    <m/>
    <m/>
    <m/>
    <m/>
    <m/>
  </r>
  <r>
    <x v="0"/>
    <m/>
    <x v="3"/>
    <x v="2"/>
    <n v="1100"/>
    <m/>
    <m/>
    <m/>
    <m/>
    <m/>
  </r>
  <r>
    <x v="0"/>
    <m/>
    <x v="27"/>
    <x v="13"/>
    <n v="1100"/>
    <m/>
    <m/>
    <m/>
    <m/>
    <m/>
  </r>
  <r>
    <x v="0"/>
    <m/>
    <x v="24"/>
    <x v="11"/>
    <n v="4700"/>
    <m/>
    <m/>
    <m/>
    <m/>
    <m/>
  </r>
  <r>
    <x v="0"/>
    <m/>
    <x v="28"/>
    <x v="11"/>
    <n v="905"/>
    <m/>
    <m/>
    <m/>
    <m/>
    <m/>
  </r>
  <r>
    <x v="0"/>
    <m/>
    <x v="29"/>
    <x v="12"/>
    <n v="292"/>
    <m/>
    <m/>
    <m/>
    <m/>
    <m/>
  </r>
  <r>
    <x v="0"/>
    <m/>
    <x v="26"/>
    <x v="5"/>
    <m/>
    <n v="1106"/>
    <m/>
    <m/>
    <m/>
    <m/>
  </r>
  <r>
    <x v="0"/>
    <m/>
    <x v="27"/>
    <x v="13"/>
    <m/>
    <n v="918"/>
    <m/>
    <m/>
    <m/>
    <m/>
  </r>
  <r>
    <x v="0"/>
    <m/>
    <x v="3"/>
    <x v="2"/>
    <m/>
    <n v="1106"/>
    <m/>
    <m/>
    <m/>
    <m/>
  </r>
  <r>
    <x v="0"/>
    <m/>
    <x v="3"/>
    <x v="2"/>
    <m/>
    <n v="660"/>
    <m/>
    <m/>
    <m/>
    <m/>
  </r>
  <r>
    <x v="0"/>
    <m/>
    <x v="30"/>
    <x v="2"/>
    <m/>
    <n v="474"/>
    <m/>
    <m/>
    <m/>
    <m/>
  </r>
  <r>
    <x v="0"/>
    <m/>
    <x v="31"/>
    <x v="14"/>
    <m/>
    <n v="1140"/>
    <m/>
    <m/>
    <m/>
    <m/>
  </r>
  <r>
    <x v="0"/>
    <m/>
    <x v="32"/>
    <x v="7"/>
    <m/>
    <n v="1080"/>
    <m/>
    <m/>
    <m/>
    <m/>
  </r>
  <r>
    <x v="0"/>
    <m/>
    <x v="24"/>
    <x v="11"/>
    <m/>
    <n v="3520"/>
    <m/>
    <m/>
    <m/>
    <m/>
  </r>
  <r>
    <x v="0"/>
    <m/>
    <x v="33"/>
    <x v="12"/>
    <m/>
    <n v="600"/>
    <m/>
    <m/>
    <m/>
    <m/>
  </r>
  <r>
    <x v="0"/>
    <m/>
    <x v="28"/>
    <x v="11"/>
    <m/>
    <n v="405"/>
    <m/>
    <m/>
    <m/>
    <m/>
  </r>
  <r>
    <x v="0"/>
    <n v="1"/>
    <x v="32"/>
    <x v="7"/>
    <m/>
    <m/>
    <n v="948"/>
    <m/>
    <m/>
    <m/>
  </r>
  <r>
    <x v="0"/>
    <n v="1"/>
    <x v="15"/>
    <x v="8"/>
    <m/>
    <m/>
    <n v="150"/>
    <m/>
    <m/>
    <m/>
  </r>
  <r>
    <x v="0"/>
    <n v="2"/>
    <x v="3"/>
    <x v="2"/>
    <m/>
    <m/>
    <n v="1106"/>
    <m/>
    <m/>
    <m/>
  </r>
  <r>
    <x v="0"/>
    <n v="3"/>
    <x v="3"/>
    <x v="2"/>
    <m/>
    <m/>
    <n v="948"/>
    <m/>
    <m/>
    <s v="WAITING FOR CLICKING"/>
  </r>
  <r>
    <x v="0"/>
    <n v="5"/>
    <x v="29"/>
    <x v="12"/>
    <m/>
    <m/>
    <n v="1649"/>
    <m/>
    <m/>
    <m/>
  </r>
  <r>
    <x v="0"/>
    <n v="5"/>
    <x v="23"/>
    <x v="12"/>
    <m/>
    <m/>
    <n v="10"/>
    <m/>
    <m/>
    <m/>
  </r>
  <r>
    <x v="0"/>
    <n v="6"/>
    <x v="29"/>
    <x v="12"/>
    <m/>
    <m/>
    <n v="1600"/>
    <m/>
    <m/>
    <m/>
  </r>
  <r>
    <x v="0"/>
    <n v="7"/>
    <x v="31"/>
    <x v="14"/>
    <m/>
    <m/>
    <n v="982"/>
    <m/>
    <m/>
    <m/>
  </r>
  <r>
    <x v="0"/>
    <n v="8"/>
    <x v="26"/>
    <x v="5"/>
    <m/>
    <m/>
    <n v="1114"/>
    <m/>
    <m/>
    <m/>
  </r>
  <r>
    <x v="0"/>
    <n v="9"/>
    <x v="27"/>
    <x v="13"/>
    <m/>
    <m/>
    <n v="110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494D-5A66-4EF2-A0DF-09A8860FAB3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52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4">
        <item x="12"/>
        <item x="2"/>
        <item x="4"/>
        <item x="32"/>
        <item x="0"/>
        <item x="10"/>
        <item x="14"/>
        <item x="6"/>
        <item x="13"/>
        <item x="23"/>
        <item x="25"/>
        <item x="24"/>
        <item x="22"/>
        <item x="11"/>
        <item x="3"/>
        <item x="30"/>
        <item x="5"/>
        <item x="31"/>
        <item x="26"/>
        <item x="27"/>
        <item x="1"/>
        <item x="15"/>
        <item x="17"/>
        <item x="21"/>
        <item x="18"/>
        <item x="16"/>
        <item x="29"/>
        <item x="28"/>
        <item x="33"/>
        <item x="7"/>
        <item x="20"/>
        <item x="19"/>
        <item x="8"/>
        <item x="9"/>
      </items>
    </pivotField>
    <pivotField axis="axisRow" showAll="0" defaultSubtotal="0">
      <items count="15">
        <item x="10"/>
        <item x="0"/>
        <item x="3"/>
        <item x="4"/>
        <item x="13"/>
        <item x="9"/>
        <item x="1"/>
        <item x="12"/>
        <item x="14"/>
        <item x="8"/>
        <item x="7"/>
        <item x="2"/>
        <item x="6"/>
        <item x="5"/>
        <item x="1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51">
    <i>
      <x/>
    </i>
    <i r="1">
      <x/>
    </i>
    <i r="2">
      <x v="23"/>
    </i>
    <i r="1">
      <x v="1"/>
    </i>
    <i r="2">
      <x v="4"/>
    </i>
    <i r="1">
      <x v="2"/>
    </i>
    <i r="2">
      <x v="2"/>
    </i>
    <i r="2">
      <x v="16"/>
    </i>
    <i r="1">
      <x v="3"/>
    </i>
    <i r="2">
      <x v="7"/>
    </i>
    <i r="2">
      <x v="29"/>
    </i>
    <i r="1">
      <x v="4"/>
    </i>
    <i r="2">
      <x v="19"/>
    </i>
    <i r="1">
      <x v="5"/>
    </i>
    <i r="2">
      <x v="6"/>
    </i>
    <i r="2">
      <x v="24"/>
    </i>
    <i r="2">
      <x v="25"/>
    </i>
    <i r="2">
      <x v="30"/>
    </i>
    <i r="1">
      <x v="6"/>
    </i>
    <i r="2">
      <x v="20"/>
    </i>
    <i r="1">
      <x v="7"/>
    </i>
    <i r="2">
      <x v="9"/>
    </i>
    <i r="2">
      <x v="26"/>
    </i>
    <i r="2">
      <x v="28"/>
    </i>
    <i r="1">
      <x v="8"/>
    </i>
    <i r="2">
      <x v="17"/>
    </i>
    <i r="1">
      <x v="9"/>
    </i>
    <i r="2">
      <x v="8"/>
    </i>
    <i r="2">
      <x v="21"/>
    </i>
    <i r="2">
      <x v="22"/>
    </i>
    <i r="2">
      <x v="31"/>
    </i>
    <i r="1">
      <x v="10"/>
    </i>
    <i r="2">
      <x v="3"/>
    </i>
    <i r="2">
      <x v="13"/>
    </i>
    <i r="1">
      <x v="11"/>
    </i>
    <i r="2">
      <x v="1"/>
    </i>
    <i r="2">
      <x v="14"/>
    </i>
    <i r="2">
      <x v="15"/>
    </i>
    <i r="2">
      <x v="32"/>
    </i>
    <i r="1">
      <x v="12"/>
    </i>
    <i r="2">
      <x v="5"/>
    </i>
    <i r="1">
      <x v="13"/>
    </i>
    <i r="2">
      <x/>
    </i>
    <i r="2">
      <x v="18"/>
    </i>
    <i r="2">
      <x v="33"/>
    </i>
    <i r="1">
      <x v="14"/>
    </i>
    <i r="2">
      <x v="10"/>
    </i>
    <i r="2">
      <x v="11"/>
    </i>
    <i r="2">
      <x v="12"/>
    </i>
    <i r="2"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5B357-FAB5-45BC-A302-EA54764883E8}" name="Table1" displayName="Table1" ref="A1:J58" totalsRowCount="1" headerRowDxfId="2" headerRowBorderDxfId="3" tableBorderDxfId="4">
  <autoFilter ref="A1:J57" xr:uid="{09C61FE7-FF1E-4AD2-A1FE-EE7529359495}"/>
  <tableColumns count="10">
    <tableColumn id="1" xr3:uid="{52E298F2-8E8F-4687-995A-80F4B7A7EB21}" name="Date" dataDxfId="1" totalsRowDxfId="0"/>
    <tableColumn id="2" xr3:uid="{698B4538-8E6A-4C3B-B19D-4D039B38A832}" name="Line"/>
    <tableColumn id="3" xr3:uid="{2B4DB88A-ACC5-4A0C-80CA-21CF7231A486}" name="Order2"/>
    <tableColumn id="4" xr3:uid="{88A2A073-38BE-46D3-A6CC-4F153861ED55}" name="Style"/>
    <tableColumn id="5" xr3:uid="{06D7E5D6-4A63-4397-BD16-058701A6EE28}" name="Cutting" totalsRowFunction="sum"/>
    <tableColumn id="6" xr3:uid="{84FAD6C5-65A5-4486-A3F0-58871D9D5BAC}" name="Assembly" totalsRowFunction="sum"/>
    <tableColumn id="7" xr3:uid="{A4531C66-B3E9-4053-8E97-8496F67DE862}" name="Closing" totalsRowFunction="sum"/>
    <tableColumn id="8" xr3:uid="{09C298C5-5439-4803-9E2C-8527BFC98BA3}" name="Despatch" totalsRowFunction="sum"/>
    <tableColumn id="9" xr3:uid="{D3478D86-D727-4AB8-8C94-5CA14672B3C5}" name="Shipped" totalsRowFunction="sum"/>
    <tableColumn id="10" xr3:uid="{3D0CA94C-8068-47DD-A4A1-62C0FAD0DA4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02D0-9B9C-40A1-9B69-632FD7C1562C}">
  <dimension ref="A1:F52"/>
  <sheetViews>
    <sheetView tabSelected="1" workbookViewId="0">
      <selection activeCell="A6" activeCellId="1" sqref="A4 A6 A8:A9 A11:A12 A14 A16:A19 A21 A23:A25 A27 A29:A32 A34:A35 A37:A40 A42 A44:A46 A48:A51"/>
      <pivotSelection pane="bottomRight" showHeader="1" dimension="2" activeRow="5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26.5703125" bestFit="1" customWidth="1"/>
    <col min="2" max="2" width="7.85546875" bestFit="1" customWidth="1"/>
    <col min="3" max="3" width="10" bestFit="1" customWidth="1"/>
    <col min="4" max="4" width="7.85546875" bestFit="1" customWidth="1"/>
    <col min="5" max="5" width="9.5703125" bestFit="1" customWidth="1"/>
    <col min="6" max="6" width="8.7109375" bestFit="1" customWidth="1"/>
  </cols>
  <sheetData>
    <row r="1" spans="1:6" x14ac:dyDescent="0.25">
      <c r="A1" s="3" t="s">
        <v>38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4" t="s">
        <v>37</v>
      </c>
      <c r="B2" s="7"/>
      <c r="C2" s="7"/>
      <c r="D2" s="7"/>
      <c r="E2" s="7"/>
      <c r="F2" s="7"/>
    </row>
    <row r="3" spans="1:6" x14ac:dyDescent="0.25">
      <c r="A3" s="5" t="s">
        <v>27</v>
      </c>
      <c r="B3" s="7"/>
      <c r="C3" s="7"/>
      <c r="D3" s="7"/>
      <c r="E3" s="7"/>
      <c r="F3" s="7"/>
    </row>
    <row r="4" spans="1:6" x14ac:dyDescent="0.25">
      <c r="A4" s="6">
        <v>1209590</v>
      </c>
      <c r="B4" s="7"/>
      <c r="C4" s="7"/>
      <c r="D4" s="7"/>
      <c r="E4" s="7">
        <v>60</v>
      </c>
      <c r="F4" s="7"/>
    </row>
    <row r="5" spans="1:6" x14ac:dyDescent="0.25">
      <c r="A5" s="5" t="s">
        <v>17</v>
      </c>
      <c r="B5" s="7"/>
      <c r="C5" s="7"/>
      <c r="D5" s="7"/>
      <c r="E5" s="7"/>
      <c r="F5" s="7"/>
    </row>
    <row r="6" spans="1:6" x14ac:dyDescent="0.25">
      <c r="A6" s="6">
        <v>1196095</v>
      </c>
      <c r="B6" s="7"/>
      <c r="C6" s="7"/>
      <c r="D6" s="7"/>
      <c r="E6" s="7">
        <v>1716</v>
      </c>
      <c r="F6" s="7"/>
    </row>
    <row r="7" spans="1:6" x14ac:dyDescent="0.25">
      <c r="A7" s="5" t="s">
        <v>20</v>
      </c>
      <c r="B7" s="7"/>
      <c r="C7" s="7"/>
      <c r="D7" s="7"/>
      <c r="E7" s="7"/>
      <c r="F7" s="7"/>
    </row>
    <row r="8" spans="1:6" x14ac:dyDescent="0.25">
      <c r="A8" s="6">
        <v>1196026</v>
      </c>
      <c r="B8" s="7"/>
      <c r="C8" s="7"/>
      <c r="D8" s="7"/>
      <c r="E8" s="7">
        <v>1056</v>
      </c>
      <c r="F8" s="7">
        <v>7320</v>
      </c>
    </row>
    <row r="9" spans="1:6" x14ac:dyDescent="0.25">
      <c r="A9" s="6">
        <v>1209465</v>
      </c>
      <c r="B9" s="7"/>
      <c r="C9" s="7"/>
      <c r="D9" s="7"/>
      <c r="E9" s="7">
        <v>96</v>
      </c>
      <c r="F9" s="7"/>
    </row>
    <row r="10" spans="1:6" x14ac:dyDescent="0.25">
      <c r="A10" s="5" t="s">
        <v>21</v>
      </c>
      <c r="B10" s="7"/>
      <c r="C10" s="7"/>
      <c r="D10" s="7"/>
      <c r="E10" s="7"/>
      <c r="F10" s="7"/>
    </row>
    <row r="11" spans="1:6" x14ac:dyDescent="0.25">
      <c r="A11" s="6">
        <v>1196259</v>
      </c>
      <c r="B11" s="7"/>
      <c r="C11" s="7"/>
      <c r="D11" s="7"/>
      <c r="E11" s="7">
        <v>756</v>
      </c>
      <c r="F11" s="7"/>
    </row>
    <row r="12" spans="1:6" x14ac:dyDescent="0.25">
      <c r="A12" s="6" t="s">
        <v>10</v>
      </c>
      <c r="B12" s="7"/>
      <c r="C12" s="7"/>
      <c r="D12" s="7"/>
      <c r="E12" s="7">
        <v>168</v>
      </c>
      <c r="F12" s="7"/>
    </row>
    <row r="13" spans="1:6" x14ac:dyDescent="0.25">
      <c r="A13" s="5" t="s">
        <v>30</v>
      </c>
      <c r="B13" s="7"/>
      <c r="C13" s="7"/>
      <c r="D13" s="7"/>
      <c r="E13" s="7"/>
      <c r="F13" s="7"/>
    </row>
    <row r="14" spans="1:6" x14ac:dyDescent="0.25">
      <c r="A14" s="6">
        <v>1209522</v>
      </c>
      <c r="B14" s="7">
        <v>1100</v>
      </c>
      <c r="C14" s="7">
        <v>918</v>
      </c>
      <c r="D14" s="7">
        <v>1106</v>
      </c>
      <c r="E14" s="7"/>
      <c r="F14" s="7"/>
    </row>
    <row r="15" spans="1:6" x14ac:dyDescent="0.25">
      <c r="A15" s="5" t="s">
        <v>26</v>
      </c>
      <c r="B15" s="7"/>
      <c r="C15" s="7"/>
      <c r="D15" s="7"/>
      <c r="E15" s="7"/>
      <c r="F15" s="7"/>
    </row>
    <row r="16" spans="1:6" x14ac:dyDescent="0.25">
      <c r="A16" s="6">
        <v>1196139</v>
      </c>
      <c r="B16" s="7"/>
      <c r="C16" s="7"/>
      <c r="D16" s="7"/>
      <c r="E16" s="7"/>
      <c r="F16" s="7">
        <v>1512</v>
      </c>
    </row>
    <row r="17" spans="1:6" x14ac:dyDescent="0.25">
      <c r="A17" s="6">
        <v>1209598</v>
      </c>
      <c r="B17" s="7"/>
      <c r="C17" s="7"/>
      <c r="D17" s="7"/>
      <c r="E17" s="7">
        <v>96</v>
      </c>
      <c r="F17" s="7"/>
    </row>
    <row r="18" spans="1:6" x14ac:dyDescent="0.25">
      <c r="A18" s="6">
        <v>1209599</v>
      </c>
      <c r="B18" s="7"/>
      <c r="C18" s="7"/>
      <c r="D18" s="7"/>
      <c r="E18" s="7">
        <v>60</v>
      </c>
      <c r="F18" s="7"/>
    </row>
    <row r="19" spans="1:6" x14ac:dyDescent="0.25">
      <c r="A19" s="6" t="s">
        <v>14</v>
      </c>
      <c r="B19" s="7"/>
      <c r="C19" s="7"/>
      <c r="D19" s="7"/>
      <c r="E19" s="7">
        <v>24</v>
      </c>
      <c r="F19" s="7"/>
    </row>
    <row r="20" spans="1:6" x14ac:dyDescent="0.25">
      <c r="A20" s="5" t="s">
        <v>18</v>
      </c>
      <c r="B20" s="7"/>
      <c r="C20" s="7"/>
      <c r="D20" s="7"/>
      <c r="E20" s="7"/>
      <c r="F20" s="7"/>
    </row>
    <row r="21" spans="1:6" x14ac:dyDescent="0.25">
      <c r="A21" s="6">
        <v>1209569</v>
      </c>
      <c r="B21" s="7"/>
      <c r="C21" s="7"/>
      <c r="D21" s="7"/>
      <c r="E21" s="7">
        <v>36</v>
      </c>
      <c r="F21" s="7"/>
    </row>
    <row r="22" spans="1:6" x14ac:dyDescent="0.25">
      <c r="A22" s="5" t="s">
        <v>29</v>
      </c>
      <c r="B22" s="7"/>
      <c r="C22" s="7"/>
      <c r="D22" s="7"/>
      <c r="E22" s="7"/>
      <c r="F22" s="7"/>
    </row>
    <row r="23" spans="1:6" x14ac:dyDescent="0.25">
      <c r="A23" s="6">
        <v>1201674</v>
      </c>
      <c r="B23" s="7"/>
      <c r="C23" s="7"/>
      <c r="D23" s="7">
        <v>10</v>
      </c>
      <c r="E23" s="7">
        <v>72</v>
      </c>
      <c r="F23" s="7"/>
    </row>
    <row r="24" spans="1:6" x14ac:dyDescent="0.25">
      <c r="A24" s="6">
        <v>1221081</v>
      </c>
      <c r="B24" s="7">
        <v>292</v>
      </c>
      <c r="C24" s="7"/>
      <c r="D24" s="7">
        <v>3249</v>
      </c>
      <c r="E24" s="7"/>
      <c r="F24" s="7"/>
    </row>
    <row r="25" spans="1:6" x14ac:dyDescent="0.25">
      <c r="A25" s="6" t="s">
        <v>16</v>
      </c>
      <c r="B25" s="7"/>
      <c r="C25" s="7">
        <v>600</v>
      </c>
      <c r="D25" s="7"/>
      <c r="E25" s="7"/>
      <c r="F25" s="7"/>
    </row>
    <row r="26" spans="1:6" x14ac:dyDescent="0.25">
      <c r="A26" s="5" t="s">
        <v>31</v>
      </c>
      <c r="B26" s="7"/>
      <c r="C26" s="7"/>
      <c r="D26" s="7"/>
      <c r="E26" s="7"/>
      <c r="F26" s="7"/>
    </row>
    <row r="27" spans="1:6" x14ac:dyDescent="0.25">
      <c r="A27" s="6">
        <v>1209471</v>
      </c>
      <c r="B27" s="7"/>
      <c r="C27" s="7">
        <v>1140</v>
      </c>
      <c r="D27" s="7">
        <v>982</v>
      </c>
      <c r="E27" s="7"/>
      <c r="F27" s="7"/>
    </row>
    <row r="28" spans="1:6" x14ac:dyDescent="0.25">
      <c r="A28" s="5" t="s">
        <v>25</v>
      </c>
      <c r="B28" s="7"/>
      <c r="C28" s="7"/>
      <c r="D28" s="7"/>
      <c r="E28" s="7"/>
      <c r="F28" s="7"/>
    </row>
    <row r="29" spans="1:6" x14ac:dyDescent="0.25">
      <c r="A29" s="6">
        <v>1196534</v>
      </c>
      <c r="B29" s="7"/>
      <c r="C29" s="7"/>
      <c r="D29" s="7"/>
      <c r="E29" s="7"/>
      <c r="F29" s="7">
        <v>15192</v>
      </c>
    </row>
    <row r="30" spans="1:6" x14ac:dyDescent="0.25">
      <c r="A30" s="6">
        <v>1209586</v>
      </c>
      <c r="B30" s="7"/>
      <c r="C30" s="7"/>
      <c r="D30" s="7">
        <v>150</v>
      </c>
      <c r="E30" s="7">
        <v>60</v>
      </c>
      <c r="F30" s="7"/>
    </row>
    <row r="31" spans="1:6" x14ac:dyDescent="0.25">
      <c r="A31" s="6">
        <v>1209587</v>
      </c>
      <c r="B31" s="7"/>
      <c r="C31" s="7"/>
      <c r="D31" s="7"/>
      <c r="E31" s="7">
        <v>420</v>
      </c>
      <c r="F31" s="7"/>
    </row>
    <row r="32" spans="1:6" x14ac:dyDescent="0.25">
      <c r="A32" s="6" t="s">
        <v>13</v>
      </c>
      <c r="B32" s="7"/>
      <c r="C32" s="7"/>
      <c r="D32" s="7"/>
      <c r="E32" s="7">
        <v>24</v>
      </c>
      <c r="F32" s="7"/>
    </row>
    <row r="33" spans="1:6" x14ac:dyDescent="0.25">
      <c r="A33" s="5" t="s">
        <v>24</v>
      </c>
      <c r="B33" s="7"/>
      <c r="C33" s="7"/>
      <c r="D33" s="7"/>
      <c r="E33" s="7"/>
      <c r="F33" s="7"/>
    </row>
    <row r="34" spans="1:6" x14ac:dyDescent="0.25">
      <c r="A34" s="6">
        <v>1196069</v>
      </c>
      <c r="B34" s="7"/>
      <c r="C34" s="7">
        <v>1080</v>
      </c>
      <c r="D34" s="7">
        <v>948</v>
      </c>
      <c r="E34" s="7"/>
      <c r="F34" s="7"/>
    </row>
    <row r="35" spans="1:6" x14ac:dyDescent="0.25">
      <c r="A35" s="6">
        <v>1207580</v>
      </c>
      <c r="B35" s="7"/>
      <c r="C35" s="7"/>
      <c r="D35" s="7"/>
      <c r="E35" s="7"/>
      <c r="F35" s="7">
        <v>2544</v>
      </c>
    </row>
    <row r="36" spans="1:6" x14ac:dyDescent="0.25">
      <c r="A36" s="5" t="s">
        <v>19</v>
      </c>
      <c r="B36" s="7"/>
      <c r="C36" s="7"/>
      <c r="D36" s="7"/>
      <c r="E36" s="7"/>
      <c r="F36" s="7"/>
    </row>
    <row r="37" spans="1:6" x14ac:dyDescent="0.25">
      <c r="A37" s="6">
        <v>1185308</v>
      </c>
      <c r="B37" s="7"/>
      <c r="C37" s="7"/>
      <c r="D37" s="7"/>
      <c r="E37" s="7">
        <v>156</v>
      </c>
      <c r="F37" s="7">
        <v>2880</v>
      </c>
    </row>
    <row r="38" spans="1:6" x14ac:dyDescent="0.25">
      <c r="A38" s="6">
        <v>1209453</v>
      </c>
      <c r="B38" s="7">
        <v>1100</v>
      </c>
      <c r="C38" s="7">
        <v>1766</v>
      </c>
      <c r="D38" s="7">
        <v>2054</v>
      </c>
      <c r="E38" s="7">
        <v>984</v>
      </c>
      <c r="F38" s="7"/>
    </row>
    <row r="39" spans="1:6" x14ac:dyDescent="0.25">
      <c r="A39" s="6">
        <v>1209457</v>
      </c>
      <c r="B39" s="7"/>
      <c r="C39" s="7">
        <v>474</v>
      </c>
      <c r="D39" s="7"/>
      <c r="E39" s="7"/>
      <c r="F39" s="7"/>
    </row>
    <row r="40" spans="1:6" x14ac:dyDescent="0.25">
      <c r="A40" s="6" t="s">
        <v>11</v>
      </c>
      <c r="B40" s="7"/>
      <c r="C40" s="7"/>
      <c r="D40" s="7"/>
      <c r="E40" s="7"/>
      <c r="F40" s="7"/>
    </row>
    <row r="41" spans="1:6" x14ac:dyDescent="0.25">
      <c r="A41" s="5" t="s">
        <v>23</v>
      </c>
      <c r="B41" s="7"/>
      <c r="C41" s="7"/>
      <c r="D41" s="7"/>
      <c r="E41" s="7"/>
      <c r="F41" s="7"/>
    </row>
    <row r="42" spans="1:6" x14ac:dyDescent="0.25">
      <c r="A42" s="6">
        <v>1196115</v>
      </c>
      <c r="B42" s="7"/>
      <c r="C42" s="7"/>
      <c r="D42" s="7"/>
      <c r="E42" s="7"/>
      <c r="F42" s="7">
        <v>2808</v>
      </c>
    </row>
    <row r="43" spans="1:6" x14ac:dyDescent="0.25">
      <c r="A43" s="5" t="s">
        <v>22</v>
      </c>
      <c r="B43" s="7"/>
      <c r="C43" s="7"/>
      <c r="D43" s="7"/>
      <c r="E43" s="7"/>
      <c r="F43" s="7"/>
    </row>
    <row r="44" spans="1:6" x14ac:dyDescent="0.25">
      <c r="A44" s="6">
        <v>1185301</v>
      </c>
      <c r="B44" s="7"/>
      <c r="C44" s="7"/>
      <c r="D44" s="7"/>
      <c r="E44" s="7"/>
      <c r="F44" s="7">
        <v>2772</v>
      </c>
    </row>
    <row r="45" spans="1:6" x14ac:dyDescent="0.25">
      <c r="A45" s="6">
        <v>1209475</v>
      </c>
      <c r="B45" s="7">
        <v>1100</v>
      </c>
      <c r="C45" s="7">
        <v>1106</v>
      </c>
      <c r="D45" s="7">
        <v>1114</v>
      </c>
      <c r="E45" s="7"/>
      <c r="F45" s="7"/>
    </row>
    <row r="46" spans="1:6" x14ac:dyDescent="0.25">
      <c r="A46" s="6" t="s">
        <v>12</v>
      </c>
      <c r="B46" s="7"/>
      <c r="C46" s="7"/>
      <c r="D46" s="7"/>
      <c r="E46" s="7"/>
      <c r="F46" s="7"/>
    </row>
    <row r="47" spans="1:6" x14ac:dyDescent="0.25">
      <c r="A47" s="5" t="s">
        <v>28</v>
      </c>
      <c r="B47" s="7"/>
      <c r="C47" s="7"/>
      <c r="D47" s="7"/>
      <c r="E47" s="7"/>
      <c r="F47" s="7"/>
    </row>
    <row r="48" spans="1:6" x14ac:dyDescent="0.25">
      <c r="A48" s="6">
        <v>1202072</v>
      </c>
      <c r="B48" s="7"/>
      <c r="C48" s="7"/>
      <c r="D48" s="7"/>
      <c r="E48" s="7">
        <v>48</v>
      </c>
      <c r="F48" s="7"/>
    </row>
    <row r="49" spans="1:6" x14ac:dyDescent="0.25">
      <c r="A49" s="6">
        <v>1202073</v>
      </c>
      <c r="B49" s="7">
        <v>4700</v>
      </c>
      <c r="C49" s="7">
        <v>3520</v>
      </c>
      <c r="D49" s="7"/>
      <c r="E49" s="7">
        <v>414</v>
      </c>
      <c r="F49" s="7"/>
    </row>
    <row r="50" spans="1:6" x14ac:dyDescent="0.25">
      <c r="A50" s="6">
        <v>1202081</v>
      </c>
      <c r="B50" s="7"/>
      <c r="C50" s="7"/>
      <c r="D50" s="7"/>
      <c r="E50" s="7">
        <v>2472</v>
      </c>
      <c r="F50" s="7"/>
    </row>
    <row r="51" spans="1:6" x14ac:dyDescent="0.25">
      <c r="A51" s="6" t="s">
        <v>15</v>
      </c>
      <c r="B51" s="7">
        <v>905</v>
      </c>
      <c r="C51" s="7">
        <v>405</v>
      </c>
      <c r="D51" s="7"/>
      <c r="E51" s="7"/>
      <c r="F51" s="7"/>
    </row>
    <row r="52" spans="1:6" x14ac:dyDescent="0.25">
      <c r="A52" s="4" t="s">
        <v>39</v>
      </c>
      <c r="B52" s="7">
        <v>9197</v>
      </c>
      <c r="C52" s="7">
        <v>11009</v>
      </c>
      <c r="D52" s="7">
        <v>9613</v>
      </c>
      <c r="E52" s="7">
        <v>8718</v>
      </c>
      <c r="F52" s="7">
        <v>35028</v>
      </c>
    </row>
  </sheetData>
  <pageMargins left="0.7" right="0.7" top="0.5" bottom="0.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topLeftCell="A2" workbookViewId="0">
      <selection activeCell="D39" sqref="D39"/>
    </sheetView>
  </sheetViews>
  <sheetFormatPr defaultRowHeight="15" x14ac:dyDescent="0.25"/>
  <cols>
    <col min="1" max="1" width="7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37</v>
      </c>
      <c r="B2">
        <v>1</v>
      </c>
      <c r="C2">
        <v>1196095</v>
      </c>
      <c r="D2" t="s">
        <v>17</v>
      </c>
      <c r="H2">
        <v>732</v>
      </c>
    </row>
    <row r="3" spans="1:10" x14ac:dyDescent="0.25">
      <c r="A3" s="2" t="s">
        <v>37</v>
      </c>
      <c r="B3">
        <v>2</v>
      </c>
      <c r="C3">
        <v>1196095</v>
      </c>
      <c r="D3" t="s">
        <v>17</v>
      </c>
      <c r="H3">
        <v>984</v>
      </c>
    </row>
    <row r="4" spans="1:10" x14ac:dyDescent="0.25">
      <c r="A4" s="2" t="s">
        <v>37</v>
      </c>
      <c r="B4">
        <v>2</v>
      </c>
      <c r="C4">
        <v>1209569</v>
      </c>
      <c r="D4" t="s">
        <v>18</v>
      </c>
      <c r="H4">
        <v>36</v>
      </c>
    </row>
    <row r="5" spans="1:10" x14ac:dyDescent="0.25">
      <c r="A5" s="2" t="s">
        <v>37</v>
      </c>
      <c r="B5">
        <v>3</v>
      </c>
      <c r="C5">
        <v>1185308</v>
      </c>
      <c r="D5" t="s">
        <v>19</v>
      </c>
      <c r="H5">
        <v>156</v>
      </c>
    </row>
    <row r="6" spans="1:10" x14ac:dyDescent="0.25">
      <c r="A6" s="2" t="s">
        <v>37</v>
      </c>
      <c r="B6">
        <v>3</v>
      </c>
      <c r="C6">
        <v>1209453</v>
      </c>
      <c r="D6" t="s">
        <v>19</v>
      </c>
      <c r="H6">
        <v>984</v>
      </c>
    </row>
    <row r="7" spans="1:10" x14ac:dyDescent="0.25">
      <c r="A7" s="2" t="s">
        <v>37</v>
      </c>
      <c r="B7">
        <v>7</v>
      </c>
      <c r="C7">
        <v>1196026</v>
      </c>
      <c r="D7" t="s">
        <v>20</v>
      </c>
      <c r="H7">
        <v>1056</v>
      </c>
    </row>
    <row r="8" spans="1:10" x14ac:dyDescent="0.25">
      <c r="A8" s="2" t="s">
        <v>37</v>
      </c>
      <c r="B8">
        <v>7</v>
      </c>
      <c r="C8">
        <v>1209465</v>
      </c>
      <c r="D8" t="s">
        <v>20</v>
      </c>
      <c r="H8">
        <v>96</v>
      </c>
    </row>
    <row r="9" spans="1:10" x14ac:dyDescent="0.25">
      <c r="A9" s="2" t="s">
        <v>37</v>
      </c>
      <c r="B9">
        <v>8</v>
      </c>
      <c r="C9">
        <v>1196259</v>
      </c>
      <c r="D9" t="s">
        <v>21</v>
      </c>
      <c r="H9">
        <v>756</v>
      </c>
    </row>
    <row r="10" spans="1:10" x14ac:dyDescent="0.25">
      <c r="A10" s="2" t="s">
        <v>37</v>
      </c>
      <c r="B10">
        <v>8</v>
      </c>
      <c r="C10" t="s">
        <v>10</v>
      </c>
      <c r="D10" t="s">
        <v>21</v>
      </c>
      <c r="H10">
        <v>168</v>
      </c>
    </row>
    <row r="11" spans="1:10" x14ac:dyDescent="0.25">
      <c r="A11" s="2" t="s">
        <v>37</v>
      </c>
      <c r="B11">
        <v>9</v>
      </c>
      <c r="C11" t="s">
        <v>11</v>
      </c>
      <c r="D11" t="s">
        <v>19</v>
      </c>
      <c r="J11" t="s">
        <v>32</v>
      </c>
    </row>
    <row r="12" spans="1:10" x14ac:dyDescent="0.25">
      <c r="A12" s="2" t="s">
        <v>37</v>
      </c>
      <c r="B12">
        <v>9</v>
      </c>
      <c r="C12" t="s">
        <v>12</v>
      </c>
      <c r="D12" t="s">
        <v>22</v>
      </c>
      <c r="J12" t="s">
        <v>33</v>
      </c>
    </row>
    <row r="13" spans="1:10" x14ac:dyDescent="0.25">
      <c r="A13" s="2" t="s">
        <v>37</v>
      </c>
      <c r="B13">
        <v>8306</v>
      </c>
      <c r="C13">
        <v>1196115</v>
      </c>
      <c r="D13" t="s">
        <v>23</v>
      </c>
      <c r="I13">
        <v>2808</v>
      </c>
      <c r="J13" t="s">
        <v>34</v>
      </c>
    </row>
    <row r="14" spans="1:10" x14ac:dyDescent="0.25">
      <c r="A14" s="2" t="s">
        <v>37</v>
      </c>
      <c r="B14">
        <v>8307</v>
      </c>
      <c r="C14">
        <v>1207580</v>
      </c>
      <c r="D14" t="s">
        <v>24</v>
      </c>
      <c r="I14">
        <v>2544</v>
      </c>
      <c r="J14" t="s">
        <v>34</v>
      </c>
    </row>
    <row r="15" spans="1:10" x14ac:dyDescent="0.25">
      <c r="A15" s="2" t="s">
        <v>37</v>
      </c>
      <c r="B15">
        <v>8308</v>
      </c>
      <c r="C15">
        <v>1185308</v>
      </c>
      <c r="D15" t="s">
        <v>19</v>
      </c>
      <c r="I15">
        <v>2880</v>
      </c>
      <c r="J15" t="s">
        <v>34</v>
      </c>
    </row>
    <row r="16" spans="1:10" x14ac:dyDescent="0.25">
      <c r="A16" s="2" t="s">
        <v>37</v>
      </c>
      <c r="B16">
        <v>8309</v>
      </c>
      <c r="C16">
        <v>1185301</v>
      </c>
      <c r="D16" t="s">
        <v>22</v>
      </c>
      <c r="I16">
        <v>2772</v>
      </c>
      <c r="J16" t="s">
        <v>34</v>
      </c>
    </row>
    <row r="17" spans="1:10" x14ac:dyDescent="0.25">
      <c r="A17" s="2" t="s">
        <v>37</v>
      </c>
      <c r="B17">
        <v>8310</v>
      </c>
      <c r="C17">
        <v>1196534</v>
      </c>
      <c r="D17" t="s">
        <v>25</v>
      </c>
      <c r="I17">
        <v>13716</v>
      </c>
      <c r="J17" t="s">
        <v>34</v>
      </c>
    </row>
    <row r="18" spans="1:10" x14ac:dyDescent="0.25">
      <c r="A18" s="2" t="s">
        <v>37</v>
      </c>
      <c r="B18">
        <v>8311</v>
      </c>
      <c r="C18">
        <v>1196139</v>
      </c>
      <c r="D18" t="s">
        <v>26</v>
      </c>
      <c r="I18">
        <v>1512</v>
      </c>
      <c r="J18" t="s">
        <v>34</v>
      </c>
    </row>
    <row r="19" spans="1:10" x14ac:dyDescent="0.25">
      <c r="A19" s="2" t="s">
        <v>37</v>
      </c>
      <c r="B19">
        <v>8312</v>
      </c>
      <c r="C19">
        <v>1196026</v>
      </c>
      <c r="D19" t="s">
        <v>20</v>
      </c>
      <c r="I19">
        <v>7320</v>
      </c>
      <c r="J19" t="s">
        <v>35</v>
      </c>
    </row>
    <row r="20" spans="1:10" x14ac:dyDescent="0.25">
      <c r="A20" s="2" t="s">
        <v>37</v>
      </c>
      <c r="B20">
        <v>8313</v>
      </c>
      <c r="C20">
        <v>1196534</v>
      </c>
      <c r="D20" t="s">
        <v>25</v>
      </c>
      <c r="I20">
        <v>1476</v>
      </c>
      <c r="J20" t="s">
        <v>35</v>
      </c>
    </row>
    <row r="21" spans="1:10" x14ac:dyDescent="0.25">
      <c r="A21" s="2" t="s">
        <v>37</v>
      </c>
      <c r="B21">
        <v>4</v>
      </c>
      <c r="C21">
        <v>1209586</v>
      </c>
      <c r="D21" t="s">
        <v>25</v>
      </c>
      <c r="H21">
        <v>60</v>
      </c>
    </row>
    <row r="22" spans="1:10" x14ac:dyDescent="0.25">
      <c r="A22" s="2" t="s">
        <v>37</v>
      </c>
      <c r="B22">
        <v>4</v>
      </c>
      <c r="C22">
        <v>1209599</v>
      </c>
      <c r="D22" t="s">
        <v>26</v>
      </c>
      <c r="H22">
        <v>60</v>
      </c>
    </row>
    <row r="23" spans="1:10" x14ac:dyDescent="0.25">
      <c r="A23" s="2" t="s">
        <v>37</v>
      </c>
      <c r="B23">
        <v>4</v>
      </c>
      <c r="C23">
        <v>1209587</v>
      </c>
      <c r="D23" t="s">
        <v>25</v>
      </c>
      <c r="H23">
        <v>420</v>
      </c>
    </row>
    <row r="24" spans="1:10" x14ac:dyDescent="0.25">
      <c r="A24" s="2" t="s">
        <v>37</v>
      </c>
      <c r="B24">
        <v>4</v>
      </c>
      <c r="C24">
        <v>1209598</v>
      </c>
      <c r="D24" t="s">
        <v>26</v>
      </c>
      <c r="H24">
        <v>96</v>
      </c>
    </row>
    <row r="25" spans="1:10" x14ac:dyDescent="0.25">
      <c r="A25" s="2" t="s">
        <v>37</v>
      </c>
      <c r="B25">
        <v>4</v>
      </c>
      <c r="C25" t="s">
        <v>13</v>
      </c>
      <c r="D25" t="s">
        <v>25</v>
      </c>
      <c r="H25">
        <v>24</v>
      </c>
    </row>
    <row r="26" spans="1:10" x14ac:dyDescent="0.25">
      <c r="A26" s="2" t="s">
        <v>37</v>
      </c>
      <c r="B26">
        <v>4</v>
      </c>
      <c r="C26" t="s">
        <v>14</v>
      </c>
      <c r="D26" t="s">
        <v>26</v>
      </c>
      <c r="H26">
        <v>24</v>
      </c>
    </row>
    <row r="27" spans="1:10" x14ac:dyDescent="0.25">
      <c r="A27" s="2" t="s">
        <v>37</v>
      </c>
      <c r="B27">
        <v>4</v>
      </c>
      <c r="C27">
        <v>1209590</v>
      </c>
      <c r="D27" t="s">
        <v>27</v>
      </c>
      <c r="H27">
        <v>60</v>
      </c>
    </row>
    <row r="28" spans="1:10" x14ac:dyDescent="0.25">
      <c r="A28" s="2" t="s">
        <v>37</v>
      </c>
      <c r="B28">
        <v>6</v>
      </c>
      <c r="C28">
        <v>1202081</v>
      </c>
      <c r="D28" t="s">
        <v>28</v>
      </c>
      <c r="H28">
        <v>2472</v>
      </c>
    </row>
    <row r="29" spans="1:10" x14ac:dyDescent="0.25">
      <c r="A29" s="2" t="s">
        <v>37</v>
      </c>
      <c r="B29">
        <v>6</v>
      </c>
      <c r="C29">
        <v>1201674</v>
      </c>
      <c r="D29" t="s">
        <v>29</v>
      </c>
      <c r="H29">
        <v>72</v>
      </c>
    </row>
    <row r="30" spans="1:10" x14ac:dyDescent="0.25">
      <c r="A30" s="2" t="s">
        <v>37</v>
      </c>
      <c r="B30">
        <v>6</v>
      </c>
      <c r="C30">
        <v>1202073</v>
      </c>
      <c r="D30" t="s">
        <v>28</v>
      </c>
      <c r="H30">
        <v>414</v>
      </c>
    </row>
    <row r="31" spans="1:10" x14ac:dyDescent="0.25">
      <c r="A31" s="2" t="s">
        <v>37</v>
      </c>
      <c r="B31">
        <v>6</v>
      </c>
      <c r="C31">
        <v>1202072</v>
      </c>
      <c r="D31" t="s">
        <v>28</v>
      </c>
      <c r="H31">
        <v>48</v>
      </c>
    </row>
    <row r="32" spans="1:10" x14ac:dyDescent="0.25">
      <c r="A32" s="2" t="s">
        <v>37</v>
      </c>
      <c r="C32">
        <v>1209475</v>
      </c>
      <c r="D32" t="s">
        <v>22</v>
      </c>
      <c r="E32">
        <v>1100</v>
      </c>
    </row>
    <row r="33" spans="1:7" x14ac:dyDescent="0.25">
      <c r="A33" s="2" t="s">
        <v>37</v>
      </c>
      <c r="C33">
        <v>1209453</v>
      </c>
      <c r="D33" t="s">
        <v>19</v>
      </c>
      <c r="E33">
        <v>1100</v>
      </c>
    </row>
    <row r="34" spans="1:7" x14ac:dyDescent="0.25">
      <c r="A34" s="2" t="s">
        <v>37</v>
      </c>
      <c r="C34">
        <v>1209522</v>
      </c>
      <c r="D34" t="s">
        <v>30</v>
      </c>
      <c r="E34">
        <v>1100</v>
      </c>
    </row>
    <row r="35" spans="1:7" x14ac:dyDescent="0.25">
      <c r="A35" s="2" t="s">
        <v>37</v>
      </c>
      <c r="C35">
        <v>1202073</v>
      </c>
      <c r="D35" t="s">
        <v>28</v>
      </c>
      <c r="E35">
        <v>4700</v>
      </c>
    </row>
    <row r="36" spans="1:7" x14ac:dyDescent="0.25">
      <c r="A36" s="2" t="s">
        <v>37</v>
      </c>
      <c r="C36" t="s">
        <v>15</v>
      </c>
      <c r="D36" t="s">
        <v>28</v>
      </c>
      <c r="E36">
        <v>905</v>
      </c>
    </row>
    <row r="37" spans="1:7" x14ac:dyDescent="0.25">
      <c r="A37" s="2" t="s">
        <v>37</v>
      </c>
      <c r="C37">
        <v>1221081</v>
      </c>
      <c r="D37" t="s">
        <v>29</v>
      </c>
      <c r="E37">
        <v>292</v>
      </c>
    </row>
    <row r="38" spans="1:7" x14ac:dyDescent="0.25">
      <c r="A38" s="2" t="s">
        <v>37</v>
      </c>
      <c r="C38">
        <v>1209475</v>
      </c>
      <c r="D38" t="s">
        <v>22</v>
      </c>
      <c r="F38">
        <v>1106</v>
      </c>
    </row>
    <row r="39" spans="1:7" x14ac:dyDescent="0.25">
      <c r="A39" s="2" t="s">
        <v>37</v>
      </c>
      <c r="C39">
        <v>1209522</v>
      </c>
      <c r="D39" t="s">
        <v>30</v>
      </c>
      <c r="F39">
        <v>918</v>
      </c>
    </row>
    <row r="40" spans="1:7" x14ac:dyDescent="0.25">
      <c r="A40" s="2" t="s">
        <v>37</v>
      </c>
      <c r="C40">
        <v>1209453</v>
      </c>
      <c r="D40" t="s">
        <v>19</v>
      </c>
      <c r="F40">
        <v>1106</v>
      </c>
    </row>
    <row r="41" spans="1:7" x14ac:dyDescent="0.25">
      <c r="A41" s="2" t="s">
        <v>37</v>
      </c>
      <c r="C41">
        <v>1209453</v>
      </c>
      <c r="D41" t="s">
        <v>19</v>
      </c>
      <c r="F41">
        <v>660</v>
      </c>
    </row>
    <row r="42" spans="1:7" x14ac:dyDescent="0.25">
      <c r="A42" s="2" t="s">
        <v>37</v>
      </c>
      <c r="C42">
        <v>1209457</v>
      </c>
      <c r="D42" t="s">
        <v>19</v>
      </c>
      <c r="F42">
        <v>474</v>
      </c>
    </row>
    <row r="43" spans="1:7" x14ac:dyDescent="0.25">
      <c r="A43" s="2" t="s">
        <v>37</v>
      </c>
      <c r="C43">
        <v>1209471</v>
      </c>
      <c r="D43" t="s">
        <v>31</v>
      </c>
      <c r="F43">
        <v>1140</v>
      </c>
    </row>
    <row r="44" spans="1:7" x14ac:dyDescent="0.25">
      <c r="A44" s="2" t="s">
        <v>37</v>
      </c>
      <c r="C44">
        <v>1196069</v>
      </c>
      <c r="D44" t="s">
        <v>24</v>
      </c>
      <c r="F44">
        <v>1080</v>
      </c>
    </row>
    <row r="45" spans="1:7" x14ac:dyDescent="0.25">
      <c r="A45" s="2" t="s">
        <v>37</v>
      </c>
      <c r="C45">
        <v>1202073</v>
      </c>
      <c r="D45" t="s">
        <v>28</v>
      </c>
      <c r="F45">
        <v>3520</v>
      </c>
    </row>
    <row r="46" spans="1:7" x14ac:dyDescent="0.25">
      <c r="A46" s="2" t="s">
        <v>37</v>
      </c>
      <c r="C46" t="s">
        <v>16</v>
      </c>
      <c r="D46" t="s">
        <v>29</v>
      </c>
      <c r="F46">
        <v>600</v>
      </c>
    </row>
    <row r="47" spans="1:7" x14ac:dyDescent="0.25">
      <c r="A47" s="2" t="s">
        <v>37</v>
      </c>
      <c r="C47" t="s">
        <v>15</v>
      </c>
      <c r="D47" t="s">
        <v>28</v>
      </c>
      <c r="F47">
        <v>405</v>
      </c>
    </row>
    <row r="48" spans="1:7" x14ac:dyDescent="0.25">
      <c r="A48" s="2" t="s">
        <v>37</v>
      </c>
      <c r="B48">
        <v>1</v>
      </c>
      <c r="C48">
        <v>1196069</v>
      </c>
      <c r="D48" t="s">
        <v>24</v>
      </c>
      <c r="G48">
        <v>948</v>
      </c>
    </row>
    <row r="49" spans="1:10" x14ac:dyDescent="0.25">
      <c r="A49" s="2" t="s">
        <v>37</v>
      </c>
      <c r="B49">
        <v>1</v>
      </c>
      <c r="C49">
        <v>1209586</v>
      </c>
      <c r="D49" t="s">
        <v>25</v>
      </c>
      <c r="G49">
        <v>150</v>
      </c>
    </row>
    <row r="50" spans="1:10" x14ac:dyDescent="0.25">
      <c r="A50" s="2" t="s">
        <v>37</v>
      </c>
      <c r="B50">
        <v>2</v>
      </c>
      <c r="C50">
        <v>1209453</v>
      </c>
      <c r="D50" t="s">
        <v>19</v>
      </c>
      <c r="G50">
        <v>1106</v>
      </c>
    </row>
    <row r="51" spans="1:10" x14ac:dyDescent="0.25">
      <c r="A51" s="2" t="s">
        <v>37</v>
      </c>
      <c r="B51">
        <v>3</v>
      </c>
      <c r="C51">
        <v>1209453</v>
      </c>
      <c r="D51" t="s">
        <v>19</v>
      </c>
      <c r="G51">
        <v>948</v>
      </c>
      <c r="J51" t="s">
        <v>36</v>
      </c>
    </row>
    <row r="52" spans="1:10" x14ac:dyDescent="0.25">
      <c r="A52" s="2" t="s">
        <v>37</v>
      </c>
      <c r="B52">
        <v>5</v>
      </c>
      <c r="C52">
        <v>1221081</v>
      </c>
      <c r="D52" t="s">
        <v>29</v>
      </c>
      <c r="G52">
        <v>1649</v>
      </c>
    </row>
    <row r="53" spans="1:10" x14ac:dyDescent="0.25">
      <c r="A53" s="2" t="s">
        <v>37</v>
      </c>
      <c r="B53">
        <v>5</v>
      </c>
      <c r="C53">
        <v>1201674</v>
      </c>
      <c r="D53" t="s">
        <v>29</v>
      </c>
      <c r="G53">
        <v>10</v>
      </c>
    </row>
    <row r="54" spans="1:10" x14ac:dyDescent="0.25">
      <c r="A54" s="2" t="s">
        <v>37</v>
      </c>
      <c r="B54">
        <v>6</v>
      </c>
      <c r="C54">
        <v>1221081</v>
      </c>
      <c r="D54" t="s">
        <v>29</v>
      </c>
      <c r="G54">
        <v>1600</v>
      </c>
    </row>
    <row r="55" spans="1:10" x14ac:dyDescent="0.25">
      <c r="A55" s="2" t="s">
        <v>37</v>
      </c>
      <c r="B55">
        <v>7</v>
      </c>
      <c r="C55">
        <v>1209471</v>
      </c>
      <c r="D55" t="s">
        <v>31</v>
      </c>
      <c r="G55">
        <v>982</v>
      </c>
    </row>
    <row r="56" spans="1:10" x14ac:dyDescent="0.25">
      <c r="A56" s="2" t="s">
        <v>37</v>
      </c>
      <c r="B56">
        <v>8</v>
      </c>
      <c r="C56">
        <v>1209475</v>
      </c>
      <c r="D56" t="s">
        <v>22</v>
      </c>
      <c r="G56">
        <v>1114</v>
      </c>
    </row>
    <row r="57" spans="1:10" x14ac:dyDescent="0.25">
      <c r="A57" s="2" t="s">
        <v>37</v>
      </c>
      <c r="B57">
        <v>9</v>
      </c>
      <c r="C57">
        <v>1209522</v>
      </c>
      <c r="D57" t="s">
        <v>30</v>
      </c>
      <c r="G57">
        <v>1106</v>
      </c>
    </row>
    <row r="58" spans="1:10" x14ac:dyDescent="0.25">
      <c r="A58" s="2"/>
      <c r="E58">
        <f>SUBTOTAL(109,Table1[Cutting])</f>
        <v>9197</v>
      </c>
      <c r="F58">
        <f>SUBTOTAL(109,Table1[Assembly])</f>
        <v>11009</v>
      </c>
      <c r="G58">
        <f>SUBTOTAL(109,Table1[Closing])</f>
        <v>9613</v>
      </c>
      <c r="H58">
        <f>SUBTOTAL(109,Table1[Despatch])</f>
        <v>8718</v>
      </c>
      <c r="I58">
        <f>SUBTOTAL(109,Table1[Shipped])</f>
        <v>35028</v>
      </c>
    </row>
  </sheetData>
  <printOptions horizontalCentered="1" verticalCentered="1"/>
  <pageMargins left="0.1" right="0.1" top="0.1" bottom="0.1" header="0" footer="0"/>
  <pageSetup paperSize="9" scale="97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2023-12-04T11:47:51Z</cp:lastPrinted>
  <dcterms:created xsi:type="dcterms:W3CDTF">2023-12-04T11:45:05Z</dcterms:created>
  <dcterms:modified xsi:type="dcterms:W3CDTF">2023-12-04T11:47:53Z</dcterms:modified>
</cp:coreProperties>
</file>