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1-Sep-2025\"/>
    </mc:Choice>
  </mc:AlternateContent>
  <xr:revisionPtr revIDLastSave="0" documentId="13_ncr:1_{62D6D83F-9C38-4FCA-A647-FA351FF7851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2" r:id="rId1"/>
    <sheet name="L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G40" i="1"/>
  <c r="H40" i="1"/>
  <c r="I40" i="1"/>
  <c r="E40" i="1"/>
</calcChain>
</file>

<file path=xl/sharedStrings.xml><?xml version="1.0" encoding="utf-8"?>
<sst xmlns="http://schemas.openxmlformats.org/spreadsheetml/2006/main" count="134" uniqueCount="39">
  <si>
    <t>Date</t>
  </si>
  <si>
    <t>Line</t>
  </si>
  <si>
    <t>Order2</t>
  </si>
  <si>
    <t>Style</t>
  </si>
  <si>
    <t>Cutting</t>
  </si>
  <si>
    <t>Assembly</t>
  </si>
  <si>
    <t>Closing</t>
  </si>
  <si>
    <t>Despatch</t>
  </si>
  <si>
    <t>Shipped</t>
  </si>
  <si>
    <t>Reason</t>
  </si>
  <si>
    <t>N/S</t>
  </si>
  <si>
    <t>PGS-DEC-1</t>
  </si>
  <si>
    <t>BOYS SYNTHETIC</t>
  </si>
  <si>
    <t>PRE GIRLS LEATHER</t>
  </si>
  <si>
    <t>PRE GIRLS SYNTHETIC</t>
  </si>
  <si>
    <t>GIRLS SYNTHETIC</t>
  </si>
  <si>
    <t>GIRLS LEATHER</t>
  </si>
  <si>
    <t>PRE BOYS MOCCASIN</t>
  </si>
  <si>
    <t>PRE BOYS SYNTHETIC</t>
  </si>
  <si>
    <t>MENS SYNTHETIC</t>
  </si>
  <si>
    <t>BOYS LEATHER</t>
  </si>
  <si>
    <t>MENS LEATHER</t>
  </si>
  <si>
    <t>PRE BOYS LEATHER</t>
  </si>
  <si>
    <t>BOYS MOCCASIN</t>
  </si>
  <si>
    <t>MENS MOCCASIN</t>
  </si>
  <si>
    <t>BAD MARKER AND OPERATOR NOT MAKING SCORE</t>
  </si>
  <si>
    <t>CHANGE OF STYLES</t>
  </si>
  <si>
    <t>BAD MATERIAL</t>
  </si>
  <si>
    <t>B/D TOE LASTER</t>
  </si>
  <si>
    <t>NOT ENOUGH LASTS TO LOAD / GAPS</t>
  </si>
  <si>
    <t xml:space="preserve"> </t>
  </si>
  <si>
    <t>09-11-2025</t>
  </si>
  <si>
    <t>Row Labels</t>
  </si>
  <si>
    <t>Grand Total</t>
  </si>
  <si>
    <t xml:space="preserve"> Cutting</t>
  </si>
  <si>
    <t xml:space="preserve"> Assembly</t>
  </si>
  <si>
    <t xml:space="preserve"> Closing</t>
  </si>
  <si>
    <t xml:space="preserve"> Despatch</t>
  </si>
  <si>
    <t xml:space="preserve">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</si>
</sst>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924.297143518517" createdVersion="8" refreshedVersion="8" minRefreshableVersion="3" recordCount="38" xr:uid="{9FD30172-F57B-4B0E-88EF-DEA31A87E156}">
  <cacheSource type="worksheet">
    <worksheetSource name="Table1"/>
  </cacheSource>
  <cacheFields count="10">
    <cacheField name="Date" numFmtId="49">
      <sharedItems count="1">
        <s v="09-11-2025"/>
      </sharedItems>
    </cacheField>
    <cacheField name="Line" numFmtId="0">
      <sharedItems containsMixedTypes="1" containsNumber="1" containsInteger="1" minValue="1" maxValue="9"/>
    </cacheField>
    <cacheField name="Order2" numFmtId="0">
      <sharedItems containsMixedTypes="1" containsNumber="1" containsInteger="1" minValue="1338301" maxValue="1338518" count="15">
        <n v="1338315"/>
        <n v="1338442"/>
        <s v="PGS-DEC-1"/>
        <n v="1338416"/>
        <n v="1338447"/>
        <n v="1338513"/>
        <n v="1338301"/>
        <n v="1338408"/>
        <n v="1338434"/>
        <n v="1338436"/>
        <n v="1338412"/>
        <n v="1338432"/>
        <n v="1338426"/>
        <n v="1338415"/>
        <n v="1338518"/>
      </sharedItems>
    </cacheField>
    <cacheField name="Style" numFmtId="0">
      <sharedItems count="13">
        <s v="BOYS SYNTHETIC"/>
        <s v="PRE GIRLS LEATHER"/>
        <s v="PRE GIRLS SYNTHETIC"/>
        <s v="GIRLS SYNTHETIC"/>
        <s v="GIRLS LEATHER"/>
        <s v="PRE BOYS MOCCASIN"/>
        <s v="PRE BOYS SYNTHETIC"/>
        <s v="MENS SYNTHETIC"/>
        <s v="BOYS LEATHER"/>
        <s v="MENS LEATHER"/>
        <s v="PRE BOYS LEATHER"/>
        <s v="BOYS MOCCASIN"/>
        <s v="MENS MOCCASIN"/>
      </sharedItems>
    </cacheField>
    <cacheField name="Cutting" numFmtId="0">
      <sharedItems containsString="0" containsBlank="1" containsNumber="1" containsInteger="1" minValue="900" maxValue="2100"/>
    </cacheField>
    <cacheField name="Assembly" numFmtId="0">
      <sharedItems containsString="0" containsBlank="1" containsNumber="1" containsInteger="1" minValue="632" maxValue="2100"/>
    </cacheField>
    <cacheField name="Closing" numFmtId="0">
      <sharedItems containsString="0" containsBlank="1" containsNumber="1" containsInteger="1" minValue="1422" maxValue="2054"/>
    </cacheField>
    <cacheField name="Despatch" numFmtId="0">
      <sharedItems containsString="0" containsBlank="1" containsNumber="1" containsInteger="1" minValue="24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 "/>
    <x v="0"/>
    <x v="0"/>
    <n v="1500"/>
    <m/>
    <m/>
    <m/>
    <x v="0"/>
    <m/>
  </r>
  <r>
    <x v="0"/>
    <s v=" "/>
    <x v="1"/>
    <x v="1"/>
    <n v="900"/>
    <m/>
    <m/>
    <m/>
    <x v="0"/>
    <m/>
  </r>
  <r>
    <x v="0"/>
    <s v=" "/>
    <x v="2"/>
    <x v="2"/>
    <n v="1500"/>
    <m/>
    <m/>
    <m/>
    <x v="0"/>
    <m/>
  </r>
  <r>
    <x v="0"/>
    <s v=" "/>
    <x v="3"/>
    <x v="3"/>
    <m/>
    <n v="790"/>
    <m/>
    <m/>
    <x v="0"/>
    <m/>
  </r>
  <r>
    <x v="0"/>
    <s v=" "/>
    <x v="4"/>
    <x v="4"/>
    <m/>
    <n v="632"/>
    <m/>
    <m/>
    <x v="0"/>
    <m/>
  </r>
  <r>
    <x v="0"/>
    <s v=" "/>
    <x v="0"/>
    <x v="0"/>
    <m/>
    <n v="1422"/>
    <m/>
    <m/>
    <x v="0"/>
    <m/>
  </r>
  <r>
    <x v="0"/>
    <s v=" "/>
    <x v="2"/>
    <x v="2"/>
    <m/>
    <n v="1186"/>
    <m/>
    <m/>
    <x v="0"/>
    <m/>
  </r>
  <r>
    <x v="0"/>
    <s v=" "/>
    <x v="5"/>
    <x v="5"/>
    <n v="2100"/>
    <m/>
    <m/>
    <m/>
    <x v="0"/>
    <m/>
  </r>
  <r>
    <x v="0"/>
    <s v=" "/>
    <x v="0"/>
    <x v="0"/>
    <n v="1500"/>
    <m/>
    <m/>
    <m/>
    <x v="0"/>
    <m/>
  </r>
  <r>
    <x v="0"/>
    <s v=" "/>
    <x v="6"/>
    <x v="6"/>
    <n v="1700"/>
    <m/>
    <m/>
    <m/>
    <x v="0"/>
    <m/>
  </r>
  <r>
    <x v="0"/>
    <s v=" "/>
    <x v="7"/>
    <x v="7"/>
    <n v="1000"/>
    <m/>
    <m/>
    <m/>
    <x v="0"/>
    <m/>
  </r>
  <r>
    <x v="0"/>
    <s v=" "/>
    <x v="8"/>
    <x v="8"/>
    <n v="1360"/>
    <m/>
    <m/>
    <m/>
    <x v="0"/>
    <m/>
  </r>
  <r>
    <x v="0"/>
    <s v=" "/>
    <x v="5"/>
    <x v="5"/>
    <m/>
    <n v="2100"/>
    <m/>
    <m/>
    <x v="0"/>
    <m/>
  </r>
  <r>
    <x v="0"/>
    <s v=" "/>
    <x v="0"/>
    <x v="0"/>
    <m/>
    <n v="1264"/>
    <m/>
    <m/>
    <x v="0"/>
    <m/>
  </r>
  <r>
    <x v="0"/>
    <s v=" "/>
    <x v="9"/>
    <x v="9"/>
    <m/>
    <n v="1502"/>
    <m/>
    <m/>
    <x v="0"/>
    <m/>
  </r>
  <r>
    <x v="0"/>
    <s v=" "/>
    <x v="6"/>
    <x v="6"/>
    <m/>
    <n v="1580"/>
    <m/>
    <m/>
    <x v="0"/>
    <m/>
  </r>
  <r>
    <x v="0"/>
    <s v=" "/>
    <x v="6"/>
    <x v="6"/>
    <m/>
    <n v="1580"/>
    <m/>
    <m/>
    <x v="0"/>
    <m/>
  </r>
  <r>
    <x v="0"/>
    <s v=" "/>
    <x v="7"/>
    <x v="7"/>
    <m/>
    <n v="1580"/>
    <m/>
    <m/>
    <x v="0"/>
    <m/>
  </r>
  <r>
    <x v="0"/>
    <n v="1"/>
    <x v="9"/>
    <x v="9"/>
    <m/>
    <m/>
    <n v="1580"/>
    <m/>
    <x v="0"/>
    <m/>
  </r>
  <r>
    <x v="0"/>
    <n v="2"/>
    <x v="6"/>
    <x v="6"/>
    <m/>
    <m/>
    <n v="1422"/>
    <m/>
    <x v="0"/>
    <s v="BAD MARKER AND OPERATOR NOT MAKING SCORE"/>
  </r>
  <r>
    <x v="0"/>
    <n v="3"/>
    <x v="6"/>
    <x v="6"/>
    <m/>
    <m/>
    <n v="1580"/>
    <m/>
    <x v="0"/>
    <m/>
  </r>
  <r>
    <x v="0"/>
    <n v="4"/>
    <x v="5"/>
    <x v="5"/>
    <m/>
    <m/>
    <n v="2054"/>
    <m/>
    <x v="0"/>
    <m/>
  </r>
  <r>
    <x v="0"/>
    <n v="5"/>
    <x v="7"/>
    <x v="7"/>
    <m/>
    <m/>
    <n v="1580"/>
    <m/>
    <x v="0"/>
    <m/>
  </r>
  <r>
    <x v="0"/>
    <n v="6"/>
    <x v="0"/>
    <x v="0"/>
    <m/>
    <m/>
    <n v="1422"/>
    <m/>
    <x v="0"/>
    <m/>
  </r>
  <r>
    <x v="0"/>
    <n v="7"/>
    <x v="0"/>
    <x v="0"/>
    <m/>
    <m/>
    <n v="1580"/>
    <m/>
    <x v="0"/>
    <m/>
  </r>
  <r>
    <x v="0"/>
    <n v="8"/>
    <x v="10"/>
    <x v="2"/>
    <m/>
    <m/>
    <n v="1534"/>
    <m/>
    <x v="0"/>
    <m/>
  </r>
  <r>
    <x v="0"/>
    <n v="9"/>
    <x v="3"/>
    <x v="3"/>
    <m/>
    <m/>
    <n v="1436"/>
    <m/>
    <x v="0"/>
    <m/>
  </r>
  <r>
    <x v="0"/>
    <n v="1"/>
    <x v="11"/>
    <x v="8"/>
    <m/>
    <m/>
    <m/>
    <n v="624"/>
    <x v="0"/>
    <s v="CHANGE OF STYLES"/>
  </r>
  <r>
    <x v="0"/>
    <n v="1"/>
    <x v="12"/>
    <x v="10"/>
    <m/>
    <m/>
    <m/>
    <n v="648"/>
    <x v="0"/>
    <s v="BAD MATERIAL"/>
  </r>
  <r>
    <x v="0"/>
    <n v="2"/>
    <x v="6"/>
    <x v="6"/>
    <m/>
    <m/>
    <m/>
    <n v="1500"/>
    <x v="0"/>
    <m/>
  </r>
  <r>
    <x v="0"/>
    <n v="3"/>
    <x v="6"/>
    <x v="6"/>
    <m/>
    <m/>
    <m/>
    <n v="1500"/>
    <x v="0"/>
    <m/>
  </r>
  <r>
    <x v="0"/>
    <n v="4"/>
    <x v="5"/>
    <x v="5"/>
    <m/>
    <m/>
    <m/>
    <n v="456"/>
    <x v="0"/>
    <m/>
  </r>
  <r>
    <x v="0"/>
    <n v="4"/>
    <x v="13"/>
    <x v="11"/>
    <m/>
    <m/>
    <m/>
    <n v="972"/>
    <x v="0"/>
    <m/>
  </r>
  <r>
    <x v="0"/>
    <n v="4"/>
    <x v="14"/>
    <x v="12"/>
    <m/>
    <m/>
    <m/>
    <n v="24"/>
    <x v="0"/>
    <m/>
  </r>
  <r>
    <x v="0"/>
    <n v="7"/>
    <x v="0"/>
    <x v="0"/>
    <m/>
    <m/>
    <m/>
    <n v="1428"/>
    <x v="0"/>
    <s v="B/D TOE LASTER"/>
  </r>
  <r>
    <x v="0"/>
    <n v="8"/>
    <x v="3"/>
    <x v="3"/>
    <m/>
    <m/>
    <m/>
    <n v="1500"/>
    <x v="0"/>
    <m/>
  </r>
  <r>
    <x v="0"/>
    <n v="9"/>
    <x v="0"/>
    <x v="0"/>
    <m/>
    <m/>
    <m/>
    <n v="954"/>
    <x v="0"/>
    <s v="NOT ENOUGH LASTS TO LOAD / GAPS"/>
  </r>
  <r>
    <x v="0"/>
    <s v="N/S"/>
    <x v="7"/>
    <x v="7"/>
    <m/>
    <m/>
    <m/>
    <n v="150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FB9D34-2C8F-4ADB-88DB-13E8CA2174B8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F31" firstHeaderRow="0" firstDataRow="1" firstDataCol="1"/>
  <pivotFields count="10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5">
        <item x="6"/>
        <item x="0"/>
        <item x="7"/>
        <item x="10"/>
        <item x="13"/>
        <item x="3"/>
        <item x="12"/>
        <item x="11"/>
        <item x="8"/>
        <item x="9"/>
        <item x="1"/>
        <item x="4"/>
        <item x="5"/>
        <item x="14"/>
        <item x="2"/>
      </items>
    </pivotField>
    <pivotField axis="axisRow" showAll="0" defaultSubtotal="0">
      <items count="13">
        <item x="8"/>
        <item x="11"/>
        <item x="0"/>
        <item x="4"/>
        <item x="3"/>
        <item x="9"/>
        <item x="12"/>
        <item x="7"/>
        <item x="10"/>
        <item x="5"/>
        <item x="6"/>
        <item x="1"/>
        <item x="2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30">
    <i>
      <x/>
    </i>
    <i r="1">
      <x/>
    </i>
    <i r="2">
      <x v="7"/>
    </i>
    <i r="2">
      <x v="8"/>
    </i>
    <i r="1">
      <x v="1"/>
    </i>
    <i r="2">
      <x v="4"/>
    </i>
    <i r="1">
      <x v="2"/>
    </i>
    <i r="2">
      <x v="1"/>
    </i>
    <i r="1">
      <x v="3"/>
    </i>
    <i r="2">
      <x v="11"/>
    </i>
    <i r="1">
      <x v="4"/>
    </i>
    <i r="2">
      <x v="5"/>
    </i>
    <i r="1">
      <x v="5"/>
    </i>
    <i r="2">
      <x v="9"/>
    </i>
    <i r="1">
      <x v="6"/>
    </i>
    <i r="2">
      <x v="13"/>
    </i>
    <i r="1">
      <x v="7"/>
    </i>
    <i r="2">
      <x v="2"/>
    </i>
    <i r="1">
      <x v="8"/>
    </i>
    <i r="2">
      <x v="6"/>
    </i>
    <i r="1">
      <x v="9"/>
    </i>
    <i r="2">
      <x v="12"/>
    </i>
    <i r="1">
      <x v="10"/>
    </i>
    <i r="2">
      <x/>
    </i>
    <i r="1">
      <x v="11"/>
    </i>
    <i r="2">
      <x v="10"/>
    </i>
    <i r="1">
      <x v="12"/>
    </i>
    <i r="2">
      <x v="3"/>
    </i>
    <i r="2"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Cutting" fld="4" baseField="0" baseItem="0"/>
    <dataField name=" Assembly" fld="5" baseField="0" baseItem="0"/>
    <dataField name=" Closing" fld="6" baseField="0" baseItem="0"/>
    <dataField name=" Despatch" fld="7" baseField="0" baseItem="0"/>
    <dataField name=" Shipped" fld="8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9A332-1DF9-4DDC-8681-37022DDEC59C}" name="Table1" displayName="Table1" ref="A1:J40" totalsRowCount="1" headerRowDxfId="0" headerRowBorderDxfId="1" tableBorderDxfId="2">
  <autoFilter ref="A1:J39" xr:uid="{A9C9A332-1DF9-4DDC-8681-37022DDEC59C}"/>
  <tableColumns count="10">
    <tableColumn id="1" xr3:uid="{68A66E43-326E-4177-81E0-9FEF93BCEA31}" name="Date"/>
    <tableColumn id="2" xr3:uid="{5ABC622C-69C7-4BFA-B64C-E420E80A1D39}" name="Line"/>
    <tableColumn id="3" xr3:uid="{77A9B940-7AF9-40AE-92A3-3D0C2CDA33B1}" name="Order2"/>
    <tableColumn id="4" xr3:uid="{9778CFC7-EA10-462C-A93D-0470C2F51F0B}" name="Style"/>
    <tableColumn id="5" xr3:uid="{25721282-C4EA-40DE-980E-8F1A577230BE}" name="Cutting" totalsRowFunction="sum"/>
    <tableColumn id="6" xr3:uid="{169C14E5-077E-4E0C-A0A5-62F1673EE95C}" name="Assembly" totalsRowFunction="sum"/>
    <tableColumn id="7" xr3:uid="{71D36644-1C85-43DE-810C-0571925BCF07}" name="Closing" totalsRowFunction="sum"/>
    <tableColumn id="8" xr3:uid="{B57D4068-09EC-4DA4-9915-7A470169CE1D}" name="Despatch" totalsRowFunction="sum"/>
    <tableColumn id="9" xr3:uid="{4D5ABC98-ECCB-407D-83F9-2D42E2C4F2A9}" name="Shipped" totalsRowFunction="sum"/>
    <tableColumn id="10" xr3:uid="{54F91830-9704-48E3-B128-D0F430240D6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826062-9F2B-46D4-8792-8D65DF4CCC8D}">
  <dimension ref="A1:F31"/>
  <sheetViews>
    <sheetView tabSelected="1" workbookViewId="0">
      <selection activeCell="H7" sqref="H7"/>
    </sheetView>
  </sheetViews>
  <sheetFormatPr defaultRowHeight="15" x14ac:dyDescent="0.25"/>
  <cols>
    <col min="1" max="1" width="23.85546875" bestFit="1" customWidth="1"/>
    <col min="2" max="6" width="12.42578125" customWidth="1"/>
  </cols>
  <sheetData>
    <row r="1" spans="1:6" x14ac:dyDescent="0.25">
      <c r="A1" s="3" t="s">
        <v>32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</row>
    <row r="2" spans="1:6" x14ac:dyDescent="0.25">
      <c r="A2" s="4" t="s">
        <v>31</v>
      </c>
      <c r="B2" s="7"/>
      <c r="C2" s="7"/>
      <c r="D2" s="7"/>
      <c r="E2" s="7"/>
      <c r="F2" s="7"/>
    </row>
    <row r="3" spans="1:6" x14ac:dyDescent="0.25">
      <c r="A3" s="5" t="s">
        <v>20</v>
      </c>
      <c r="B3" s="7"/>
      <c r="C3" s="7"/>
      <c r="D3" s="7"/>
      <c r="E3" s="7"/>
      <c r="F3" s="7"/>
    </row>
    <row r="4" spans="1:6" x14ac:dyDescent="0.25">
      <c r="A4" s="6">
        <v>1338432</v>
      </c>
      <c r="B4" s="7"/>
      <c r="C4" s="7"/>
      <c r="D4" s="7"/>
      <c r="E4" s="7">
        <v>624</v>
      </c>
      <c r="F4" s="7"/>
    </row>
    <row r="5" spans="1:6" x14ac:dyDescent="0.25">
      <c r="A5" s="6">
        <v>1338434</v>
      </c>
      <c r="B5" s="7">
        <v>1360</v>
      </c>
      <c r="C5" s="7"/>
      <c r="D5" s="7"/>
      <c r="E5" s="7"/>
      <c r="F5" s="7"/>
    </row>
    <row r="6" spans="1:6" x14ac:dyDescent="0.25">
      <c r="A6" s="5" t="s">
        <v>23</v>
      </c>
      <c r="B6" s="7"/>
      <c r="C6" s="7"/>
      <c r="D6" s="7"/>
      <c r="E6" s="7"/>
      <c r="F6" s="7"/>
    </row>
    <row r="7" spans="1:6" x14ac:dyDescent="0.25">
      <c r="A7" s="6">
        <v>1338415</v>
      </c>
      <c r="B7" s="7"/>
      <c r="C7" s="7"/>
      <c r="D7" s="7"/>
      <c r="E7" s="7">
        <v>972</v>
      </c>
      <c r="F7" s="7"/>
    </row>
    <row r="8" spans="1:6" x14ac:dyDescent="0.25">
      <c r="A8" s="5" t="s">
        <v>12</v>
      </c>
      <c r="B8" s="7"/>
      <c r="C8" s="7"/>
      <c r="D8" s="7"/>
      <c r="E8" s="7"/>
      <c r="F8" s="7"/>
    </row>
    <row r="9" spans="1:6" x14ac:dyDescent="0.25">
      <c r="A9" s="6">
        <v>1338315</v>
      </c>
      <c r="B9" s="7">
        <v>3000</v>
      </c>
      <c r="C9" s="7">
        <v>2686</v>
      </c>
      <c r="D9" s="7">
        <v>3002</v>
      </c>
      <c r="E9" s="7">
        <v>2382</v>
      </c>
      <c r="F9" s="7"/>
    </row>
    <row r="10" spans="1:6" x14ac:dyDescent="0.25">
      <c r="A10" s="5" t="s">
        <v>16</v>
      </c>
      <c r="B10" s="7"/>
      <c r="C10" s="7"/>
      <c r="D10" s="7"/>
      <c r="E10" s="7"/>
      <c r="F10" s="7"/>
    </row>
    <row r="11" spans="1:6" x14ac:dyDescent="0.25">
      <c r="A11" s="6">
        <v>1338447</v>
      </c>
      <c r="B11" s="7"/>
      <c r="C11" s="7">
        <v>632</v>
      </c>
      <c r="D11" s="7"/>
      <c r="E11" s="7"/>
      <c r="F11" s="7"/>
    </row>
    <row r="12" spans="1:6" x14ac:dyDescent="0.25">
      <c r="A12" s="5" t="s">
        <v>15</v>
      </c>
      <c r="B12" s="7"/>
      <c r="C12" s="7"/>
      <c r="D12" s="7"/>
      <c r="E12" s="7"/>
      <c r="F12" s="7"/>
    </row>
    <row r="13" spans="1:6" x14ac:dyDescent="0.25">
      <c r="A13" s="6">
        <v>1338416</v>
      </c>
      <c r="B13" s="7"/>
      <c r="C13" s="7">
        <v>790</v>
      </c>
      <c r="D13" s="7">
        <v>1436</v>
      </c>
      <c r="E13" s="7">
        <v>1500</v>
      </c>
      <c r="F13" s="7"/>
    </row>
    <row r="14" spans="1:6" x14ac:dyDescent="0.25">
      <c r="A14" s="5" t="s">
        <v>21</v>
      </c>
      <c r="B14" s="7"/>
      <c r="C14" s="7"/>
      <c r="D14" s="7"/>
      <c r="E14" s="7"/>
      <c r="F14" s="7"/>
    </row>
    <row r="15" spans="1:6" x14ac:dyDescent="0.25">
      <c r="A15" s="6">
        <v>1338436</v>
      </c>
      <c r="B15" s="7"/>
      <c r="C15" s="7">
        <v>1502</v>
      </c>
      <c r="D15" s="7">
        <v>1580</v>
      </c>
      <c r="E15" s="7"/>
      <c r="F15" s="7"/>
    </row>
    <row r="16" spans="1:6" x14ac:dyDescent="0.25">
      <c r="A16" s="5" t="s">
        <v>24</v>
      </c>
      <c r="B16" s="7"/>
      <c r="C16" s="7"/>
      <c r="D16" s="7"/>
      <c r="E16" s="7"/>
      <c r="F16" s="7"/>
    </row>
    <row r="17" spans="1:6" x14ac:dyDescent="0.25">
      <c r="A17" s="6">
        <v>1338518</v>
      </c>
      <c r="B17" s="7"/>
      <c r="C17" s="7"/>
      <c r="D17" s="7"/>
      <c r="E17" s="7">
        <v>24</v>
      </c>
      <c r="F17" s="7"/>
    </row>
    <row r="18" spans="1:6" x14ac:dyDescent="0.25">
      <c r="A18" s="5" t="s">
        <v>19</v>
      </c>
      <c r="B18" s="7"/>
      <c r="C18" s="7"/>
      <c r="D18" s="7"/>
      <c r="E18" s="7"/>
      <c r="F18" s="7"/>
    </row>
    <row r="19" spans="1:6" x14ac:dyDescent="0.25">
      <c r="A19" s="6">
        <v>1338408</v>
      </c>
      <c r="B19" s="7">
        <v>1000</v>
      </c>
      <c r="C19" s="7">
        <v>1580</v>
      </c>
      <c r="D19" s="7">
        <v>1580</v>
      </c>
      <c r="E19" s="7">
        <v>1500</v>
      </c>
      <c r="F19" s="7"/>
    </row>
    <row r="20" spans="1:6" x14ac:dyDescent="0.25">
      <c r="A20" s="5" t="s">
        <v>22</v>
      </c>
      <c r="B20" s="7"/>
      <c r="C20" s="7"/>
      <c r="D20" s="7"/>
      <c r="E20" s="7"/>
      <c r="F20" s="7"/>
    </row>
    <row r="21" spans="1:6" x14ac:dyDescent="0.25">
      <c r="A21" s="6">
        <v>1338426</v>
      </c>
      <c r="B21" s="7"/>
      <c r="C21" s="7"/>
      <c r="D21" s="7"/>
      <c r="E21" s="7">
        <v>648</v>
      </c>
      <c r="F21" s="7"/>
    </row>
    <row r="22" spans="1:6" x14ac:dyDescent="0.25">
      <c r="A22" s="5" t="s">
        <v>17</v>
      </c>
      <c r="B22" s="7"/>
      <c r="C22" s="7"/>
      <c r="D22" s="7"/>
      <c r="E22" s="7"/>
      <c r="F22" s="7"/>
    </row>
    <row r="23" spans="1:6" x14ac:dyDescent="0.25">
      <c r="A23" s="6">
        <v>1338513</v>
      </c>
      <c r="B23" s="7">
        <v>2100</v>
      </c>
      <c r="C23" s="7">
        <v>2100</v>
      </c>
      <c r="D23" s="7">
        <v>2054</v>
      </c>
      <c r="E23" s="7">
        <v>456</v>
      </c>
      <c r="F23" s="7"/>
    </row>
    <row r="24" spans="1:6" x14ac:dyDescent="0.25">
      <c r="A24" s="5" t="s">
        <v>18</v>
      </c>
      <c r="B24" s="7"/>
      <c r="C24" s="7"/>
      <c r="D24" s="7"/>
      <c r="E24" s="7"/>
      <c r="F24" s="7"/>
    </row>
    <row r="25" spans="1:6" x14ac:dyDescent="0.25">
      <c r="A25" s="6">
        <v>1338301</v>
      </c>
      <c r="B25" s="7">
        <v>1700</v>
      </c>
      <c r="C25" s="7">
        <v>3160</v>
      </c>
      <c r="D25" s="7">
        <v>3002</v>
      </c>
      <c r="E25" s="7">
        <v>3000</v>
      </c>
      <c r="F25" s="7"/>
    </row>
    <row r="26" spans="1:6" x14ac:dyDescent="0.25">
      <c r="A26" s="5" t="s">
        <v>13</v>
      </c>
      <c r="B26" s="7"/>
      <c r="C26" s="7"/>
      <c r="D26" s="7"/>
      <c r="E26" s="7"/>
      <c r="F26" s="7"/>
    </row>
    <row r="27" spans="1:6" x14ac:dyDescent="0.25">
      <c r="A27" s="6">
        <v>1338442</v>
      </c>
      <c r="B27" s="7">
        <v>900</v>
      </c>
      <c r="C27" s="7"/>
      <c r="D27" s="7"/>
      <c r="E27" s="7"/>
      <c r="F27" s="7"/>
    </row>
    <row r="28" spans="1:6" x14ac:dyDescent="0.25">
      <c r="A28" s="5" t="s">
        <v>14</v>
      </c>
      <c r="B28" s="7"/>
      <c r="C28" s="7"/>
      <c r="D28" s="7"/>
      <c r="E28" s="7"/>
      <c r="F28" s="7"/>
    </row>
    <row r="29" spans="1:6" x14ac:dyDescent="0.25">
      <c r="A29" s="6">
        <v>1338412</v>
      </c>
      <c r="B29" s="7"/>
      <c r="C29" s="7"/>
      <c r="D29" s="7">
        <v>1534</v>
      </c>
      <c r="E29" s="7"/>
      <c r="F29" s="7"/>
    </row>
    <row r="30" spans="1:6" x14ac:dyDescent="0.25">
      <c r="A30" s="6" t="s">
        <v>11</v>
      </c>
      <c r="B30" s="7">
        <v>1500</v>
      </c>
      <c r="C30" s="7">
        <v>1186</v>
      </c>
      <c r="D30" s="7"/>
      <c r="E30" s="7"/>
      <c r="F30" s="7"/>
    </row>
    <row r="31" spans="1:6" x14ac:dyDescent="0.25">
      <c r="A31" s="4" t="s">
        <v>33</v>
      </c>
      <c r="B31" s="7">
        <v>11560</v>
      </c>
      <c r="C31" s="7">
        <v>13636</v>
      </c>
      <c r="D31" s="7">
        <v>14188</v>
      </c>
      <c r="E31" s="7">
        <v>11106</v>
      </c>
      <c r="F31" s="7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0"/>
  <sheetViews>
    <sheetView topLeftCell="A2" workbookViewId="0">
      <selection activeCell="D7" sqref="D7"/>
    </sheetView>
  </sheetViews>
  <sheetFormatPr defaultRowHeight="15" x14ac:dyDescent="0.25"/>
  <cols>
    <col min="1" max="1" width="5.5703125" customWidth="1"/>
    <col min="3" max="3" width="9.28515625" customWidth="1"/>
    <col min="4" max="4" width="19.7109375" bestFit="1" customWidth="1"/>
    <col min="5" max="5" width="9.5703125" customWidth="1"/>
    <col min="6" max="6" width="11.7109375" customWidth="1"/>
    <col min="7" max="7" width="9.5703125" customWidth="1"/>
    <col min="8" max="8" width="11.28515625" customWidth="1"/>
    <col min="9" max="9" width="10.42578125" customWidth="1"/>
    <col min="10" max="10" width="9.57031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 t="s">
        <v>31</v>
      </c>
      <c r="B2" t="s">
        <v>30</v>
      </c>
      <c r="C2">
        <v>1338315</v>
      </c>
      <c r="D2" t="s">
        <v>12</v>
      </c>
      <c r="E2">
        <v>1500</v>
      </c>
    </row>
    <row r="3" spans="1:10" x14ac:dyDescent="0.25">
      <c r="A3" s="2" t="s">
        <v>31</v>
      </c>
      <c r="B3" t="s">
        <v>30</v>
      </c>
      <c r="C3">
        <v>1338442</v>
      </c>
      <c r="D3" t="s">
        <v>13</v>
      </c>
      <c r="E3">
        <v>900</v>
      </c>
    </row>
    <row r="4" spans="1:10" x14ac:dyDescent="0.25">
      <c r="A4" s="2" t="s">
        <v>31</v>
      </c>
      <c r="B4" t="s">
        <v>30</v>
      </c>
      <c r="C4" t="s">
        <v>11</v>
      </c>
      <c r="D4" t="s">
        <v>14</v>
      </c>
      <c r="E4">
        <v>1500</v>
      </c>
    </row>
    <row r="5" spans="1:10" x14ac:dyDescent="0.25">
      <c r="A5" s="2" t="s">
        <v>31</v>
      </c>
      <c r="B5" t="s">
        <v>30</v>
      </c>
      <c r="C5">
        <v>1338416</v>
      </c>
      <c r="D5" t="s">
        <v>15</v>
      </c>
      <c r="F5">
        <v>790</v>
      </c>
    </row>
    <row r="6" spans="1:10" x14ac:dyDescent="0.25">
      <c r="A6" s="2" t="s">
        <v>31</v>
      </c>
      <c r="B6" t="s">
        <v>30</v>
      </c>
      <c r="C6">
        <v>1338447</v>
      </c>
      <c r="D6" t="s">
        <v>16</v>
      </c>
      <c r="F6">
        <v>632</v>
      </c>
    </row>
    <row r="7" spans="1:10" x14ac:dyDescent="0.25">
      <c r="A7" s="2" t="s">
        <v>31</v>
      </c>
      <c r="B7" t="s">
        <v>30</v>
      </c>
      <c r="C7">
        <v>1338315</v>
      </c>
      <c r="D7" t="s">
        <v>12</v>
      </c>
      <c r="F7">
        <v>1422</v>
      </c>
    </row>
    <row r="8" spans="1:10" x14ac:dyDescent="0.25">
      <c r="A8" s="2" t="s">
        <v>31</v>
      </c>
      <c r="B8" t="s">
        <v>30</v>
      </c>
      <c r="C8" t="s">
        <v>11</v>
      </c>
      <c r="D8" t="s">
        <v>14</v>
      </c>
      <c r="F8">
        <v>1186</v>
      </c>
    </row>
    <row r="9" spans="1:10" x14ac:dyDescent="0.25">
      <c r="A9" s="2" t="s">
        <v>31</v>
      </c>
      <c r="B9" t="s">
        <v>30</v>
      </c>
      <c r="C9">
        <v>1338513</v>
      </c>
      <c r="D9" t="s">
        <v>17</v>
      </c>
      <c r="E9">
        <v>2100</v>
      </c>
    </row>
    <row r="10" spans="1:10" x14ac:dyDescent="0.25">
      <c r="A10" s="2" t="s">
        <v>31</v>
      </c>
      <c r="B10" t="s">
        <v>30</v>
      </c>
      <c r="C10">
        <v>1338315</v>
      </c>
      <c r="D10" t="s">
        <v>12</v>
      </c>
      <c r="E10">
        <v>1500</v>
      </c>
    </row>
    <row r="11" spans="1:10" x14ac:dyDescent="0.25">
      <c r="A11" s="2" t="s">
        <v>31</v>
      </c>
      <c r="B11" t="s">
        <v>30</v>
      </c>
      <c r="C11">
        <v>1338301</v>
      </c>
      <c r="D11" t="s">
        <v>18</v>
      </c>
      <c r="E11">
        <v>1700</v>
      </c>
    </row>
    <row r="12" spans="1:10" x14ac:dyDescent="0.25">
      <c r="A12" s="2" t="s">
        <v>31</v>
      </c>
      <c r="B12" t="s">
        <v>30</v>
      </c>
      <c r="C12">
        <v>1338408</v>
      </c>
      <c r="D12" t="s">
        <v>19</v>
      </c>
      <c r="E12">
        <v>1000</v>
      </c>
    </row>
    <row r="13" spans="1:10" x14ac:dyDescent="0.25">
      <c r="A13" s="2" t="s">
        <v>31</v>
      </c>
      <c r="B13" t="s">
        <v>30</v>
      </c>
      <c r="C13">
        <v>1338434</v>
      </c>
      <c r="D13" t="s">
        <v>20</v>
      </c>
      <c r="E13">
        <v>1360</v>
      </c>
    </row>
    <row r="14" spans="1:10" x14ac:dyDescent="0.25">
      <c r="A14" s="2" t="s">
        <v>31</v>
      </c>
      <c r="B14" t="s">
        <v>30</v>
      </c>
      <c r="C14">
        <v>1338513</v>
      </c>
      <c r="D14" t="s">
        <v>17</v>
      </c>
      <c r="F14">
        <v>2100</v>
      </c>
    </row>
    <row r="15" spans="1:10" x14ac:dyDescent="0.25">
      <c r="A15" s="2" t="s">
        <v>31</v>
      </c>
      <c r="B15" t="s">
        <v>30</v>
      </c>
      <c r="C15">
        <v>1338315</v>
      </c>
      <c r="D15" t="s">
        <v>12</v>
      </c>
      <c r="F15">
        <v>1264</v>
      </c>
    </row>
    <row r="16" spans="1:10" x14ac:dyDescent="0.25">
      <c r="A16" s="2" t="s">
        <v>31</v>
      </c>
      <c r="B16" t="s">
        <v>30</v>
      </c>
      <c r="C16">
        <v>1338436</v>
      </c>
      <c r="D16" t="s">
        <v>21</v>
      </c>
      <c r="F16">
        <v>1502</v>
      </c>
    </row>
    <row r="17" spans="1:10" x14ac:dyDescent="0.25">
      <c r="A17" s="2" t="s">
        <v>31</v>
      </c>
      <c r="B17" t="s">
        <v>30</v>
      </c>
      <c r="C17">
        <v>1338301</v>
      </c>
      <c r="D17" t="s">
        <v>18</v>
      </c>
      <c r="F17">
        <v>1580</v>
      </c>
    </row>
    <row r="18" spans="1:10" x14ac:dyDescent="0.25">
      <c r="A18" s="2" t="s">
        <v>31</v>
      </c>
      <c r="B18" t="s">
        <v>30</v>
      </c>
      <c r="C18">
        <v>1338301</v>
      </c>
      <c r="D18" t="s">
        <v>18</v>
      </c>
      <c r="F18">
        <v>1580</v>
      </c>
    </row>
    <row r="19" spans="1:10" x14ac:dyDescent="0.25">
      <c r="A19" s="2" t="s">
        <v>31</v>
      </c>
      <c r="B19" t="s">
        <v>30</v>
      </c>
      <c r="C19">
        <v>1338408</v>
      </c>
      <c r="D19" t="s">
        <v>19</v>
      </c>
      <c r="F19">
        <v>1580</v>
      </c>
    </row>
    <row r="20" spans="1:10" x14ac:dyDescent="0.25">
      <c r="A20" s="2" t="s">
        <v>31</v>
      </c>
      <c r="B20">
        <v>1</v>
      </c>
      <c r="C20">
        <v>1338436</v>
      </c>
      <c r="D20" t="s">
        <v>21</v>
      </c>
      <c r="G20">
        <v>1580</v>
      </c>
    </row>
    <row r="21" spans="1:10" x14ac:dyDescent="0.25">
      <c r="A21" s="2" t="s">
        <v>31</v>
      </c>
      <c r="B21">
        <v>2</v>
      </c>
      <c r="C21">
        <v>1338301</v>
      </c>
      <c r="D21" t="s">
        <v>18</v>
      </c>
      <c r="G21">
        <v>1422</v>
      </c>
      <c r="J21" t="s">
        <v>25</v>
      </c>
    </row>
    <row r="22" spans="1:10" x14ac:dyDescent="0.25">
      <c r="A22" s="2" t="s">
        <v>31</v>
      </c>
      <c r="B22">
        <v>3</v>
      </c>
      <c r="C22">
        <v>1338301</v>
      </c>
      <c r="D22" t="s">
        <v>18</v>
      </c>
      <c r="G22">
        <v>1580</v>
      </c>
    </row>
    <row r="23" spans="1:10" x14ac:dyDescent="0.25">
      <c r="A23" s="2" t="s">
        <v>31</v>
      </c>
      <c r="B23">
        <v>4</v>
      </c>
      <c r="C23">
        <v>1338513</v>
      </c>
      <c r="D23" t="s">
        <v>17</v>
      </c>
      <c r="G23">
        <v>2054</v>
      </c>
    </row>
    <row r="24" spans="1:10" x14ac:dyDescent="0.25">
      <c r="A24" s="2" t="s">
        <v>31</v>
      </c>
      <c r="B24">
        <v>5</v>
      </c>
      <c r="C24">
        <v>1338408</v>
      </c>
      <c r="D24" t="s">
        <v>19</v>
      </c>
      <c r="G24">
        <v>1580</v>
      </c>
    </row>
    <row r="25" spans="1:10" x14ac:dyDescent="0.25">
      <c r="A25" s="2" t="s">
        <v>31</v>
      </c>
      <c r="B25">
        <v>6</v>
      </c>
      <c r="C25">
        <v>1338315</v>
      </c>
      <c r="D25" t="s">
        <v>12</v>
      </c>
      <c r="G25">
        <v>1422</v>
      </c>
    </row>
    <row r="26" spans="1:10" x14ac:dyDescent="0.25">
      <c r="A26" s="2" t="s">
        <v>31</v>
      </c>
      <c r="B26">
        <v>7</v>
      </c>
      <c r="C26">
        <v>1338315</v>
      </c>
      <c r="D26" t="s">
        <v>12</v>
      </c>
      <c r="G26">
        <v>1580</v>
      </c>
    </row>
    <row r="27" spans="1:10" x14ac:dyDescent="0.25">
      <c r="A27" s="2" t="s">
        <v>31</v>
      </c>
      <c r="B27">
        <v>8</v>
      </c>
      <c r="C27">
        <v>1338412</v>
      </c>
      <c r="D27" t="s">
        <v>14</v>
      </c>
      <c r="G27">
        <v>1534</v>
      </c>
    </row>
    <row r="28" spans="1:10" x14ac:dyDescent="0.25">
      <c r="A28" s="2" t="s">
        <v>31</v>
      </c>
      <c r="B28">
        <v>9</v>
      </c>
      <c r="C28">
        <v>1338416</v>
      </c>
      <c r="D28" t="s">
        <v>15</v>
      </c>
      <c r="G28">
        <v>1436</v>
      </c>
    </row>
    <row r="29" spans="1:10" x14ac:dyDescent="0.25">
      <c r="A29" s="2" t="s">
        <v>31</v>
      </c>
      <c r="B29">
        <v>1</v>
      </c>
      <c r="C29">
        <v>1338432</v>
      </c>
      <c r="D29" t="s">
        <v>20</v>
      </c>
      <c r="H29">
        <v>624</v>
      </c>
      <c r="J29" t="s">
        <v>26</v>
      </c>
    </row>
    <row r="30" spans="1:10" x14ac:dyDescent="0.25">
      <c r="A30" s="2" t="s">
        <v>31</v>
      </c>
      <c r="B30">
        <v>1</v>
      </c>
      <c r="C30">
        <v>1338426</v>
      </c>
      <c r="D30" t="s">
        <v>22</v>
      </c>
      <c r="H30">
        <v>648</v>
      </c>
      <c r="J30" t="s">
        <v>27</v>
      </c>
    </row>
    <row r="31" spans="1:10" x14ac:dyDescent="0.25">
      <c r="A31" s="2" t="s">
        <v>31</v>
      </c>
      <c r="B31">
        <v>2</v>
      </c>
      <c r="C31">
        <v>1338301</v>
      </c>
      <c r="D31" t="s">
        <v>18</v>
      </c>
      <c r="H31">
        <v>1500</v>
      </c>
    </row>
    <row r="32" spans="1:10" x14ac:dyDescent="0.25">
      <c r="A32" s="2" t="s">
        <v>31</v>
      </c>
      <c r="B32">
        <v>3</v>
      </c>
      <c r="C32">
        <v>1338301</v>
      </c>
      <c r="D32" t="s">
        <v>18</v>
      </c>
      <c r="H32">
        <v>1500</v>
      </c>
    </row>
    <row r="33" spans="1:10" x14ac:dyDescent="0.25">
      <c r="A33" s="2" t="s">
        <v>31</v>
      </c>
      <c r="B33">
        <v>4</v>
      </c>
      <c r="C33">
        <v>1338513</v>
      </c>
      <c r="D33" t="s">
        <v>17</v>
      </c>
      <c r="H33">
        <v>456</v>
      </c>
    </row>
    <row r="34" spans="1:10" x14ac:dyDescent="0.25">
      <c r="A34" s="2" t="s">
        <v>31</v>
      </c>
      <c r="B34">
        <v>4</v>
      </c>
      <c r="C34">
        <v>1338415</v>
      </c>
      <c r="D34" t="s">
        <v>23</v>
      </c>
      <c r="H34">
        <v>972</v>
      </c>
    </row>
    <row r="35" spans="1:10" x14ac:dyDescent="0.25">
      <c r="A35" s="2" t="s">
        <v>31</v>
      </c>
      <c r="B35">
        <v>4</v>
      </c>
      <c r="C35">
        <v>1338518</v>
      </c>
      <c r="D35" t="s">
        <v>24</v>
      </c>
      <c r="H35">
        <v>24</v>
      </c>
    </row>
    <row r="36" spans="1:10" x14ac:dyDescent="0.25">
      <c r="A36" s="2" t="s">
        <v>31</v>
      </c>
      <c r="B36">
        <v>7</v>
      </c>
      <c r="C36">
        <v>1338315</v>
      </c>
      <c r="D36" t="s">
        <v>12</v>
      </c>
      <c r="H36">
        <v>1428</v>
      </c>
      <c r="J36" t="s">
        <v>28</v>
      </c>
    </row>
    <row r="37" spans="1:10" x14ac:dyDescent="0.25">
      <c r="A37" s="2" t="s">
        <v>31</v>
      </c>
      <c r="B37">
        <v>8</v>
      </c>
      <c r="C37">
        <v>1338416</v>
      </c>
      <c r="D37" t="s">
        <v>15</v>
      </c>
      <c r="H37">
        <v>1500</v>
      </c>
    </row>
    <row r="38" spans="1:10" x14ac:dyDescent="0.25">
      <c r="A38" s="2" t="s">
        <v>31</v>
      </c>
      <c r="B38">
        <v>9</v>
      </c>
      <c r="C38">
        <v>1338315</v>
      </c>
      <c r="D38" t="s">
        <v>12</v>
      </c>
      <c r="H38">
        <v>954</v>
      </c>
      <c r="J38" t="s">
        <v>29</v>
      </c>
    </row>
    <row r="39" spans="1:10" x14ac:dyDescent="0.25">
      <c r="A39" s="2" t="s">
        <v>31</v>
      </c>
      <c r="B39" t="s">
        <v>10</v>
      </c>
      <c r="C39">
        <v>1338408</v>
      </c>
      <c r="D39" t="s">
        <v>19</v>
      </c>
      <c r="H39">
        <v>1500</v>
      </c>
    </row>
    <row r="40" spans="1:10" x14ac:dyDescent="0.25">
      <c r="E40">
        <f>SUBTOTAL(109,Table1[Cutting])</f>
        <v>11560</v>
      </c>
      <c r="F40">
        <f>SUBTOTAL(109,Table1[Assembly])</f>
        <v>13636</v>
      </c>
      <c r="G40">
        <f>SUBTOTAL(109,Table1[Closing])</f>
        <v>14188</v>
      </c>
      <c r="H40">
        <f>SUBTOTAL(109,Table1[Despatch])</f>
        <v>11106</v>
      </c>
      <c r="I40">
        <f>SUBTOTAL(109,Table1[Shipped])</f>
        <v>0</v>
      </c>
    </row>
  </sheetData>
  <pageMargins left="0.25" right="0.25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McCabe</cp:lastModifiedBy>
  <cp:lastPrinted>2025-09-24T05:08:24Z</cp:lastPrinted>
  <dcterms:created xsi:type="dcterms:W3CDTF">2025-09-24T05:05:20Z</dcterms:created>
  <dcterms:modified xsi:type="dcterms:W3CDTF">2025-09-24T05:08:26Z</dcterms:modified>
</cp:coreProperties>
</file>