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fa\Documents\Code\Reforma\Reforma\Vit A Inception\VAS Cost Optimization\Simulation\"/>
    </mc:Choice>
  </mc:AlternateContent>
  <xr:revisionPtr revIDLastSave="0" documentId="13_ncr:1_{928E5FD3-5FD8-43E1-8101-925B7EDCAE2C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<sst xmlns="http://schemas.openxmlformats.org/spreadsheetml/2006/main" count="50" uniqueCount="50">
  <si>
    <t>province_name</t>
  </si>
  <si>
    <t>under_24_prop</t>
  </si>
  <si>
    <t>above_24_prop</t>
  </si>
  <si>
    <t>near_facility</t>
  </si>
  <si>
    <t>away_facility</t>
  </si>
  <si>
    <t>average_distance_near</t>
  </si>
  <si>
    <t>average_distance_away</t>
  </si>
  <si>
    <t>Kwango</t>
  </si>
  <si>
    <t>Kwilu</t>
  </si>
  <si>
    <t>Mai-Ndombe</t>
  </si>
  <si>
    <t>Kongo-Central</t>
  </si>
  <si>
    <t>Équateur</t>
  </si>
  <si>
    <t>Mongala</t>
  </si>
  <si>
    <t>Nord-Ubangi</t>
  </si>
  <si>
    <t>Sud-Ubangi</t>
  </si>
  <si>
    <t>Tshuapa</t>
  </si>
  <si>
    <t>Kasaï</t>
  </si>
  <si>
    <t>Kasaï-Central</t>
  </si>
  <si>
    <t>Kasaï-Oriental</t>
  </si>
  <si>
    <t>Lomami</t>
  </si>
  <si>
    <t>Sankuru</t>
  </si>
  <si>
    <t>Haut-Katanga</t>
  </si>
  <si>
    <t>Haut-Lomami</t>
  </si>
  <si>
    <t>Lualaba</t>
  </si>
  <si>
    <t>Tanganyika</t>
  </si>
  <si>
    <t>Kinshasa</t>
  </si>
  <si>
    <t>Maniema</t>
  </si>
  <si>
    <t>Nord-Kivu</t>
  </si>
  <si>
    <t>Bas-Uele</t>
  </si>
  <si>
    <t>Haut-Uele</t>
  </si>
  <si>
    <t>Ituri</t>
  </si>
  <si>
    <t>Tshopo</t>
  </si>
  <si>
    <t>Sud-Kivu</t>
  </si>
  <si>
    <t>DRC Total</t>
  </si>
  <si>
    <t>rural</t>
  </si>
  <si>
    <t>urban</t>
  </si>
  <si>
    <t>2023_vita_supplies</t>
  </si>
  <si>
    <t>province_id</t>
  </si>
  <si>
    <t>near_under_24_VASCOV</t>
  </si>
  <si>
    <t>near_above_24_VASCOV</t>
  </si>
  <si>
    <t>away_under_24_VASCOV</t>
  </si>
  <si>
    <t>campaign_under_24_VASCOV</t>
  </si>
  <si>
    <t>away_above_24_VASCOV</t>
  </si>
  <si>
    <t>campaign_above_24_VASCOV</t>
  </si>
  <si>
    <t>children_population</t>
  </si>
  <si>
    <t>children_population_div1k</t>
  </si>
  <si>
    <t>under_24_Facility</t>
  </si>
  <si>
    <t>under_24_Campaign</t>
  </si>
  <si>
    <t>above_24_Facility</t>
  </si>
  <si>
    <t>above_24_Campaign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</si>
</sst>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Fill="1" applyBorder="1"/>
    <xf numFmtId="0" fontId="0" fillId="0" borderId="0" xfId="0" applyFont="1" applyFill="1" applyBorder="1"/>
    <xf numFmtId="3" fontId="0" fillId="0" borderId="1" xfId="0" applyNumberFormat="1" applyFont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/>
    <xf numFmtId="0" fontId="2" fillId="2" borderId="1" xfId="0" applyFont="1" applyFill="1" applyBorder="1"/>
    <xf numFmtId="3" fontId="2" fillId="0" borderId="1" xfId="0" applyNumberFormat="1" applyFont="1" applyBorder="1"/>
    <xf numFmtId="0" fontId="2" fillId="0" borderId="1" xfId="0" applyFont="1" applyFill="1" applyBorder="1"/>
    <xf numFmtId="0" fontId="1" fillId="0" borderId="1" xfId="0" applyFont="1" applyFill="1" applyBorder="1"/>
    <xf numFmtId="9" fontId="0" fillId="2" borderId="1" xfId="0" applyNumberFormat="1" applyFont="1" applyFill="1" applyBorder="1"/>
    <xf numFmtId="3" fontId="1" fillId="0" borderId="1" xfId="0" applyNumberFormat="1" applyFont="1" applyBorder="1"/>
    <xf numFmtId="3" fontId="2" fillId="2" borderId="1" xfId="0" applyNumberFormat="1" applyFont="1" applyFill="1" applyBorder="1"/>
    <xf numFmtId="0" fontId="0" fillId="2" borderId="1" xfId="0" applyFont="1" applyFill="1" applyBorder="1"/>
    <xf numFmtId="165" fontId="0" fillId="2" borderId="1" xfId="0" applyNumberFormat="1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pane xSplit="1" topLeftCell="K1" activePane="topRight" state="frozen"/>
      <selection pane="topRight" activeCell="O17" sqref="O17"/>
    </sheetView>
  </sheetViews>
  <sheetFormatPr baseColWidth="10" defaultRowHeight="15" x14ac:dyDescent="0.25"/>
  <cols>
    <col min="1" max="1" width="14.7109375" style="2" bestFit="1" customWidth="1"/>
    <col min="2" max="2" width="11.42578125" style="2"/>
    <col min="3" max="3" width="19.140625" style="2" bestFit="1" customWidth="1"/>
    <col min="4" max="4" width="26" style="2" bestFit="1" customWidth="1"/>
    <col min="5" max="5" width="7.140625" style="2" bestFit="1" customWidth="1"/>
    <col min="6" max="6" width="11.42578125" style="2"/>
    <col min="7" max="7" width="14.42578125" style="2" bestFit="1" customWidth="1"/>
    <col min="8" max="8" width="14.5703125" style="2" bestFit="1" customWidth="1"/>
    <col min="9" max="9" width="12" style="2" bestFit="1" customWidth="1"/>
    <col min="10" max="10" width="21.7109375" style="2" bestFit="1" customWidth="1"/>
    <col min="11" max="11" width="12.5703125" style="2" bestFit="1" customWidth="1"/>
    <col min="12" max="12" width="22.28515625" style="2" bestFit="1" customWidth="1"/>
    <col min="13" max="13" width="17.85546875" style="2" bestFit="1" customWidth="1"/>
    <col min="14" max="14" width="17.85546875" style="2" customWidth="1"/>
    <col min="15" max="15" width="19.140625" style="2" bestFit="1" customWidth="1"/>
    <col min="16" max="16" width="17.85546875" style="2" customWidth="1"/>
    <col min="17" max="17" width="19.28515625" style="2" bestFit="1" customWidth="1"/>
    <col min="18" max="18" width="32.42578125" style="15" bestFit="1" customWidth="1"/>
    <col min="19" max="19" width="23.140625" style="15" bestFit="1" customWidth="1"/>
    <col min="20" max="20" width="27.5703125" style="15" bestFit="1" customWidth="1"/>
    <col min="21" max="21" width="23.140625" style="15" bestFit="1" customWidth="1"/>
    <col min="22" max="22" width="23.7109375" style="15" bestFit="1" customWidth="1"/>
    <col min="23" max="23" width="27.7109375" style="2" bestFit="1" customWidth="1"/>
    <col min="24" max="16384" width="11.42578125" style="2"/>
  </cols>
  <sheetData>
    <row r="1" spans="1:23" x14ac:dyDescent="0.25">
      <c r="A1" s="1" t="s">
        <v>0</v>
      </c>
      <c r="B1" s="1" t="s">
        <v>37</v>
      </c>
      <c r="C1" s="9" t="s">
        <v>44</v>
      </c>
      <c r="D1" s="9" t="s">
        <v>45</v>
      </c>
      <c r="E1" s="1" t="s">
        <v>35</v>
      </c>
      <c r="F1" s="1" t="s">
        <v>34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4</v>
      </c>
      <c r="L1" s="1" t="s">
        <v>6</v>
      </c>
      <c r="M1" s="6" t="s">
        <v>36</v>
      </c>
      <c r="N1" s="8" t="s">
        <v>46</v>
      </c>
      <c r="O1" s="8" t="s">
        <v>47</v>
      </c>
      <c r="P1" s="8" t="s">
        <v>48</v>
      </c>
      <c r="Q1" s="8" t="s">
        <v>49</v>
      </c>
      <c r="R1" s="13" t="s">
        <v>38</v>
      </c>
      <c r="S1" s="13" t="s">
        <v>40</v>
      </c>
      <c r="T1" s="13" t="s">
        <v>41</v>
      </c>
      <c r="U1" s="13" t="s">
        <v>39</v>
      </c>
      <c r="V1" s="13" t="s">
        <v>42</v>
      </c>
      <c r="W1" s="1" t="s">
        <v>43</v>
      </c>
    </row>
    <row r="2" spans="1:23" x14ac:dyDescent="0.25">
      <c r="A2" s="1" t="s">
        <v>7</v>
      </c>
      <c r="B2" s="1">
        <v>1</v>
      </c>
      <c r="C2" s="3">
        <v>410075.13336000004</v>
      </c>
      <c r="D2" s="3">
        <f>C2/1000</f>
        <v>410.07513336000005</v>
      </c>
      <c r="E2" s="4">
        <v>9.1061497393521498E-2</v>
      </c>
      <c r="F2" s="4">
        <f>1-E2</f>
        <v>0.90893850260647846</v>
      </c>
      <c r="G2" s="4">
        <v>0.31496697640383398</v>
      </c>
      <c r="H2" s="4">
        <v>0.68503302359616602</v>
      </c>
      <c r="I2" s="4">
        <v>0.44695859995635101</v>
      </c>
      <c r="J2" s="5">
        <v>8.7347926701838094</v>
      </c>
      <c r="K2" s="4">
        <v>0.55304140004364899</v>
      </c>
      <c r="L2" s="5">
        <v>30.558621369614599</v>
      </c>
      <c r="M2" s="7">
        <v>120439</v>
      </c>
      <c r="N2" s="10">
        <v>1</v>
      </c>
      <c r="O2" s="10">
        <v>0</v>
      </c>
      <c r="P2" s="10">
        <v>1</v>
      </c>
      <c r="Q2" s="10">
        <v>0</v>
      </c>
      <c r="R2" s="14">
        <v>0.9022</v>
      </c>
      <c r="S2" s="14">
        <v>0.7329</v>
      </c>
      <c r="T2" s="14">
        <v>0</v>
      </c>
      <c r="U2" s="14">
        <v>0.9022</v>
      </c>
      <c r="V2" s="14">
        <v>0.7329</v>
      </c>
      <c r="W2" s="4">
        <v>0</v>
      </c>
    </row>
    <row r="3" spans="1:23" x14ac:dyDescent="0.25">
      <c r="A3" s="1" t="s">
        <v>8</v>
      </c>
      <c r="B3" s="1">
        <v>2</v>
      </c>
      <c r="C3" s="3">
        <v>1047083.4013649999</v>
      </c>
      <c r="D3" s="3">
        <f t="shared" ref="D3:D28" si="0">C3/1000</f>
        <v>1047.0834013649999</v>
      </c>
      <c r="E3" s="4">
        <v>0.27657664315962699</v>
      </c>
      <c r="F3" s="4">
        <f t="shared" ref="F3:F28" si="1">1-E3</f>
        <v>0.72342335684037296</v>
      </c>
      <c r="G3" s="4">
        <v>0.36867513076180197</v>
      </c>
      <c r="H3" s="4">
        <v>0.63132486923819797</v>
      </c>
      <c r="I3" s="4">
        <v>0.76320922787128898</v>
      </c>
      <c r="J3" s="5">
        <v>5.8305183656552799</v>
      </c>
      <c r="K3" s="4">
        <v>0.23679077212871</v>
      </c>
      <c r="L3" s="5">
        <v>28.620390338617799</v>
      </c>
      <c r="M3" s="7">
        <v>176768</v>
      </c>
      <c r="N3" s="10">
        <v>2.7699999999999999E-2</v>
      </c>
      <c r="O3" s="10">
        <v>0.97230000000000005</v>
      </c>
      <c r="P3" s="10">
        <v>0.2</v>
      </c>
      <c r="Q3" s="10">
        <v>0.8</v>
      </c>
      <c r="R3" s="14">
        <v>0.9143</v>
      </c>
      <c r="S3" s="14">
        <v>0.73939999999999995</v>
      </c>
      <c r="T3" s="14">
        <v>0.96</v>
      </c>
      <c r="U3" s="14">
        <v>0.9143</v>
      </c>
      <c r="V3" s="14">
        <v>0.73939999999999995</v>
      </c>
      <c r="W3" s="4">
        <v>0.96</v>
      </c>
    </row>
    <row r="4" spans="1:23" x14ac:dyDescent="0.25">
      <c r="A4" s="1" t="s">
        <v>9</v>
      </c>
      <c r="B4" s="1">
        <v>3</v>
      </c>
      <c r="C4" s="3">
        <v>353384.28297</v>
      </c>
      <c r="D4" s="3">
        <f t="shared" si="0"/>
        <v>353.38428297000002</v>
      </c>
      <c r="E4" s="4">
        <v>0.23011489515056699</v>
      </c>
      <c r="F4" s="4">
        <f t="shared" si="1"/>
        <v>0.76988510484943307</v>
      </c>
      <c r="G4" s="4">
        <v>0.360156364072094</v>
      </c>
      <c r="H4" s="4">
        <v>0.63984363592790605</v>
      </c>
      <c r="I4" s="4">
        <v>0.62908642735921705</v>
      </c>
      <c r="J4" s="5">
        <v>6.9178088177616397</v>
      </c>
      <c r="K4" s="4">
        <v>0.37091357264078301</v>
      </c>
      <c r="L4" s="5">
        <v>39.030718029709199</v>
      </c>
      <c r="M4" s="7">
        <v>8856</v>
      </c>
      <c r="N4" s="10">
        <v>1</v>
      </c>
      <c r="O4" s="10">
        <v>0</v>
      </c>
      <c r="P4" s="10">
        <v>1</v>
      </c>
      <c r="Q4" s="10">
        <v>0</v>
      </c>
      <c r="R4" s="14">
        <v>0.67920000000000003</v>
      </c>
      <c r="S4" s="14">
        <v>0.4945</v>
      </c>
      <c r="T4" s="14">
        <v>0</v>
      </c>
      <c r="U4" s="14">
        <v>0.67920000000000003</v>
      </c>
      <c r="V4" s="14">
        <v>0.4945</v>
      </c>
      <c r="W4" s="4">
        <v>0</v>
      </c>
    </row>
    <row r="5" spans="1:23" x14ac:dyDescent="0.25">
      <c r="A5" s="1" t="s">
        <v>10</v>
      </c>
      <c r="B5" s="1">
        <v>4</v>
      </c>
      <c r="C5" s="3">
        <v>1080351.0860249999</v>
      </c>
      <c r="D5" s="3">
        <f t="shared" si="0"/>
        <v>1080.3510860249999</v>
      </c>
      <c r="E5" s="4">
        <v>0.20801612803782099</v>
      </c>
      <c r="F5" s="4">
        <f t="shared" si="1"/>
        <v>0.79198387196217901</v>
      </c>
      <c r="G5" s="4">
        <v>0.35208130714970098</v>
      </c>
      <c r="H5" s="4">
        <v>0.64791869285029902</v>
      </c>
      <c r="I5" s="4">
        <v>0.84661239623818696</v>
      </c>
      <c r="J5" s="5">
        <v>10.1697415606729</v>
      </c>
      <c r="K5" s="4">
        <v>0.15338760376181301</v>
      </c>
      <c r="L5" s="5">
        <v>27.8745837282355</v>
      </c>
      <c r="M5" s="7">
        <v>730920</v>
      </c>
      <c r="N5" s="10">
        <v>0.22239999999999999</v>
      </c>
      <c r="O5" s="10">
        <v>0.77759999999999996</v>
      </c>
      <c r="P5" s="10">
        <v>0.2</v>
      </c>
      <c r="Q5" s="10">
        <v>0.8</v>
      </c>
      <c r="R5" s="14">
        <v>0.89659999999999995</v>
      </c>
      <c r="S5" s="14">
        <v>0.75839999999999996</v>
      </c>
      <c r="T5" s="14">
        <v>0.98</v>
      </c>
      <c r="U5" s="14">
        <v>0.89659999999999995</v>
      </c>
      <c r="V5" s="14">
        <v>0.75839999999999996</v>
      </c>
      <c r="W5" s="4">
        <v>0.98</v>
      </c>
    </row>
    <row r="6" spans="1:23" x14ac:dyDescent="0.25">
      <c r="A6" s="1" t="s">
        <v>11</v>
      </c>
      <c r="B6" s="1">
        <v>5</v>
      </c>
      <c r="C6" s="3">
        <v>290583.04151999997</v>
      </c>
      <c r="D6" s="3">
        <f t="shared" si="0"/>
        <v>290.58304151999999</v>
      </c>
      <c r="E6" s="4">
        <v>0.35502895365896397</v>
      </c>
      <c r="F6" s="4">
        <f t="shared" si="1"/>
        <v>0.64497104634103608</v>
      </c>
      <c r="G6" s="4">
        <v>0.41323663941805799</v>
      </c>
      <c r="H6" s="4">
        <v>0.58676336058194201</v>
      </c>
      <c r="I6" s="4">
        <v>0.42019298279714001</v>
      </c>
      <c r="J6" s="5">
        <v>9.4526620961216707</v>
      </c>
      <c r="K6" s="4">
        <v>0.57980701720285999</v>
      </c>
      <c r="L6" s="5">
        <v>32.541208673741203</v>
      </c>
      <c r="M6" s="7">
        <v>34842</v>
      </c>
      <c r="N6" s="10">
        <v>1</v>
      </c>
      <c r="O6" s="10">
        <v>0</v>
      </c>
      <c r="P6" s="10">
        <v>1</v>
      </c>
      <c r="Q6" s="10">
        <v>0</v>
      </c>
      <c r="R6" s="14">
        <v>0.70530000000000004</v>
      </c>
      <c r="S6" s="14">
        <v>0.56440000000000001</v>
      </c>
      <c r="T6" s="14">
        <v>0</v>
      </c>
      <c r="U6" s="14">
        <v>0.70530000000000004</v>
      </c>
      <c r="V6" s="14">
        <v>0.56440000000000001</v>
      </c>
      <c r="W6" s="4">
        <v>0</v>
      </c>
    </row>
    <row r="7" spans="1:23" x14ac:dyDescent="0.25">
      <c r="A7" s="1" t="s">
        <v>12</v>
      </c>
      <c r="B7" s="1">
        <v>6</v>
      </c>
      <c r="C7" s="3">
        <v>330979.51575000002</v>
      </c>
      <c r="D7" s="3">
        <f t="shared" si="0"/>
        <v>330.97951575000002</v>
      </c>
      <c r="E7" s="4">
        <v>8.6218649799771493E-2</v>
      </c>
      <c r="F7" s="4">
        <f t="shared" si="1"/>
        <v>0.91378135020022855</v>
      </c>
      <c r="G7" s="4">
        <v>0.326691960415319</v>
      </c>
      <c r="H7" s="4">
        <v>0.673308039584681</v>
      </c>
      <c r="I7" s="4">
        <v>0.74943695212407302</v>
      </c>
      <c r="J7" s="5">
        <v>2.8452571785940601</v>
      </c>
      <c r="K7" s="4">
        <v>0.25056304787592698</v>
      </c>
      <c r="L7" s="5">
        <v>24.712720665430599</v>
      </c>
      <c r="M7" s="7">
        <v>132</v>
      </c>
      <c r="N7" s="10">
        <v>1</v>
      </c>
      <c r="O7" s="10">
        <v>0</v>
      </c>
      <c r="P7" s="10">
        <v>1</v>
      </c>
      <c r="Q7" s="10">
        <v>0</v>
      </c>
      <c r="R7" s="14">
        <v>0.33910000000000001</v>
      </c>
      <c r="S7" s="14">
        <v>0.27839999999999998</v>
      </c>
      <c r="T7" s="14">
        <v>0</v>
      </c>
      <c r="U7" s="14">
        <v>0.33910000000000001</v>
      </c>
      <c r="V7" s="14">
        <v>0.27839999999999998</v>
      </c>
      <c r="W7" s="4">
        <v>0</v>
      </c>
    </row>
    <row r="8" spans="1:23" x14ac:dyDescent="0.25">
      <c r="A8" s="1" t="s">
        <v>13</v>
      </c>
      <c r="B8" s="1">
        <v>7</v>
      </c>
      <c r="C8" s="3">
        <v>241869.64612500003</v>
      </c>
      <c r="D8" s="3">
        <f t="shared" si="0"/>
        <v>241.86964612500003</v>
      </c>
      <c r="E8" s="4">
        <v>0.26885313107834802</v>
      </c>
      <c r="F8" s="4">
        <f t="shared" si="1"/>
        <v>0.73114686892165204</v>
      </c>
      <c r="G8" s="4">
        <v>0.26728876733358498</v>
      </c>
      <c r="H8" s="4">
        <v>0.73271123266641502</v>
      </c>
      <c r="I8" s="4">
        <v>0.95840285791311997</v>
      </c>
      <c r="J8" s="5">
        <v>7.3559355489181604</v>
      </c>
      <c r="K8" s="4">
        <v>4.1597142086880499E-2</v>
      </c>
      <c r="L8" s="5">
        <v>24.716435061992801</v>
      </c>
      <c r="M8" s="7">
        <v>20188</v>
      </c>
      <c r="N8" s="10">
        <v>1</v>
      </c>
      <c r="O8" s="10">
        <v>0</v>
      </c>
      <c r="P8" s="10">
        <v>1</v>
      </c>
      <c r="Q8" s="10">
        <v>0</v>
      </c>
      <c r="R8" s="14">
        <v>0.31909999999999999</v>
      </c>
      <c r="S8" s="14">
        <v>0.27200000000000002</v>
      </c>
      <c r="T8" s="14">
        <v>0</v>
      </c>
      <c r="U8" s="14">
        <v>0.31909999999999999</v>
      </c>
      <c r="V8" s="14">
        <v>0.27200000000000002</v>
      </c>
      <c r="W8" s="4">
        <v>0</v>
      </c>
    </row>
    <row r="9" spans="1:23" x14ac:dyDescent="0.25">
      <c r="A9" s="1" t="s">
        <v>14</v>
      </c>
      <c r="B9" s="1">
        <v>8</v>
      </c>
      <c r="C9" s="3">
        <v>467614.64917500003</v>
      </c>
      <c r="D9" s="3">
        <f t="shared" si="0"/>
        <v>467.61464917500001</v>
      </c>
      <c r="E9" s="4">
        <v>1.0564386327640399E-2</v>
      </c>
      <c r="F9" s="4">
        <f t="shared" si="1"/>
        <v>0.98943561367235955</v>
      </c>
      <c r="G9" s="4">
        <v>0.347659634297452</v>
      </c>
      <c r="H9" s="4">
        <v>0.65234036570254805</v>
      </c>
      <c r="I9" s="4">
        <v>0.43962132763316503</v>
      </c>
      <c r="J9" s="5">
        <v>2.3501133414245401</v>
      </c>
      <c r="K9" s="4">
        <v>0.56037867236683503</v>
      </c>
      <c r="L9" s="5">
        <v>27.680116823631199</v>
      </c>
      <c r="M9" s="7">
        <v>176</v>
      </c>
      <c r="N9" s="10">
        <v>1</v>
      </c>
      <c r="O9" s="10">
        <v>0</v>
      </c>
      <c r="P9" s="10">
        <v>1</v>
      </c>
      <c r="Q9" s="10">
        <v>0</v>
      </c>
      <c r="R9" s="14">
        <v>0.86839999999999995</v>
      </c>
      <c r="S9" s="14">
        <v>0.68899999999999995</v>
      </c>
      <c r="T9" s="14">
        <v>0</v>
      </c>
      <c r="U9" s="14">
        <v>0.86839999999999995</v>
      </c>
      <c r="V9" s="14">
        <v>0.68899999999999995</v>
      </c>
      <c r="W9" s="4">
        <v>0</v>
      </c>
    </row>
    <row r="10" spans="1:23" x14ac:dyDescent="0.25">
      <c r="A10" s="1" t="s">
        <v>15</v>
      </c>
      <c r="B10" s="1">
        <v>9</v>
      </c>
      <c r="C10" s="3">
        <v>303652.48906499997</v>
      </c>
      <c r="D10" s="3">
        <f t="shared" si="0"/>
        <v>303.652489065</v>
      </c>
      <c r="E10" s="4">
        <v>7.9683395810451099E-2</v>
      </c>
      <c r="F10" s="4">
        <f t="shared" si="1"/>
        <v>0.92031660418954886</v>
      </c>
      <c r="G10" s="4">
        <v>0.37984213696117902</v>
      </c>
      <c r="H10" s="4">
        <v>0.62015786303882103</v>
      </c>
      <c r="I10" s="4">
        <v>0.39646538087404998</v>
      </c>
      <c r="J10" s="5">
        <v>13.692592187123299</v>
      </c>
      <c r="K10" s="4">
        <v>0.60353461912594997</v>
      </c>
      <c r="L10" s="5">
        <v>38.957094997480802</v>
      </c>
      <c r="M10" s="7">
        <v>138711</v>
      </c>
      <c r="N10" s="10">
        <v>1</v>
      </c>
      <c r="O10" s="10">
        <v>0</v>
      </c>
      <c r="P10" s="10">
        <v>1</v>
      </c>
      <c r="Q10" s="10">
        <v>0</v>
      </c>
      <c r="R10" s="14">
        <v>0.67230000000000001</v>
      </c>
      <c r="S10" s="14">
        <v>0.51970000000000005</v>
      </c>
      <c r="T10" s="14">
        <v>0</v>
      </c>
      <c r="U10" s="14">
        <v>0.67230000000000001</v>
      </c>
      <c r="V10" s="14">
        <v>0.51970000000000005</v>
      </c>
      <c r="W10" s="4">
        <v>0</v>
      </c>
    </row>
    <row r="11" spans="1:23" x14ac:dyDescent="0.25">
      <c r="A11" s="1" t="s">
        <v>16</v>
      </c>
      <c r="B11" s="1">
        <v>10</v>
      </c>
      <c r="C11" s="3">
        <v>537205.21402499999</v>
      </c>
      <c r="D11" s="3">
        <f t="shared" si="0"/>
        <v>537.20521402500003</v>
      </c>
      <c r="E11" s="4">
        <v>0.21329270233938399</v>
      </c>
      <c r="F11" s="4">
        <f t="shared" si="1"/>
        <v>0.78670729766061598</v>
      </c>
      <c r="G11" s="4">
        <v>0.37540472328054603</v>
      </c>
      <c r="H11" s="4">
        <v>0.62459527671945403</v>
      </c>
      <c r="I11" s="4">
        <v>0.80663819884827503</v>
      </c>
      <c r="J11" s="5">
        <v>5.1918139288328504</v>
      </c>
      <c r="K11" s="4">
        <v>0.19336180115172499</v>
      </c>
      <c r="L11" s="5">
        <v>30.424662132171601</v>
      </c>
      <c r="M11" s="7">
        <v>447728</v>
      </c>
      <c r="N11" s="10">
        <v>0.128</v>
      </c>
      <c r="O11" s="10">
        <v>0.872</v>
      </c>
      <c r="P11" s="10">
        <v>0.2</v>
      </c>
      <c r="Q11" s="10">
        <v>0.8</v>
      </c>
      <c r="R11" s="14">
        <v>0.86170000000000002</v>
      </c>
      <c r="S11" s="14">
        <v>0.68020000000000003</v>
      </c>
      <c r="T11" s="14">
        <v>0.9</v>
      </c>
      <c r="U11" s="14">
        <v>0.86170000000000002</v>
      </c>
      <c r="V11" s="14">
        <v>0.68020000000000003</v>
      </c>
      <c r="W11" s="4">
        <v>0.9</v>
      </c>
    </row>
    <row r="12" spans="1:23" x14ac:dyDescent="0.25">
      <c r="A12" s="1" t="s">
        <v>17</v>
      </c>
      <c r="B12" s="1">
        <v>11</v>
      </c>
      <c r="C12" s="3">
        <v>635310.93715500005</v>
      </c>
      <c r="D12" s="3">
        <f t="shared" si="0"/>
        <v>635.31093715500003</v>
      </c>
      <c r="E12" s="4">
        <v>0.413085402901742</v>
      </c>
      <c r="F12" s="4">
        <f t="shared" si="1"/>
        <v>0.586914597098258</v>
      </c>
      <c r="G12" s="4">
        <v>0.34825341518856201</v>
      </c>
      <c r="H12" s="4">
        <v>0.65174658481143799</v>
      </c>
      <c r="I12" s="4">
        <v>0.94607708409607305</v>
      </c>
      <c r="J12" s="5">
        <v>6.2874800226314598</v>
      </c>
      <c r="K12" s="4">
        <v>5.3922915903927102E-2</v>
      </c>
      <c r="L12" s="5">
        <v>30.235992573805699</v>
      </c>
      <c r="M12" s="7">
        <v>274468</v>
      </c>
      <c r="N12" s="10">
        <v>1</v>
      </c>
      <c r="O12" s="10">
        <v>0</v>
      </c>
      <c r="P12" s="10">
        <v>1</v>
      </c>
      <c r="Q12" s="10">
        <v>0</v>
      </c>
      <c r="R12" s="14">
        <v>0.86229999999999996</v>
      </c>
      <c r="S12" s="14">
        <v>0.68840000000000001</v>
      </c>
      <c r="T12" s="14">
        <v>0</v>
      </c>
      <c r="U12" s="14">
        <v>0.86229999999999996</v>
      </c>
      <c r="V12" s="14">
        <v>0.68840000000000001</v>
      </c>
      <c r="W12" s="4">
        <v>0</v>
      </c>
    </row>
    <row r="13" spans="1:23" x14ac:dyDescent="0.25">
      <c r="A13" s="1" t="s">
        <v>18</v>
      </c>
      <c r="B13" s="1">
        <v>12</v>
      </c>
      <c r="C13" s="3">
        <v>611208.83908499999</v>
      </c>
      <c r="D13" s="3">
        <f t="shared" si="0"/>
        <v>611.20883908500002</v>
      </c>
      <c r="E13" s="4">
        <v>0.66119797396542601</v>
      </c>
      <c r="F13" s="4">
        <f t="shared" si="1"/>
        <v>0.33880202603457399</v>
      </c>
      <c r="G13" s="4">
        <v>0.36408900987242099</v>
      </c>
      <c r="H13" s="4">
        <v>0.63591099012757901</v>
      </c>
      <c r="I13" s="4">
        <v>1</v>
      </c>
      <c r="J13" s="5">
        <v>3.8575171717200099</v>
      </c>
      <c r="K13" s="4">
        <v>0</v>
      </c>
      <c r="L13" s="5">
        <v>0</v>
      </c>
      <c r="M13" s="7">
        <v>136158</v>
      </c>
      <c r="N13" s="10">
        <v>0.1729</v>
      </c>
      <c r="O13" s="10">
        <v>0.82709999999999995</v>
      </c>
      <c r="P13" s="10">
        <v>0.2</v>
      </c>
      <c r="Q13" s="10">
        <v>0.8</v>
      </c>
      <c r="R13" s="14">
        <v>0.71430000000000005</v>
      </c>
      <c r="S13" s="14">
        <v>0</v>
      </c>
      <c r="T13" s="14">
        <v>0.74</v>
      </c>
      <c r="U13" s="14">
        <v>0.71430000000000005</v>
      </c>
      <c r="V13" s="14">
        <v>0</v>
      </c>
      <c r="W13" s="4">
        <v>0.74</v>
      </c>
    </row>
    <row r="14" spans="1:23" x14ac:dyDescent="0.25">
      <c r="A14" s="1" t="s">
        <v>19</v>
      </c>
      <c r="B14" s="1">
        <v>13</v>
      </c>
      <c r="C14" s="3">
        <v>475422.37108500005</v>
      </c>
      <c r="D14" s="3">
        <f t="shared" si="0"/>
        <v>475.42237108500007</v>
      </c>
      <c r="E14" s="4">
        <v>0.34525047178482599</v>
      </c>
      <c r="F14" s="4">
        <f t="shared" si="1"/>
        <v>0.65474952821517407</v>
      </c>
      <c r="G14" s="4">
        <v>0.323635288436323</v>
      </c>
      <c r="H14" s="4">
        <v>0.67636471156367695</v>
      </c>
      <c r="I14" s="4">
        <v>0.82054623340529098</v>
      </c>
      <c r="J14" s="5">
        <v>9.0559588956078105</v>
      </c>
      <c r="K14" s="4">
        <v>0.17945376659470899</v>
      </c>
      <c r="L14" s="5">
        <v>31.210540144290501</v>
      </c>
      <c r="M14" s="7">
        <v>121743</v>
      </c>
      <c r="N14" s="10">
        <v>0.1133</v>
      </c>
      <c r="O14" s="10">
        <v>0.88670000000000004</v>
      </c>
      <c r="P14" s="10">
        <v>0.2</v>
      </c>
      <c r="Q14" s="10">
        <v>0.8</v>
      </c>
      <c r="R14" s="14">
        <v>0.8135</v>
      </c>
      <c r="S14" s="14">
        <v>0.65800000000000003</v>
      </c>
      <c r="T14" s="14">
        <v>0.88</v>
      </c>
      <c r="U14" s="14">
        <v>0.8135</v>
      </c>
      <c r="V14" s="14">
        <v>0.65800000000000003</v>
      </c>
      <c r="W14" s="4">
        <v>0.88</v>
      </c>
    </row>
    <row r="15" spans="1:23" x14ac:dyDescent="0.25">
      <c r="A15" s="1" t="s">
        <v>20</v>
      </c>
      <c r="B15" s="1">
        <v>14</v>
      </c>
      <c r="C15" s="3">
        <v>410244.86644500005</v>
      </c>
      <c r="D15" s="3">
        <f t="shared" si="0"/>
        <v>410.24486644500007</v>
      </c>
      <c r="E15" s="4">
        <v>5.17379247699414E-2</v>
      </c>
      <c r="F15" s="4">
        <f t="shared" si="1"/>
        <v>0.94826207523005857</v>
      </c>
      <c r="G15" s="4">
        <v>0.35393907932782498</v>
      </c>
      <c r="H15" s="4">
        <v>0.64606092067217502</v>
      </c>
      <c r="I15" s="4">
        <v>0.333469467065939</v>
      </c>
      <c r="J15" s="5">
        <v>10.538323771212101</v>
      </c>
      <c r="K15" s="4">
        <v>0.66653053293406095</v>
      </c>
      <c r="L15" s="5">
        <v>35.8868696436381</v>
      </c>
      <c r="M15" s="7">
        <v>67147</v>
      </c>
      <c r="N15" s="10">
        <v>1</v>
      </c>
      <c r="O15" s="10">
        <v>0</v>
      </c>
      <c r="P15" s="10">
        <v>1</v>
      </c>
      <c r="Q15" s="10">
        <v>0</v>
      </c>
      <c r="R15" s="14">
        <v>0.47339999999999999</v>
      </c>
      <c r="S15" s="14">
        <v>0.36859999999999998</v>
      </c>
      <c r="T15" s="14">
        <v>0</v>
      </c>
      <c r="U15" s="14">
        <v>0.47339999999999999</v>
      </c>
      <c r="V15" s="14">
        <v>0.36859999999999998</v>
      </c>
      <c r="W15" s="4">
        <v>0</v>
      </c>
    </row>
    <row r="16" spans="1:23" x14ac:dyDescent="0.25">
      <c r="A16" s="1" t="s">
        <v>21</v>
      </c>
      <c r="B16" s="1">
        <v>15</v>
      </c>
      <c r="C16" s="3">
        <v>912824.53113000002</v>
      </c>
      <c r="D16" s="3">
        <f t="shared" si="0"/>
        <v>912.82453112999997</v>
      </c>
      <c r="E16" s="4">
        <v>0.72749914569421603</v>
      </c>
      <c r="F16" s="4">
        <f t="shared" si="1"/>
        <v>0.27250085430578397</v>
      </c>
      <c r="G16" s="4">
        <v>0.31090249429823702</v>
      </c>
      <c r="H16" s="4">
        <v>0.68909750570176298</v>
      </c>
      <c r="I16" s="4">
        <v>0.74905234116793296</v>
      </c>
      <c r="J16" s="5">
        <v>2.65009202194303</v>
      </c>
      <c r="K16" s="4">
        <v>0.25094765883206699</v>
      </c>
      <c r="L16" s="5">
        <v>65.075342150905499</v>
      </c>
      <c r="M16" s="7">
        <v>32740</v>
      </c>
      <c r="N16" s="10">
        <v>1</v>
      </c>
      <c r="O16" s="10">
        <v>0</v>
      </c>
      <c r="P16" s="10">
        <v>1</v>
      </c>
      <c r="Q16" s="10">
        <v>0</v>
      </c>
      <c r="R16" s="14">
        <v>0.51780000000000004</v>
      </c>
      <c r="S16" s="14">
        <v>0.25359999999999999</v>
      </c>
      <c r="T16" s="14">
        <v>0</v>
      </c>
      <c r="U16" s="14">
        <v>0.51780000000000004</v>
      </c>
      <c r="V16" s="14">
        <v>0.25359999999999999</v>
      </c>
      <c r="W16" s="4">
        <v>0</v>
      </c>
    </row>
    <row r="17" spans="1:23" x14ac:dyDescent="0.25">
      <c r="A17" s="1" t="s">
        <v>22</v>
      </c>
      <c r="B17" s="1">
        <v>16</v>
      </c>
      <c r="C17" s="3">
        <v>584560.74473999999</v>
      </c>
      <c r="D17" s="3">
        <f t="shared" si="0"/>
        <v>584.56074474000002</v>
      </c>
      <c r="E17" s="4">
        <v>0.314583590815326</v>
      </c>
      <c r="F17" s="4">
        <f t="shared" si="1"/>
        <v>0.68541640918467395</v>
      </c>
      <c r="G17" s="4">
        <v>0.40302331965122101</v>
      </c>
      <c r="H17" s="4">
        <v>0.59697668034877904</v>
      </c>
      <c r="I17" s="4">
        <v>0.57402055427095799</v>
      </c>
      <c r="J17" s="5">
        <v>7.0255102710496899</v>
      </c>
      <c r="K17" s="4">
        <v>0.42597944572904201</v>
      </c>
      <c r="L17" s="5">
        <v>46.588105661991101</v>
      </c>
      <c r="M17" s="7">
        <v>17777</v>
      </c>
      <c r="N17" s="10">
        <v>1</v>
      </c>
      <c r="O17" s="10">
        <v>0</v>
      </c>
      <c r="P17" s="10">
        <v>1</v>
      </c>
      <c r="Q17" s="10">
        <v>0</v>
      </c>
      <c r="R17" s="14">
        <v>0.76919999999999999</v>
      </c>
      <c r="S17" s="14">
        <v>0.51119999999999999</v>
      </c>
      <c r="T17" s="14">
        <v>0</v>
      </c>
      <c r="U17" s="14">
        <v>0.76919999999999999</v>
      </c>
      <c r="V17" s="14">
        <v>0.51119999999999999</v>
      </c>
      <c r="W17" s="4">
        <v>0</v>
      </c>
    </row>
    <row r="18" spans="1:23" x14ac:dyDescent="0.25">
      <c r="A18" s="1" t="s">
        <v>23</v>
      </c>
      <c r="B18" s="1">
        <v>17</v>
      </c>
      <c r="C18" s="3">
        <v>508011.12340499996</v>
      </c>
      <c r="D18" s="3">
        <f t="shared" si="0"/>
        <v>508.01112340499998</v>
      </c>
      <c r="E18" s="4">
        <v>0.38763663996292702</v>
      </c>
      <c r="F18" s="4">
        <f t="shared" si="1"/>
        <v>0.61236336003707303</v>
      </c>
      <c r="G18" s="4">
        <v>0.43551249846828</v>
      </c>
      <c r="H18" s="4">
        <v>0.56448750153172</v>
      </c>
      <c r="I18" s="4">
        <v>0.59696214837842798</v>
      </c>
      <c r="J18" s="5">
        <v>5.4752049782485601</v>
      </c>
      <c r="K18" s="4">
        <v>0.40303785162157302</v>
      </c>
      <c r="L18" s="5">
        <v>24.375236735132901</v>
      </c>
      <c r="M18" s="7">
        <v>40896</v>
      </c>
      <c r="N18" s="10">
        <v>1</v>
      </c>
      <c r="O18" s="10">
        <v>0</v>
      </c>
      <c r="P18" s="10">
        <v>1</v>
      </c>
      <c r="Q18" s="10">
        <v>0</v>
      </c>
      <c r="R18" s="14">
        <v>0.44269999999999998</v>
      </c>
      <c r="S18" s="14">
        <v>0.37269999999999998</v>
      </c>
      <c r="T18" s="14">
        <v>0</v>
      </c>
      <c r="U18" s="14">
        <v>0.44269999999999998</v>
      </c>
      <c r="V18" s="14">
        <v>0.37269999999999998</v>
      </c>
      <c r="W18" s="4">
        <v>0</v>
      </c>
    </row>
    <row r="19" spans="1:23" x14ac:dyDescent="0.25">
      <c r="A19" s="1" t="s">
        <v>24</v>
      </c>
      <c r="B19" s="1">
        <v>18</v>
      </c>
      <c r="C19" s="3">
        <v>605947.11344999995</v>
      </c>
      <c r="D19" s="3">
        <f t="shared" si="0"/>
        <v>605.94711344999996</v>
      </c>
      <c r="E19" s="4">
        <v>9.38816627868303E-2</v>
      </c>
      <c r="F19" s="4">
        <f t="shared" si="1"/>
        <v>0.9061183372131697</v>
      </c>
      <c r="G19" s="4">
        <v>0.37508327499456001</v>
      </c>
      <c r="H19" s="4">
        <v>0.62491672500544004</v>
      </c>
      <c r="I19" s="4">
        <v>0.43867911636224199</v>
      </c>
      <c r="J19" s="5">
        <v>7.6900241649236598</v>
      </c>
      <c r="K19" s="4">
        <v>0.56132088363775801</v>
      </c>
      <c r="L19" s="5">
        <v>40.5587907098936</v>
      </c>
      <c r="M19" s="7">
        <v>237678</v>
      </c>
      <c r="N19" s="10">
        <v>1</v>
      </c>
      <c r="O19" s="10">
        <v>0</v>
      </c>
      <c r="P19" s="10">
        <v>1</v>
      </c>
      <c r="Q19" s="10">
        <v>0</v>
      </c>
      <c r="R19" s="14">
        <v>0.54810000000000003</v>
      </c>
      <c r="S19" s="14">
        <v>0.39450000000000002</v>
      </c>
      <c r="T19" s="14">
        <v>0</v>
      </c>
      <c r="U19" s="14">
        <v>0.54810000000000003</v>
      </c>
      <c r="V19" s="14">
        <v>0.39450000000000002</v>
      </c>
      <c r="W19" s="4">
        <v>0</v>
      </c>
    </row>
    <row r="20" spans="1:23" x14ac:dyDescent="0.25">
      <c r="A20" s="1" t="s">
        <v>25</v>
      </c>
      <c r="B20" s="1">
        <v>19</v>
      </c>
      <c r="C20" s="3">
        <v>2362005.6108599999</v>
      </c>
      <c r="D20" s="3">
        <f t="shared" si="0"/>
        <v>2362.0056108599997</v>
      </c>
      <c r="E20" s="4">
        <v>1</v>
      </c>
      <c r="F20" s="4">
        <f t="shared" si="1"/>
        <v>0</v>
      </c>
      <c r="G20" s="4">
        <v>0.37051454382893101</v>
      </c>
      <c r="H20" s="4">
        <v>0.62948545617106999</v>
      </c>
      <c r="I20" s="4">
        <v>0.98994137403887095</v>
      </c>
      <c r="J20" s="5">
        <v>1.1592203926769999</v>
      </c>
      <c r="K20" s="4">
        <v>1.00586259611292E-2</v>
      </c>
      <c r="L20" s="5">
        <v>28.9299423682309</v>
      </c>
      <c r="M20" s="7">
        <v>23427</v>
      </c>
      <c r="N20" s="10">
        <v>0.15459999999999999</v>
      </c>
      <c r="O20" s="10">
        <v>0.84540000000000004</v>
      </c>
      <c r="P20" s="10">
        <v>0.2</v>
      </c>
      <c r="Q20" s="10">
        <v>0.8</v>
      </c>
      <c r="R20" s="14">
        <v>0.87380000000000002</v>
      </c>
      <c r="S20" s="14">
        <v>0.67789999999999995</v>
      </c>
      <c r="T20" s="14">
        <v>0.88</v>
      </c>
      <c r="U20" s="14">
        <v>0.87380000000000002</v>
      </c>
      <c r="V20" s="14">
        <v>0.67789999999999995</v>
      </c>
      <c r="W20" s="4">
        <v>0.88</v>
      </c>
    </row>
    <row r="21" spans="1:23" x14ac:dyDescent="0.25">
      <c r="A21" s="1" t="s">
        <v>26</v>
      </c>
      <c r="B21" s="1">
        <v>20</v>
      </c>
      <c r="C21" s="3">
        <v>450471.60759000003</v>
      </c>
      <c r="D21" s="3">
        <f t="shared" si="0"/>
        <v>450.47160759000002</v>
      </c>
      <c r="E21" s="4">
        <v>0.28104334522222302</v>
      </c>
      <c r="F21" s="4">
        <f t="shared" si="1"/>
        <v>0.71895665477777704</v>
      </c>
      <c r="G21" s="4">
        <v>0.31276210635444102</v>
      </c>
      <c r="H21" s="4">
        <v>0.68723789364555898</v>
      </c>
      <c r="I21" s="4">
        <v>0.62120327044673596</v>
      </c>
      <c r="J21" s="5">
        <v>2.1802255402351798</v>
      </c>
      <c r="K21" s="4">
        <v>0.37879672955326399</v>
      </c>
      <c r="L21" s="5">
        <v>45.586704433810503</v>
      </c>
      <c r="M21" s="7">
        <v>198</v>
      </c>
      <c r="N21" s="10">
        <v>1</v>
      </c>
      <c r="O21" s="10">
        <v>0</v>
      </c>
      <c r="P21" s="10">
        <v>1</v>
      </c>
      <c r="Q21" s="10">
        <v>0</v>
      </c>
      <c r="R21" s="14">
        <v>0.58169999999999999</v>
      </c>
      <c r="S21" s="14">
        <v>0.37609999999999999</v>
      </c>
      <c r="T21" s="14">
        <v>0</v>
      </c>
      <c r="U21" s="14">
        <v>0.58169999999999999</v>
      </c>
      <c r="V21" s="14">
        <v>0.37609999999999999</v>
      </c>
      <c r="W21" s="4">
        <v>0</v>
      </c>
    </row>
    <row r="22" spans="1:23" x14ac:dyDescent="0.25">
      <c r="A22" s="1" t="s">
        <v>27</v>
      </c>
      <c r="B22" s="1">
        <v>21</v>
      </c>
      <c r="C22" s="3">
        <v>1285558.3857900002</v>
      </c>
      <c r="D22" s="3">
        <f t="shared" si="0"/>
        <v>1285.5583857900001</v>
      </c>
      <c r="E22" s="4">
        <v>0.341040310454919</v>
      </c>
      <c r="F22" s="4">
        <f t="shared" si="1"/>
        <v>0.658959689545081</v>
      </c>
      <c r="G22" s="4">
        <v>0.31823626629232799</v>
      </c>
      <c r="H22" s="4">
        <v>0.68176373370767196</v>
      </c>
      <c r="I22" s="4">
        <v>0.77558650026636</v>
      </c>
      <c r="J22" s="5">
        <v>7.0686928720018596</v>
      </c>
      <c r="K22" s="4">
        <v>0.22441349973364</v>
      </c>
      <c r="L22" s="5">
        <v>32.531865007856098</v>
      </c>
      <c r="M22" s="7">
        <v>1294607</v>
      </c>
      <c r="N22" s="10">
        <v>1</v>
      </c>
      <c r="O22" s="10">
        <v>0</v>
      </c>
      <c r="P22" s="10">
        <v>1</v>
      </c>
      <c r="Q22" s="10">
        <v>0</v>
      </c>
      <c r="R22" s="14">
        <v>0.92269999999999996</v>
      </c>
      <c r="S22" s="14">
        <v>0.72350000000000003</v>
      </c>
      <c r="T22" s="14">
        <v>0</v>
      </c>
      <c r="U22" s="14">
        <v>0.92269999999999996</v>
      </c>
      <c r="V22" s="14">
        <v>0.72350000000000003</v>
      </c>
      <c r="W22" s="4">
        <v>0</v>
      </c>
    </row>
    <row r="23" spans="1:23" x14ac:dyDescent="0.25">
      <c r="A23" s="1" t="s">
        <v>28</v>
      </c>
      <c r="B23" s="1">
        <v>22</v>
      </c>
      <c r="C23" s="3">
        <v>212166.35625000001</v>
      </c>
      <c r="D23" s="3">
        <f t="shared" si="0"/>
        <v>212.16635625000001</v>
      </c>
      <c r="E23" s="4">
        <v>0.18441422755665801</v>
      </c>
      <c r="F23" s="4">
        <f t="shared" si="1"/>
        <v>0.81558577244334196</v>
      </c>
      <c r="G23" s="4">
        <v>0.36136626202518501</v>
      </c>
      <c r="H23" s="4">
        <v>0.63863373797481504</v>
      </c>
      <c r="I23" s="4">
        <v>0.904204471217955</v>
      </c>
      <c r="J23" s="5">
        <v>5.7287971194951597</v>
      </c>
      <c r="K23" s="4">
        <v>9.5795528782044503E-2</v>
      </c>
      <c r="L23" s="5">
        <v>35.535225010914303</v>
      </c>
      <c r="M23" s="7">
        <v>853</v>
      </c>
      <c r="N23" s="10">
        <v>1</v>
      </c>
      <c r="O23" s="10">
        <v>0</v>
      </c>
      <c r="P23" s="10">
        <v>1</v>
      </c>
      <c r="Q23" s="10">
        <v>0</v>
      </c>
      <c r="R23" s="14">
        <v>0.74809999999999999</v>
      </c>
      <c r="S23" s="14">
        <v>0.56110000000000004</v>
      </c>
      <c r="T23" s="14">
        <v>0</v>
      </c>
      <c r="U23" s="14">
        <v>0.74809999999999999</v>
      </c>
      <c r="V23" s="14">
        <v>0.56110000000000004</v>
      </c>
      <c r="W23" s="4">
        <v>0</v>
      </c>
    </row>
    <row r="24" spans="1:23" x14ac:dyDescent="0.25">
      <c r="A24" s="1" t="s">
        <v>29</v>
      </c>
      <c r="B24" s="1">
        <v>23</v>
      </c>
      <c r="C24" s="3">
        <v>347273.89191000001</v>
      </c>
      <c r="D24" s="3">
        <f t="shared" si="0"/>
        <v>347.27389191000003</v>
      </c>
      <c r="E24" s="4">
        <v>0.33793266908122899</v>
      </c>
      <c r="F24" s="4">
        <f t="shared" si="1"/>
        <v>0.66206733091877101</v>
      </c>
      <c r="G24" s="4">
        <v>0.37712241613317798</v>
      </c>
      <c r="H24" s="4">
        <v>0.62287758386682202</v>
      </c>
      <c r="I24" s="4">
        <v>0.69403644764260097</v>
      </c>
      <c r="J24" s="5">
        <v>4.4539753737075598</v>
      </c>
      <c r="K24" s="4">
        <v>0.30596355235739903</v>
      </c>
      <c r="L24" s="5">
        <v>38.090548737423198</v>
      </c>
      <c r="M24" s="7">
        <v>4469</v>
      </c>
      <c r="N24" s="10">
        <v>1</v>
      </c>
      <c r="O24" s="10">
        <v>0</v>
      </c>
      <c r="P24" s="10">
        <v>1</v>
      </c>
      <c r="Q24" s="10">
        <v>0</v>
      </c>
      <c r="R24" s="14">
        <v>0.63739999999999997</v>
      </c>
      <c r="S24" s="14">
        <v>0.45960000000000001</v>
      </c>
      <c r="T24" s="14">
        <v>0</v>
      </c>
      <c r="U24" s="14">
        <v>0.63739999999999997</v>
      </c>
      <c r="V24" s="14">
        <v>0.45960000000000001</v>
      </c>
      <c r="W24" s="4">
        <v>0</v>
      </c>
    </row>
    <row r="25" spans="1:23" x14ac:dyDescent="0.25">
      <c r="A25" s="1" t="s">
        <v>30</v>
      </c>
      <c r="B25" s="1">
        <v>24</v>
      </c>
      <c r="C25" s="3">
        <v>680290.20468000008</v>
      </c>
      <c r="D25" s="3">
        <f t="shared" si="0"/>
        <v>680.2902046800001</v>
      </c>
      <c r="E25" s="4">
        <v>5.03418247745646E-2</v>
      </c>
      <c r="F25" s="4">
        <f t="shared" si="1"/>
        <v>0.94965817522543539</v>
      </c>
      <c r="G25" s="4">
        <v>0.402627345491685</v>
      </c>
      <c r="H25" s="4">
        <v>0.597372654508315</v>
      </c>
      <c r="I25" s="4">
        <v>0.850582253114474</v>
      </c>
      <c r="J25" s="5">
        <v>8.9378757444960293</v>
      </c>
      <c r="K25" s="4">
        <v>0.149417746885526</v>
      </c>
      <c r="L25" s="5">
        <v>32.663937852209003</v>
      </c>
      <c r="M25" s="7">
        <v>56123</v>
      </c>
      <c r="N25" s="10">
        <v>1</v>
      </c>
      <c r="O25" s="10">
        <v>0</v>
      </c>
      <c r="P25" s="10">
        <v>1</v>
      </c>
      <c r="Q25" s="10">
        <v>0</v>
      </c>
      <c r="R25" s="14">
        <v>0.89410000000000001</v>
      </c>
      <c r="S25" s="14">
        <v>0.71140000000000003</v>
      </c>
      <c r="T25" s="14">
        <v>0</v>
      </c>
      <c r="U25" s="14">
        <v>0.89410000000000001</v>
      </c>
      <c r="V25" s="14">
        <v>0.71140000000000003</v>
      </c>
      <c r="W25" s="4">
        <v>0</v>
      </c>
    </row>
    <row r="26" spans="1:23" x14ac:dyDescent="0.25">
      <c r="A26" s="1" t="s">
        <v>31</v>
      </c>
      <c r="B26" s="1">
        <v>25</v>
      </c>
      <c r="C26" s="3">
        <v>438250.82547000004</v>
      </c>
      <c r="D26" s="3">
        <f t="shared" si="0"/>
        <v>438.25082547000005</v>
      </c>
      <c r="E26" s="4">
        <v>0.30973339736227201</v>
      </c>
      <c r="F26" s="4">
        <f t="shared" si="1"/>
        <v>0.69026660263772799</v>
      </c>
      <c r="G26" s="4">
        <v>0.41943783856477002</v>
      </c>
      <c r="H26" s="4">
        <v>0.58056216143522998</v>
      </c>
      <c r="I26" s="4">
        <v>0.48712835104580099</v>
      </c>
      <c r="J26" s="5">
        <v>6.8613181295124903</v>
      </c>
      <c r="K26" s="4">
        <v>0.51287164895419901</v>
      </c>
      <c r="L26" s="5">
        <v>33.8124119598791</v>
      </c>
      <c r="M26" s="7">
        <v>43109</v>
      </c>
      <c r="N26" s="10">
        <v>1</v>
      </c>
      <c r="O26" s="10">
        <v>0</v>
      </c>
      <c r="P26" s="10">
        <v>1</v>
      </c>
      <c r="Q26" s="10">
        <v>0</v>
      </c>
      <c r="R26" s="14">
        <v>0.72209999999999996</v>
      </c>
      <c r="S26" s="14">
        <v>0.55730000000000002</v>
      </c>
      <c r="T26" s="14">
        <v>0</v>
      </c>
      <c r="U26" s="14">
        <v>0.72209999999999996</v>
      </c>
      <c r="V26" s="14">
        <v>0.55730000000000002</v>
      </c>
      <c r="W26" s="4">
        <v>0</v>
      </c>
    </row>
    <row r="27" spans="1:23" x14ac:dyDescent="0.25">
      <c r="A27" s="1" t="s">
        <v>32</v>
      </c>
      <c r="B27" s="1">
        <v>26</v>
      </c>
      <c r="C27" s="3">
        <v>1114297.7030249999</v>
      </c>
      <c r="D27" s="3">
        <f t="shared" si="0"/>
        <v>1114.2977030249999</v>
      </c>
      <c r="E27" s="4">
        <v>0.102982703496327</v>
      </c>
      <c r="F27" s="4">
        <f t="shared" si="1"/>
        <v>0.89701729650367301</v>
      </c>
      <c r="G27" s="4">
        <v>0.35784923872579899</v>
      </c>
      <c r="H27" s="4">
        <v>0.64215076127420101</v>
      </c>
      <c r="I27" s="4">
        <v>0.78841361571133695</v>
      </c>
      <c r="J27" s="5">
        <v>9.9189629929517498</v>
      </c>
      <c r="K27" s="4">
        <v>0.211586384288663</v>
      </c>
      <c r="L27" s="5">
        <v>47.173659920432598</v>
      </c>
      <c r="M27" s="7">
        <v>1095121</v>
      </c>
      <c r="N27" s="10">
        <v>1</v>
      </c>
      <c r="O27" s="10">
        <v>0</v>
      </c>
      <c r="P27" s="10">
        <v>1</v>
      </c>
      <c r="Q27" s="10">
        <v>0</v>
      </c>
      <c r="R27" s="14">
        <v>0.84519999999999995</v>
      </c>
      <c r="S27" s="14">
        <v>0.5716</v>
      </c>
      <c r="T27" s="14">
        <v>0</v>
      </c>
      <c r="U27" s="14">
        <v>0.84519999999999995</v>
      </c>
      <c r="V27" s="14">
        <v>0.5716</v>
      </c>
      <c r="W27" s="4">
        <v>0</v>
      </c>
    </row>
    <row r="28" spans="1:23" x14ac:dyDescent="0.25">
      <c r="A28" s="1" t="s">
        <v>33</v>
      </c>
      <c r="B28" s="1">
        <v>27</v>
      </c>
      <c r="C28" s="11">
        <v>16696643.571450001</v>
      </c>
      <c r="D28" s="3">
        <f t="shared" si="0"/>
        <v>16696.64357145</v>
      </c>
      <c r="E28" s="4">
        <v>0.30338069665759898</v>
      </c>
      <c r="F28" s="4">
        <f t="shared" si="1"/>
        <v>0.69661930334240107</v>
      </c>
      <c r="G28" s="4">
        <v>0.35292861899636702</v>
      </c>
      <c r="H28" s="4">
        <v>0.64707138100363304</v>
      </c>
      <c r="I28" s="4">
        <v>0.69299999999999995</v>
      </c>
      <c r="J28" s="5">
        <v>6.1701952383025596</v>
      </c>
      <c r="K28" s="4">
        <v>0.307</v>
      </c>
      <c r="L28" s="5">
        <v>36.182761094160803</v>
      </c>
      <c r="M28" s="12">
        <v>5125274</v>
      </c>
      <c r="N28" s="10">
        <v>0.75660000000000005</v>
      </c>
      <c r="O28" s="10">
        <v>0.24340000000000001</v>
      </c>
      <c r="P28" s="10">
        <v>0.77490000000000003</v>
      </c>
      <c r="Q28" s="10">
        <v>0.22509999999999999</v>
      </c>
      <c r="R28" s="14">
        <v>0.7681</v>
      </c>
      <c r="S28" s="14">
        <v>0.57410000000000005</v>
      </c>
      <c r="T28" s="14">
        <v>0.81</v>
      </c>
      <c r="U28" s="14">
        <v>0.7681</v>
      </c>
      <c r="V28" s="14">
        <v>0.57410000000000005</v>
      </c>
      <c r="W28" s="4">
        <v>0.83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</dc:creator>
  <cp:lastModifiedBy>Stefano Balbo</cp:lastModifiedBy>
  <dcterms:created xsi:type="dcterms:W3CDTF">2024-08-28T12:41:08Z</dcterms:created>
  <dcterms:modified xsi:type="dcterms:W3CDTF">2024-09-16T15:33:34Z</dcterms:modified>
</cp:coreProperties>
</file>