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202\Documents\GitHub\autonom_car13\autonom_car13\"/>
    </mc:Choice>
  </mc:AlternateContent>
  <xr:revisionPtr revIDLastSave="0" documentId="8_{F88CC386-6BE8-406C-8825-DFE7BAF76673}" xr6:coauthVersionLast="47" xr6:coauthVersionMax="47" xr10:uidLastSave="{00000000-0000-0000-0000-000000000000}"/>
  <bookViews>
    <workbookView xWindow="-108" yWindow="-108" windowWidth="23256" windowHeight="12456" activeTab="2" xr2:uid="{3FAD9BF2-B5AE-4568-AE41-C64B5EC617C1}"/>
  </bookViews>
  <sheets>
    <sheet name="Front" sheetId="1" r:id="rId1"/>
    <sheet name="Left" sheetId="2" r:id="rId2"/>
    <sheet name="Righ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C9" i="5"/>
  <c r="E9" i="5"/>
  <c r="D9" i="2"/>
  <c r="C9" i="2"/>
  <c r="E9" i="2"/>
  <c r="D13" i="1"/>
  <c r="D14" i="1"/>
  <c r="D15" i="1"/>
  <c r="C15" i="1"/>
  <c r="C14" i="1"/>
  <c r="D13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2" i="1"/>
  <c r="D8" i="2"/>
  <c r="C8" i="2"/>
  <c r="D7" i="2"/>
  <c r="C7" i="2"/>
  <c r="D6" i="2"/>
  <c r="C6" i="2"/>
  <c r="D5" i="2"/>
  <c r="C5" i="2"/>
  <c r="D4" i="2"/>
  <c r="C4" i="2"/>
  <c r="D3" i="2"/>
  <c r="D13" i="2" s="1"/>
  <c r="C3" i="2"/>
  <c r="D2" i="2"/>
  <c r="C2" i="2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D14" i="5" l="1"/>
  <c r="D16" i="5" s="1"/>
  <c r="D14" i="2"/>
  <c r="D15" i="5"/>
  <c r="D16" i="2"/>
  <c r="D15" i="2"/>
  <c r="D23" i="1"/>
  <c r="E4" i="5" l="1"/>
  <c r="E5" i="5"/>
  <c r="E6" i="5"/>
  <c r="E2" i="5"/>
  <c r="E8" i="5"/>
  <c r="E3" i="5"/>
  <c r="E7" i="5"/>
  <c r="E7" i="2"/>
  <c r="E3" i="2"/>
  <c r="E2" i="2"/>
  <c r="E5" i="2"/>
  <c r="E4" i="2"/>
  <c r="E6" i="2"/>
  <c r="E8" i="2"/>
  <c r="D24" i="1"/>
  <c r="D26" i="1" s="1"/>
  <c r="D25" i="1"/>
  <c r="E14" i="1" l="1"/>
  <c r="E15" i="1"/>
  <c r="E2" i="1"/>
  <c r="E7" i="1"/>
  <c r="E4" i="1"/>
  <c r="E5" i="1"/>
  <c r="E10" i="1"/>
  <c r="E3" i="1"/>
  <c r="E8" i="1"/>
  <c r="E13" i="1"/>
  <c r="E12" i="1"/>
  <c r="E9" i="1"/>
  <c r="E11" i="1"/>
  <c r="E6" i="1"/>
</calcChain>
</file>

<file path=xl/sharedStrings.xml><?xml version="1.0" encoding="utf-8"?>
<sst xmlns="http://schemas.openxmlformats.org/spreadsheetml/2006/main" count="31" uniqueCount="11">
  <si>
    <t>Länge</t>
  </si>
  <si>
    <t>Werte</t>
  </si>
  <si>
    <t>Umkehrwert</t>
  </si>
  <si>
    <t>1 / (l+k)</t>
  </si>
  <si>
    <t>k =</t>
  </si>
  <si>
    <t>d =</t>
  </si>
  <si>
    <t>m =</t>
  </si>
  <si>
    <t>m*ADC+d</t>
  </si>
  <si>
    <t>m' =</t>
  </si>
  <si>
    <t xml:space="preserve">d' = </t>
  </si>
  <si>
    <t>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</si>
</sst>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Front!$A$2:$A$13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Front!$B$2:$B$13</c:f>
              <c:numCache>
                <c:formatCode>General</c:formatCode>
                <c:ptCount val="12"/>
                <c:pt idx="0">
                  <c:v>499</c:v>
                </c:pt>
                <c:pt idx="1">
                  <c:v>396</c:v>
                </c:pt>
                <c:pt idx="2">
                  <c:v>309</c:v>
                </c:pt>
                <c:pt idx="3">
                  <c:v>240</c:v>
                </c:pt>
                <c:pt idx="4">
                  <c:v>198</c:v>
                </c:pt>
                <c:pt idx="5">
                  <c:v>165</c:v>
                </c:pt>
                <c:pt idx="6">
                  <c:v>142</c:v>
                </c:pt>
                <c:pt idx="7">
                  <c:v>130</c:v>
                </c:pt>
                <c:pt idx="8">
                  <c:v>118</c:v>
                </c:pt>
                <c:pt idx="9">
                  <c:v>105</c:v>
                </c:pt>
                <c:pt idx="10">
                  <c:v>94</c:v>
                </c:pt>
                <c:pt idx="1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4685-BCC2-D2FFCD3F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Front!$D$1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499</c:v>
                </c:pt>
                <c:pt idx="1">
                  <c:v>396</c:v>
                </c:pt>
                <c:pt idx="2">
                  <c:v>309</c:v>
                </c:pt>
                <c:pt idx="3">
                  <c:v>240</c:v>
                </c:pt>
                <c:pt idx="4">
                  <c:v>198</c:v>
                </c:pt>
                <c:pt idx="5">
                  <c:v>165</c:v>
                </c:pt>
                <c:pt idx="6">
                  <c:v>142</c:v>
                </c:pt>
                <c:pt idx="7">
                  <c:v>130</c:v>
                </c:pt>
                <c:pt idx="8">
                  <c:v>118</c:v>
                </c:pt>
                <c:pt idx="9">
                  <c:v>105</c:v>
                </c:pt>
                <c:pt idx="10">
                  <c:v>94</c:v>
                </c:pt>
                <c:pt idx="11">
                  <c:v>85</c:v>
                </c:pt>
              </c:numCache>
            </c:numRef>
          </c:xVal>
          <c:yVal>
            <c:numRef>
              <c:f>Front!$D$2:$D$13</c:f>
              <c:numCache>
                <c:formatCode>General</c:formatCode>
                <c:ptCount val="12"/>
                <c:pt idx="0">
                  <c:v>3.5714285714285712E-2</c:v>
                </c:pt>
                <c:pt idx="1">
                  <c:v>2.6315789473684209E-2</c:v>
                </c:pt>
                <c:pt idx="2">
                  <c:v>2.0833333333333332E-2</c:v>
                </c:pt>
                <c:pt idx="3">
                  <c:v>1.7241379310344827E-2</c:v>
                </c:pt>
                <c:pt idx="4">
                  <c:v>1.4705882352941176E-2</c:v>
                </c:pt>
                <c:pt idx="5">
                  <c:v>1.282051282051282E-2</c:v>
                </c:pt>
                <c:pt idx="6">
                  <c:v>1.1363636363636364E-2</c:v>
                </c:pt>
                <c:pt idx="7">
                  <c:v>1.020408163265306E-2</c:v>
                </c:pt>
                <c:pt idx="8">
                  <c:v>9.2592592592592587E-3</c:v>
                </c:pt>
                <c:pt idx="9">
                  <c:v>8.4745762711864406E-3</c:v>
                </c:pt>
                <c:pt idx="10">
                  <c:v>7.8125E-3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4248-922E-0CB7EC643FE7}"/>
            </c:ext>
          </c:extLst>
        </c:ser>
        <c:ser>
          <c:idx val="1"/>
          <c:order val="1"/>
          <c:tx>
            <c:strRef>
              <c:f>Front!$E$1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499</c:v>
                </c:pt>
                <c:pt idx="1">
                  <c:v>396</c:v>
                </c:pt>
                <c:pt idx="2">
                  <c:v>309</c:v>
                </c:pt>
                <c:pt idx="3">
                  <c:v>240</c:v>
                </c:pt>
                <c:pt idx="4">
                  <c:v>198</c:v>
                </c:pt>
                <c:pt idx="5">
                  <c:v>165</c:v>
                </c:pt>
                <c:pt idx="6">
                  <c:v>142</c:v>
                </c:pt>
                <c:pt idx="7">
                  <c:v>130</c:v>
                </c:pt>
                <c:pt idx="8">
                  <c:v>118</c:v>
                </c:pt>
                <c:pt idx="9">
                  <c:v>105</c:v>
                </c:pt>
                <c:pt idx="10">
                  <c:v>94</c:v>
                </c:pt>
                <c:pt idx="11">
                  <c:v>85</c:v>
                </c:pt>
              </c:numCache>
            </c:numRef>
          </c:xVal>
          <c:yVal>
            <c:numRef>
              <c:f>Front!$E$2:$E$13</c:f>
              <c:numCache>
                <c:formatCode>General</c:formatCode>
                <c:ptCount val="12"/>
                <c:pt idx="0">
                  <c:v>3.2631382734762251E-2</c:v>
                </c:pt>
                <c:pt idx="1">
                  <c:v>2.6315789473684206E-2</c:v>
                </c:pt>
                <c:pt idx="2">
                  <c:v>2.0981259243453242E-2</c:v>
                </c:pt>
                <c:pt idx="3">
                  <c:v>1.6750424922925236E-2</c:v>
                </c:pt>
                <c:pt idx="4">
                  <c:v>1.4175134466951664E-2</c:v>
                </c:pt>
                <c:pt idx="5">
                  <c:v>1.2151691965829573E-2</c:v>
                </c:pt>
                <c:pt idx="6">
                  <c:v>1.0741413858986904E-2</c:v>
                </c:pt>
                <c:pt idx="7">
                  <c:v>1.00056165858516E-2</c:v>
                </c:pt>
                <c:pt idx="8">
                  <c:v>9.2698193127162942E-3</c:v>
                </c:pt>
                <c:pt idx="9">
                  <c:v>8.4727056001530458E-3</c:v>
                </c:pt>
                <c:pt idx="10">
                  <c:v>7.7982247664456824E-3</c:v>
                </c:pt>
                <c:pt idx="11">
                  <c:v>7.246376811594203E-3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9-4248-922E-0CB7EC64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Left!$B$2:$B$13</c:f>
              <c:numCache>
                <c:formatCode>General</c:formatCode>
                <c:ptCount val="12"/>
                <c:pt idx="0">
                  <c:v>445</c:v>
                </c:pt>
                <c:pt idx="1">
                  <c:v>272</c:v>
                </c:pt>
                <c:pt idx="2">
                  <c:v>180</c:v>
                </c:pt>
                <c:pt idx="3">
                  <c:v>136</c:v>
                </c:pt>
                <c:pt idx="4">
                  <c:v>106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1-462F-962B-1395E27D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Left!$D$1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445</c:v>
                </c:pt>
                <c:pt idx="1">
                  <c:v>272</c:v>
                </c:pt>
                <c:pt idx="2">
                  <c:v>180</c:v>
                </c:pt>
                <c:pt idx="3">
                  <c:v>136</c:v>
                </c:pt>
                <c:pt idx="4">
                  <c:v>106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xVal>
          <c:yVal>
            <c:numRef>
              <c:f>Left!$D$2:$D$11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  <c:pt idx="7">
                  <c:v>1.1904761904761904E-2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1F4-AFA3-E83DB025B08F}"/>
            </c:ext>
          </c:extLst>
        </c:ser>
        <c:ser>
          <c:idx val="1"/>
          <c:order val="1"/>
          <c:tx>
            <c:strRef>
              <c:f>Left!$E$1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445</c:v>
                </c:pt>
                <c:pt idx="1">
                  <c:v>272</c:v>
                </c:pt>
                <c:pt idx="2">
                  <c:v>180</c:v>
                </c:pt>
                <c:pt idx="3">
                  <c:v>136</c:v>
                </c:pt>
                <c:pt idx="4">
                  <c:v>106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xVal>
          <c:yVal>
            <c:numRef>
              <c:f>Left!$E$2:$E$13</c:f>
              <c:numCache>
                <c:formatCode>General</c:formatCode>
                <c:ptCount val="12"/>
                <c:pt idx="0">
                  <c:v>6.7211982390553815E-2</c:v>
                </c:pt>
                <c:pt idx="1">
                  <c:v>4.2362515576801284E-2</c:v>
                </c:pt>
                <c:pt idx="2">
                  <c:v>2.9147770219198788E-2</c:v>
                </c:pt>
                <c:pt idx="3">
                  <c:v>2.2827674613388894E-2</c:v>
                </c:pt>
                <c:pt idx="4">
                  <c:v>1.8518518518518517E-2</c:v>
                </c:pt>
                <c:pt idx="5">
                  <c:v>1.5933024861596291E-2</c:v>
                </c:pt>
                <c:pt idx="6">
                  <c:v>1.4209362423648137E-2</c:v>
                </c:pt>
                <c:pt idx="7">
                  <c:v>1.2485699985699985E-2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B-41F4-AFA3-E83DB02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Right!$B$2:$B$13</c:f>
              <c:numCache>
                <c:formatCode>General</c:formatCode>
                <c:ptCount val="12"/>
                <c:pt idx="0">
                  <c:v>484</c:v>
                </c:pt>
                <c:pt idx="1">
                  <c:v>254</c:v>
                </c:pt>
                <c:pt idx="2">
                  <c:v>172</c:v>
                </c:pt>
                <c:pt idx="3">
                  <c:v>132</c:v>
                </c:pt>
                <c:pt idx="4">
                  <c:v>104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B23-9C6E-64A4931F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Right!$D$1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484</c:v>
                </c:pt>
                <c:pt idx="1">
                  <c:v>254</c:v>
                </c:pt>
                <c:pt idx="2">
                  <c:v>172</c:v>
                </c:pt>
                <c:pt idx="3">
                  <c:v>132</c:v>
                </c:pt>
                <c:pt idx="4">
                  <c:v>104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xVal>
          <c:yVal>
            <c:numRef>
              <c:f>Right!$D$2:$D$11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4.1666666666666664E-2</c:v>
                </c:pt>
                <c:pt idx="2">
                  <c:v>2.9411764705882353E-2</c:v>
                </c:pt>
                <c:pt idx="3">
                  <c:v>2.2727272727272728E-2</c:v>
                </c:pt>
                <c:pt idx="4">
                  <c:v>1.8518518518518517E-2</c:v>
                </c:pt>
                <c:pt idx="5">
                  <c:v>1.5625E-2</c:v>
                </c:pt>
                <c:pt idx="6">
                  <c:v>1.3513513513513514E-2</c:v>
                </c:pt>
                <c:pt idx="7">
                  <c:v>1.1904761904761904E-2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036-B604-67C0463D12BA}"/>
            </c:ext>
          </c:extLst>
        </c:ser>
        <c:ser>
          <c:idx val="1"/>
          <c:order val="1"/>
          <c:tx>
            <c:strRef>
              <c:f>Right!$E$1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484</c:v>
                </c:pt>
                <c:pt idx="1">
                  <c:v>254</c:v>
                </c:pt>
                <c:pt idx="2">
                  <c:v>172</c:v>
                </c:pt>
                <c:pt idx="3">
                  <c:v>132</c:v>
                </c:pt>
                <c:pt idx="4">
                  <c:v>104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</c:numCache>
            </c:numRef>
          </c:xVal>
          <c:yVal>
            <c:numRef>
              <c:f>Right!$E$2:$E$13</c:f>
              <c:numCache>
                <c:formatCode>General</c:formatCode>
                <c:ptCount val="12"/>
                <c:pt idx="0">
                  <c:v>7.8620755587047716E-2</c:v>
                </c:pt>
                <c:pt idx="1">
                  <c:v>4.2243085782411621E-2</c:v>
                </c:pt>
                <c:pt idx="2">
                  <c:v>2.9273655678150056E-2</c:v>
                </c:pt>
                <c:pt idx="3">
                  <c:v>2.2947104407778564E-2</c:v>
                </c:pt>
                <c:pt idx="4">
                  <c:v>1.8518518518518517E-2</c:v>
                </c:pt>
                <c:pt idx="5">
                  <c:v>1.5987898010369921E-2</c:v>
                </c:pt>
                <c:pt idx="6">
                  <c:v>1.4089932629258469E-2</c:v>
                </c:pt>
                <c:pt idx="7">
                  <c:v>1.2191967248147022E-2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C-4036-B604-67C0463D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442052</xdr:colOff>
      <xdr:row>16</xdr:row>
      <xdr:rowOff>7666</xdr:rowOff>
    </xdr:from>
    <xdr:to>
      <xdr:col>11</xdr:col>
      <xdr:colOff>283029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9E1EAD-7EAB-B118-CC27-EA73A69B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454026</xdr:colOff>
      <xdr:row>0</xdr:row>
      <xdr:rowOff>66040</xdr:rowOff>
    </xdr:from>
    <xdr:to>
      <xdr:col>11</xdr:col>
      <xdr:colOff>290740</xdr:colOff>
      <xdr:row>15</xdr:row>
      <xdr:rowOff>54610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11B83F-9E89-742D-41E1-1F174A49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8CAAF6-27E9-4E63-8140-ED44EDF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40CD73-4BDE-429D-B1FA-D0A3334A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8E0912-D327-4042-8228-3BAF6020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F5E303-6B16-47AC-8013-6B8F46C7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5582-8EC9-4773-B372-BA84A49938AD}">
  <dimension ref="A1:E26"/>
  <sheetViews>
    <sheetView zoomScale="70" zoomScaleNormal="70" workbookViewId="0">
      <selection activeCell="E21" sqref="E21"/>
    </sheetView>
  </sheetViews>
  <sheetFormatPr defaultColWidth="11.5546875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20</v>
      </c>
      <c r="B2">
        <v>499</v>
      </c>
      <c r="C2">
        <f>1/B2</f>
        <v>2.004008016032064E-3</v>
      </c>
      <c r="D2">
        <f t="shared" ref="D2:D15" si="0">1/(A2+$D$22)</f>
        <v>3.5714285714285712E-2</v>
      </c>
      <c r="E2">
        <f>$D$23*B2+$D$24</f>
        <v>3.2631382734762251E-2</v>
      </c>
    </row>
    <row r="3" spans="1:5" x14ac:dyDescent="0.3">
      <c r="A3">
        <v>30</v>
      </c>
      <c r="B3">
        <v>396</v>
      </c>
      <c r="C3">
        <f t="shared" ref="C3:C15" si="1">1/B3</f>
        <v>2.5252525252525255E-3</v>
      </c>
      <c r="D3">
        <f t="shared" si="0"/>
        <v>2.6315789473684209E-2</v>
      </c>
      <c r="E3">
        <f t="shared" ref="E3:E15" si="2">$D$23*B3+$D$24</f>
        <v>2.6315789473684206E-2</v>
      </c>
    </row>
    <row r="4" spans="1:5" x14ac:dyDescent="0.3">
      <c r="A4">
        <v>40</v>
      </c>
      <c r="B4">
        <v>309</v>
      </c>
      <c r="C4">
        <f t="shared" si="1"/>
        <v>3.2362459546925568E-3</v>
      </c>
      <c r="D4">
        <f t="shared" si="0"/>
        <v>2.0833333333333332E-2</v>
      </c>
      <c r="E4">
        <f t="shared" si="2"/>
        <v>2.0981259243453242E-2</v>
      </c>
    </row>
    <row r="5" spans="1:5" x14ac:dyDescent="0.3">
      <c r="A5">
        <v>50</v>
      </c>
      <c r="B5">
        <v>240</v>
      </c>
      <c r="C5">
        <f t="shared" si="1"/>
        <v>4.1666666666666666E-3</v>
      </c>
      <c r="D5">
        <f t="shared" si="0"/>
        <v>1.7241379310344827E-2</v>
      </c>
      <c r="E5">
        <f t="shared" si="2"/>
        <v>1.6750424922925236E-2</v>
      </c>
    </row>
    <row r="6" spans="1:5" x14ac:dyDescent="0.3">
      <c r="A6">
        <v>60</v>
      </c>
      <c r="B6">
        <v>198</v>
      </c>
      <c r="C6">
        <f t="shared" si="1"/>
        <v>5.0505050505050509E-3</v>
      </c>
      <c r="D6">
        <f t="shared" si="0"/>
        <v>1.4705882352941176E-2</v>
      </c>
      <c r="E6">
        <f t="shared" si="2"/>
        <v>1.4175134466951664E-2</v>
      </c>
    </row>
    <row r="7" spans="1:5" x14ac:dyDescent="0.3">
      <c r="A7">
        <v>70</v>
      </c>
      <c r="B7">
        <v>165</v>
      </c>
      <c r="C7">
        <f t="shared" si="1"/>
        <v>6.0606060606060606E-3</v>
      </c>
      <c r="D7">
        <f t="shared" si="0"/>
        <v>1.282051282051282E-2</v>
      </c>
      <c r="E7">
        <f t="shared" si="2"/>
        <v>1.2151691965829573E-2</v>
      </c>
    </row>
    <row r="8" spans="1:5" x14ac:dyDescent="0.3">
      <c r="A8">
        <v>80</v>
      </c>
      <c r="B8">
        <v>142</v>
      </c>
      <c r="C8">
        <f t="shared" si="1"/>
        <v>7.0422535211267607E-3</v>
      </c>
      <c r="D8">
        <f t="shared" si="0"/>
        <v>1.1363636363636364E-2</v>
      </c>
      <c r="E8">
        <f t="shared" si="2"/>
        <v>1.0741413858986904E-2</v>
      </c>
    </row>
    <row r="9" spans="1:5" x14ac:dyDescent="0.3">
      <c r="A9">
        <v>90</v>
      </c>
      <c r="B9">
        <v>130</v>
      </c>
      <c r="C9">
        <f t="shared" si="1"/>
        <v>7.6923076923076927E-3</v>
      </c>
      <c r="D9">
        <f t="shared" si="0"/>
        <v>1.020408163265306E-2</v>
      </c>
      <c r="E9">
        <f t="shared" si="2"/>
        <v>1.00056165858516E-2</v>
      </c>
    </row>
    <row r="10" spans="1:5" x14ac:dyDescent="0.3">
      <c r="A10">
        <v>100</v>
      </c>
      <c r="B10">
        <v>118</v>
      </c>
      <c r="C10">
        <f t="shared" si="1"/>
        <v>8.4745762711864406E-3</v>
      </c>
      <c r="D10">
        <f t="shared" si="0"/>
        <v>9.2592592592592587E-3</v>
      </c>
      <c r="E10">
        <f t="shared" si="2"/>
        <v>9.2698193127162942E-3</v>
      </c>
    </row>
    <row r="11" spans="1:5" x14ac:dyDescent="0.3">
      <c r="A11">
        <v>110</v>
      </c>
      <c r="B11">
        <v>105</v>
      </c>
      <c r="C11">
        <f t="shared" si="1"/>
        <v>9.5238095238095247E-3</v>
      </c>
      <c r="D11">
        <f t="shared" si="0"/>
        <v>8.4745762711864406E-3</v>
      </c>
      <c r="E11">
        <f t="shared" si="2"/>
        <v>8.4727056001530458E-3</v>
      </c>
    </row>
    <row r="12" spans="1:5" x14ac:dyDescent="0.3">
      <c r="A12">
        <v>120</v>
      </c>
      <c r="B12">
        <v>94</v>
      </c>
      <c r="C12">
        <f t="shared" si="1"/>
        <v>1.0638297872340425E-2</v>
      </c>
      <c r="D12">
        <f t="shared" si="0"/>
        <v>7.8125E-3</v>
      </c>
      <c r="E12">
        <f t="shared" si="2"/>
        <v>7.7982247664456824E-3</v>
      </c>
    </row>
    <row r="13" spans="1:5" x14ac:dyDescent="0.3">
      <c r="A13">
        <v>130</v>
      </c>
      <c r="B13">
        <v>85</v>
      </c>
      <c r="C13">
        <f t="shared" si="1"/>
        <v>1.1764705882352941E-2</v>
      </c>
      <c r="D13">
        <f t="shared" si="0"/>
        <v>7.246376811594203E-3</v>
      </c>
      <c r="E13">
        <f t="shared" si="2"/>
        <v>7.246376811594203E-3</v>
      </c>
    </row>
    <row r="14" spans="1:5" x14ac:dyDescent="0.3">
      <c r="A14">
        <v>140</v>
      </c>
      <c r="B14">
        <v>79</v>
      </c>
      <c r="C14">
        <f t="shared" si="1"/>
        <v>1.2658227848101266E-2</v>
      </c>
      <c r="D14">
        <f t="shared" si="0"/>
        <v>6.7567567567567571E-3</v>
      </c>
      <c r="E14">
        <f t="shared" si="2"/>
        <v>6.8784781750265509E-3</v>
      </c>
    </row>
    <row r="15" spans="1:5" x14ac:dyDescent="0.3">
      <c r="A15">
        <v>150</v>
      </c>
      <c r="B15">
        <v>74</v>
      </c>
      <c r="C15">
        <f t="shared" si="1"/>
        <v>1.3513513513513514E-2</v>
      </c>
      <c r="D15">
        <f t="shared" si="0"/>
        <v>6.3291139240506328E-3</v>
      </c>
      <c r="E15">
        <f t="shared" si="2"/>
        <v>6.5718959778868396E-3</v>
      </c>
    </row>
    <row r="16" spans="1:5" x14ac:dyDescent="0.3">
      <c r="A16">
        <v>160</v>
      </c>
    </row>
    <row r="17" spans="1:4" x14ac:dyDescent="0.3">
      <c r="A17">
        <v>170</v>
      </c>
    </row>
    <row r="18" spans="1:4" x14ac:dyDescent="0.3">
      <c r="A18">
        <v>180</v>
      </c>
    </row>
    <row r="19" spans="1:4" x14ac:dyDescent="0.3">
      <c r="A19">
        <v>190</v>
      </c>
    </row>
    <row r="20" spans="1:4" x14ac:dyDescent="0.3">
      <c r="A20">
        <v>200</v>
      </c>
    </row>
    <row r="22" spans="1:4" x14ac:dyDescent="0.3">
      <c r="C22" t="s">
        <v>4</v>
      </c>
      <c r="D22">
        <v>8</v>
      </c>
    </row>
    <row r="23" spans="1:4" x14ac:dyDescent="0.3">
      <c r="C23" t="s">
        <v>6</v>
      </c>
      <c r="D23">
        <f>(D3-D13)/(B3-B13)</f>
        <v>6.1316439427942134E-5</v>
      </c>
    </row>
    <row r="24" spans="1:4" x14ac:dyDescent="0.3">
      <c r="C24" t="s">
        <v>5</v>
      </c>
      <c r="D24">
        <f>D13-(D23*B13)</f>
        <v>2.034479460219122E-3</v>
      </c>
    </row>
    <row r="25" spans="1:4" x14ac:dyDescent="0.3">
      <c r="C25" t="s">
        <v>8</v>
      </c>
      <c r="D25">
        <f>1/D23</f>
        <v>16308.840000000004</v>
      </c>
    </row>
    <row r="26" spans="1:4" x14ac:dyDescent="0.3">
      <c r="C26" t="s">
        <v>9</v>
      </c>
      <c r="D26">
        <f>D24/D23</f>
        <v>33.180000000000035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5B06-3885-459E-8A3A-CD8D9697C8CC}">
  <dimension ref="A1:E18"/>
  <sheetViews>
    <sheetView zoomScale="93" workbookViewId="0">
      <selection activeCell="E13" sqref="E13"/>
    </sheetView>
  </sheetViews>
  <sheetFormatPr defaultColWidth="11.5546875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445</v>
      </c>
      <c r="C2">
        <f>1/B2</f>
        <v>2.2471910112359553E-3</v>
      </c>
      <c r="D2">
        <f t="shared" ref="D2:D9" si="0">1/(A2+$D$12)</f>
        <v>7.1428571428571425E-2</v>
      </c>
      <c r="E2">
        <f t="shared" ref="E2:E9" si="1">$D$13*B2+$D$14</f>
        <v>6.7211982390553815E-2</v>
      </c>
    </row>
    <row r="3" spans="1:5" x14ac:dyDescent="0.3">
      <c r="A3">
        <v>20</v>
      </c>
      <c r="B3">
        <v>272</v>
      </c>
      <c r="C3">
        <f t="shared" ref="C3:C9" si="2">1/B3</f>
        <v>3.6764705882352941E-3</v>
      </c>
      <c r="D3">
        <f t="shared" si="0"/>
        <v>4.1666666666666664E-2</v>
      </c>
      <c r="E3">
        <f t="shared" si="1"/>
        <v>4.2362515576801284E-2</v>
      </c>
    </row>
    <row r="4" spans="1:5" x14ac:dyDescent="0.3">
      <c r="A4">
        <v>30</v>
      </c>
      <c r="B4">
        <v>180</v>
      </c>
      <c r="C4">
        <f t="shared" si="2"/>
        <v>5.5555555555555558E-3</v>
      </c>
      <c r="D4">
        <f t="shared" si="0"/>
        <v>2.9411764705882353E-2</v>
      </c>
      <c r="E4">
        <f t="shared" si="1"/>
        <v>2.9147770219198788E-2</v>
      </c>
    </row>
    <row r="5" spans="1:5" x14ac:dyDescent="0.3">
      <c r="A5">
        <v>40</v>
      </c>
      <c r="B5">
        <v>136</v>
      </c>
      <c r="C5">
        <f t="shared" si="2"/>
        <v>7.3529411764705881E-3</v>
      </c>
      <c r="D5">
        <f t="shared" si="0"/>
        <v>2.2727272727272728E-2</v>
      </c>
      <c r="E5">
        <f t="shared" si="1"/>
        <v>2.2827674613388894E-2</v>
      </c>
    </row>
    <row r="6" spans="1:5" x14ac:dyDescent="0.3">
      <c r="A6">
        <v>50</v>
      </c>
      <c r="B6">
        <v>106</v>
      </c>
      <c r="C6">
        <f t="shared" si="2"/>
        <v>9.433962264150943E-3</v>
      </c>
      <c r="D6">
        <f t="shared" si="0"/>
        <v>1.8518518518518517E-2</v>
      </c>
      <c r="E6">
        <f t="shared" si="1"/>
        <v>1.8518518518518517E-2</v>
      </c>
    </row>
    <row r="7" spans="1:5" x14ac:dyDescent="0.3">
      <c r="A7">
        <v>60</v>
      </c>
      <c r="B7">
        <v>88</v>
      </c>
      <c r="C7">
        <f t="shared" si="2"/>
        <v>1.1363636363636364E-2</v>
      </c>
      <c r="D7">
        <f t="shared" si="0"/>
        <v>1.5625E-2</v>
      </c>
      <c r="E7">
        <f t="shared" si="1"/>
        <v>1.5933024861596291E-2</v>
      </c>
    </row>
    <row r="8" spans="1:5" x14ac:dyDescent="0.3">
      <c r="A8">
        <v>70</v>
      </c>
      <c r="B8">
        <v>76</v>
      </c>
      <c r="C8">
        <f t="shared" si="2"/>
        <v>1.3157894736842105E-2</v>
      </c>
      <c r="D8">
        <f t="shared" si="0"/>
        <v>1.3513513513513514E-2</v>
      </c>
      <c r="E8">
        <f t="shared" si="1"/>
        <v>1.4209362423648137E-2</v>
      </c>
    </row>
    <row r="9" spans="1:5" x14ac:dyDescent="0.3">
      <c r="A9">
        <v>80</v>
      </c>
      <c r="B9">
        <v>64</v>
      </c>
      <c r="C9">
        <f t="shared" si="2"/>
        <v>1.5625E-2</v>
      </c>
      <c r="D9">
        <f t="shared" si="0"/>
        <v>1.1904761904761904E-2</v>
      </c>
      <c r="E9">
        <f t="shared" si="1"/>
        <v>1.2485699985699985E-2</v>
      </c>
    </row>
    <row r="12" spans="1:5" x14ac:dyDescent="0.3">
      <c r="C12" t="s">
        <v>4</v>
      </c>
      <c r="D12">
        <v>4</v>
      </c>
    </row>
    <row r="13" spans="1:5" x14ac:dyDescent="0.3">
      <c r="C13" t="s">
        <v>6</v>
      </c>
      <c r="D13">
        <f>(D3-D8)/(B3-B8)</f>
        <v>1.4363853649567934E-4</v>
      </c>
    </row>
    <row r="14" spans="1:5" x14ac:dyDescent="0.3">
      <c r="C14" t="s">
        <v>5</v>
      </c>
      <c r="D14">
        <f>D6-(D13*B6)</f>
        <v>3.2928336499765069E-3</v>
      </c>
    </row>
    <row r="15" spans="1:5" x14ac:dyDescent="0.3">
      <c r="C15" t="s">
        <v>8</v>
      </c>
      <c r="D15">
        <f>1/D13</f>
        <v>6961.920000000001</v>
      </c>
    </row>
    <row r="16" spans="1:5" x14ac:dyDescent="0.3">
      <c r="C16" t="s">
        <v>9</v>
      </c>
      <c r="D16">
        <f>D14/D13</f>
        <v>22.924444444444443</v>
      </c>
    </row>
    <row r="18" spans="3:3" x14ac:dyDescent="0.3">
      <c r="C18" t="s">
        <v>10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597-A09B-4699-9B2C-4E2A619C25C4}">
  <dimension ref="A1:E16"/>
  <sheetViews>
    <sheetView tabSelected="1" zoomScale="93" workbookViewId="0">
      <selection activeCell="D11" sqref="D11"/>
    </sheetView>
  </sheetViews>
  <sheetFormatPr defaultColWidth="11.5546875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484</v>
      </c>
      <c r="C2">
        <f>1/B2</f>
        <v>2.0661157024793389E-3</v>
      </c>
      <c r="D2">
        <f t="shared" ref="D2:D9" si="0">1/(A2+$D$12)</f>
        <v>7.1428571428571425E-2</v>
      </c>
      <c r="E2">
        <f t="shared" ref="E2:E9" si="1">$D$13*B2+$D$14</f>
        <v>7.8620755587047716E-2</v>
      </c>
    </row>
    <row r="3" spans="1:5" x14ac:dyDescent="0.3">
      <c r="A3">
        <v>20</v>
      </c>
      <c r="B3">
        <v>254</v>
      </c>
      <c r="C3">
        <f t="shared" ref="C3:C9" si="2">1/B3</f>
        <v>3.937007874015748E-3</v>
      </c>
      <c r="D3">
        <f t="shared" si="0"/>
        <v>4.1666666666666664E-2</v>
      </c>
      <c r="E3">
        <f t="shared" si="1"/>
        <v>4.2243085782411621E-2</v>
      </c>
    </row>
    <row r="4" spans="1:5" x14ac:dyDescent="0.3">
      <c r="A4">
        <v>30</v>
      </c>
      <c r="B4">
        <v>172</v>
      </c>
      <c r="C4">
        <f t="shared" si="2"/>
        <v>5.8139534883720929E-3</v>
      </c>
      <c r="D4">
        <f t="shared" si="0"/>
        <v>2.9411764705882353E-2</v>
      </c>
      <c r="E4">
        <f t="shared" si="1"/>
        <v>2.9273655678150056E-2</v>
      </c>
    </row>
    <row r="5" spans="1:5" x14ac:dyDescent="0.3">
      <c r="A5">
        <v>40</v>
      </c>
      <c r="B5">
        <v>132</v>
      </c>
      <c r="C5">
        <f t="shared" si="2"/>
        <v>7.575757575757576E-3</v>
      </c>
      <c r="D5">
        <f t="shared" si="0"/>
        <v>2.2727272727272728E-2</v>
      </c>
      <c r="E5">
        <f t="shared" si="1"/>
        <v>2.2947104407778564E-2</v>
      </c>
    </row>
    <row r="6" spans="1:5" x14ac:dyDescent="0.3">
      <c r="A6">
        <v>50</v>
      </c>
      <c r="B6">
        <v>104</v>
      </c>
      <c r="C6">
        <f t="shared" si="2"/>
        <v>9.6153846153846159E-3</v>
      </c>
      <c r="D6">
        <f t="shared" si="0"/>
        <v>1.8518518518518517E-2</v>
      </c>
      <c r="E6">
        <f t="shared" si="1"/>
        <v>1.8518518518518517E-2</v>
      </c>
    </row>
    <row r="7" spans="1:5" x14ac:dyDescent="0.3">
      <c r="A7">
        <v>60</v>
      </c>
      <c r="B7">
        <v>88</v>
      </c>
      <c r="C7">
        <f t="shared" si="2"/>
        <v>1.1363636363636364E-2</v>
      </c>
      <c r="D7">
        <f t="shared" si="0"/>
        <v>1.5625E-2</v>
      </c>
      <c r="E7">
        <f t="shared" si="1"/>
        <v>1.5987898010369921E-2</v>
      </c>
    </row>
    <row r="8" spans="1:5" x14ac:dyDescent="0.3">
      <c r="A8">
        <v>70</v>
      </c>
      <c r="B8">
        <v>76</v>
      </c>
      <c r="C8">
        <f t="shared" si="2"/>
        <v>1.3157894736842105E-2</v>
      </c>
      <c r="D8">
        <f t="shared" si="0"/>
        <v>1.3513513513513514E-2</v>
      </c>
      <c r="E8">
        <f t="shared" si="1"/>
        <v>1.4089932629258469E-2</v>
      </c>
    </row>
    <row r="9" spans="1:5" x14ac:dyDescent="0.3">
      <c r="A9">
        <v>80</v>
      </c>
      <c r="B9">
        <v>64</v>
      </c>
      <c r="C9">
        <f t="shared" si="2"/>
        <v>1.5625E-2</v>
      </c>
      <c r="D9">
        <f t="shared" si="0"/>
        <v>1.1904761904761904E-2</v>
      </c>
      <c r="E9">
        <f t="shared" si="1"/>
        <v>1.2191967248147022E-2</v>
      </c>
    </row>
    <row r="12" spans="1:5" x14ac:dyDescent="0.3">
      <c r="C12" t="s">
        <v>4</v>
      </c>
      <c r="D12">
        <v>4</v>
      </c>
    </row>
    <row r="13" spans="1:5" x14ac:dyDescent="0.3">
      <c r="C13" t="s">
        <v>6</v>
      </c>
      <c r="D13">
        <f>(D3-D8)/(B3-B8)</f>
        <v>1.5816378175928736E-4</v>
      </c>
    </row>
    <row r="14" spans="1:5" x14ac:dyDescent="0.3">
      <c r="C14" t="s">
        <v>5</v>
      </c>
      <c r="D14">
        <f>D6-(D13*B6)</f>
        <v>2.0694852155526307E-3</v>
      </c>
    </row>
    <row r="15" spans="1:5" x14ac:dyDescent="0.3">
      <c r="C15" t="s">
        <v>8</v>
      </c>
      <c r="D15">
        <f>1/D13</f>
        <v>6322.56</v>
      </c>
    </row>
    <row r="16" spans="1:5" x14ac:dyDescent="0.3">
      <c r="C16" t="s">
        <v>9</v>
      </c>
      <c r="D16">
        <f>D14/D13</f>
        <v>13.084444444444442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 Philipp</dc:creator>
  <cp:lastModifiedBy>Iosif-Petrescu Cezar-Andrei</cp:lastModifiedBy>
  <dcterms:created xsi:type="dcterms:W3CDTF">2024-03-04T15:12:57Z</dcterms:created>
  <dcterms:modified xsi:type="dcterms:W3CDTF">2025-10-13T10:14:59Z</dcterms:modified>
</cp:coreProperties>
</file>