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b86b2d8b08e43f/Área de Trabalho/TRABALHOS DA DIO/"/>
    </mc:Choice>
  </mc:AlternateContent>
  <xr:revisionPtr revIDLastSave="7" documentId="8_{C3B03432-73E0-4AB9-B7CB-7DAE37EB7927}" xr6:coauthVersionLast="47" xr6:coauthVersionMax="47" xr10:uidLastSave="{6D783D09-5A7F-4007-93B1-204C36090A70}"/>
  <bookViews>
    <workbookView xWindow="-108" yWindow="-108" windowWidth="23256" windowHeight="12456" firstSheet="3" activeTab="3" xr2:uid="{E064D3FF-82AE-4A28-8894-ECC1017B2634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24" i="1"/>
  <c r="D7" i="4"/>
  <c r="D8" i="4"/>
  <c r="D9" i="4"/>
  <c r="D10" i="4"/>
  <c r="D11" i="4"/>
  <c r="D12" i="4"/>
  <c r="D13" i="4"/>
  <c r="D14" i="4"/>
  <c r="D15" i="4"/>
  <c r="D16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3" i="4" l="1"/>
</calcChain>
</file>

<file path=xl/sharedStrings.xml><?xml version="1.0" encoding="utf-8"?>
<sst xmlns="http://schemas.openxmlformats.org/spreadsheetml/2006/main" count="167" uniqueCount="57">
  <si>
    <t>Data</t>
  </si>
  <si>
    <t>Tipo</t>
  </si>
  <si>
    <t>Descrição</t>
  </si>
  <si>
    <t>Valor</t>
  </si>
  <si>
    <t>Categoria</t>
  </si>
  <si>
    <t>Operação 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</si>
  <si>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</si>
  <si>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</si>
  <si>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</si>
  <si>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</si>
  <si>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</si>
  <si>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</si>
  <si>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</si>
  <si>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 xml:space="preserve">Saude </t>
  </si>
  <si>
    <t xml:space="preserve">Educação </t>
  </si>
  <si>
    <t>Vestuário</t>
  </si>
  <si>
    <t>Investimento</t>
  </si>
  <si>
    <t>Ações</t>
  </si>
  <si>
    <t>Salário Mensal</t>
  </si>
  <si>
    <t>Supermercado</t>
  </si>
  <si>
    <t>Uber</t>
  </si>
  <si>
    <t>Cinema</t>
  </si>
  <si>
    <t>Material Escolar</t>
  </si>
  <si>
    <t>Odontológica</t>
  </si>
  <si>
    <t>de inverno</t>
  </si>
  <si>
    <t>Serviços</t>
  </si>
  <si>
    <t>Apartamento</t>
  </si>
  <si>
    <t>Eletrônicos</t>
  </si>
  <si>
    <t>Celular</t>
  </si>
  <si>
    <t>Domésticos</t>
  </si>
  <si>
    <t>Presentes</t>
  </si>
  <si>
    <t>Beleza</t>
  </si>
  <si>
    <t>Aniversário</t>
  </si>
  <si>
    <t>Tranferência</t>
  </si>
  <si>
    <t>Recebido</t>
  </si>
  <si>
    <t>Débito Automático</t>
  </si>
  <si>
    <t>Cartão de Crédito</t>
  </si>
  <si>
    <t>Pago</t>
  </si>
  <si>
    <t>Pendente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</si>
  <si>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</si>
  <si>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</si>
  <si>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</si>
  <si>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</si>
  <si>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</si>
  <si>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</si>
  <si>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</si>
  <si>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Metas de Reservar</t>
  </si>
  <si>
    <t>Casa</t>
  </si>
  <si>
    <t>TV</t>
  </si>
  <si>
    <t>Dia de Namoro</t>
  </si>
  <si>
    <t>Corte de Cabello</t>
  </si>
  <si>
    <t>Design de Sobrancelha</t>
  </si>
  <si>
    <t>Impressora</t>
  </si>
  <si>
    <t>Cabelo</t>
  </si>
  <si>
    <t>Renda Extra</t>
  </si>
  <si>
    <t>Freelance</t>
  </si>
  <si>
    <t>Casa da praia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</si>
</sst>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9561B"/>
        <bgColor indexed="64"/>
      </patternFill>
    </fill>
    <fill>
      <patternFill patternType="solid">
        <fgColor rgb="FFE14D1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4" borderId="0" xfId="0" applyFill="1"/>
  </cellXfs>
  <cellStyles count="2">
    <cellStyle name="Mo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 patternType="solid">
          <fgColor indexed="64"/>
          <bgColor rgb="FFE14D1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  <dxf>
      <font>
        <color theme="0"/>
      </font>
    </dxf>
    <dxf>
      <font>
        <color theme="0"/>
      </font>
    </dxf>
  </dxfs>
  <tableStyles count="4" defaultTableStyle="TableStyleMedium2" defaultPivotStyle="PivotStyleLight16">
    <tableStyle name="Estilo de Segmentação de Dados 1" pivot="0" table="0" count="1" xr9:uid="{B5FA556A-8DA1-4866-BF7A-B43334879463}">
      <tableStyleElement type="wholeTable" dxfId="16"/>
    </tableStyle>
    <tableStyle name="Estilo de Segmentação de Dados 2" pivot="0" table="0" count="1" xr9:uid="{F4904C1F-65F7-4FCC-B927-78296F0B285A}">
      <tableStyleElement type="wholeTable" dxfId="15"/>
    </tableStyle>
    <tableStyle name="Estilo de Segmentação de Dados 3" pivot="0" table="0" count="1" xr9:uid="{CD41F731-2CD6-4AD4-8CA1-CFCA944A1F3D}">
      <tableStyleElement type="wholeTable" dxfId="14"/>
    </tableStyle>
    <tableStyle name="SlicerStyleDark2 2" pivot="0" table="0" count="10" xr9:uid="{DE0D3E84-A8DE-4A44-8FD9-914158431F5C}">
      <tableStyleElement type="wholeTable" dxfId="2"/>
      <tableStyleElement type="headerRow" dxfId="1"/>
    </tableStyle>
  </tableStyles>
  <colors>
    <mruColors>
      <color rgb="FFE14D1F"/>
      <color rgb="FF4B1A07"/>
      <color rgb="FFFF3300"/>
      <color rgb="FFFF6600"/>
      <color rgb="FFE9561B"/>
      <color rgb="FFEB6E19"/>
      <color rgb="FF034F1B"/>
      <color rgb="FF7D746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6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2" tint="-0.2499465926084170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0.599963377788628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2 2">
        <x14:slicerStyle name="Estilo de Segmentação de Dados 1"/>
        <x14:slicerStyle name="Estilo de Segmentação de Dados 2"/>
        <x14:slicerStyle name="Estilo de Segmentação de Dados 3"/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31877063754"/>
          <c:y val="0.20412037037037037"/>
          <c:w val="0.78379352580927386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4057-9780-E236DE9CD085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Metas de Reservar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E-4057-9780-E236DE9CD0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9277775"/>
        <c:axId val="1089282767"/>
      </c:barChart>
      <c:catAx>
        <c:axId val="108927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282767"/>
        <c:crosses val="autoZero"/>
        <c:auto val="1"/>
        <c:lblAlgn val="ctr"/>
        <c:lblOffset val="100"/>
        <c:noMultiLvlLbl val="0"/>
      </c:catAx>
      <c:valAx>
        <c:axId val="10892827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92777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[Tb_Finan_Trab_DIO.xlsx]Controller!Tabela dinâmica1</c:name>
    <c:fmtId val="6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E9561B"/>
              </a:gs>
              <a:gs pos="100000">
                <a:schemeClr val="bg1">
                  <a:alpha val="83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718117718959265E-2"/>
          <c:y val="2.5892092826905258E-3"/>
          <c:w val="0.9592818804367944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E9561B"/>
                </a:gs>
                <a:gs pos="100000">
                  <a:schemeClr val="bg1">
                    <a:alpha val="83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Controller!$C$6:$C$10</c:f>
              <c:strCache>
                <c:ptCount val="4"/>
                <c:pt idx="0">
                  <c:v>Beleza</c:v>
                </c:pt>
                <c:pt idx="1">
                  <c:v>Eletrônicos</c:v>
                </c:pt>
                <c:pt idx="2">
                  <c:v>Domésticos</c:v>
                </c:pt>
                <c:pt idx="3">
                  <c:v>Serviços</c:v>
                </c:pt>
              </c:strCache>
            </c:strRef>
          </c:cat>
          <c:val>
            <c:numRef>
              <c:f>Controller!$D$6:$D$10</c:f>
              <c:numCache>
                <c:formatCode>"R$"\ #,##0.00</c:formatCode>
                <c:ptCount val="4"/>
                <c:pt idx="0">
                  <c:v>45</c:v>
                </c:pt>
                <c:pt idx="1">
                  <c:v>800</c:v>
                </c:pt>
                <c:pt idx="2">
                  <c:v>56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A03-982E-5DD2C8BC7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956698719"/>
        <c:axId val="1956699551"/>
      </c:barChart>
      <c:catAx>
        <c:axId val="195669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699551"/>
        <c:crosses val="autoZero"/>
        <c:auto val="1"/>
        <c:lblAlgn val="ctr"/>
        <c:lblOffset val="100"/>
        <c:noMultiLvlLbl val="0"/>
      </c:catAx>
      <c:valAx>
        <c:axId val="1956699551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95669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[Tb_Finan_Trab_DIO.xlsx]Controller!Tabela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9561B"/>
          </a:solidFill>
          <a:ln>
            <a:noFill/>
          </a:ln>
          <a:effectLst/>
        </c:spPr>
      </c:pivotFmt>
      <c:pivotFmt>
        <c:idx val="4"/>
        <c:spPr>
          <a:solidFill>
            <a:srgbClr val="E9561B"/>
          </a:solidFill>
          <a:ln>
            <a:noFill/>
          </a:ln>
          <a:effectLst/>
        </c:spPr>
      </c:pivotFmt>
      <c:pivotFmt>
        <c:idx val="5"/>
        <c:spPr>
          <a:solidFill>
            <a:srgbClr val="E9561B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9561B"/>
          </a:solidFill>
          <a:ln>
            <a:noFill/>
          </a:ln>
          <a:effectLst/>
        </c:spPr>
      </c:pivotFmt>
      <c:pivotFmt>
        <c:idx val="8"/>
        <c:spPr>
          <a:solidFill>
            <a:srgbClr val="E9561B"/>
          </a:solidFill>
          <a:ln>
            <a:noFill/>
          </a:ln>
          <a:effectLst/>
        </c:spPr>
      </c:pivotFmt>
      <c:pivotFmt>
        <c:idx val="9"/>
        <c:spPr>
          <a:solidFill>
            <a:srgbClr val="E9561B"/>
          </a:solidFill>
          <a:ln>
            <a:noFill/>
          </a:ln>
          <a:effectLst/>
        </c:spPr>
      </c:pivotFmt>
      <c:pivotFmt>
        <c:idx val="10"/>
        <c:spPr>
          <a:gradFill>
            <a:gsLst>
              <a:gs pos="0">
                <a:srgbClr val="E9561B"/>
              </a:gs>
              <a:gs pos="100000">
                <a:schemeClr val="bg1">
                  <a:alpha val="83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0">
                <a:srgbClr val="E9561B"/>
              </a:gs>
              <a:gs pos="100000">
                <a:schemeClr val="bg1">
                  <a:alpha val="83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12"/>
        <c:spPr>
          <a:gradFill>
            <a:gsLst>
              <a:gs pos="0">
                <a:srgbClr val="E9561B"/>
              </a:gs>
              <a:gs pos="100000">
                <a:schemeClr val="bg1">
                  <a:alpha val="83000"/>
                </a:schemeClr>
              </a:gs>
            </a:gsLst>
            <a:lin ang="5400000" scaled="1"/>
          </a:gradFill>
          <a:ln>
            <a:noFill/>
          </a:ln>
          <a:effectLst/>
        </c:spPr>
      </c:pivotFmt>
      <c:pivotFmt>
        <c:idx val="13"/>
        <c:spPr>
          <a:solidFill>
            <a:srgbClr val="E9561B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Controller!$L$11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E9561B"/>
                </a:gs>
                <a:gs pos="100000">
                  <a:schemeClr val="bg1">
                    <a:alpha val="83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E9561B"/>
                  </a:gs>
                  <a:gs pos="100000">
                    <a:schemeClr val="bg1">
                      <a:alpha val="83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01-46E2-8374-BAB26684AF6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401-46E2-8374-BAB26684AF6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401-46E2-8374-BAB26684AF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Controller!$K$12:$K$13</c:f>
              <c:strCache>
                <c:ptCount val="1"/>
                <c:pt idx="0">
                  <c:v>Investimento</c:v>
                </c:pt>
              </c:strCache>
            </c:strRef>
          </c:cat>
          <c:val>
            <c:numRef>
              <c:f>Controller!$L$12:$L$13</c:f>
              <c:numCache>
                <c:formatCode>"R$"\ #,##0.00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01-46E2-8374-BAB26684A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4238959"/>
        <c:axId val="2004238127"/>
      </c:barChart>
      <c:catAx>
        <c:axId val="20042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4238127"/>
        <c:crosses val="autoZero"/>
        <c:auto val="1"/>
        <c:lblAlgn val="ctr"/>
        <c:lblOffset val="100"/>
        <c:noMultiLvlLbl val="0"/>
      </c:catAx>
      <c:valAx>
        <c:axId val="20042381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0423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31877063754"/>
          <c:y val="0.20412037037037037"/>
          <c:w val="0.78379352580927386"/>
          <c:h val="0.6149843248760571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Metas de Reservar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5-4FDA-91BA-B8C44EE79DBE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5-4FDA-91BA-B8C44EE79D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9277775"/>
        <c:axId val="1089282767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0">
                  <a:srgbClr val="E9561B"/>
                </a:gs>
                <a:gs pos="77000">
                  <a:schemeClr val="bg1"/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6734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5-4FDA-91BA-B8C44EE7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53151"/>
        <c:axId val="942597455"/>
      </c:barChart>
      <c:catAx>
        <c:axId val="1089277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282767"/>
        <c:crosses val="autoZero"/>
        <c:auto val="1"/>
        <c:lblAlgn val="ctr"/>
        <c:lblOffset val="100"/>
        <c:noMultiLvlLbl val="0"/>
      </c:catAx>
      <c:valAx>
        <c:axId val="108928276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9277775"/>
        <c:crosses val="autoZero"/>
        <c:crossBetween val="between"/>
      </c:valAx>
      <c:valAx>
        <c:axId val="942597455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32453151"/>
        <c:crosses val="max"/>
        <c:crossBetween val="between"/>
      </c:valAx>
      <c:catAx>
        <c:axId val="32453151"/>
        <c:scaling>
          <c:orientation val="minMax"/>
        </c:scaling>
        <c:delete val="1"/>
        <c:axPos val="b"/>
        <c:majorTickMark val="out"/>
        <c:minorTickMark val="none"/>
        <c:tickLblPos val="nextTo"/>
        <c:crossAx val="942597455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9.png"/><Relationship Id="rId3" Type="http://schemas.openxmlformats.org/officeDocument/2006/relationships/hyperlink" Target="#Data!A1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11" Type="http://schemas.openxmlformats.org/officeDocument/2006/relationships/image" Target="../media/image7.svg"/><Relationship Id="rId5" Type="http://schemas.openxmlformats.org/officeDocument/2006/relationships/image" Target="../media/image2.svg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4</xdr:row>
      <xdr:rowOff>60960</xdr:rowOff>
    </xdr:from>
    <xdr:to>
      <xdr:col>11</xdr:col>
      <xdr:colOff>297180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9D875E-713B-4B85-97E3-3C865AFC5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360066</xdr:colOff>
      <xdr:row>24</xdr:row>
      <xdr:rowOff>50243</xdr:rowOff>
    </xdr:from>
    <xdr:to>
      <xdr:col>17</xdr:col>
      <xdr:colOff>527538</xdr:colOff>
      <xdr:row>43</xdr:row>
      <xdr:rowOff>66989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747642C-DAB4-43DF-AF2C-FDBCDFCB36A8}"/>
            </a:ext>
          </a:extLst>
        </xdr:cNvPr>
        <xdr:cNvGrpSpPr/>
      </xdr:nvGrpSpPr>
      <xdr:grpSpPr>
        <a:xfrm>
          <a:off x="1549121" y="4555254"/>
          <a:ext cx="9947868" cy="3516922"/>
          <a:chOff x="1674725" y="3734638"/>
          <a:chExt cx="8281517" cy="305637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9C6F307D-3105-45F6-812C-4E056D82DE6E}"/>
              </a:ext>
            </a:extLst>
          </xdr:cNvPr>
          <xdr:cNvGrpSpPr/>
        </xdr:nvGrpSpPr>
        <xdr:grpSpPr>
          <a:xfrm>
            <a:off x="1674725" y="3768131"/>
            <a:ext cx="8264770" cy="3022880"/>
            <a:chOff x="1649605" y="91130176"/>
            <a:chExt cx="8264770" cy="3022880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E88DAE67-68C9-4121-9DF4-9259C333ED66}"/>
                </a:ext>
              </a:extLst>
            </xdr:cNvPr>
            <xdr:cNvSpPr/>
          </xdr:nvSpPr>
          <xdr:spPr>
            <a:xfrm>
              <a:off x="1657978" y="91188792"/>
              <a:ext cx="8248022" cy="29642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A9119276-0432-43B1-83B5-7604227899D7}"/>
                </a:ext>
              </a:extLst>
            </xdr:cNvPr>
            <xdr:cNvGraphicFramePr>
              <a:graphicFrameLocks/>
            </xdr:cNvGraphicFramePr>
          </xdr:nvGraphicFramePr>
          <xdr:xfrm>
            <a:off x="2286001" y="91774944"/>
            <a:ext cx="6623538" cy="2131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75C8769F-FA2A-4FC8-A92E-02D022205FD5}"/>
                </a:ext>
              </a:extLst>
            </xdr:cNvPr>
            <xdr:cNvSpPr/>
          </xdr:nvSpPr>
          <xdr:spPr>
            <a:xfrm>
              <a:off x="1649605" y="91130176"/>
              <a:ext cx="8264770" cy="435427"/>
            </a:xfrm>
            <a:prstGeom prst="round2SameRect">
              <a:avLst>
                <a:gd name="adj1" fmla="val 46491"/>
                <a:gd name="adj2" fmla="val 0"/>
              </a:avLst>
            </a:prstGeom>
            <a:solidFill>
              <a:srgbClr val="E9561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B25BC991-306A-4345-9B61-D72F1F60231D}"/>
              </a:ext>
            </a:extLst>
          </xdr:cNvPr>
          <xdr:cNvSpPr txBox="1"/>
        </xdr:nvSpPr>
        <xdr:spPr>
          <a:xfrm>
            <a:off x="1691473" y="3734638"/>
            <a:ext cx="8264769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       Gastos</a:t>
            </a:r>
          </a:p>
        </xdr:txBody>
      </xdr:sp>
    </xdr:grpSp>
    <xdr:clientData/>
  </xdr:twoCellAnchor>
  <xdr:twoCellAnchor>
    <xdr:from>
      <xdr:col>1</xdr:col>
      <xdr:colOff>360066</xdr:colOff>
      <xdr:row>7</xdr:row>
      <xdr:rowOff>83736</xdr:rowOff>
    </xdr:from>
    <xdr:to>
      <xdr:col>9</xdr:col>
      <xdr:colOff>242835</xdr:colOff>
      <xdr:row>23</xdr:row>
      <xdr:rowOff>117231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9BAD172D-9731-4E92-9612-85153EF981AA}"/>
            </a:ext>
          </a:extLst>
        </xdr:cNvPr>
        <xdr:cNvGrpSpPr/>
      </xdr:nvGrpSpPr>
      <xdr:grpSpPr>
        <a:xfrm>
          <a:off x="1549121" y="1457011"/>
          <a:ext cx="4772967" cy="2981011"/>
          <a:chOff x="1683099" y="267956"/>
          <a:chExt cx="4772967" cy="2981011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4232EAB5-CDCB-4B93-A305-BD55B537F9AD}"/>
              </a:ext>
            </a:extLst>
          </xdr:cNvPr>
          <xdr:cNvGrpSpPr/>
        </xdr:nvGrpSpPr>
        <xdr:grpSpPr>
          <a:xfrm>
            <a:off x="1683099" y="267956"/>
            <a:ext cx="4772967" cy="2981011"/>
            <a:chOff x="1842198" y="267956"/>
            <a:chExt cx="4772967" cy="2981011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05756E58-6DCA-4BE1-A3F1-5F10ECF05E14}"/>
                </a:ext>
              </a:extLst>
            </xdr:cNvPr>
            <xdr:cNvGrpSpPr/>
          </xdr:nvGrpSpPr>
          <xdr:grpSpPr>
            <a:xfrm>
              <a:off x="1842198" y="267956"/>
              <a:ext cx="4772967" cy="2981011"/>
              <a:chOff x="1741714" y="87923077"/>
              <a:chExt cx="4772967" cy="2981011"/>
            </a:xfrm>
          </xdr:grpSpPr>
          <xdr:sp macro="" textlink="">
            <xdr:nvSpPr>
              <xdr:cNvPr id="20" name="Retângulo: Cantos Arredondados 19">
                <a:extLst>
                  <a:ext uri="{FF2B5EF4-FFF2-40B4-BE49-F238E27FC236}">
                    <a16:creationId xmlns:a16="http://schemas.microsoft.com/office/drawing/2014/main" id="{937AE3AA-7ECB-45CD-8DC6-11A7049CC7F6}"/>
                  </a:ext>
                </a:extLst>
              </xdr:cNvPr>
              <xdr:cNvSpPr/>
            </xdr:nvSpPr>
            <xdr:spPr>
              <a:xfrm>
                <a:off x="1741714" y="87939824"/>
                <a:ext cx="4772967" cy="296426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21" name="Retângulo: Cantos Superiores Arredondados 20">
                <a:extLst>
                  <a:ext uri="{FF2B5EF4-FFF2-40B4-BE49-F238E27FC236}">
                    <a16:creationId xmlns:a16="http://schemas.microsoft.com/office/drawing/2014/main" id="{8DC239A2-626C-4D35-B1C4-68905C87FF52}"/>
                  </a:ext>
                </a:extLst>
              </xdr:cNvPr>
              <xdr:cNvSpPr/>
            </xdr:nvSpPr>
            <xdr:spPr>
              <a:xfrm>
                <a:off x="1750088" y="87923077"/>
                <a:ext cx="4764593" cy="435427"/>
              </a:xfrm>
              <a:prstGeom prst="round2SameRect">
                <a:avLst>
                  <a:gd name="adj1" fmla="val 46491"/>
                  <a:gd name="adj2" fmla="val 0"/>
                </a:avLst>
              </a:prstGeom>
              <a:solidFill>
                <a:srgbClr val="E9561B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416A920F-3C9C-4C0B-9827-8B84426D5575}"/>
                </a:ext>
              </a:extLst>
            </xdr:cNvPr>
            <xdr:cNvGraphicFramePr>
              <a:graphicFrameLocks/>
            </xdr:cNvGraphicFramePr>
          </xdr:nvGraphicFramePr>
          <xdr:xfrm>
            <a:off x="2093403" y="812241"/>
            <a:ext cx="4144946" cy="2274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F0BD8A94-88DA-43F1-A8B3-376C1CFCF39E}"/>
              </a:ext>
            </a:extLst>
          </xdr:cNvPr>
          <xdr:cNvSpPr txBox="1"/>
        </xdr:nvSpPr>
        <xdr:spPr>
          <a:xfrm>
            <a:off x="1691472" y="267956"/>
            <a:ext cx="4764594" cy="410308"/>
          </a:xfrm>
          <a:prstGeom prst="round2SameRect">
            <a:avLst/>
          </a:prstGeom>
          <a:solidFill>
            <a:srgbClr val="E14D1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     Entrada</a:t>
            </a:r>
          </a:p>
        </xdr:txBody>
      </xdr:sp>
    </xdr:grpSp>
    <xdr:clientData/>
  </xdr:twoCellAnchor>
  <xdr:twoCellAnchor editAs="oneCell">
    <xdr:from>
      <xdr:col>0</xdr:col>
      <xdr:colOff>33494</xdr:colOff>
      <xdr:row>5</xdr:row>
      <xdr:rowOff>66989</xdr:rowOff>
    </xdr:from>
    <xdr:to>
      <xdr:col>0</xdr:col>
      <xdr:colOff>1155560</xdr:colOff>
      <xdr:row>12</xdr:row>
      <xdr:rowOff>83736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Mês 1">
              <a:extLst>
                <a:ext uri="{FF2B5EF4-FFF2-40B4-BE49-F238E27FC236}">
                  <a16:creationId xmlns:a16="http://schemas.microsoft.com/office/drawing/2014/main" id="{FFD6611D-056D-4F41-9624-2003D4E83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94" y="1071824"/>
              <a:ext cx="1122066" cy="1306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360066</xdr:colOff>
      <xdr:row>1</xdr:row>
      <xdr:rowOff>51917</xdr:rowOff>
    </xdr:from>
    <xdr:to>
      <xdr:col>17</xdr:col>
      <xdr:colOff>544285</xdr:colOff>
      <xdr:row>6</xdr:row>
      <xdr:rowOff>167473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BD2E54A-DA20-47FB-AB5B-512C7779B19A}"/>
            </a:ext>
          </a:extLst>
        </xdr:cNvPr>
        <xdr:cNvSpPr/>
      </xdr:nvSpPr>
      <xdr:spPr>
        <a:xfrm>
          <a:off x="1549121" y="236137"/>
          <a:ext cx="9964615" cy="10366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519166</xdr:colOff>
      <xdr:row>1</xdr:row>
      <xdr:rowOff>177521</xdr:rowOff>
    </xdr:from>
    <xdr:to>
      <xdr:col>3</xdr:col>
      <xdr:colOff>92111</xdr:colOff>
      <xdr:row>5</xdr:row>
      <xdr:rowOff>159100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F2DC258A-9505-4F8C-8194-6E93BCDB5EB5}"/>
            </a:ext>
          </a:extLst>
        </xdr:cNvPr>
        <xdr:cNvSpPr/>
      </xdr:nvSpPr>
      <xdr:spPr>
        <a:xfrm>
          <a:off x="1708221" y="361741"/>
          <a:ext cx="795494" cy="718458"/>
        </a:xfrm>
        <a:prstGeom prst="roundRect">
          <a:avLst/>
        </a:prstGeom>
        <a:solidFill>
          <a:srgbClr val="E9561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l"/>
          <a:endParaRPr lang="pt-BR" sz="1100"/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142351</xdr:colOff>
      <xdr:row>2</xdr:row>
      <xdr:rowOff>33495</xdr:rowOff>
    </xdr:from>
    <xdr:to>
      <xdr:col>6</xdr:col>
      <xdr:colOff>494043</xdr:colOff>
      <xdr:row>4</xdr:row>
      <xdr:rowOff>117232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436D211-B3DA-4D59-A682-4B41D0D9BE9F}"/>
            </a:ext>
          </a:extLst>
        </xdr:cNvPr>
        <xdr:cNvSpPr txBox="1"/>
      </xdr:nvSpPr>
      <xdr:spPr>
        <a:xfrm>
          <a:off x="2553955" y="485671"/>
          <a:ext cx="2185517" cy="4521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latin typeface="Segoe UI" panose="020B0502040204020203" pitchFamily="34" charset="0"/>
              <a:cs typeface="Segoe UI" panose="020B0502040204020203" pitchFamily="34" charset="0"/>
            </a:rPr>
            <a:t>Hello,</a:t>
          </a:r>
          <a:r>
            <a:rPr lang="pt-BR" sz="2000" baseline="0">
              <a:latin typeface="Segoe UI" panose="020B0502040204020203" pitchFamily="34" charset="0"/>
              <a:cs typeface="Segoe UI" panose="020B0502040204020203" pitchFamily="34" charset="0"/>
            </a:rPr>
            <a:t> Regiane</a:t>
          </a:r>
          <a:endParaRPr lang="pt-BR" sz="20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135652</xdr:colOff>
      <xdr:row>3</xdr:row>
      <xdr:rowOff>152401</xdr:rowOff>
    </xdr:from>
    <xdr:to>
      <xdr:col>9</xdr:col>
      <xdr:colOff>502417</xdr:colOff>
      <xdr:row>6</xdr:row>
      <xdr:rowOff>51917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0D355424-69FD-49F7-89F1-1CFD68180B9A}"/>
            </a:ext>
          </a:extLst>
        </xdr:cNvPr>
        <xdr:cNvSpPr txBox="1"/>
      </xdr:nvSpPr>
      <xdr:spPr>
        <a:xfrm>
          <a:off x="2547256" y="705060"/>
          <a:ext cx="4034414" cy="452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9</xdr:col>
      <xdr:colOff>351692</xdr:colOff>
      <xdr:row>3</xdr:row>
      <xdr:rowOff>58615</xdr:rowOff>
    </xdr:from>
    <xdr:to>
      <xdr:col>17</xdr:col>
      <xdr:colOff>125604</xdr:colOff>
      <xdr:row>5</xdr:row>
      <xdr:rowOff>16747</xdr:rowOff>
    </xdr:to>
    <xdr:grpSp>
      <xdr:nvGrpSpPr>
        <xdr:cNvPr id="46" name="Agrupar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DA874C-96C5-41E9-9117-B7835BD3F918}"/>
            </a:ext>
          </a:extLst>
        </xdr:cNvPr>
        <xdr:cNvGrpSpPr/>
      </xdr:nvGrpSpPr>
      <xdr:grpSpPr>
        <a:xfrm>
          <a:off x="6430945" y="695011"/>
          <a:ext cx="4664110" cy="326571"/>
          <a:chOff x="6430945" y="611274"/>
          <a:chExt cx="4664110" cy="326572"/>
        </a:xfrm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67AEE7D3-C335-4263-9409-B6FF07E510B0}"/>
              </a:ext>
            </a:extLst>
          </xdr:cNvPr>
          <xdr:cNvSpPr/>
        </xdr:nvSpPr>
        <xdr:spPr>
          <a:xfrm>
            <a:off x="6430945" y="619647"/>
            <a:ext cx="4664110" cy="318199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  <a:p>
            <a:pPr algn="l"/>
            <a:endParaRPr lang="pt-BR" sz="1100"/>
          </a:p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65BA2D9C-748E-4B48-AEB6-B1883FF480DE}"/>
              </a:ext>
            </a:extLst>
          </xdr:cNvPr>
          <xdr:cNvSpPr txBox="1"/>
        </xdr:nvSpPr>
        <xdr:spPr>
          <a:xfrm>
            <a:off x="6481188" y="661516"/>
            <a:ext cx="2051538" cy="2177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 dados</a:t>
            </a:r>
          </a:p>
        </xdr:txBody>
      </xdr:sp>
      <xdr:pic>
        <xdr:nvPicPr>
          <xdr:cNvPr id="45" name="Gráfico 44" descr="Lupa com preenchimento sólido">
            <a:extLst>
              <a:ext uri="{FF2B5EF4-FFF2-40B4-BE49-F238E27FC236}">
                <a16:creationId xmlns:a16="http://schemas.microsoft.com/office/drawing/2014/main" id="{D989BD82-9B35-4252-9B61-5D459D02B7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726616" y="611274"/>
            <a:ext cx="311498" cy="3114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142352</xdr:rowOff>
    </xdr:from>
    <xdr:to>
      <xdr:col>1</xdr:col>
      <xdr:colOff>16747</xdr:colOff>
      <xdr:row>3</xdr:row>
      <xdr:rowOff>25122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E148D89-B67F-40EE-9B09-71D5B96AB178}"/>
            </a:ext>
          </a:extLst>
        </xdr:cNvPr>
        <xdr:cNvGrpSpPr/>
      </xdr:nvGrpSpPr>
      <xdr:grpSpPr>
        <a:xfrm>
          <a:off x="0" y="142352"/>
          <a:ext cx="1205802" cy="519166"/>
          <a:chOff x="0" y="167473"/>
          <a:chExt cx="1205802" cy="519166"/>
        </a:xfrm>
      </xdr:grpSpPr>
      <xdr:sp macro="" textlink="">
        <xdr:nvSpPr>
          <xdr:cNvPr id="49" name="Retângulo 48">
            <a:extLst>
              <a:ext uri="{FF2B5EF4-FFF2-40B4-BE49-F238E27FC236}">
                <a16:creationId xmlns:a16="http://schemas.microsoft.com/office/drawing/2014/main" id="{A095FF2B-D04A-425F-8799-1F1E13F470B9}"/>
              </a:ext>
            </a:extLst>
          </xdr:cNvPr>
          <xdr:cNvSpPr/>
        </xdr:nvSpPr>
        <xdr:spPr>
          <a:xfrm>
            <a:off x="0" y="167473"/>
            <a:ext cx="1205802" cy="519166"/>
          </a:xfrm>
          <a:prstGeom prst="rect">
            <a:avLst/>
          </a:prstGeom>
          <a:solidFill>
            <a:schemeClr val="tx1"/>
          </a:solidFill>
          <a:ln>
            <a:noFill/>
          </a:ln>
          <a:effectLst>
            <a:outerShdw blurRad="107950" dist="12700" dir="5400000" algn="ctr">
              <a:srgbClr val="000000"/>
            </a:outerShdw>
          </a:effectLst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  <a:p>
            <a:pPr algn="l"/>
            <a:endParaRPr lang="pt-BR" sz="1100"/>
          </a:p>
          <a:p>
            <a:pPr algn="l"/>
            <a:endParaRPr lang="pt-BR" sz="1100"/>
          </a:p>
        </xdr:txBody>
      </xdr:sp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44FCFC94-331F-4DFA-955B-7D21327778FA}"/>
              </a:ext>
            </a:extLst>
          </xdr:cNvPr>
          <xdr:cNvGrpSpPr/>
        </xdr:nvGrpSpPr>
        <xdr:grpSpPr>
          <a:xfrm>
            <a:off x="0" y="200966"/>
            <a:ext cx="1172309" cy="460550"/>
            <a:chOff x="0" y="75362"/>
            <a:chExt cx="1172309" cy="460550"/>
          </a:xfrm>
        </xdr:grpSpPr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1C396D5-F933-4A09-94FB-AD5B7CBEF99B}"/>
                </a:ext>
              </a:extLst>
            </xdr:cNvPr>
            <xdr:cNvSpPr txBox="1"/>
          </xdr:nvSpPr>
          <xdr:spPr>
            <a:xfrm>
              <a:off x="0" y="75362"/>
              <a:ext cx="1155560" cy="460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200" b="1">
                  <a:ln>
                    <a:noFill/>
                  </a:ln>
                  <a:solidFill>
                    <a:schemeClr val="bg1"/>
                  </a:solidFill>
                </a:rPr>
                <a:t> Money APP</a:t>
              </a:r>
            </a:p>
          </xdr:txBody>
        </xdr:sp>
        <xdr:pic>
          <xdr:nvPicPr>
            <xdr:cNvPr id="30" name="Gráfico 29" descr="Dinheiro com preenchimento sólido">
              <a:extLst>
                <a:ext uri="{FF2B5EF4-FFF2-40B4-BE49-F238E27FC236}">
                  <a16:creationId xmlns:a16="http://schemas.microsoft.com/office/drawing/2014/main" id="{EFB710FA-50C6-42CB-B207-35FD9615E0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861535" y="83736"/>
              <a:ext cx="310774" cy="39451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35170</xdr:colOff>
      <xdr:row>7</xdr:row>
      <xdr:rowOff>85411</xdr:rowOff>
    </xdr:from>
    <xdr:to>
      <xdr:col>17</xdr:col>
      <xdr:colOff>529213</xdr:colOff>
      <xdr:row>23</xdr:row>
      <xdr:rowOff>118906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65424087-BE01-4E5E-9D5E-BD73E83C885F}"/>
            </a:ext>
          </a:extLst>
        </xdr:cNvPr>
        <xdr:cNvGrpSpPr/>
      </xdr:nvGrpSpPr>
      <xdr:grpSpPr>
        <a:xfrm>
          <a:off x="6725697" y="1458686"/>
          <a:ext cx="4772967" cy="2981011"/>
          <a:chOff x="1683099" y="267956"/>
          <a:chExt cx="4772967" cy="2981011"/>
        </a:xfrm>
      </xdr:grpSpPr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3EE9CC1E-9F5E-4DA5-9CFB-7F0EEB4FB84E}"/>
              </a:ext>
            </a:extLst>
          </xdr:cNvPr>
          <xdr:cNvGrpSpPr/>
        </xdr:nvGrpSpPr>
        <xdr:grpSpPr>
          <a:xfrm>
            <a:off x="1683099" y="267956"/>
            <a:ext cx="4772967" cy="2981011"/>
            <a:chOff x="1741714" y="87923077"/>
            <a:chExt cx="4772967" cy="2981011"/>
          </a:xfrm>
        </xdr:grpSpPr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9D3C438F-68DB-4A2D-BFF9-704B7DDA649C}"/>
                </a:ext>
              </a:extLst>
            </xdr:cNvPr>
            <xdr:cNvSpPr/>
          </xdr:nvSpPr>
          <xdr:spPr>
            <a:xfrm>
              <a:off x="1741714" y="87939824"/>
              <a:ext cx="4772967" cy="296426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4" name="Retângulo: Cantos Superiores Arredondados 53">
              <a:extLst>
                <a:ext uri="{FF2B5EF4-FFF2-40B4-BE49-F238E27FC236}">
                  <a16:creationId xmlns:a16="http://schemas.microsoft.com/office/drawing/2014/main" id="{4F8F1040-59A6-4F73-933F-0157CFAE225B}"/>
                </a:ext>
              </a:extLst>
            </xdr:cNvPr>
            <xdr:cNvSpPr/>
          </xdr:nvSpPr>
          <xdr:spPr>
            <a:xfrm>
              <a:off x="1750088" y="87923077"/>
              <a:ext cx="4764593" cy="435427"/>
            </a:xfrm>
            <a:prstGeom prst="round2SameRect">
              <a:avLst>
                <a:gd name="adj1" fmla="val 46491"/>
                <a:gd name="adj2" fmla="val 0"/>
              </a:avLst>
            </a:prstGeom>
            <a:solidFill>
              <a:srgbClr val="E9561B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7DBAE736-3AC1-41EC-8148-1C300AF2881A}"/>
              </a:ext>
            </a:extLst>
          </xdr:cNvPr>
          <xdr:cNvSpPr txBox="1"/>
        </xdr:nvSpPr>
        <xdr:spPr>
          <a:xfrm>
            <a:off x="1691473" y="267956"/>
            <a:ext cx="4762918" cy="410308"/>
          </a:xfrm>
          <a:prstGeom prst="round2SameRect">
            <a:avLst/>
          </a:prstGeom>
          <a:solidFill>
            <a:srgbClr val="E14D1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       Economias</a:t>
            </a:r>
          </a:p>
        </xdr:txBody>
      </xdr:sp>
    </xdr:grpSp>
    <xdr:clientData/>
  </xdr:twoCellAnchor>
  <xdr:twoCellAnchor>
    <xdr:from>
      <xdr:col>11</xdr:col>
      <xdr:colOff>108856</xdr:colOff>
      <xdr:row>10</xdr:row>
      <xdr:rowOff>50242</xdr:rowOff>
    </xdr:from>
    <xdr:to>
      <xdr:col>16</xdr:col>
      <xdr:colOff>432999</xdr:colOff>
      <xdr:row>22</xdr:row>
      <xdr:rowOff>16748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7CFF973A-035D-4C72-B35C-87A8E1AF6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544286</xdr:colOff>
      <xdr:row>1</xdr:row>
      <xdr:rowOff>184555</xdr:rowOff>
    </xdr:from>
    <xdr:to>
      <xdr:col>2</xdr:col>
      <xdr:colOff>586155</xdr:colOff>
      <xdr:row>5</xdr:row>
      <xdr:rowOff>141181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D853D2-A2C6-42FB-A81E-523A2A3FC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341" y="368775"/>
          <a:ext cx="653144" cy="777241"/>
        </a:xfrm>
        <a:prstGeom prst="rect">
          <a:avLst/>
        </a:prstGeom>
      </xdr:spPr>
    </xdr:pic>
    <xdr:clientData/>
  </xdr:twoCellAnchor>
  <xdr:twoCellAnchor editAs="oneCell">
    <xdr:from>
      <xdr:col>10</xdr:col>
      <xdr:colOff>83735</xdr:colOff>
      <xdr:row>7</xdr:row>
      <xdr:rowOff>25120</xdr:rowOff>
    </xdr:from>
    <xdr:to>
      <xdr:col>10</xdr:col>
      <xdr:colOff>579454</xdr:colOff>
      <xdr:row>9</xdr:row>
      <xdr:rowOff>152400</xdr:rowOff>
    </xdr:to>
    <xdr:pic>
      <xdr:nvPicPr>
        <xdr:cNvPr id="9" name="Gráfico 8" descr="Cofrinho com preenchimento sólido">
          <a:extLst>
            <a:ext uri="{FF2B5EF4-FFF2-40B4-BE49-F238E27FC236}">
              <a16:creationId xmlns:a16="http://schemas.microsoft.com/office/drawing/2014/main" id="{007B4425-34B5-49E7-BA00-95C1621F6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774262" y="1398395"/>
          <a:ext cx="495719" cy="495719"/>
        </a:xfrm>
        <a:prstGeom prst="rect">
          <a:avLst/>
        </a:prstGeom>
      </xdr:spPr>
    </xdr:pic>
    <xdr:clientData/>
  </xdr:twoCellAnchor>
  <xdr:twoCellAnchor editAs="oneCell">
    <xdr:from>
      <xdr:col>1</xdr:col>
      <xdr:colOff>468923</xdr:colOff>
      <xdr:row>7</xdr:row>
      <xdr:rowOff>101846</xdr:rowOff>
    </xdr:from>
    <xdr:to>
      <xdr:col>2</xdr:col>
      <xdr:colOff>234462</xdr:colOff>
      <xdr:row>9</xdr:row>
      <xdr:rowOff>116760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46F9906-B573-4565-A44F-315D5BF6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978" y="1475121"/>
          <a:ext cx="376814" cy="383353"/>
        </a:xfrm>
        <a:prstGeom prst="rect">
          <a:avLst/>
        </a:prstGeom>
      </xdr:spPr>
    </xdr:pic>
    <xdr:clientData/>
  </xdr:twoCellAnchor>
  <xdr:twoCellAnchor editAs="oneCell">
    <xdr:from>
      <xdr:col>1</xdr:col>
      <xdr:colOff>594527</xdr:colOff>
      <xdr:row>24</xdr:row>
      <xdr:rowOff>108857</xdr:rowOff>
    </xdr:from>
    <xdr:to>
      <xdr:col>2</xdr:col>
      <xdr:colOff>413044</xdr:colOff>
      <xdr:row>26</xdr:row>
      <xdr:rowOff>170209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33F07D7-5C1E-40D4-B067-65DC351FB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582" y="4613868"/>
          <a:ext cx="429792" cy="42979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etemas" refreshedDate="45655.796281365743" createdVersion="7" refreshedVersion="7" minRefreshableVersion="3" recordCount="28" xr:uid="{27E31E6E-387A-4274-9A3A-31FBDE261DCA}">
  <cacheSource type="worksheet">
    <worksheetSource name="Tabela1"/>
  </cacheSource>
  <cacheFields count="8">
    <cacheField name="Data" numFmtId="14">
      <sharedItems containsSemiMixedTypes="0" containsNonDate="0" containsDate="1" containsString="0" minDate="2016-01-01T00:00:00" maxDate="2016-03-12T00:00:00"/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Entrada"/>
        <s v="Saída"/>
      </sharedItems>
    </cacheField>
    <cacheField name="Categoria" numFmtId="0">
      <sharedItems count="14">
        <s v="Renda Fixa"/>
        <s v="Alimentação"/>
        <s v="Transporte"/>
        <s v="Lazer"/>
        <s v="Saude "/>
        <s v="Educação "/>
        <s v="Vestuário"/>
        <s v="Investimento"/>
        <s v="Serviços"/>
        <s v="Domésticos"/>
        <s v="Presentes"/>
        <s v="Beleza"/>
        <s v="Eletrônicos"/>
        <s v="Renda Extra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45" maxValue="5000"/>
    </cacheField>
    <cacheField name="Operação 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575633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16-01-01T00:00:00"/>
    <x v="0"/>
    <x v="0"/>
    <x v="0"/>
    <s v="Salário Mensal"/>
    <n v="5000"/>
    <s v="Tranferência"/>
    <s v="Recebido"/>
  </r>
  <r>
    <d v="2016-01-03T00:00:00"/>
    <x v="0"/>
    <x v="1"/>
    <x v="1"/>
    <s v="Supermercado"/>
    <n v="550"/>
    <s v="Débito Automático"/>
    <s v="Pendente"/>
  </r>
  <r>
    <d v="2016-01-16T00:00:00"/>
    <x v="0"/>
    <x v="1"/>
    <x v="2"/>
    <s v="Uber"/>
    <n v="300"/>
    <s v="Cartão de Crédito"/>
    <s v="Pago"/>
  </r>
  <r>
    <d v="2016-01-17T00:00:00"/>
    <x v="0"/>
    <x v="1"/>
    <x v="3"/>
    <s v="Cinema"/>
    <n v="120"/>
    <s v="Cartão de Crédito"/>
    <s v="Pago"/>
  </r>
  <r>
    <d v="2016-01-18T00:00:00"/>
    <x v="0"/>
    <x v="1"/>
    <x v="4"/>
    <s v="Odontológica"/>
    <n v="250"/>
    <s v="Tranferência"/>
    <s v="Pago"/>
  </r>
  <r>
    <d v="2016-01-19T00:00:00"/>
    <x v="0"/>
    <x v="1"/>
    <x v="5"/>
    <s v="Material Escolar"/>
    <n v="400"/>
    <s v="Débito Automático"/>
    <s v="Pendente"/>
  </r>
  <r>
    <d v="2016-01-20T00:00:00"/>
    <x v="0"/>
    <x v="1"/>
    <x v="6"/>
    <s v="de inverno"/>
    <n v="600"/>
    <s v="Cartão de Crédito"/>
    <s v="Pendente"/>
  </r>
  <r>
    <d v="2016-01-21T00:00:00"/>
    <x v="0"/>
    <x v="0"/>
    <x v="7"/>
    <s v="Ações"/>
    <n v="800"/>
    <s v="Tranferência"/>
    <s v="Recebido"/>
  </r>
  <r>
    <d v="2016-01-22T00:00:00"/>
    <x v="0"/>
    <x v="1"/>
    <x v="8"/>
    <s v="Apartamento"/>
    <n v="150"/>
    <s v="Tranferência"/>
    <s v="Pago"/>
  </r>
  <r>
    <d v="2016-01-24T00:00:00"/>
    <x v="0"/>
    <x v="1"/>
    <x v="9"/>
    <s v="Domésticos"/>
    <n v="450"/>
    <s v="Débito Automático"/>
    <s v="Pago"/>
  </r>
  <r>
    <d v="2016-01-25T00:00:00"/>
    <x v="0"/>
    <x v="1"/>
    <x v="10"/>
    <s v="Aniversário"/>
    <n v="180"/>
    <s v="Tranferência"/>
    <s v="Pendente"/>
  </r>
  <r>
    <d v="2016-01-26T00:00:00"/>
    <x v="0"/>
    <x v="1"/>
    <x v="11"/>
    <s v="Corte de Cabello"/>
    <n v="50"/>
    <s v="Cartão de Crédito"/>
    <s v="Pago"/>
  </r>
  <r>
    <d v="2016-01-27T00:00:00"/>
    <x v="0"/>
    <x v="0"/>
    <x v="7"/>
    <s v="Ações"/>
    <n v="500"/>
    <s v="Tranferência"/>
    <s v="Recebido"/>
  </r>
  <r>
    <d v="2016-01-28T00:00:00"/>
    <x v="0"/>
    <x v="1"/>
    <x v="8"/>
    <s v="Casa"/>
    <n v="300"/>
    <s v="Tranferência"/>
    <s v="Pago"/>
  </r>
  <r>
    <d v="2016-01-29T00:00:00"/>
    <x v="0"/>
    <x v="1"/>
    <x v="12"/>
    <s v="TV"/>
    <n v="200"/>
    <s v="Cartão de Crédito"/>
    <s v="Pendente"/>
  </r>
  <r>
    <d v="2016-01-30T00:00:00"/>
    <x v="0"/>
    <x v="1"/>
    <x v="9"/>
    <s v="Domésticos"/>
    <n v="3000"/>
    <s v="Débito Automático"/>
    <s v="Pago"/>
  </r>
  <r>
    <d v="2016-01-31T00:00:00"/>
    <x v="0"/>
    <x v="1"/>
    <x v="10"/>
    <s v="Dia de Namoro"/>
    <n v="45"/>
    <s v="Tranferência"/>
    <s v="Pendente"/>
  </r>
  <r>
    <d v="2016-02-01T00:00:00"/>
    <x v="1"/>
    <x v="1"/>
    <x v="11"/>
    <s v="Design de Sobrancelha"/>
    <n v="45"/>
    <s v="Cartão de Crédito"/>
    <s v="Pago"/>
  </r>
  <r>
    <d v="2016-02-02T00:00:00"/>
    <x v="1"/>
    <x v="0"/>
    <x v="7"/>
    <s v="Ações"/>
    <n v="800"/>
    <s v="Tranferência"/>
    <s v="Recebido"/>
  </r>
  <r>
    <d v="2016-02-03T00:00:00"/>
    <x v="1"/>
    <x v="1"/>
    <x v="8"/>
    <s v="Apartamento"/>
    <n v="350"/>
    <s v="Tranferência"/>
    <s v="Pago"/>
  </r>
  <r>
    <d v="2016-02-04T00:00:00"/>
    <x v="1"/>
    <x v="1"/>
    <x v="12"/>
    <s v="Impressora"/>
    <n v="800"/>
    <s v="Cartão de Crédito"/>
    <s v="Pendente"/>
  </r>
  <r>
    <d v="2016-02-05T00:00:00"/>
    <x v="1"/>
    <x v="1"/>
    <x v="9"/>
    <s v="Domésticos"/>
    <n v="56"/>
    <s v="Débito Automático"/>
    <s v="Pago"/>
  </r>
  <r>
    <d v="2016-03-06T00:00:00"/>
    <x v="2"/>
    <x v="1"/>
    <x v="10"/>
    <s v="Aniversário"/>
    <n v="89"/>
    <s v="Débito Automático"/>
    <s v="Pago"/>
  </r>
  <r>
    <d v="2016-03-07T00:00:00"/>
    <x v="2"/>
    <x v="1"/>
    <x v="11"/>
    <s v="Cabelo"/>
    <n v="80"/>
    <s v="Tranferência"/>
    <s v="Pendente"/>
  </r>
  <r>
    <d v="2016-03-08T00:00:00"/>
    <x v="2"/>
    <x v="0"/>
    <x v="13"/>
    <s v="Freelance"/>
    <n v="1500"/>
    <s v="Cartão de Crédito"/>
    <s v="Pago"/>
  </r>
  <r>
    <d v="2016-03-09T00:00:00"/>
    <x v="2"/>
    <x v="1"/>
    <x v="8"/>
    <s v="Casa da praia"/>
    <n v="450"/>
    <s v="Tranferência"/>
    <s v="Recebido"/>
  </r>
  <r>
    <d v="2016-03-10T00:00:00"/>
    <x v="2"/>
    <x v="1"/>
    <x v="12"/>
    <s v="Celular"/>
    <n v="87"/>
    <s v="Tranferência"/>
    <s v="Pago"/>
  </r>
  <r>
    <d v="2016-03-11T00:00:00"/>
    <x v="2"/>
    <x v="1"/>
    <x v="9"/>
    <s v="Domésticos"/>
    <n v="97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400C7-E4AC-47C4-8C0A-F5002EBE8F8C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K11:L13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1"/>
        <item x="9"/>
        <item x="5"/>
        <item x="12"/>
        <item x="7"/>
        <item x="3"/>
        <item x="10"/>
        <item x="0"/>
        <item x="4"/>
        <item x="8"/>
        <item x="2"/>
        <item x="6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"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94847-4AEC-4FF1-8350-B7649C1D6359}" name="Tabela dinâ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C5:D10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5">
        <item x="1"/>
        <item x="11"/>
        <item x="5"/>
        <item x="12"/>
        <item x="7"/>
        <item x="9"/>
        <item x="3"/>
        <item x="10"/>
        <item x="0"/>
        <item x="4"/>
        <item x="8"/>
        <item x="2"/>
        <item x="6"/>
        <item x="13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1"/>
    </i>
    <i>
      <x v="3"/>
    </i>
    <i>
      <x v="5"/>
    </i>
    <i>
      <x v="10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73456AB-74D3-4E15-A6FA-9032C71CC10D}" sourceName="Mês">
  <pivotTables>
    <pivotTable tabId="2" name="Tabela dinâmica1"/>
    <pivotTable tabId="2" name="Tabela dinâmica2"/>
  </pivotTables>
  <data>
    <tabular pivotCacheId="257563396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EECC197E-D6F2-498B-A803-7CBDC6D4331D}" cache="SegmentaçãodeDados_Mês" caption="MÊ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86407-303C-4366-9C52-93EC9AC29CD4}" name="Tabela1" displayName="Tabela1" ref="A1:H29" totalsRowShown="0" headerRowDxfId="13" dataDxfId="12">
  <autoFilter ref="A1:H29" xr:uid="{6D186407-303C-4366-9C52-93EC9AC29CD4}"/>
  <tableColumns count="8">
    <tableColumn id="1" xr3:uid="{4D124616-D0E9-47A8-9AC1-C98EEE97C9DF}" name="Data" dataDxfId="11"/>
    <tableColumn id="8" xr3:uid="{161BCFFD-1FAE-459D-A96D-749668D72A5C}" name="Mês" dataDxfId="10">
      <calculatedColumnFormula>MONTH(Tabela1[[#This Row],[Data]])</calculatedColumnFormula>
    </tableColumn>
    <tableColumn id="2" xr3:uid="{278B66DC-AE34-467A-9123-7A5B3601A07D}" name="Tipo" dataDxfId="9"/>
    <tableColumn id="3" xr3:uid="{8541FCC2-5146-49D3-9550-56E0AB844839}" name="Categoria" dataDxfId="8"/>
    <tableColumn id="4" xr3:uid="{C463668F-EEAB-415C-938E-E29CB8B8DDE5}" name="Descrição" dataDxfId="7"/>
    <tableColumn id="5" xr3:uid="{670BDDB4-A258-453E-889C-564605897B9E}" name="Valor" dataDxfId="6" dataCellStyle="Moeda"/>
    <tableColumn id="6" xr3:uid="{D176DB35-A92B-4B3F-9633-F566DC6CC6C8}" name="Operação  Bancária" dataDxfId="5"/>
    <tableColumn id="7" xr3:uid="{CA9989A3-1128-455E-9610-1E80BB06AF44}" name="Statu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B5A72-CA8C-4F9E-93ED-2FD5F2079429}" name="Tabela2" displayName="Tabela2" ref="C6:D16" totalsRowShown="0">
  <autoFilter ref="C6:D16" xr:uid="{996B5A72-CA8C-4F9E-93ED-2FD5F2079429}"/>
  <tableColumns count="2">
    <tableColumn id="1" xr3:uid="{E4EF24EF-0B6B-48B3-9402-556C3C924529}" name="Data de Lançamento"/>
    <tableColumn id="3" xr3:uid="{4878C173-A9FC-49E5-AE19-763E3C1607F4}" name="Depósito Reservado" dataDxfId="3" totalsRowDxfId="0" dataCellStyle="Moeda">
      <calculatedColumnFormula>RANDBETWEEN(10,1000)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68E5-C564-48F1-A47B-FE96A864699E}">
  <sheetPr>
    <tabColor rgb="FF00B0F0"/>
  </sheetPr>
  <dimension ref="A1:H29"/>
  <sheetViews>
    <sheetView workbookViewId="0">
      <selection activeCell="E29" sqref="E29"/>
    </sheetView>
  </sheetViews>
  <sheetFormatPr defaultRowHeight="14.4" x14ac:dyDescent="0.3"/>
  <cols>
    <col min="1" max="1" width="17.88671875" customWidth="1"/>
    <col min="2" max="2" width="17.88671875" style="10" customWidth="1"/>
    <col min="3" max="3" width="14.21875" customWidth="1"/>
    <col min="4" max="4" width="19.109375" customWidth="1"/>
    <col min="5" max="5" width="22" customWidth="1"/>
    <col min="6" max="6" width="18.77734375" customWidth="1"/>
    <col min="7" max="7" width="23.6640625" customWidth="1"/>
    <col min="8" max="8" width="13.21875" customWidth="1"/>
  </cols>
  <sheetData>
    <row r="1" spans="1:8" x14ac:dyDescent="0.3">
      <c r="A1" s="1" t="s">
        <v>0</v>
      </c>
      <c r="B1" s="9" t="s">
        <v>42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3">
      <c r="A2" s="2">
        <v>42370</v>
      </c>
      <c r="B2" s="9">
        <f>MONTH(Tabela1[[#This Row],[Data]])</f>
        <v>1</v>
      </c>
      <c r="C2" s="1" t="s">
        <v>7</v>
      </c>
      <c r="D2" s="1" t="s">
        <v>9</v>
      </c>
      <c r="E2" s="1" t="s">
        <v>18</v>
      </c>
      <c r="F2" s="3">
        <v>5000</v>
      </c>
      <c r="G2" s="1" t="s">
        <v>33</v>
      </c>
      <c r="H2" s="1" t="s">
        <v>34</v>
      </c>
    </row>
    <row r="3" spans="1:8" x14ac:dyDescent="0.3">
      <c r="A3" s="2">
        <v>42372</v>
      </c>
      <c r="B3" s="9">
        <f>MONTH(Tabela1[[#This Row],[Data]])</f>
        <v>1</v>
      </c>
      <c r="C3" s="1" t="s">
        <v>8</v>
      </c>
      <c r="D3" s="1" t="s">
        <v>10</v>
      </c>
      <c r="E3" s="1" t="s">
        <v>19</v>
      </c>
      <c r="F3" s="3">
        <v>550</v>
      </c>
      <c r="G3" s="1" t="s">
        <v>35</v>
      </c>
      <c r="H3" s="1" t="s">
        <v>38</v>
      </c>
    </row>
    <row r="4" spans="1:8" x14ac:dyDescent="0.3">
      <c r="A4" s="2">
        <v>42385</v>
      </c>
      <c r="B4" s="9">
        <f>MONTH(Tabela1[[#This Row],[Data]])</f>
        <v>1</v>
      </c>
      <c r="C4" s="1" t="s">
        <v>8</v>
      </c>
      <c r="D4" s="1" t="s">
        <v>11</v>
      </c>
      <c r="E4" s="1" t="s">
        <v>20</v>
      </c>
      <c r="F4" s="3">
        <v>300</v>
      </c>
      <c r="G4" s="1" t="s">
        <v>36</v>
      </c>
      <c r="H4" s="1" t="s">
        <v>37</v>
      </c>
    </row>
    <row r="5" spans="1:8" x14ac:dyDescent="0.3">
      <c r="A5" s="2">
        <v>42386</v>
      </c>
      <c r="B5" s="9">
        <f>MONTH(Tabela1[[#This Row],[Data]])</f>
        <v>1</v>
      </c>
      <c r="C5" s="1" t="s">
        <v>8</v>
      </c>
      <c r="D5" s="1" t="s">
        <v>12</v>
      </c>
      <c r="E5" s="1" t="s">
        <v>21</v>
      </c>
      <c r="F5" s="3">
        <v>120</v>
      </c>
      <c r="G5" s="1" t="s">
        <v>36</v>
      </c>
      <c r="H5" s="1" t="s">
        <v>37</v>
      </c>
    </row>
    <row r="6" spans="1:8" x14ac:dyDescent="0.3">
      <c r="A6" s="2">
        <v>42387</v>
      </c>
      <c r="B6" s="9">
        <f>MONTH(Tabela1[[#This Row],[Data]])</f>
        <v>1</v>
      </c>
      <c r="C6" s="1" t="s">
        <v>8</v>
      </c>
      <c r="D6" s="1" t="s">
        <v>13</v>
      </c>
      <c r="E6" s="1" t="s">
        <v>23</v>
      </c>
      <c r="F6" s="3">
        <v>250</v>
      </c>
      <c r="G6" s="1" t="s">
        <v>33</v>
      </c>
      <c r="H6" s="1" t="s">
        <v>37</v>
      </c>
    </row>
    <row r="7" spans="1:8" x14ac:dyDescent="0.3">
      <c r="A7" s="2">
        <v>42388</v>
      </c>
      <c r="B7" s="9">
        <f>MONTH(Tabela1[[#This Row],[Data]])</f>
        <v>1</v>
      </c>
      <c r="C7" s="1" t="s">
        <v>8</v>
      </c>
      <c r="D7" s="1" t="s">
        <v>14</v>
      </c>
      <c r="E7" s="1" t="s">
        <v>22</v>
      </c>
      <c r="F7" s="3">
        <v>400</v>
      </c>
      <c r="G7" s="1" t="s">
        <v>35</v>
      </c>
      <c r="H7" s="1" t="s">
        <v>38</v>
      </c>
    </row>
    <row r="8" spans="1:8" x14ac:dyDescent="0.3">
      <c r="A8" s="2">
        <v>42389</v>
      </c>
      <c r="B8" s="9">
        <f>MONTH(Tabela1[[#This Row],[Data]])</f>
        <v>1</v>
      </c>
      <c r="C8" s="1" t="s">
        <v>8</v>
      </c>
      <c r="D8" s="1" t="s">
        <v>15</v>
      </c>
      <c r="E8" s="1" t="s">
        <v>24</v>
      </c>
      <c r="F8" s="3">
        <v>600</v>
      </c>
      <c r="G8" s="1" t="s">
        <v>36</v>
      </c>
      <c r="H8" s="1" t="s">
        <v>38</v>
      </c>
    </row>
    <row r="9" spans="1:8" x14ac:dyDescent="0.3">
      <c r="A9" s="2">
        <v>42390</v>
      </c>
      <c r="B9" s="9">
        <f>MONTH(Tabela1[[#This Row],[Data]])</f>
        <v>1</v>
      </c>
      <c r="C9" s="1" t="s">
        <v>7</v>
      </c>
      <c r="D9" s="1" t="s">
        <v>16</v>
      </c>
      <c r="E9" s="1" t="s">
        <v>17</v>
      </c>
      <c r="F9" s="3">
        <v>800</v>
      </c>
      <c r="G9" s="1" t="s">
        <v>33</v>
      </c>
      <c r="H9" s="1" t="s">
        <v>34</v>
      </c>
    </row>
    <row r="10" spans="1:8" x14ac:dyDescent="0.3">
      <c r="A10" s="2">
        <v>42391</v>
      </c>
      <c r="B10" s="9">
        <f>MONTH(Tabela1[[#This Row],[Data]])</f>
        <v>1</v>
      </c>
      <c r="C10" s="1" t="s">
        <v>8</v>
      </c>
      <c r="D10" s="1" t="s">
        <v>25</v>
      </c>
      <c r="E10" s="1" t="s">
        <v>26</v>
      </c>
      <c r="F10" s="3">
        <v>150</v>
      </c>
      <c r="G10" s="1" t="s">
        <v>33</v>
      </c>
      <c r="H10" s="1" t="s">
        <v>37</v>
      </c>
    </row>
    <row r="11" spans="1:8" x14ac:dyDescent="0.3">
      <c r="A11" s="2">
        <v>42393</v>
      </c>
      <c r="B11" s="9">
        <f>MONTH(Tabela1[[#This Row],[Data]])</f>
        <v>1</v>
      </c>
      <c r="C11" s="1" t="s">
        <v>8</v>
      </c>
      <c r="D11" s="1" t="s">
        <v>29</v>
      </c>
      <c r="E11" s="1" t="s">
        <v>29</v>
      </c>
      <c r="F11" s="3">
        <v>450</v>
      </c>
      <c r="G11" s="1" t="s">
        <v>35</v>
      </c>
      <c r="H11" s="1" t="s">
        <v>37</v>
      </c>
    </row>
    <row r="12" spans="1:8" x14ac:dyDescent="0.3">
      <c r="A12" s="2">
        <v>42394</v>
      </c>
      <c r="B12" s="9">
        <f>MONTH(Tabela1[[#This Row],[Data]])</f>
        <v>1</v>
      </c>
      <c r="C12" s="1" t="s">
        <v>8</v>
      </c>
      <c r="D12" s="1" t="s">
        <v>30</v>
      </c>
      <c r="E12" s="1" t="s">
        <v>32</v>
      </c>
      <c r="F12" s="3">
        <v>180</v>
      </c>
      <c r="G12" s="1" t="s">
        <v>33</v>
      </c>
      <c r="H12" s="1" t="s">
        <v>38</v>
      </c>
    </row>
    <row r="13" spans="1:8" x14ac:dyDescent="0.3">
      <c r="A13" s="2">
        <v>42395</v>
      </c>
      <c r="B13" s="9">
        <f>MONTH(Tabela1[[#This Row],[Data]])</f>
        <v>1</v>
      </c>
      <c r="C13" s="1" t="s">
        <v>8</v>
      </c>
      <c r="D13" s="1" t="s">
        <v>31</v>
      </c>
      <c r="E13" s="1" t="s">
        <v>50</v>
      </c>
      <c r="F13" s="3">
        <v>50</v>
      </c>
      <c r="G13" s="1" t="s">
        <v>36</v>
      </c>
      <c r="H13" s="1" t="s">
        <v>37</v>
      </c>
    </row>
    <row r="14" spans="1:8" x14ac:dyDescent="0.3">
      <c r="A14" s="2">
        <v>42396</v>
      </c>
      <c r="B14" s="9">
        <f>MONTH(Tabela1[[#This Row],[Data]])</f>
        <v>1</v>
      </c>
      <c r="C14" s="1" t="s">
        <v>7</v>
      </c>
      <c r="D14" s="1" t="s">
        <v>16</v>
      </c>
      <c r="E14" s="1" t="s">
        <v>17</v>
      </c>
      <c r="F14" s="3">
        <v>500</v>
      </c>
      <c r="G14" s="1" t="s">
        <v>33</v>
      </c>
      <c r="H14" s="1" t="s">
        <v>34</v>
      </c>
    </row>
    <row r="15" spans="1:8" x14ac:dyDescent="0.3">
      <c r="A15" s="2">
        <v>42397</v>
      </c>
      <c r="B15" s="9">
        <f>MONTH(Tabela1[[#This Row],[Data]])</f>
        <v>1</v>
      </c>
      <c r="C15" s="1" t="s">
        <v>8</v>
      </c>
      <c r="D15" s="1" t="s">
        <v>25</v>
      </c>
      <c r="E15" s="1" t="s">
        <v>47</v>
      </c>
      <c r="F15" s="3">
        <v>300</v>
      </c>
      <c r="G15" s="1" t="s">
        <v>33</v>
      </c>
      <c r="H15" s="1" t="s">
        <v>37</v>
      </c>
    </row>
    <row r="16" spans="1:8" x14ac:dyDescent="0.3">
      <c r="A16" s="2">
        <v>42398</v>
      </c>
      <c r="B16" s="9">
        <f>MONTH(Tabela1[[#This Row],[Data]])</f>
        <v>1</v>
      </c>
      <c r="C16" s="1" t="s">
        <v>8</v>
      </c>
      <c r="D16" s="1" t="s">
        <v>27</v>
      </c>
      <c r="E16" s="1" t="s">
        <v>48</v>
      </c>
      <c r="F16" s="3">
        <v>200</v>
      </c>
      <c r="G16" s="1" t="s">
        <v>36</v>
      </c>
      <c r="H16" s="1" t="s">
        <v>38</v>
      </c>
    </row>
    <row r="17" spans="1:8" x14ac:dyDescent="0.3">
      <c r="A17" s="2">
        <v>42399</v>
      </c>
      <c r="B17" s="9">
        <f>MONTH(Tabela1[[#This Row],[Data]])</f>
        <v>1</v>
      </c>
      <c r="C17" s="1" t="s">
        <v>8</v>
      </c>
      <c r="D17" s="1" t="s">
        <v>29</v>
      </c>
      <c r="E17" s="1" t="s">
        <v>29</v>
      </c>
      <c r="F17" s="3">
        <v>3000</v>
      </c>
      <c r="G17" s="1" t="s">
        <v>35</v>
      </c>
      <c r="H17" s="1" t="s">
        <v>37</v>
      </c>
    </row>
    <row r="18" spans="1:8" x14ac:dyDescent="0.3">
      <c r="A18" s="2">
        <v>42400</v>
      </c>
      <c r="B18" s="9">
        <f>MONTH(Tabela1[[#This Row],[Data]])</f>
        <v>1</v>
      </c>
      <c r="C18" s="1" t="s">
        <v>8</v>
      </c>
      <c r="D18" s="1" t="s">
        <v>30</v>
      </c>
      <c r="E18" s="1" t="s">
        <v>49</v>
      </c>
      <c r="F18" s="3">
        <v>45</v>
      </c>
      <c r="G18" s="1" t="s">
        <v>33</v>
      </c>
      <c r="H18" s="1" t="s">
        <v>38</v>
      </c>
    </row>
    <row r="19" spans="1:8" x14ac:dyDescent="0.3">
      <c r="A19" s="2">
        <v>42401</v>
      </c>
      <c r="B19" s="9">
        <f>MONTH(Tabela1[[#This Row],[Data]])</f>
        <v>2</v>
      </c>
      <c r="C19" s="1" t="s">
        <v>8</v>
      </c>
      <c r="D19" s="1" t="s">
        <v>31</v>
      </c>
      <c r="E19" s="1" t="s">
        <v>51</v>
      </c>
      <c r="F19" s="3">
        <v>45</v>
      </c>
      <c r="G19" s="1" t="s">
        <v>36</v>
      </c>
      <c r="H19" s="1" t="s">
        <v>37</v>
      </c>
    </row>
    <row r="20" spans="1:8" x14ac:dyDescent="0.3">
      <c r="A20" s="2">
        <v>42402</v>
      </c>
      <c r="B20" s="9">
        <f>MONTH(Tabela1[[#This Row],[Data]])</f>
        <v>2</v>
      </c>
      <c r="C20" s="1" t="s">
        <v>7</v>
      </c>
      <c r="D20" s="1" t="s">
        <v>16</v>
      </c>
      <c r="E20" s="1" t="s">
        <v>17</v>
      </c>
      <c r="F20" s="3">
        <v>800</v>
      </c>
      <c r="G20" s="1" t="s">
        <v>33</v>
      </c>
      <c r="H20" s="1" t="s">
        <v>34</v>
      </c>
    </row>
    <row r="21" spans="1:8" x14ac:dyDescent="0.3">
      <c r="A21" s="2">
        <v>42403</v>
      </c>
      <c r="B21" s="9">
        <f>MONTH(Tabela1[[#This Row],[Data]])</f>
        <v>2</v>
      </c>
      <c r="C21" s="1" t="s">
        <v>8</v>
      </c>
      <c r="D21" s="1" t="s">
        <v>25</v>
      </c>
      <c r="E21" s="1" t="s">
        <v>26</v>
      </c>
      <c r="F21" s="3">
        <v>350</v>
      </c>
      <c r="G21" s="1" t="s">
        <v>33</v>
      </c>
      <c r="H21" s="1" t="s">
        <v>37</v>
      </c>
    </row>
    <row r="22" spans="1:8" x14ac:dyDescent="0.3">
      <c r="A22" s="2">
        <v>42404</v>
      </c>
      <c r="B22" s="9">
        <f>MONTH(Tabela1[[#This Row],[Data]])</f>
        <v>2</v>
      </c>
      <c r="C22" s="1" t="s">
        <v>8</v>
      </c>
      <c r="D22" s="1" t="s">
        <v>27</v>
      </c>
      <c r="E22" s="1" t="s">
        <v>52</v>
      </c>
      <c r="F22" s="3">
        <v>800</v>
      </c>
      <c r="G22" s="1" t="s">
        <v>36</v>
      </c>
      <c r="H22" s="1" t="s">
        <v>38</v>
      </c>
    </row>
    <row r="23" spans="1:8" x14ac:dyDescent="0.3">
      <c r="A23" s="2">
        <v>42405</v>
      </c>
      <c r="B23" s="9">
        <f>MONTH(Tabela1[[#This Row],[Data]])</f>
        <v>2</v>
      </c>
      <c r="C23" s="1" t="s">
        <v>8</v>
      </c>
      <c r="D23" s="1" t="s">
        <v>29</v>
      </c>
      <c r="E23" s="1" t="s">
        <v>29</v>
      </c>
      <c r="F23" s="3">
        <v>56</v>
      </c>
      <c r="G23" s="1" t="s">
        <v>35</v>
      </c>
      <c r="H23" s="1" t="s">
        <v>37</v>
      </c>
    </row>
    <row r="24" spans="1:8" x14ac:dyDescent="0.3">
      <c r="A24" s="2">
        <v>42435</v>
      </c>
      <c r="B24" s="9">
        <f>MONTH(Tabela1[[#This Row],[Data]])</f>
        <v>3</v>
      </c>
      <c r="C24" s="1" t="s">
        <v>8</v>
      </c>
      <c r="D24" s="1" t="s">
        <v>30</v>
      </c>
      <c r="E24" s="1" t="s">
        <v>32</v>
      </c>
      <c r="F24" s="3">
        <v>89</v>
      </c>
      <c r="G24" s="1" t="s">
        <v>35</v>
      </c>
      <c r="H24" s="1" t="s">
        <v>37</v>
      </c>
    </row>
    <row r="25" spans="1:8" x14ac:dyDescent="0.3">
      <c r="A25" s="2">
        <v>42436</v>
      </c>
      <c r="B25" s="9">
        <f>MONTH(Tabela1[[#This Row],[Data]])</f>
        <v>3</v>
      </c>
      <c r="C25" s="1" t="s">
        <v>8</v>
      </c>
      <c r="D25" s="1" t="s">
        <v>31</v>
      </c>
      <c r="E25" s="1" t="s">
        <v>53</v>
      </c>
      <c r="F25" s="3">
        <v>80</v>
      </c>
      <c r="G25" s="1" t="s">
        <v>33</v>
      </c>
      <c r="H25" s="1" t="s">
        <v>38</v>
      </c>
    </row>
    <row r="26" spans="1:8" x14ac:dyDescent="0.3">
      <c r="A26" s="2">
        <v>42437</v>
      </c>
      <c r="B26" s="9">
        <f>MONTH(Tabela1[[#This Row],[Data]])</f>
        <v>3</v>
      </c>
      <c r="C26" s="1" t="s">
        <v>7</v>
      </c>
      <c r="D26" s="1" t="s">
        <v>54</v>
      </c>
      <c r="E26" s="1" t="s">
        <v>55</v>
      </c>
      <c r="F26" s="3">
        <v>1500</v>
      </c>
      <c r="G26" s="1" t="s">
        <v>36</v>
      </c>
      <c r="H26" s="1" t="s">
        <v>37</v>
      </c>
    </row>
    <row r="27" spans="1:8" x14ac:dyDescent="0.3">
      <c r="A27" s="2">
        <v>42438</v>
      </c>
      <c r="B27" s="9">
        <f>MONTH(Tabela1[[#This Row],[Data]])</f>
        <v>3</v>
      </c>
      <c r="C27" s="1" t="s">
        <v>8</v>
      </c>
      <c r="D27" s="1" t="s">
        <v>25</v>
      </c>
      <c r="E27" s="1" t="s">
        <v>56</v>
      </c>
      <c r="F27" s="3">
        <v>450</v>
      </c>
      <c r="G27" s="1" t="s">
        <v>33</v>
      </c>
      <c r="H27" s="1" t="s">
        <v>34</v>
      </c>
    </row>
    <row r="28" spans="1:8" x14ac:dyDescent="0.3">
      <c r="A28" s="2">
        <v>42439</v>
      </c>
      <c r="B28" s="9">
        <f>MONTH(Tabela1[[#This Row],[Data]])</f>
        <v>3</v>
      </c>
      <c r="C28" s="1" t="s">
        <v>8</v>
      </c>
      <c r="D28" s="1" t="s">
        <v>27</v>
      </c>
      <c r="E28" s="1" t="s">
        <v>28</v>
      </c>
      <c r="F28" s="3">
        <v>87</v>
      </c>
      <c r="G28" s="1" t="s">
        <v>33</v>
      </c>
      <c r="H28" s="1" t="s">
        <v>37</v>
      </c>
    </row>
    <row r="29" spans="1:8" x14ac:dyDescent="0.3">
      <c r="A29" s="2">
        <v>42440</v>
      </c>
      <c r="B29" s="9">
        <f>MONTH(Tabela1[[#This Row],[Data]])</f>
        <v>3</v>
      </c>
      <c r="C29" s="1" t="s">
        <v>8</v>
      </c>
      <c r="D29" s="1" t="s">
        <v>29</v>
      </c>
      <c r="E29" s="1" t="s">
        <v>29</v>
      </c>
      <c r="F29" s="3">
        <v>97</v>
      </c>
      <c r="G29" s="1" t="s">
        <v>36</v>
      </c>
      <c r="H29" s="1" t="s">
        <v>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0A1A4-3033-4FE8-80C3-64106CF4313D}">
  <sheetPr>
    <tabColor rgb="FF00B0F0"/>
  </sheetPr>
  <dimension ref="C3:L13"/>
  <sheetViews>
    <sheetView workbookViewId="0">
      <selection activeCell="L13" sqref="L13"/>
    </sheetView>
  </sheetViews>
  <sheetFormatPr defaultRowHeight="14.4" x14ac:dyDescent="0.3"/>
  <cols>
    <col min="3" max="3" width="17.21875" bestFit="1" customWidth="1"/>
    <col min="4" max="4" width="13.33203125" bestFit="1" customWidth="1"/>
    <col min="5" max="5" width="12.33203125" bestFit="1" customWidth="1"/>
    <col min="11" max="11" width="17.21875" bestFit="1" customWidth="1"/>
    <col min="12" max="12" width="13.33203125" bestFit="1" customWidth="1"/>
  </cols>
  <sheetData>
    <row r="3" spans="3:12" x14ac:dyDescent="0.3">
      <c r="C3" s="4" t="s">
        <v>1</v>
      </c>
      <c r="D3" t="s">
        <v>8</v>
      </c>
    </row>
    <row r="5" spans="3:12" x14ac:dyDescent="0.3">
      <c r="C5" s="4" t="s">
        <v>39</v>
      </c>
      <c r="D5" t="s">
        <v>41</v>
      </c>
    </row>
    <row r="6" spans="3:12" x14ac:dyDescent="0.3">
      <c r="C6" s="5" t="s">
        <v>31</v>
      </c>
      <c r="D6" s="7">
        <v>45</v>
      </c>
    </row>
    <row r="7" spans="3:12" x14ac:dyDescent="0.3">
      <c r="C7" s="5" t="s">
        <v>27</v>
      </c>
      <c r="D7" s="7">
        <v>800</v>
      </c>
    </row>
    <row r="8" spans="3:12" x14ac:dyDescent="0.3">
      <c r="C8" s="5" t="s">
        <v>29</v>
      </c>
      <c r="D8" s="7">
        <v>56</v>
      </c>
    </row>
    <row r="9" spans="3:12" x14ac:dyDescent="0.3">
      <c r="C9" s="5" t="s">
        <v>25</v>
      </c>
      <c r="D9" s="7">
        <v>350</v>
      </c>
      <c r="K9" s="4" t="s">
        <v>1</v>
      </c>
      <c r="L9" t="s">
        <v>7</v>
      </c>
    </row>
    <row r="10" spans="3:12" x14ac:dyDescent="0.3">
      <c r="C10" s="5" t="s">
        <v>40</v>
      </c>
      <c r="D10" s="7">
        <v>1251</v>
      </c>
    </row>
    <row r="11" spans="3:12" x14ac:dyDescent="0.3">
      <c r="K11" s="4" t="s">
        <v>39</v>
      </c>
      <c r="L11" t="s">
        <v>41</v>
      </c>
    </row>
    <row r="12" spans="3:12" x14ac:dyDescent="0.3">
      <c r="K12" s="5" t="s">
        <v>16</v>
      </c>
      <c r="L12" s="7">
        <v>800</v>
      </c>
    </row>
    <row r="13" spans="3:12" x14ac:dyDescent="0.3">
      <c r="K13" s="5" t="s">
        <v>40</v>
      </c>
      <c r="L13" s="7">
        <v>800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CD77-A5DE-4A50-BC9F-0CACE8D4A451}">
  <sheetPr>
    <tabColor rgb="FF00B0F0"/>
  </sheetPr>
  <dimension ref="C1:D16"/>
  <sheetViews>
    <sheetView workbookViewId="0">
      <selection activeCell="D13" sqref="D13"/>
    </sheetView>
  </sheetViews>
  <sheetFormatPr defaultRowHeight="14.4" x14ac:dyDescent="0.3"/>
  <cols>
    <col min="2" max="2" width="20.21875" customWidth="1"/>
    <col min="3" max="3" width="21" customWidth="1"/>
    <col min="4" max="4" width="22.5546875" customWidth="1"/>
  </cols>
  <sheetData>
    <row r="1" spans="3:4" s="8" customFormat="1" x14ac:dyDescent="0.3"/>
    <row r="3" spans="3:4" x14ac:dyDescent="0.3">
      <c r="C3" t="s">
        <v>45</v>
      </c>
      <c r="D3" s="11">
        <f ca="1">SUM(Tabela2[Depósito Reservado])</f>
        <v>6734</v>
      </c>
    </row>
    <row r="4" spans="3:4" x14ac:dyDescent="0.3">
      <c r="C4" t="s">
        <v>46</v>
      </c>
      <c r="D4" s="11">
        <v>20000</v>
      </c>
    </row>
    <row r="6" spans="3:4" x14ac:dyDescent="0.3">
      <c r="C6" t="s">
        <v>43</v>
      </c>
      <c r="D6" t="s">
        <v>44</v>
      </c>
    </row>
    <row r="7" spans="3:4" x14ac:dyDescent="0.3">
      <c r="C7" s="12">
        <v>45654</v>
      </c>
      <c r="D7" s="11">
        <f t="shared" ref="D7:D16" ca="1" si="0">RANDBETWEEN(10,1000)</f>
        <v>808</v>
      </c>
    </row>
    <row r="8" spans="3:4" x14ac:dyDescent="0.3">
      <c r="C8" s="12">
        <v>45655</v>
      </c>
      <c r="D8" s="11">
        <f t="shared" ca="1" si="0"/>
        <v>510</v>
      </c>
    </row>
    <row r="9" spans="3:4" x14ac:dyDescent="0.3">
      <c r="C9" s="12">
        <v>45656</v>
      </c>
      <c r="D9" s="11">
        <f t="shared" ca="1" si="0"/>
        <v>702</v>
      </c>
    </row>
    <row r="10" spans="3:4" x14ac:dyDescent="0.3">
      <c r="C10" s="12">
        <v>45657</v>
      </c>
      <c r="D10" s="11">
        <f t="shared" ca="1" si="0"/>
        <v>158</v>
      </c>
    </row>
    <row r="11" spans="3:4" x14ac:dyDescent="0.3">
      <c r="C11" s="12">
        <v>45658</v>
      </c>
      <c r="D11" s="11">
        <f t="shared" ca="1" si="0"/>
        <v>693</v>
      </c>
    </row>
    <row r="12" spans="3:4" x14ac:dyDescent="0.3">
      <c r="C12" s="12">
        <v>45659</v>
      </c>
      <c r="D12" s="11">
        <f t="shared" ca="1" si="0"/>
        <v>873</v>
      </c>
    </row>
    <row r="13" spans="3:4" x14ac:dyDescent="0.3">
      <c r="C13" s="12">
        <v>45660</v>
      </c>
      <c r="D13" s="11">
        <f t="shared" ca="1" si="0"/>
        <v>596</v>
      </c>
    </row>
    <row r="14" spans="3:4" x14ac:dyDescent="0.3">
      <c r="C14" s="12">
        <v>45661</v>
      </c>
      <c r="D14" s="11">
        <f t="shared" ca="1" si="0"/>
        <v>597</v>
      </c>
    </row>
    <row r="15" spans="3:4" x14ac:dyDescent="0.3">
      <c r="C15" s="12">
        <v>45662</v>
      </c>
      <c r="D15" s="11">
        <f t="shared" ca="1" si="0"/>
        <v>961</v>
      </c>
    </row>
    <row r="16" spans="3:4" x14ac:dyDescent="0.3">
      <c r="C16" s="12">
        <v>45663</v>
      </c>
      <c r="D16" s="11">
        <f t="shared" ca="1" si="0"/>
        <v>836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D9B3-E6AC-43D7-AEA3-D7DC8A729043}">
  <dimension ref="A2:U2"/>
  <sheetViews>
    <sheetView showGridLines="0" showRowColHeaders="0" tabSelected="1" topLeftCell="A7" zoomScale="91" zoomScaleNormal="91" workbookViewId="0">
      <selection activeCell="S19" sqref="S19"/>
    </sheetView>
  </sheetViews>
  <sheetFormatPr defaultColWidth="0" defaultRowHeight="14.4" x14ac:dyDescent="0.3"/>
  <cols>
    <col min="1" max="1" width="17.33203125" style="13" customWidth="1"/>
    <col min="2" max="21" width="8.88671875" style="6" customWidth="1"/>
    <col min="22" max="16384" width="8.88671875" hidden="1"/>
  </cols>
  <sheetData>
    <row r="2" ht="21" customHeight="1" x14ac:dyDescent="0.3"/>
  </sheetData>
  <pageMargins left="0.511811024" right="0.511811024" top="0.78740157499999996" bottom="0.78740157499999996" header="0.31496062000000002" footer="0.31496062000000002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Sietemas</dc:creator>
  <cp:lastModifiedBy>Regiane Ferreira</cp:lastModifiedBy>
  <cp:lastPrinted>2024-12-29T21:18:29Z</cp:lastPrinted>
  <dcterms:created xsi:type="dcterms:W3CDTF">2024-12-27T17:11:43Z</dcterms:created>
  <dcterms:modified xsi:type="dcterms:W3CDTF">2024-12-29T22:11:24Z</dcterms:modified>
</cp:coreProperties>
</file>