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de\Documents\DBS\AdvancedDataAnalytics\CA4BlogDocs\Distributions\"/>
    </mc:Choice>
  </mc:AlternateContent>
  <bookViews>
    <workbookView xWindow="0" yWindow="0" windowWidth="20490" windowHeight="7755" activeTab="2"/>
  </bookViews>
  <sheets>
    <sheet name="Normal" sheetId="1" r:id="rId1"/>
    <sheet name="Binomial" sheetId="2" r:id="rId2"/>
    <sheet name="Poiss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3" l="1"/>
  <c r="C15" i="2"/>
  <c r="E43" i="1"/>
  <c r="D7" i="3" l="1"/>
  <c r="D6" i="3"/>
  <c r="D5" i="3"/>
  <c r="D4" i="3"/>
  <c r="E7" i="1" l="1"/>
  <c r="B15" i="2"/>
  <c r="D7" i="2"/>
  <c r="D6" i="2"/>
  <c r="D5" i="2"/>
  <c r="D8" i="2" s="1"/>
  <c r="C43" i="1"/>
  <c r="C3" i="1"/>
  <c r="D6" i="1"/>
  <c r="D5" i="1"/>
  <c r="D7" i="1" l="1"/>
</calcChain>
</file>

<file path=xl/sharedStrings.xml><?xml version="1.0" encoding="utf-8"?>
<sst xmlns="http://schemas.openxmlformats.org/spreadsheetml/2006/main" count="54" uniqueCount="18">
  <si>
    <t>mean</t>
  </si>
  <si>
    <t>cutOffPoint</t>
  </si>
  <si>
    <t>stDev</t>
  </si>
  <si>
    <t>fraction</t>
  </si>
  <si>
    <t>exponential</t>
  </si>
  <si>
    <t>result</t>
  </si>
  <si>
    <t>x</t>
  </si>
  <si>
    <t>n</t>
  </si>
  <si>
    <t>prob</t>
  </si>
  <si>
    <t>nCr</t>
  </si>
  <si>
    <t>p^k</t>
  </si>
  <si>
    <t>(1-p)^(n-k)</t>
  </si>
  <si>
    <t>lamddas</t>
  </si>
  <si>
    <t>numerator</t>
  </si>
  <si>
    <t>denominator</t>
  </si>
  <si>
    <t>answer</t>
  </si>
  <si>
    <t>2-tail</t>
  </si>
  <si>
    <t>1-tail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</si>
</sst>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"/>
    <numFmt numFmtId="165" formatCode="0.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/>
    <xf numFmtId="165" fontId="1" fillId="0" borderId="0" xfId="0" applyNumberFormat="1" applyFont="1" applyAlignment="1">
      <alignment horizontal="center" vertical="center"/>
    </xf>
    <xf numFmtId="165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44" sqref="E44"/>
    </sheetView>
  </sheetViews>
  <sheetFormatPr defaultRowHeight="15" x14ac:dyDescent="0.25"/>
  <cols>
    <col min="1" max="2" width="12.7109375" customWidth="1"/>
    <col min="3" max="5" width="15.7109375" customWidth="1"/>
    <col min="6" max="6" width="12.7109375" customWidth="1"/>
  </cols>
  <sheetData>
    <row r="1" spans="1:5" x14ac:dyDescent="0.25">
      <c r="A1" t="s">
        <v>1</v>
      </c>
      <c r="B1">
        <v>84</v>
      </c>
    </row>
    <row r="2" spans="1:5" x14ac:dyDescent="0.25">
      <c r="A2" t="s">
        <v>0</v>
      </c>
      <c r="B2">
        <v>72</v>
      </c>
    </row>
    <row r="3" spans="1:5" x14ac:dyDescent="0.25">
      <c r="A3" t="s">
        <v>2</v>
      </c>
      <c r="B3">
        <v>15.2</v>
      </c>
      <c r="C3">
        <f>B2+(3*B3)</f>
        <v>117.6</v>
      </c>
    </row>
    <row r="5" spans="1:5" x14ac:dyDescent="0.25">
      <c r="C5" t="s">
        <v>3</v>
      </c>
      <c r="D5">
        <f>1/((B3)*(SQRT(2*PI())))</f>
        <v>2.6246202657988993E-2</v>
      </c>
    </row>
    <row r="6" spans="1:5" x14ac:dyDescent="0.25">
      <c r="C6" t="s">
        <v>4</v>
      </c>
      <c r="D6">
        <f>EXP((-((B1-B2)^2))/(2*(B3^2)))</f>
        <v>0.73224922692294769</v>
      </c>
    </row>
    <row r="7" spans="1:5" x14ac:dyDescent="0.25">
      <c r="C7" t="s">
        <v>5</v>
      </c>
      <c r="D7" s="1">
        <f>D5*D6</f>
        <v>1.9218761605975455E-2</v>
      </c>
      <c r="E7" s="1">
        <f>NORMDIST(B1,B2,B3,FALSE)</f>
        <v>1.9218761605975455E-2</v>
      </c>
    </row>
    <row r="9" spans="1:5" hidden="1" x14ac:dyDescent="0.25">
      <c r="A9" t="s">
        <v>1</v>
      </c>
      <c r="B9">
        <v>84</v>
      </c>
      <c r="C9">
        <v>1.9218761605975455E-2</v>
      </c>
    </row>
    <row r="10" spans="1:5" hidden="1" x14ac:dyDescent="0.25">
      <c r="A10" t="s">
        <v>1</v>
      </c>
      <c r="B10">
        <v>85</v>
      </c>
      <c r="C10">
        <v>1.8206593037630794E-2</v>
      </c>
    </row>
    <row r="11" spans="1:5" hidden="1" x14ac:dyDescent="0.25">
      <c r="A11" t="s">
        <v>1</v>
      </c>
      <c r="B11">
        <v>86</v>
      </c>
      <c r="C11">
        <v>1.7173239734250473E-2</v>
      </c>
    </row>
    <row r="12" spans="1:5" hidden="1" x14ac:dyDescent="0.25">
      <c r="A12" t="s">
        <v>1</v>
      </c>
      <c r="B12">
        <v>87</v>
      </c>
      <c r="C12">
        <v>1.6128576677854875E-2</v>
      </c>
    </row>
    <row r="13" spans="1:5" hidden="1" x14ac:dyDescent="0.25">
      <c r="A13" t="s">
        <v>1</v>
      </c>
      <c r="B13">
        <v>88</v>
      </c>
      <c r="C13">
        <v>1.5082040987595132E-2</v>
      </c>
    </row>
    <row r="14" spans="1:5" hidden="1" x14ac:dyDescent="0.25">
      <c r="A14" t="s">
        <v>1</v>
      </c>
      <c r="B14">
        <v>89</v>
      </c>
      <c r="C14">
        <v>1.4042500660222454E-2</v>
      </c>
    </row>
    <row r="15" spans="1:5" hidden="1" x14ac:dyDescent="0.25">
      <c r="A15" t="s">
        <v>1</v>
      </c>
      <c r="B15">
        <v>90</v>
      </c>
      <c r="C15">
        <v>1.301814342603853E-2</v>
      </c>
    </row>
    <row r="16" spans="1:5" hidden="1" x14ac:dyDescent="0.25">
      <c r="A16" t="s">
        <v>1</v>
      </c>
      <c r="B16">
        <v>91</v>
      </c>
      <c r="C16">
        <v>1.2016387196646178E-2</v>
      </c>
    </row>
    <row r="17" spans="1:3" hidden="1" x14ac:dyDescent="0.25">
      <c r="A17" t="s">
        <v>1</v>
      </c>
      <c r="B17">
        <v>92</v>
      </c>
      <c r="C17">
        <v>1.1043812853586745E-2</v>
      </c>
    </row>
    <row r="18" spans="1:3" hidden="1" x14ac:dyDescent="0.25">
      <c r="A18" t="s">
        <v>1</v>
      </c>
      <c r="B18">
        <v>93</v>
      </c>
      <c r="C18">
        <v>1.0106119424820493E-2</v>
      </c>
    </row>
    <row r="19" spans="1:3" hidden="1" x14ac:dyDescent="0.25">
      <c r="A19" t="s">
        <v>1</v>
      </c>
      <c r="B19">
        <v>94</v>
      </c>
      <c r="C19">
        <v>9.2081010433956115E-3</v>
      </c>
    </row>
    <row r="20" spans="1:3" hidden="1" x14ac:dyDescent="0.25">
      <c r="A20" t="s">
        <v>1</v>
      </c>
      <c r="B20">
        <v>95</v>
      </c>
      <c r="C20">
        <v>8.3536445001539394E-3</v>
      </c>
    </row>
    <row r="21" spans="1:3" hidden="1" x14ac:dyDescent="0.25">
      <c r="A21" t="s">
        <v>1</v>
      </c>
      <c r="B21">
        <v>96</v>
      </c>
      <c r="C21">
        <v>7.5457457060560942E-3</v>
      </c>
    </row>
    <row r="22" spans="1:3" hidden="1" x14ac:dyDescent="0.25">
      <c r="A22" t="s">
        <v>1</v>
      </c>
      <c r="B22">
        <v>97</v>
      </c>
      <c r="C22">
        <v>6.7865429809418716E-3</v>
      </c>
    </row>
    <row r="23" spans="1:3" hidden="1" x14ac:dyDescent="0.25">
      <c r="A23" t="s">
        <v>1</v>
      </c>
      <c r="B23">
        <v>98</v>
      </c>
      <c r="C23">
        <v>6.0773647905781863E-3</v>
      </c>
    </row>
    <row r="24" spans="1:3" hidden="1" x14ac:dyDescent="0.25">
      <c r="A24" t="s">
        <v>1</v>
      </c>
      <c r="B24">
        <v>99</v>
      </c>
      <c r="C24">
        <v>5.4187893641742015E-3</v>
      </c>
    </row>
    <row r="25" spans="1:3" hidden="1" x14ac:dyDescent="0.25">
      <c r="A25" t="s">
        <v>1</v>
      </c>
      <c r="B25">
        <v>100</v>
      </c>
      <c r="C25">
        <v>4.8107135372014095E-3</v>
      </c>
    </row>
    <row r="26" spans="1:3" hidden="1" x14ac:dyDescent="0.25">
      <c r="A26" t="s">
        <v>1</v>
      </c>
      <c r="B26">
        <v>101</v>
      </c>
      <c r="C26">
        <v>4.2524281724900352E-3</v>
      </c>
    </row>
    <row r="27" spans="1:3" hidden="1" x14ac:dyDescent="0.25">
      <c r="A27" t="s">
        <v>1</v>
      </c>
      <c r="B27">
        <v>102</v>
      </c>
      <c r="C27">
        <v>3.7426976061221652E-3</v>
      </c>
    </row>
    <row r="28" spans="1:3" hidden="1" x14ac:dyDescent="0.25">
      <c r="A28" t="s">
        <v>1</v>
      </c>
      <c r="B28">
        <v>103</v>
      </c>
      <c r="C28">
        <v>3.2798407311195933E-3</v>
      </c>
    </row>
    <row r="29" spans="1:3" hidden="1" x14ac:dyDescent="0.25">
      <c r="A29" t="s">
        <v>1</v>
      </c>
      <c r="B29">
        <v>104</v>
      </c>
      <c r="C29">
        <v>2.8618115572317188E-3</v>
      </c>
    </row>
    <row r="30" spans="1:3" hidden="1" x14ac:dyDescent="0.25">
      <c r="A30" t="s">
        <v>1</v>
      </c>
      <c r="B30">
        <v>105</v>
      </c>
      <c r="C30">
        <v>2.4862773543609111E-3</v>
      </c>
    </row>
    <row r="31" spans="1:3" hidden="1" x14ac:dyDescent="0.25">
      <c r="A31" t="s">
        <v>1</v>
      </c>
      <c r="B31">
        <v>106</v>
      </c>
      <c r="C31">
        <v>2.150692785362869E-3</v>
      </c>
    </row>
    <row r="32" spans="1:3" hidden="1" x14ac:dyDescent="0.25">
      <c r="A32" t="s">
        <v>1</v>
      </c>
      <c r="B32">
        <v>107</v>
      </c>
      <c r="C32">
        <v>1.8523687467893381E-3</v>
      </c>
    </row>
    <row r="33" spans="1:5" hidden="1" x14ac:dyDescent="0.25">
      <c r="A33" t="s">
        <v>1</v>
      </c>
      <c r="B33">
        <v>108</v>
      </c>
      <c r="C33">
        <v>1.5885349504400645E-3</v>
      </c>
    </row>
    <row r="34" spans="1:5" hidden="1" x14ac:dyDescent="0.25">
      <c r="A34" t="s">
        <v>1</v>
      </c>
      <c r="B34">
        <v>109</v>
      </c>
      <c r="C34">
        <v>1.3563955828127222E-3</v>
      </c>
    </row>
    <row r="35" spans="1:5" hidden="1" x14ac:dyDescent="0.25">
      <c r="A35" t="s">
        <v>1</v>
      </c>
      <c r="B35">
        <v>110</v>
      </c>
      <c r="C35">
        <v>1.1531776640505617E-3</v>
      </c>
    </row>
    <row r="36" spans="1:5" x14ac:dyDescent="0.25">
      <c r="A36" t="s">
        <v>1</v>
      </c>
      <c r="B36">
        <v>111</v>
      </c>
      <c r="C36">
        <v>9.7617198523864725E-4</v>
      </c>
    </row>
    <row r="37" spans="1:5" x14ac:dyDescent="0.25">
      <c r="A37" t="s">
        <v>1</v>
      </c>
      <c r="B37">
        <v>112</v>
      </c>
      <c r="C37">
        <v>8.2276672747361667E-4</v>
      </c>
    </row>
    <row r="38" spans="1:5" x14ac:dyDescent="0.25">
      <c r="A38" t="s">
        <v>1</v>
      </c>
      <c r="B38">
        <v>113</v>
      </c>
      <c r="C38">
        <v>6.9047405468206959E-4</v>
      </c>
    </row>
    <row r="39" spans="1:5" x14ac:dyDescent="0.25">
      <c r="A39" t="s">
        <v>1</v>
      </c>
      <c r="B39">
        <v>114</v>
      </c>
      <c r="C39">
        <v>5.7695012326158736E-4</v>
      </c>
    </row>
    <row r="40" spans="1:5" x14ac:dyDescent="0.25">
      <c r="A40" t="s">
        <v>1</v>
      </c>
      <c r="B40">
        <v>115</v>
      </c>
      <c r="C40">
        <v>4.8000906553707977E-4</v>
      </c>
    </row>
    <row r="41" spans="1:5" x14ac:dyDescent="0.25">
      <c r="A41" t="s">
        <v>1</v>
      </c>
      <c r="B41">
        <v>116</v>
      </c>
      <c r="C41">
        <v>3.9763158246489502E-4</v>
      </c>
    </row>
    <row r="42" spans="1:5" x14ac:dyDescent="0.25">
      <c r="A42" t="s">
        <v>1</v>
      </c>
      <c r="B42">
        <v>117</v>
      </c>
      <c r="C42">
        <v>3.2796882681401806E-4</v>
      </c>
    </row>
    <row r="43" spans="1:5" x14ac:dyDescent="0.25">
      <c r="C43" s="1">
        <f>SUM(C9:C42)</f>
        <v>0.22323327504337431</v>
      </c>
      <c r="D43" s="1"/>
      <c r="E43" s="1">
        <f>1 - NORMDIST(B1,B2,B3,TRUE)</f>
        <v>0.21491760231127244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D17" sqref="D17"/>
    </sheetView>
  </sheetViews>
  <sheetFormatPr defaultRowHeight="15" x14ac:dyDescent="0.25"/>
  <cols>
    <col min="1" max="1" width="12.7109375" style="2" customWidth="1"/>
    <col min="2" max="2" width="15.7109375" style="2" customWidth="1"/>
    <col min="3" max="3" width="15.7109375" customWidth="1"/>
    <col min="4" max="5" width="12.7109375" customWidth="1"/>
    <col min="6" max="6" width="13.7109375" bestFit="1" customWidth="1"/>
  </cols>
  <sheetData>
    <row r="1" spans="1:6" x14ac:dyDescent="0.25">
      <c r="A1" s="2" t="s">
        <v>6</v>
      </c>
      <c r="B1" s="2">
        <v>4</v>
      </c>
    </row>
    <row r="2" spans="1:6" x14ac:dyDescent="0.25">
      <c r="A2" s="2" t="s">
        <v>7</v>
      </c>
      <c r="B2" s="2">
        <v>12</v>
      </c>
    </row>
    <row r="3" spans="1:6" x14ac:dyDescent="0.25">
      <c r="A3" s="2" t="s">
        <v>8</v>
      </c>
      <c r="B3" s="2">
        <v>0.2</v>
      </c>
    </row>
    <row r="5" spans="1:6" x14ac:dyDescent="0.25">
      <c r="C5" t="s">
        <v>9</v>
      </c>
      <c r="D5">
        <f>FACT(B2) / (FACT(B1)*FACT(B2-B1))</f>
        <v>495</v>
      </c>
      <c r="F5" s="4"/>
    </row>
    <row r="6" spans="1:6" x14ac:dyDescent="0.25">
      <c r="C6" t="s">
        <v>10</v>
      </c>
      <c r="D6">
        <f>B3^B1</f>
        <v>1.6000000000000007E-3</v>
      </c>
    </row>
    <row r="7" spans="1:6" x14ac:dyDescent="0.25">
      <c r="C7" t="s">
        <v>11</v>
      </c>
      <c r="D7">
        <f>(1-B3)^(B2-B1)</f>
        <v>0.16777216000000014</v>
      </c>
    </row>
    <row r="8" spans="1:6" x14ac:dyDescent="0.25">
      <c r="C8" t="s">
        <v>5</v>
      </c>
      <c r="D8" s="3">
        <f>D5*D6*D7</f>
        <v>0.13287555072000018</v>
      </c>
    </row>
    <row r="10" spans="1:6" x14ac:dyDescent="0.25">
      <c r="A10" s="2">
        <v>0</v>
      </c>
      <c r="B10" s="2">
        <v>6.8719476736000096E-2</v>
      </c>
    </row>
    <row r="11" spans="1:6" x14ac:dyDescent="0.25">
      <c r="A11" s="2">
        <v>1</v>
      </c>
      <c r="B11" s="2">
        <v>0.20615843020800026</v>
      </c>
    </row>
    <row r="12" spans="1:6" x14ac:dyDescent="0.25">
      <c r="A12" s="2">
        <v>2</v>
      </c>
      <c r="B12" s="2">
        <v>0.28346784153600035</v>
      </c>
    </row>
    <row r="13" spans="1:6" x14ac:dyDescent="0.25">
      <c r="A13" s="2">
        <v>3</v>
      </c>
      <c r="B13" s="2">
        <v>0.23622320128000027</v>
      </c>
    </row>
    <row r="14" spans="1:6" x14ac:dyDescent="0.25">
      <c r="A14" s="2">
        <v>4</v>
      </c>
      <c r="B14" s="2">
        <v>0.13287555072000018</v>
      </c>
    </row>
    <row r="15" spans="1:6" x14ac:dyDescent="0.25">
      <c r="B15" s="4">
        <f>SUM(B10:B14)</f>
        <v>0.92744450048000115</v>
      </c>
      <c r="C15" s="5">
        <f>_xlfn.BINOM.DIST.RANGE($B$2, $B$3, 0, $B$1)</f>
        <v>0.92744450048000004</v>
      </c>
      <c r="D15" s="5"/>
      <c r="F1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E8" sqref="E8"/>
    </sheetView>
  </sheetViews>
  <sheetFormatPr defaultRowHeight="15" x14ac:dyDescent="0.25"/>
  <cols>
    <col min="1" max="2" width="12.7109375" style="6" customWidth="1"/>
    <col min="3" max="3" width="12.5703125" bestFit="1" customWidth="1"/>
    <col min="4" max="4" width="12" bestFit="1" customWidth="1"/>
  </cols>
  <sheetData>
    <row r="1" spans="1:4" x14ac:dyDescent="0.25">
      <c r="A1" s="6" t="s">
        <v>6</v>
      </c>
      <c r="B1" s="6">
        <v>16</v>
      </c>
    </row>
    <row r="2" spans="1:4" x14ac:dyDescent="0.25">
      <c r="A2" s="6" t="s">
        <v>12</v>
      </c>
      <c r="B2" s="6">
        <v>12</v>
      </c>
    </row>
    <row r="4" spans="1:4" x14ac:dyDescent="0.25">
      <c r="C4" t="s">
        <v>13</v>
      </c>
      <c r="D4">
        <f>(B2^B1)*EXP(-B2)</f>
        <v>1135968147438.8137</v>
      </c>
    </row>
    <row r="5" spans="1:4" x14ac:dyDescent="0.25">
      <c r="C5" t="s">
        <v>14</v>
      </c>
      <c r="D5">
        <f>FACT(B1)</f>
        <v>20922789888000</v>
      </c>
    </row>
    <row r="6" spans="1:4" x14ac:dyDescent="0.25">
      <c r="C6" t="s">
        <v>16</v>
      </c>
      <c r="D6" s="3">
        <f>D4/D5</f>
        <v>5.4293340109979014E-2</v>
      </c>
    </row>
    <row r="7" spans="1:4" x14ac:dyDescent="0.25">
      <c r="C7" t="s">
        <v>17</v>
      </c>
      <c r="D7" s="3">
        <f>D6*2</f>
        <v>0.10858668021995803</v>
      </c>
    </row>
    <row r="8" spans="1:4" x14ac:dyDescent="0.25">
      <c r="D8" s="3"/>
    </row>
    <row r="11" spans="1:4" x14ac:dyDescent="0.25">
      <c r="C11" t="s">
        <v>15</v>
      </c>
      <c r="D11" s="3">
        <f>1-$D$7</f>
        <v>0.89141331978004201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Normal</vt:lpstr>
      <vt:lpstr>Binomial</vt:lpstr>
      <vt:lpstr>Poisson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Wade O'Táilliúir</dc:creator>
  <cp:lastModifiedBy>Wade O'Táilliúir</cp:lastModifiedBy>
  <dcterms:created xsi:type="dcterms:W3CDTF">2016-02-22T22:44:46Z</dcterms:created>
  <dcterms:modified xsi:type="dcterms:W3CDTF">2016-03-24T19:00:38Z</dcterms:modified>
</cp:coreProperties>
</file>