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do SoVa\Documents\ITAM\Otono2024\IS\"/>
    </mc:Choice>
  </mc:AlternateContent>
  <xr:revisionPtr revIDLastSave="0" documentId="8_{ABBB28C6-1634-4E64-8FB3-0709E0F647DE}" xr6:coauthVersionLast="47" xr6:coauthVersionMax="47" xr10:uidLastSave="{00000000-0000-0000-0000-000000000000}"/>
  <bookViews>
    <workbookView xWindow="-120" yWindow="-120" windowWidth="29040" windowHeight="15840" xr2:uid="{6304CDE2-1C0F-4FFB-86D6-FFAEF7B836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5" i="1"/>
  <c r="I14" i="1"/>
  <c r="F13" i="1"/>
  <c r="C15" i="1"/>
  <c r="B15" i="1"/>
  <c r="B11" i="1"/>
  <c r="B9" i="1"/>
  <c r="B10" i="1"/>
  <c r="B8" i="1"/>
  <c r="C8" i="1" s="1"/>
  <c r="F8" i="1" s="1"/>
  <c r="B6" i="1"/>
  <c r="B7" i="1"/>
  <c r="B5" i="1"/>
  <c r="C5" i="1" s="1"/>
  <c r="F5" i="1" s="1"/>
  <c r="B3" i="1"/>
  <c r="B4" i="1"/>
  <c r="B2" i="1"/>
  <c r="F11" i="1"/>
  <c r="F3" i="1"/>
  <c r="C3" i="1"/>
  <c r="C4" i="1"/>
  <c r="F4" i="1" s="1"/>
  <c r="C6" i="1"/>
  <c r="F6" i="1" s="1"/>
  <c r="C7" i="1"/>
  <c r="F7" i="1" s="1"/>
  <c r="C9" i="1"/>
  <c r="F9" i="1" s="1"/>
  <c r="C10" i="1"/>
  <c r="F10" i="1" s="1"/>
  <c r="C11" i="1"/>
  <c r="C2" i="1" l="1"/>
  <c r="F2" i="1" s="1"/>
</calcChain>
</file>

<file path=xl/sharedStrings.xml><?xml version="1.0" encoding="utf-8"?>
<sst xmlns="http://schemas.openxmlformats.org/spreadsheetml/2006/main" count="41" uniqueCount="27">
  <si>
    <t>Dias</t>
  </si>
  <si>
    <t>Dias Reales</t>
  </si>
  <si>
    <t>Precio</t>
  </si>
  <si>
    <t>Salario</t>
  </si>
  <si>
    <t>Horas laborales</t>
  </si>
  <si>
    <t>Horas reales</t>
  </si>
  <si>
    <t>Precio por hora</t>
  </si>
  <si>
    <t>Precio por día</t>
  </si>
  <si>
    <t>Senior Software Developer</t>
  </si>
  <si>
    <t>Product Manager</t>
  </si>
  <si>
    <t>QA Tester</t>
  </si>
  <si>
    <t>Precio por dia</t>
  </si>
  <si>
    <t>Precio Operativo</t>
  </si>
  <si>
    <t>Precio Total</t>
  </si>
  <si>
    <t>IVA</t>
  </si>
  <si>
    <t>Precio Total Real</t>
  </si>
  <si>
    <t>Alcance</t>
  </si>
  <si>
    <t>Recursos</t>
  </si>
  <si>
    <t>Capacidad</t>
  </si>
  <si>
    <t>DevOps Junior</t>
  </si>
  <si>
    <t>Integración de webhooks</t>
  </si>
  <si>
    <t>Manejar la lógica de eventos</t>
  </si>
  <si>
    <t>Configurar las herramientas de IA</t>
  </si>
  <si>
    <t>Pruebas</t>
  </si>
  <si>
    <t>Senior Software Development</t>
  </si>
  <si>
    <t>Junior Software</t>
  </si>
  <si>
    <t>Costo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</si>
</sst>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6" fontId="0" fillId="0" borderId="0" xfId="0" applyNumberFormat="1"/>
    <xf numFmtId="0" fontId="2" fillId="0" borderId="0" xfId="0" applyFont="1"/>
    <xf numFmtId="9" fontId="0" fillId="0" borderId="0" xfId="2" applyFont="1"/>
    <xf numFmtId="44" fontId="0" fillId="0" borderId="0" xfId="1" applyFont="1"/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F933-0BC0-4CF8-9596-51E3E3E419D5}">
  <dimension ref="A1:R38"/>
  <sheetViews>
    <sheetView tabSelected="1" workbookViewId="0">
      <selection activeCell="G13" sqref="G13"/>
    </sheetView>
  </sheetViews>
  <sheetFormatPr baseColWidth="10" defaultRowHeight="15" x14ac:dyDescent="0.25"/>
  <cols>
    <col min="1" max="1" width="30.85546875" bestFit="1" customWidth="1"/>
    <col min="3" max="3" width="11.5703125" bestFit="1" customWidth="1"/>
    <col min="4" max="4" width="26.85546875" bestFit="1" customWidth="1"/>
    <col min="6" max="6" width="12.5703125" bestFit="1" customWidth="1"/>
    <col min="9" max="9" width="24" bestFit="1" customWidth="1"/>
    <col min="12" max="12" width="24" bestFit="1" customWidth="1"/>
    <col min="14" max="14" width="15.140625" bestFit="1" customWidth="1"/>
    <col min="15" max="15" width="12.140625" bestFit="1" customWidth="1"/>
    <col min="16" max="16" width="14.5703125" bestFit="1" customWidth="1"/>
    <col min="17" max="17" width="13.28515625" bestFit="1" customWidth="1"/>
  </cols>
  <sheetData>
    <row r="1" spans="1:18" x14ac:dyDescent="0.25">
      <c r="A1" s="3" t="s">
        <v>16</v>
      </c>
      <c r="B1" s="3" t="s">
        <v>0</v>
      </c>
      <c r="C1" s="3" t="s">
        <v>1</v>
      </c>
      <c r="D1" s="3" t="s">
        <v>17</v>
      </c>
      <c r="E1" s="3" t="s">
        <v>18</v>
      </c>
      <c r="F1" s="3" t="s">
        <v>2</v>
      </c>
    </row>
    <row r="2" spans="1:18" x14ac:dyDescent="0.25">
      <c r="A2" t="s">
        <v>20</v>
      </c>
      <c r="B2">
        <f>5*E2</f>
        <v>2.5</v>
      </c>
      <c r="C2">
        <f>B2*1.45</f>
        <v>3.625</v>
      </c>
      <c r="D2" t="s">
        <v>24</v>
      </c>
      <c r="E2" s="4">
        <v>0.5</v>
      </c>
      <c r="F2" s="5">
        <f>C2*E2*N4</f>
        <v>10784.375</v>
      </c>
    </row>
    <row r="3" spans="1:18" x14ac:dyDescent="0.25">
      <c r="A3" t="s">
        <v>20</v>
      </c>
      <c r="B3">
        <f t="shared" ref="B3:B4" si="0">5*E3</f>
        <v>1.25</v>
      </c>
      <c r="C3">
        <f t="shared" ref="C3:C11" si="1">B3*1.45</f>
        <v>1.8125</v>
      </c>
      <c r="D3" t="s">
        <v>25</v>
      </c>
      <c r="E3" s="4">
        <v>0.25</v>
      </c>
      <c r="F3" s="5">
        <f>C3*E3*N7</f>
        <v>2605.46875</v>
      </c>
      <c r="J3" s="2" t="s">
        <v>3</v>
      </c>
      <c r="K3" t="s">
        <v>4</v>
      </c>
      <c r="L3" t="s">
        <v>5</v>
      </c>
      <c r="M3" s="2" t="s">
        <v>6</v>
      </c>
      <c r="N3" s="2" t="s">
        <v>7</v>
      </c>
    </row>
    <row r="4" spans="1:18" x14ac:dyDescent="0.25">
      <c r="A4" t="s">
        <v>20</v>
      </c>
      <c r="B4">
        <f t="shared" si="0"/>
        <v>1.25</v>
      </c>
      <c r="C4">
        <f t="shared" si="1"/>
        <v>1.8125</v>
      </c>
      <c r="D4" t="s">
        <v>9</v>
      </c>
      <c r="E4" s="4">
        <v>0.25</v>
      </c>
      <c r="F4" s="5">
        <f>C4*E4*N5</f>
        <v>725</v>
      </c>
      <c r="I4" t="s">
        <v>8</v>
      </c>
      <c r="J4" s="2">
        <v>119000</v>
      </c>
      <c r="K4">
        <v>160</v>
      </c>
      <c r="L4">
        <v>120</v>
      </c>
      <c r="M4" s="2">
        <v>992</v>
      </c>
      <c r="N4" s="2">
        <v>5950</v>
      </c>
    </row>
    <row r="5" spans="1:18" x14ac:dyDescent="0.25">
      <c r="A5" t="s">
        <v>21</v>
      </c>
      <c r="B5">
        <f>6*E5</f>
        <v>3</v>
      </c>
      <c r="C5">
        <f t="shared" si="1"/>
        <v>4.3499999999999996</v>
      </c>
      <c r="D5" t="s">
        <v>24</v>
      </c>
      <c r="E5" s="4">
        <v>0.5</v>
      </c>
      <c r="F5" s="5">
        <f>C5*E5*N4</f>
        <v>12941.249999999998</v>
      </c>
      <c r="I5" t="s">
        <v>9</v>
      </c>
      <c r="J5" s="2">
        <v>32000</v>
      </c>
      <c r="K5">
        <v>160</v>
      </c>
      <c r="L5">
        <v>120</v>
      </c>
      <c r="M5" s="2">
        <v>267</v>
      </c>
      <c r="N5" s="2">
        <v>1600</v>
      </c>
    </row>
    <row r="6" spans="1:18" x14ac:dyDescent="0.25">
      <c r="A6" t="s">
        <v>21</v>
      </c>
      <c r="B6">
        <f t="shared" ref="B6:B7" si="2">6*E6</f>
        <v>1.5</v>
      </c>
      <c r="C6">
        <f t="shared" si="1"/>
        <v>2.1749999999999998</v>
      </c>
      <c r="D6" t="s">
        <v>25</v>
      </c>
      <c r="E6" s="4">
        <v>0.25</v>
      </c>
      <c r="F6" s="5">
        <f>C6*E6*N7</f>
        <v>3126.5624999999995</v>
      </c>
      <c r="I6" t="s">
        <v>10</v>
      </c>
      <c r="J6" s="2">
        <v>30000</v>
      </c>
      <c r="K6">
        <v>160</v>
      </c>
      <c r="L6">
        <v>120</v>
      </c>
      <c r="M6" s="2">
        <v>250</v>
      </c>
      <c r="N6" s="2">
        <v>1500</v>
      </c>
    </row>
    <row r="7" spans="1:18" x14ac:dyDescent="0.25">
      <c r="A7" t="s">
        <v>21</v>
      </c>
      <c r="B7">
        <f t="shared" si="2"/>
        <v>1.5</v>
      </c>
      <c r="C7">
        <f t="shared" si="1"/>
        <v>2.1749999999999998</v>
      </c>
      <c r="D7" t="s">
        <v>9</v>
      </c>
      <c r="E7" s="4">
        <v>0.25</v>
      </c>
      <c r="F7" s="5">
        <f>C7*E7*N5</f>
        <v>869.99999999999989</v>
      </c>
      <c r="I7" t="s">
        <v>19</v>
      </c>
      <c r="J7" s="2">
        <v>115000</v>
      </c>
      <c r="K7">
        <v>160</v>
      </c>
      <c r="L7">
        <v>120</v>
      </c>
      <c r="M7" s="2">
        <v>958</v>
      </c>
      <c r="N7" s="2">
        <v>5750</v>
      </c>
    </row>
    <row r="8" spans="1:18" x14ac:dyDescent="0.25">
      <c r="A8" t="s">
        <v>22</v>
      </c>
      <c r="B8">
        <f>5*E8</f>
        <v>2.5</v>
      </c>
      <c r="C8">
        <f t="shared" si="1"/>
        <v>3.625</v>
      </c>
      <c r="D8" t="s">
        <v>24</v>
      </c>
      <c r="E8" s="4">
        <v>0.5</v>
      </c>
      <c r="F8" s="5">
        <f>C8*E8*N4</f>
        <v>10784.375</v>
      </c>
      <c r="M8" s="2"/>
      <c r="P8" s="2"/>
      <c r="Q8" s="2"/>
    </row>
    <row r="9" spans="1:18" x14ac:dyDescent="0.25">
      <c r="A9" t="s">
        <v>22</v>
      </c>
      <c r="B9">
        <f t="shared" ref="B9:B10" si="3">5*E9</f>
        <v>1.25</v>
      </c>
      <c r="C9">
        <f t="shared" si="1"/>
        <v>1.8125</v>
      </c>
      <c r="D9" t="s">
        <v>25</v>
      </c>
      <c r="E9" s="4">
        <v>0.25</v>
      </c>
      <c r="F9" s="5">
        <f>C9*E9*N7</f>
        <v>2605.46875</v>
      </c>
      <c r="M9" s="2"/>
      <c r="P9" s="2"/>
      <c r="Q9" s="2"/>
      <c r="R9" s="2"/>
    </row>
    <row r="10" spans="1:18" x14ac:dyDescent="0.25">
      <c r="A10" t="s">
        <v>22</v>
      </c>
      <c r="B10">
        <f t="shared" si="3"/>
        <v>1.25</v>
      </c>
      <c r="C10">
        <f t="shared" si="1"/>
        <v>1.8125</v>
      </c>
      <c r="D10" t="s">
        <v>9</v>
      </c>
      <c r="E10" s="4">
        <v>0.25</v>
      </c>
      <c r="F10" s="5">
        <f>C10*E10*N5</f>
        <v>725</v>
      </c>
      <c r="M10" s="2"/>
      <c r="P10" s="2"/>
      <c r="Q10" s="2"/>
    </row>
    <row r="11" spans="1:18" x14ac:dyDescent="0.25">
      <c r="A11" t="s">
        <v>23</v>
      </c>
      <c r="B11">
        <f>4</f>
        <v>4</v>
      </c>
      <c r="C11">
        <f t="shared" si="1"/>
        <v>5.8</v>
      </c>
      <c r="D11" t="s">
        <v>10</v>
      </c>
      <c r="E11" s="4">
        <v>1</v>
      </c>
      <c r="F11" s="5">
        <f>C11*E11*N6</f>
        <v>8700</v>
      </c>
      <c r="M11" s="2"/>
      <c r="P11" s="2"/>
      <c r="Q11" s="2"/>
    </row>
    <row r="12" spans="1:18" x14ac:dyDescent="0.25">
      <c r="F12" s="1"/>
      <c r="M12" s="2"/>
      <c r="P12" s="2"/>
      <c r="Q12" s="2"/>
    </row>
    <row r="13" spans="1:18" x14ac:dyDescent="0.25">
      <c r="E13" t="s">
        <v>26</v>
      </c>
      <c r="F13" s="6">
        <f>SUM(F2:F11)</f>
        <v>53867.5</v>
      </c>
      <c r="I13" t="s">
        <v>11</v>
      </c>
      <c r="M13" s="2"/>
      <c r="P13" s="2"/>
      <c r="Q13" s="2"/>
    </row>
    <row r="14" spans="1:18" x14ac:dyDescent="0.25">
      <c r="F14" s="1"/>
      <c r="I14" s="6">
        <f>F13/B15</f>
        <v>2693.375</v>
      </c>
    </row>
    <row r="15" spans="1:18" x14ac:dyDescent="0.25">
      <c r="A15" t="s">
        <v>12</v>
      </c>
      <c r="B15">
        <f>SUM(B2:B11)</f>
        <v>20</v>
      </c>
      <c r="C15">
        <f>B15*1.45</f>
        <v>29</v>
      </c>
      <c r="E15" s="1">
        <v>0.5</v>
      </c>
      <c r="F15" s="5">
        <f>C15*E15*I14</f>
        <v>39053.9375</v>
      </c>
      <c r="G15" s="2"/>
    </row>
    <row r="16" spans="1:18" x14ac:dyDescent="0.25">
      <c r="F16" s="1"/>
      <c r="G16" s="2"/>
    </row>
    <row r="17" spans="1:7" x14ac:dyDescent="0.25">
      <c r="A17" t="s">
        <v>13</v>
      </c>
      <c r="F17" s="6">
        <f>F13+F15</f>
        <v>92921.4375</v>
      </c>
      <c r="G17" s="2"/>
    </row>
    <row r="18" spans="1:7" x14ac:dyDescent="0.25">
      <c r="A18" t="s">
        <v>14</v>
      </c>
      <c r="F18" s="5">
        <f>F17*0.16</f>
        <v>14867.43</v>
      </c>
      <c r="G18" s="2"/>
    </row>
    <row r="19" spans="1:7" x14ac:dyDescent="0.25">
      <c r="A19" t="s">
        <v>15</v>
      </c>
      <c r="F19" s="6">
        <f>F17+F18</f>
        <v>107788.86749999999</v>
      </c>
      <c r="G19" s="2"/>
    </row>
    <row r="20" spans="1:7" x14ac:dyDescent="0.25">
      <c r="F20" s="1"/>
      <c r="G20" s="2"/>
    </row>
    <row r="21" spans="1:7" x14ac:dyDescent="0.25">
      <c r="F21" s="1"/>
      <c r="G21" s="2"/>
    </row>
    <row r="22" spans="1:7" x14ac:dyDescent="0.25">
      <c r="F22" s="1"/>
      <c r="G22" s="2"/>
    </row>
    <row r="23" spans="1:7" x14ac:dyDescent="0.25">
      <c r="F23" s="1"/>
      <c r="G23" s="2"/>
    </row>
    <row r="24" spans="1:7" x14ac:dyDescent="0.25">
      <c r="F24" s="1"/>
      <c r="G24" s="2"/>
    </row>
    <row r="25" spans="1:7" x14ac:dyDescent="0.25">
      <c r="F25" s="1"/>
      <c r="G25" s="2"/>
    </row>
    <row r="26" spans="1:7" x14ac:dyDescent="0.25">
      <c r="F26" s="1"/>
      <c r="G26" s="2"/>
    </row>
    <row r="27" spans="1:7" x14ac:dyDescent="0.25">
      <c r="F27" s="1"/>
      <c r="G27" s="2"/>
    </row>
    <row r="28" spans="1:7" x14ac:dyDescent="0.25">
      <c r="F28" s="1"/>
      <c r="G28" s="2"/>
    </row>
    <row r="29" spans="1:7" x14ac:dyDescent="0.25">
      <c r="F29" s="1"/>
      <c r="G29" s="2"/>
    </row>
    <row r="30" spans="1:7" x14ac:dyDescent="0.25">
      <c r="F30" s="1"/>
      <c r="G30" s="2"/>
    </row>
    <row r="34" spans="6:7" x14ac:dyDescent="0.25">
      <c r="F34" s="1"/>
      <c r="G34" s="2"/>
    </row>
    <row r="36" spans="6:7" x14ac:dyDescent="0.25">
      <c r="G36" s="2"/>
    </row>
    <row r="37" spans="6:7" x14ac:dyDescent="0.25">
      <c r="G37" s="2"/>
    </row>
    <row r="38" spans="6:7" x14ac:dyDescent="0.25">
      <c r="G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Soria Varela</dc:creator>
  <cp:lastModifiedBy>Aldo Soria Varela</cp:lastModifiedBy>
  <dcterms:created xsi:type="dcterms:W3CDTF">2024-12-21T02:37:27Z</dcterms:created>
  <dcterms:modified xsi:type="dcterms:W3CDTF">2024-12-21T03:38:02Z</dcterms:modified>
</cp:coreProperties>
</file>