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gin\Documentos\"/>
    </mc:Choice>
  </mc:AlternateContent>
  <xr:revisionPtr revIDLastSave="0" documentId="13_ncr:1_{1F7AD8AD-BDE7-47A7-BCB9-2AA8F4482AA1}" xr6:coauthVersionLast="47" xr6:coauthVersionMax="47" xr10:uidLastSave="{00000000-0000-0000-0000-000000000000}"/>
  <bookViews>
    <workbookView xWindow="-108" yWindow="-108" windowWidth="23256" windowHeight="12456" firstSheet="3" activeTab="3" xr2:uid="{6BD88C3C-A13C-4F91-AF39-14175C2CDA29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C8" i="4"/>
  <c r="C9" i="4"/>
  <c r="C10" i="4"/>
  <c r="C11" i="4"/>
  <c r="C12" i="4"/>
  <c r="C13" i="4"/>
  <c r="C14" i="4"/>
  <c r="C15" i="4"/>
  <c r="C16" i="4"/>
  <c r="C17" i="4"/>
  <c r="C18" i="4"/>
  <c r="C7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</calcChain>
</file>

<file path=xl/sharedStrings.xml><?xml version="1.0" encoding="utf-8"?>
<sst xmlns="http://schemas.openxmlformats.org/spreadsheetml/2006/main" count="329" uniqueCount="99">
  <si>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</si>
  <si>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</si>
  <si>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</si>
  <si>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</si>
  <si>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</si>
  <si>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</si>
  <si>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</si>
  <si>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</si>
  <si>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</si>
  <si>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</si>
  <si>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</si>
  <si>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</si>
  <si>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</si>
  <si>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</si>
  <si>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</si>
  <si>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</si>
  <si>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</si>
  <si>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</si>
  <si>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</si>
  <si>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</si>
  <si>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</si>
  <si>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</si>
  <si>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</si>
  <si>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</si>
  <si>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</si>
  <si>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</si>
  <si>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</si>
  <si>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</si>
  <si>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</si>
  <si>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</si>
  <si>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</si>
  <si>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</si>
  <si>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</si>
  <si>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</si>
  <si>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</si>
  <si>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</si>
  <si>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</si>
  <si>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</si>
  <si>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</si>
  <si>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</si>
  <si>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</si>
  <si>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</si>
  <si>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</si>
  <si>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</si>
  <si>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</si>
  <si>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</si>
  <si>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</si>
  <si>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</si>
  <si>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</si>
  <si>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</si>
  <si>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</si>
  <si>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</si>
  <si>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</si>
  <si>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</si>
  <si>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</si>
  <si>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</si>
  <si>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</si>
  <si>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</si>
  <si>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</si>
  <si>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</si>
  <si>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</si>
  <si>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</si>
  <si>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</si>
  <si>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</si>
  <si>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</si>
  <si>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</si>
  <si>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</si>
  <si>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</si>
  <si>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</si>
  <si>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</si>
  <si>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</si>
  <si>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Luz</t>
  </si>
  <si>
    <t>Pagamento da conta mensal de luz</t>
  </si>
  <si>
    <t>Débito em conta</t>
  </si>
  <si>
    <t>Pagamento de Título de Capitalização</t>
  </si>
  <si>
    <t>Telefonia</t>
  </si>
  <si>
    <t>Crédito em Telefone Pré-Pago</t>
  </si>
  <si>
    <t>Loterias</t>
  </si>
  <si>
    <t>Aposta na Loteria</t>
  </si>
  <si>
    <t>Seguros</t>
  </si>
  <si>
    <t>Boleto Seguro do Carro</t>
  </si>
  <si>
    <t>Dinheiro</t>
  </si>
  <si>
    <t>Saque no Cartão</t>
  </si>
  <si>
    <t>Resgate de Investimento</t>
  </si>
  <si>
    <t>Adiantamento de Resgate de Investimento</t>
  </si>
  <si>
    <t>Crédito em conta</t>
  </si>
  <si>
    <t>Conta do Celular</t>
  </si>
  <si>
    <t>Internet</t>
  </si>
  <si>
    <t>Conta da Internet</t>
  </si>
  <si>
    <t>Passagem de Ônibus</t>
  </si>
  <si>
    <t>Quanto tive de saída por categoria, sumarizado em reais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</si>
  <si>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</si>
  <si>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</si>
  <si>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</si>
  <si>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</si>
  <si>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</si>
  <si>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</si>
  <si>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Resrervado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</si>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</sst>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44" fontId="0" fillId="0" borderId="0" xfId="2" applyFont="1" applyAlignment="1">
      <alignment horizontal="center"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3" borderId="0" xfId="0" applyFill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  <xf numFmtId="44" fontId="0" fillId="0" borderId="0" xfId="1" applyFont="1"/>
    <xf numFmtId="0" fontId="3" fillId="4" borderId="1" xfId="3"/>
  </cellXfs>
  <cellStyles count="4">
    <cellStyle name="Entrada" xfId="3" builtinId="20"/>
    <cellStyle name="Moeda" xfId="1" builtinId="4"/>
    <cellStyle name="Moeda 2" xfId="2" xr:uid="{C9AAC9F6-0FF8-4F32-9746-2135A869175A}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2FF89C67-2D32-481E-8094-C3DD544F98DF}">
      <tableStyleElement type="wholeTable" dxfId="11"/>
      <tableStyleElement type="headerRow" dxfId="10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7" tint="0.79998168889431442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4.5662100456621002E-2"/>
          <c:w val="0.97777777777777775"/>
          <c:h val="0.56750244326557564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50"/>
        <c:axId val="1791314848"/>
        <c:axId val="1746216800"/>
      </c:barChart>
      <c:catAx>
        <c:axId val="17913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6216800"/>
        <c:crosses val="autoZero"/>
        <c:auto val="1"/>
        <c:lblAlgn val="ctr"/>
        <c:lblOffset val="100"/>
        <c:noMultiLvlLbl val="0"/>
      </c:catAx>
      <c:valAx>
        <c:axId val="17462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913148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Financeiro.xlsx]Controller!tbl_saida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7000">
                <a:srgbClr val="FB6F54"/>
              </a:gs>
              <a:gs pos="9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329036937297336E-2"/>
          <c:y val="1.9936204146730464E-2"/>
          <c:w val="0.96731202047699427"/>
          <c:h val="0.60430998756734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7000">
                  <a:srgbClr val="FB6F54"/>
                </a:gs>
                <a:gs pos="9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Controller!$B$5:$B$26</c:f>
              <c:strCache>
                <c:ptCount val="21"/>
                <c:pt idx="0">
                  <c:v>Alimentação</c:v>
                </c:pt>
                <c:pt idx="1">
                  <c:v>Beleza</c:v>
                </c:pt>
                <c:pt idx="2">
                  <c:v>Dinheiro</c:v>
                </c:pt>
                <c:pt idx="3">
                  <c:v>Educação</c:v>
                </c:pt>
                <c:pt idx="4">
                  <c:v>Eletrônicos</c:v>
                </c:pt>
                <c:pt idx="5">
                  <c:v>Gastronomia</c:v>
                </c:pt>
                <c:pt idx="6">
                  <c:v>Internet</c:v>
                </c:pt>
                <c:pt idx="7">
                  <c:v>Investimentos</c:v>
                </c:pt>
                <c:pt idx="8">
                  <c:v>Lazer</c:v>
                </c:pt>
                <c:pt idx="9">
                  <c:v>Loterias</c:v>
                </c:pt>
                <c:pt idx="10">
                  <c:v>Luz</c:v>
                </c:pt>
                <c:pt idx="11">
                  <c:v>Pet Care</c:v>
                </c:pt>
                <c:pt idx="12">
                  <c:v>Presentes</c:v>
                </c:pt>
                <c:pt idx="13">
                  <c:v>Saúde</c:v>
                </c:pt>
                <c:pt idx="14">
                  <c:v>Seguros</c:v>
                </c:pt>
                <c:pt idx="15">
                  <c:v>Serviços</c:v>
                </c:pt>
                <c:pt idx="16">
                  <c:v>Telefonia</c:v>
                </c:pt>
                <c:pt idx="17">
                  <c:v>Transporte</c:v>
                </c:pt>
                <c:pt idx="18">
                  <c:v>Utilidades Domésticas</c:v>
                </c:pt>
                <c:pt idx="19">
                  <c:v>Vestuário</c:v>
                </c:pt>
                <c:pt idx="20">
                  <c:v>Viagem</c:v>
                </c:pt>
              </c:strCache>
            </c:strRef>
          </c:cat>
          <c:val>
            <c:numRef>
              <c:f>Controller!$C$5:$C$26</c:f>
              <c:numCache>
                <c:formatCode>_("R$"* #,##0.00_);_("R$"* \(#,##0.00\);_("R$"* "-"??_);_(@_)</c:formatCode>
                <c:ptCount val="21"/>
                <c:pt idx="0">
                  <c:v>1600</c:v>
                </c:pt>
                <c:pt idx="1">
                  <c:v>330</c:v>
                </c:pt>
                <c:pt idx="2">
                  <c:v>417</c:v>
                </c:pt>
                <c:pt idx="3">
                  <c:v>1100</c:v>
                </c:pt>
                <c:pt idx="4">
                  <c:v>3000</c:v>
                </c:pt>
                <c:pt idx="5">
                  <c:v>570</c:v>
                </c:pt>
                <c:pt idx="6">
                  <c:v>120.13</c:v>
                </c:pt>
                <c:pt idx="7">
                  <c:v>61.15</c:v>
                </c:pt>
                <c:pt idx="8">
                  <c:v>500</c:v>
                </c:pt>
                <c:pt idx="9">
                  <c:v>10</c:v>
                </c:pt>
                <c:pt idx="10">
                  <c:v>80</c:v>
                </c:pt>
                <c:pt idx="11">
                  <c:v>350</c:v>
                </c:pt>
                <c:pt idx="12">
                  <c:v>830</c:v>
                </c:pt>
                <c:pt idx="13">
                  <c:v>970</c:v>
                </c:pt>
                <c:pt idx="14">
                  <c:v>244.1</c:v>
                </c:pt>
                <c:pt idx="15">
                  <c:v>1400</c:v>
                </c:pt>
                <c:pt idx="16">
                  <c:v>157.37</c:v>
                </c:pt>
                <c:pt idx="17">
                  <c:v>863</c:v>
                </c:pt>
                <c:pt idx="18">
                  <c:v>1500</c:v>
                </c:pt>
                <c:pt idx="19">
                  <c:v>1500</c:v>
                </c:pt>
                <c:pt idx="2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7-4E76-B395-5F547E90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09631"/>
        <c:axId val="1873118751"/>
      </c:barChart>
      <c:catAx>
        <c:axId val="18731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118751"/>
        <c:crosses val="autoZero"/>
        <c:auto val="1"/>
        <c:lblAlgn val="ctr"/>
        <c:lblOffset val="100"/>
        <c:tickLblSkip val="1"/>
        <c:noMultiLvlLbl val="0"/>
      </c:catAx>
      <c:valAx>
        <c:axId val="18731187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731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Financeiro.xlsx]Controller!tbl_entrada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23000">
                <a:srgbClr val="FB6F54"/>
              </a:gs>
              <a:gs pos="9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3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3000">
                  <a:srgbClr val="FB6F54"/>
                </a:gs>
                <a:gs pos="9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83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Controller!$E$5:$E$10</c:f>
              <c:strCache>
                <c:ptCount val="5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Resgate de Investimento</c:v>
                </c:pt>
                <c:pt idx="4">
                  <c:v>Venda de ativos</c:v>
                </c:pt>
              </c:strCache>
            </c:strRef>
          </c:cat>
          <c:val>
            <c:numRef>
              <c:f>Controller!$F$5:$F$10</c:f>
              <c:numCache>
                <c:formatCode>_("R$"* #,##0.00_);_("R$"* \(#,##0.00\);_("R$"* "-"??_);_(@_)</c:formatCode>
                <c:ptCount val="5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500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9-4E15-9804-12109F42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65807"/>
        <c:axId val="1974866287"/>
      </c:barChart>
      <c:catAx>
        <c:axId val="19748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866287"/>
        <c:crosses val="autoZero"/>
        <c:auto val="1"/>
        <c:lblAlgn val="ctr"/>
        <c:lblOffset val="100"/>
        <c:noMultiLvlLbl val="0"/>
      </c:catAx>
      <c:valAx>
        <c:axId val="197486628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4865807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3-4B38-8E6F-CC5D0265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6602992"/>
        <c:axId val="79630230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7000">
                  <a:srgbClr val="FB6F54"/>
                </a:gs>
                <a:gs pos="9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4B38-8E6F-CC5D0265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689888"/>
        <c:axId val="797903840"/>
      </c:barChart>
      <c:catAx>
        <c:axId val="9066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302304"/>
        <c:crosses val="autoZero"/>
        <c:auto val="1"/>
        <c:lblAlgn val="ctr"/>
        <c:lblOffset val="100"/>
        <c:noMultiLvlLbl val="0"/>
      </c:catAx>
      <c:valAx>
        <c:axId val="7963023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6602992"/>
        <c:crosses val="autoZero"/>
        <c:crossBetween val="between"/>
      </c:valAx>
      <c:valAx>
        <c:axId val="79790384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03689888"/>
        <c:crosses val="max"/>
        <c:crossBetween val="between"/>
      </c:valAx>
      <c:catAx>
        <c:axId val="503689888"/>
        <c:scaling>
          <c:orientation val="minMax"/>
        </c:scaling>
        <c:delete val="1"/>
        <c:axPos val="b"/>
        <c:majorTickMark val="out"/>
        <c:minorTickMark val="none"/>
        <c:tickLblPos val="nextTo"/>
        <c:crossAx val="79790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hyperlink" Target="https://commons.wikimedia.org/wiki/File:CashRegister.svg" TargetMode="External"/><Relationship Id="rId12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5.svg"/><Relationship Id="rId5" Type="http://schemas.openxmlformats.org/officeDocument/2006/relationships/chart" Target="../charts/chart2.xml"/><Relationship Id="rId15" Type="http://schemas.openxmlformats.org/officeDocument/2006/relationships/chart" Target="../charts/chart4.xml"/><Relationship Id="rId10" Type="http://schemas.openxmlformats.org/officeDocument/2006/relationships/image" Target="../media/image4.png"/><Relationship Id="rId4" Type="http://schemas.openxmlformats.org/officeDocument/2006/relationships/hyperlink" Target="https://freepngimg.com/png/64998-money-dollar-sign-currency-android-emoji" TargetMode="External"/><Relationship Id="rId9" Type="http://schemas.openxmlformats.org/officeDocument/2006/relationships/hyperlink" Target="#Data!A1"/><Relationship Id="rId1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0</xdr:rowOff>
    </xdr:from>
    <xdr:to>
      <xdr:col>20</xdr:col>
      <xdr:colOff>83820</xdr:colOff>
      <xdr:row>16</xdr:row>
      <xdr:rowOff>121920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93E9F4C0-8750-443A-B763-A723341F09C2}"/>
            </a:ext>
          </a:extLst>
        </xdr:cNvPr>
        <xdr:cNvSpPr/>
      </xdr:nvSpPr>
      <xdr:spPr>
        <a:xfrm>
          <a:off x="7932420" y="1219200"/>
          <a:ext cx="5753100" cy="2865120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144780</xdr:colOff>
      <xdr:row>0</xdr:row>
      <xdr:rowOff>91440</xdr:rowOff>
    </xdr:from>
    <xdr:to>
      <xdr:col>20</xdr:col>
      <xdr:colOff>495300</xdr:colOff>
      <xdr:row>0</xdr:row>
      <xdr:rowOff>1120140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D820B7D-7EDB-F2D5-642F-55169B433755}"/>
            </a:ext>
          </a:extLst>
        </xdr:cNvPr>
        <xdr:cNvGrpSpPr/>
      </xdr:nvGrpSpPr>
      <xdr:grpSpPr>
        <a:xfrm>
          <a:off x="1676400" y="91440"/>
          <a:ext cx="12420600" cy="1028700"/>
          <a:chOff x="1675707" y="91440"/>
          <a:chExt cx="12383193" cy="1028700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42BB3997-9307-9220-B68C-830E27248E8E}"/>
              </a:ext>
            </a:extLst>
          </xdr:cNvPr>
          <xdr:cNvGrpSpPr/>
        </xdr:nvGrpSpPr>
        <xdr:grpSpPr>
          <a:xfrm>
            <a:off x="1675707" y="91440"/>
            <a:ext cx="12383193" cy="1028700"/>
            <a:chOff x="1675707" y="91440"/>
            <a:chExt cx="12383193" cy="10287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59971B8-15E7-40AE-B478-75224331790A}"/>
                </a:ext>
              </a:extLst>
            </xdr:cNvPr>
            <xdr:cNvSpPr/>
          </xdr:nvSpPr>
          <xdr:spPr>
            <a:xfrm>
              <a:off x="1675707" y="91440"/>
              <a:ext cx="12383193" cy="1028700"/>
            </a:xfrm>
            <a:prstGeom prst="roundRect">
              <a:avLst>
                <a:gd name="adj" fmla="val 81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B63D2B15-D51F-43BD-8803-ECDA0B4EF7AC}"/>
                </a:ext>
              </a:extLst>
            </xdr:cNvPr>
            <xdr:cNvSpPr/>
          </xdr:nvSpPr>
          <xdr:spPr>
            <a:xfrm>
              <a:off x="1959963" y="152400"/>
              <a:ext cx="942471" cy="899160"/>
            </a:xfrm>
            <a:prstGeom prst="roundRect">
              <a:avLst>
                <a:gd name="adj" fmla="val 8156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2CB623F-38F9-710C-8F28-BE862D4F04E0}"/>
                </a:ext>
              </a:extLst>
            </xdr:cNvPr>
            <xdr:cNvSpPr txBox="1"/>
          </xdr:nvSpPr>
          <xdr:spPr>
            <a:xfrm>
              <a:off x="3197629" y="251460"/>
              <a:ext cx="1776846" cy="3657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Hello, Reginaldo</a:t>
              </a:r>
            </a:p>
          </xdr:txBody>
        </xdr: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2F4A11B-C31E-48A3-8791-6E2560740A07}"/>
                </a:ext>
              </a:extLst>
            </xdr:cNvPr>
            <xdr:cNvSpPr txBox="1"/>
          </xdr:nvSpPr>
          <xdr:spPr>
            <a:xfrm>
              <a:off x="3205249" y="640080"/>
              <a:ext cx="2376747" cy="3657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>
                      <a:lumMod val="7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 Financeiro</a:t>
              </a:r>
            </a:p>
          </xdr:txBody>
        </xdr:sp>
      </xdr:grpSp>
      <xdr:pic>
        <xdr:nvPicPr>
          <xdr:cNvPr id="20" name="Imagem 19" descr="Imagens Cara De Personagem PNG e Vetor, com Fundo Transparente Para  Download Grátis | Pngtree">
            <a:extLst>
              <a:ext uri="{FF2B5EF4-FFF2-40B4-BE49-F238E27FC236}">
                <a16:creationId xmlns:a16="http://schemas.microsoft.com/office/drawing/2014/main" id="{3179DEEC-B400-F2F4-4B2C-CE2C595DF0B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558" r="8543" b="46734"/>
          <a:stretch/>
        </xdr:blipFill>
        <xdr:spPr bwMode="auto">
          <a:xfrm>
            <a:off x="1717752" y="113717"/>
            <a:ext cx="1411267" cy="9424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106680</xdr:colOff>
      <xdr:row>17</xdr:row>
      <xdr:rowOff>175260</xdr:rowOff>
    </xdr:from>
    <xdr:to>
      <xdr:col>21</xdr:col>
      <xdr:colOff>0</xdr:colOff>
      <xdr:row>38</xdr:row>
      <xdr:rowOff>45720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76085FF-2CED-F896-168E-89F5FA0F57ED}"/>
            </a:ext>
          </a:extLst>
        </xdr:cNvPr>
        <xdr:cNvGrpSpPr/>
      </xdr:nvGrpSpPr>
      <xdr:grpSpPr>
        <a:xfrm>
          <a:off x="1638300" y="4320540"/>
          <a:ext cx="12595860" cy="3710940"/>
          <a:chOff x="1516380" y="3284220"/>
          <a:chExt cx="12595860" cy="371094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42DE6F4-14EB-BC08-4B20-E8BB7E80E094}"/>
              </a:ext>
            </a:extLst>
          </xdr:cNvPr>
          <xdr:cNvGrpSpPr/>
        </xdr:nvGrpSpPr>
        <xdr:grpSpPr>
          <a:xfrm>
            <a:off x="1516380" y="3284220"/>
            <a:ext cx="12595860" cy="3710940"/>
            <a:chOff x="1485900" y="3931920"/>
            <a:chExt cx="12573000" cy="3520440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7AFD4012-FA15-4D5B-AFA7-09883FDF8922}"/>
                </a:ext>
              </a:extLst>
            </xdr:cNvPr>
            <xdr:cNvSpPr/>
          </xdr:nvSpPr>
          <xdr:spPr>
            <a:xfrm>
              <a:off x="1516380" y="3944228"/>
              <a:ext cx="12306300" cy="3508132"/>
            </a:xfrm>
            <a:prstGeom prst="roundRect">
              <a:avLst>
                <a:gd name="adj" fmla="val 895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D2DC4A43-559F-DF42-C46F-5994C7BC2FF9}"/>
                </a:ext>
              </a:extLst>
            </xdr:cNvPr>
            <xdr:cNvGrpSpPr/>
          </xdr:nvGrpSpPr>
          <xdr:grpSpPr>
            <a:xfrm>
              <a:off x="1485900" y="3931920"/>
              <a:ext cx="12573000" cy="3516630"/>
              <a:chOff x="1485900" y="3947160"/>
              <a:chExt cx="12573000" cy="3516630"/>
            </a:xfrm>
          </xdr:grpSpPr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19502088-6A97-4D16-93AB-7467F6DCF2B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85900" y="4404360"/>
              <a:ext cx="12573000" cy="305943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895984DD-708D-48BD-B69E-0804045044A4}"/>
                  </a:ext>
                </a:extLst>
              </xdr:cNvPr>
              <xdr:cNvSpPr/>
            </xdr:nvSpPr>
            <xdr:spPr>
              <a:xfrm>
                <a:off x="1524000" y="3947160"/>
                <a:ext cx="12306300" cy="469509"/>
              </a:xfrm>
              <a:prstGeom prst="round2SameRect">
                <a:avLst>
                  <a:gd name="adj1" fmla="val 50000"/>
                  <a:gd name="adj2" fmla="val 2778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1485D95-F959-E70C-76D2-082C37AD44F6}"/>
              </a:ext>
            </a:extLst>
          </xdr:cNvPr>
          <xdr:cNvSpPr txBox="1"/>
        </xdr:nvSpPr>
        <xdr:spPr>
          <a:xfrm>
            <a:off x="2339340" y="3284220"/>
            <a:ext cx="1386840" cy="3962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  <a:endParaRPr lang="pt-BR" sz="24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510540</xdr:colOff>
      <xdr:row>17</xdr:row>
      <xdr:rowOff>124216</xdr:rowOff>
    </xdr:from>
    <xdr:to>
      <xdr:col>2</xdr:col>
      <xdr:colOff>230004</xdr:colOff>
      <xdr:row>21</xdr:row>
      <xdr:rowOff>15240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84355C57-0624-3D03-5690-BF580F61F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920240" y="3233176"/>
          <a:ext cx="405264" cy="622544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1</xdr:row>
      <xdr:rowOff>7620</xdr:rowOff>
    </xdr:from>
    <xdr:to>
      <xdr:col>10</xdr:col>
      <xdr:colOff>182880</xdr:colOff>
      <xdr:row>16</xdr:row>
      <xdr:rowOff>129540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AB82709-5E3E-4063-8812-4966DBA6A054}"/>
            </a:ext>
          </a:extLst>
        </xdr:cNvPr>
        <xdr:cNvSpPr/>
      </xdr:nvSpPr>
      <xdr:spPr>
        <a:xfrm>
          <a:off x="1706880" y="1226820"/>
          <a:ext cx="5753100" cy="2865120"/>
        </a:xfrm>
        <a:prstGeom prst="roundRect">
          <a:avLst>
            <a:gd name="adj" fmla="val 81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129540</xdr:colOff>
      <xdr:row>20</xdr:row>
      <xdr:rowOff>129540</xdr:rowOff>
    </xdr:from>
    <xdr:to>
      <xdr:col>20</xdr:col>
      <xdr:colOff>358140</xdr:colOff>
      <xdr:row>38</xdr:row>
      <xdr:rowOff>22860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3C350A0-8F75-4CDB-94A9-49A8CF407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1</xdr:row>
      <xdr:rowOff>2932</xdr:rowOff>
    </xdr:from>
    <xdr:to>
      <xdr:col>10</xdr:col>
      <xdr:colOff>210429</xdr:colOff>
      <xdr:row>16</xdr:row>
      <xdr:rowOff>121920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13B2E91-388E-F60E-8FEA-694D1A2FF343}"/>
            </a:ext>
          </a:extLst>
        </xdr:cNvPr>
        <xdr:cNvGrpSpPr/>
      </xdr:nvGrpSpPr>
      <xdr:grpSpPr>
        <a:xfrm>
          <a:off x="1714500" y="1222132"/>
          <a:ext cx="5773029" cy="2862188"/>
          <a:chOff x="1691640" y="1222132"/>
          <a:chExt cx="5773029" cy="2862188"/>
        </a:xfrm>
      </xdr:grpSpPr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9BA0E38F-A2D9-CF41-C06C-8C89F8D86880}"/>
              </a:ext>
            </a:extLst>
          </xdr:cNvPr>
          <xdr:cNvSpPr/>
        </xdr:nvSpPr>
        <xdr:spPr>
          <a:xfrm>
            <a:off x="1691640" y="1222132"/>
            <a:ext cx="5773029" cy="469509"/>
          </a:xfrm>
          <a:prstGeom prst="round2SameRect">
            <a:avLst>
              <a:gd name="adj1" fmla="val 50000"/>
              <a:gd name="adj2" fmla="val 2778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3DD4613C-0526-F577-938E-58D43F0AECB6}"/>
              </a:ext>
            </a:extLst>
          </xdr:cNvPr>
          <xdr:cNvSpPr txBox="1"/>
        </xdr:nvSpPr>
        <xdr:spPr>
          <a:xfrm>
            <a:off x="2308860" y="1234440"/>
            <a:ext cx="362712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3DFB5BB0-0ADD-3B24-8523-5D4FA424C0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1882140" y="1258242"/>
            <a:ext cx="403860" cy="406158"/>
          </a:xfrm>
          <a:prstGeom prst="rect">
            <a:avLst/>
          </a:prstGeom>
        </xdr:spPr>
      </xdr:pic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CE7678F6-4183-487F-8A18-112F849753C2}"/>
              </a:ext>
            </a:extLst>
          </xdr:cNvPr>
          <xdr:cNvGraphicFramePr>
            <a:graphicFrameLocks/>
          </xdr:cNvGraphicFramePr>
        </xdr:nvGraphicFramePr>
        <xdr:xfrm>
          <a:off x="1714500" y="1661160"/>
          <a:ext cx="5715000" cy="24231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0</xdr:col>
      <xdr:colOff>22860</xdr:colOff>
      <xdr:row>2</xdr:row>
      <xdr:rowOff>121921</xdr:rowOff>
    </xdr:from>
    <xdr:to>
      <xdr:col>1</xdr:col>
      <xdr:colOff>0</xdr:colOff>
      <xdr:row>10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ês">
              <a:extLst>
                <a:ext uri="{FF2B5EF4-FFF2-40B4-BE49-F238E27FC236}">
                  <a16:creationId xmlns:a16="http://schemas.microsoft.com/office/drawing/2014/main" id="{224B6A58-0D21-4E31-879F-510AC3926C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" y="1524001"/>
              <a:ext cx="150876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464820</xdr:colOff>
      <xdr:row>0</xdr:row>
      <xdr:rowOff>403860</xdr:rowOff>
    </xdr:from>
    <xdr:to>
      <xdr:col>19</xdr:col>
      <xdr:colOff>0</xdr:colOff>
      <xdr:row>0</xdr:row>
      <xdr:rowOff>739140</xdr:rowOff>
    </xdr:to>
    <xdr:grpSp>
      <xdr:nvGrpSpPr>
        <xdr:cNvPr id="17" name="Agrupar 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5D0ADE-EE72-69AA-2689-A1320BED8A06}"/>
            </a:ext>
          </a:extLst>
        </xdr:cNvPr>
        <xdr:cNvGrpSpPr/>
      </xdr:nvGrpSpPr>
      <xdr:grpSpPr>
        <a:xfrm>
          <a:off x="8374380" y="403860"/>
          <a:ext cx="4594860" cy="335280"/>
          <a:chOff x="8374380" y="403860"/>
          <a:chExt cx="4594860" cy="33528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47C6DF0-BF7E-4883-A7EE-F976C6A2A6BE}"/>
              </a:ext>
            </a:extLst>
          </xdr:cNvPr>
          <xdr:cNvSpPr/>
        </xdr:nvSpPr>
        <xdr:spPr>
          <a:xfrm>
            <a:off x="8374380" y="403860"/>
            <a:ext cx="4594860" cy="335280"/>
          </a:xfrm>
          <a:prstGeom prst="roundRect">
            <a:avLst>
              <a:gd name="adj" fmla="val 8156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16" name="Gráfico 15">
            <a:extLst>
              <a:ext uri="{FF2B5EF4-FFF2-40B4-BE49-F238E27FC236}">
                <a16:creationId xmlns:a16="http://schemas.microsoft.com/office/drawing/2014/main" id="{AB1C44C0-5AD6-6CF8-2E4B-947A08763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2611100" y="449580"/>
            <a:ext cx="245745" cy="24574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60961</xdr:colOff>
      <xdr:row>0</xdr:row>
      <xdr:rowOff>139371</xdr:rowOff>
    </xdr:from>
    <xdr:to>
      <xdr:col>0</xdr:col>
      <xdr:colOff>1402081</xdr:colOff>
      <xdr:row>1</xdr:row>
      <xdr:rowOff>6764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C4986B27-AB1B-A429-E258-E1453F95CBF9}"/>
            </a:ext>
          </a:extLst>
        </xdr:cNvPr>
        <xdr:cNvSpPr/>
      </xdr:nvSpPr>
      <xdr:spPr>
        <a:xfrm>
          <a:off x="60961" y="139371"/>
          <a:ext cx="1341120" cy="1086593"/>
        </a:xfrm>
        <a:custGeom>
          <a:avLst/>
          <a:gdLst>
            <a:gd name="connsiteX0" fmla="*/ 0 w 1211580"/>
            <a:gd name="connsiteY0" fmla="*/ 605790 h 1211580"/>
            <a:gd name="connsiteX1" fmla="*/ 605790 w 1211580"/>
            <a:gd name="connsiteY1" fmla="*/ 0 h 1211580"/>
            <a:gd name="connsiteX2" fmla="*/ 1211580 w 1211580"/>
            <a:gd name="connsiteY2" fmla="*/ 605790 h 1211580"/>
            <a:gd name="connsiteX3" fmla="*/ 605790 w 1211580"/>
            <a:gd name="connsiteY3" fmla="*/ 1211580 h 1211580"/>
            <a:gd name="connsiteX4" fmla="*/ 0 w 1211580"/>
            <a:gd name="connsiteY4" fmla="*/ 605790 h 1211580"/>
            <a:gd name="connsiteX0" fmla="*/ 0 w 1234440"/>
            <a:gd name="connsiteY0" fmla="*/ 605794 h 1211588"/>
            <a:gd name="connsiteX1" fmla="*/ 605790 w 1234440"/>
            <a:gd name="connsiteY1" fmla="*/ 4 h 1211588"/>
            <a:gd name="connsiteX2" fmla="*/ 1234440 w 1234440"/>
            <a:gd name="connsiteY2" fmla="*/ 613414 h 1211588"/>
            <a:gd name="connsiteX3" fmla="*/ 605790 w 1234440"/>
            <a:gd name="connsiteY3" fmla="*/ 1211584 h 1211588"/>
            <a:gd name="connsiteX4" fmla="*/ 0 w 1234440"/>
            <a:gd name="connsiteY4" fmla="*/ 605794 h 1211588"/>
            <a:gd name="connsiteX0" fmla="*/ 0 w 1234440"/>
            <a:gd name="connsiteY0" fmla="*/ 605794 h 1211588"/>
            <a:gd name="connsiteX1" fmla="*/ 605790 w 1234440"/>
            <a:gd name="connsiteY1" fmla="*/ 4 h 1211588"/>
            <a:gd name="connsiteX2" fmla="*/ 1234440 w 1234440"/>
            <a:gd name="connsiteY2" fmla="*/ 613414 h 1211588"/>
            <a:gd name="connsiteX3" fmla="*/ 605790 w 1234440"/>
            <a:gd name="connsiteY3" fmla="*/ 1211584 h 1211588"/>
            <a:gd name="connsiteX4" fmla="*/ 0 w 1234440"/>
            <a:gd name="connsiteY4" fmla="*/ 605794 h 1211588"/>
            <a:gd name="connsiteX0" fmla="*/ 0 w 1234440"/>
            <a:gd name="connsiteY0" fmla="*/ 605794 h 1211690"/>
            <a:gd name="connsiteX1" fmla="*/ 605790 w 1234440"/>
            <a:gd name="connsiteY1" fmla="*/ 4 h 1211690"/>
            <a:gd name="connsiteX2" fmla="*/ 1234440 w 1234440"/>
            <a:gd name="connsiteY2" fmla="*/ 613414 h 1211690"/>
            <a:gd name="connsiteX3" fmla="*/ 605790 w 1234440"/>
            <a:gd name="connsiteY3" fmla="*/ 1211584 h 1211690"/>
            <a:gd name="connsiteX4" fmla="*/ 0 w 1234440"/>
            <a:gd name="connsiteY4" fmla="*/ 605794 h 1211690"/>
            <a:gd name="connsiteX0" fmla="*/ 0 w 1234440"/>
            <a:gd name="connsiteY0" fmla="*/ 605794 h 1211690"/>
            <a:gd name="connsiteX1" fmla="*/ 605790 w 1234440"/>
            <a:gd name="connsiteY1" fmla="*/ 4 h 1211690"/>
            <a:gd name="connsiteX2" fmla="*/ 1234440 w 1234440"/>
            <a:gd name="connsiteY2" fmla="*/ 613414 h 1211690"/>
            <a:gd name="connsiteX3" fmla="*/ 605790 w 1234440"/>
            <a:gd name="connsiteY3" fmla="*/ 1211584 h 1211690"/>
            <a:gd name="connsiteX4" fmla="*/ 0 w 1234440"/>
            <a:gd name="connsiteY4" fmla="*/ 605794 h 1211690"/>
            <a:gd name="connsiteX0" fmla="*/ 0 w 1234440"/>
            <a:gd name="connsiteY0" fmla="*/ 605794 h 1211690"/>
            <a:gd name="connsiteX1" fmla="*/ 605790 w 1234440"/>
            <a:gd name="connsiteY1" fmla="*/ 4 h 1211690"/>
            <a:gd name="connsiteX2" fmla="*/ 1234440 w 1234440"/>
            <a:gd name="connsiteY2" fmla="*/ 613414 h 1211690"/>
            <a:gd name="connsiteX3" fmla="*/ 605790 w 1234440"/>
            <a:gd name="connsiteY3" fmla="*/ 1211584 h 1211690"/>
            <a:gd name="connsiteX4" fmla="*/ 0 w 1234440"/>
            <a:gd name="connsiteY4" fmla="*/ 605794 h 1211690"/>
            <a:gd name="connsiteX0" fmla="*/ 0 w 1234440"/>
            <a:gd name="connsiteY0" fmla="*/ 606101 h 1211997"/>
            <a:gd name="connsiteX1" fmla="*/ 605790 w 1234440"/>
            <a:gd name="connsiteY1" fmla="*/ 311 h 1211997"/>
            <a:gd name="connsiteX2" fmla="*/ 1234440 w 1234440"/>
            <a:gd name="connsiteY2" fmla="*/ 613721 h 1211997"/>
            <a:gd name="connsiteX3" fmla="*/ 605790 w 1234440"/>
            <a:gd name="connsiteY3" fmla="*/ 1211891 h 1211997"/>
            <a:gd name="connsiteX4" fmla="*/ 0 w 1234440"/>
            <a:gd name="connsiteY4" fmla="*/ 606101 h 1211997"/>
            <a:gd name="connsiteX0" fmla="*/ 2050 w 1236490"/>
            <a:gd name="connsiteY0" fmla="*/ 606101 h 1211960"/>
            <a:gd name="connsiteX1" fmla="*/ 607840 w 1236490"/>
            <a:gd name="connsiteY1" fmla="*/ 311 h 1211960"/>
            <a:gd name="connsiteX2" fmla="*/ 1236490 w 1236490"/>
            <a:gd name="connsiteY2" fmla="*/ 613721 h 1211960"/>
            <a:gd name="connsiteX3" fmla="*/ 607840 w 1236490"/>
            <a:gd name="connsiteY3" fmla="*/ 1211891 h 1211960"/>
            <a:gd name="connsiteX4" fmla="*/ 2050 w 1236490"/>
            <a:gd name="connsiteY4" fmla="*/ 606101 h 1211960"/>
            <a:gd name="connsiteX0" fmla="*/ 2050 w 1236490"/>
            <a:gd name="connsiteY0" fmla="*/ 634057 h 1239916"/>
            <a:gd name="connsiteX1" fmla="*/ 607840 w 1236490"/>
            <a:gd name="connsiteY1" fmla="*/ 28267 h 1239916"/>
            <a:gd name="connsiteX2" fmla="*/ 1236490 w 1236490"/>
            <a:gd name="connsiteY2" fmla="*/ 641677 h 1239916"/>
            <a:gd name="connsiteX3" fmla="*/ 607840 w 1236490"/>
            <a:gd name="connsiteY3" fmla="*/ 1239847 h 1239916"/>
            <a:gd name="connsiteX4" fmla="*/ 2050 w 1236490"/>
            <a:gd name="connsiteY4" fmla="*/ 634057 h 1239916"/>
            <a:gd name="connsiteX0" fmla="*/ 2050 w 1236490"/>
            <a:gd name="connsiteY0" fmla="*/ 634057 h 1271938"/>
            <a:gd name="connsiteX1" fmla="*/ 607840 w 1236490"/>
            <a:gd name="connsiteY1" fmla="*/ 28267 h 1271938"/>
            <a:gd name="connsiteX2" fmla="*/ 1236490 w 1236490"/>
            <a:gd name="connsiteY2" fmla="*/ 641677 h 1271938"/>
            <a:gd name="connsiteX3" fmla="*/ 607840 w 1236490"/>
            <a:gd name="connsiteY3" fmla="*/ 1239847 h 1271938"/>
            <a:gd name="connsiteX4" fmla="*/ 2050 w 1236490"/>
            <a:gd name="connsiteY4" fmla="*/ 634057 h 1271938"/>
            <a:gd name="connsiteX0" fmla="*/ 2050 w 1236490"/>
            <a:gd name="connsiteY0" fmla="*/ 634057 h 1262376"/>
            <a:gd name="connsiteX1" fmla="*/ 607840 w 1236490"/>
            <a:gd name="connsiteY1" fmla="*/ 28267 h 1262376"/>
            <a:gd name="connsiteX2" fmla="*/ 1236490 w 1236490"/>
            <a:gd name="connsiteY2" fmla="*/ 641677 h 1262376"/>
            <a:gd name="connsiteX3" fmla="*/ 607840 w 1236490"/>
            <a:gd name="connsiteY3" fmla="*/ 1239847 h 1262376"/>
            <a:gd name="connsiteX4" fmla="*/ 2050 w 1236490"/>
            <a:gd name="connsiteY4" fmla="*/ 634057 h 1262376"/>
            <a:gd name="connsiteX0" fmla="*/ 419 w 1234859"/>
            <a:gd name="connsiteY0" fmla="*/ 634057 h 1086593"/>
            <a:gd name="connsiteX1" fmla="*/ 606209 w 1234859"/>
            <a:gd name="connsiteY1" fmla="*/ 28267 h 1086593"/>
            <a:gd name="connsiteX2" fmla="*/ 1234859 w 1234859"/>
            <a:gd name="connsiteY2" fmla="*/ 641677 h 1086593"/>
            <a:gd name="connsiteX3" fmla="*/ 590969 w 1234859"/>
            <a:gd name="connsiteY3" fmla="*/ 1049347 h 1086593"/>
            <a:gd name="connsiteX4" fmla="*/ 419 w 1234859"/>
            <a:gd name="connsiteY4" fmla="*/ 634057 h 10865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234859" h="1086593">
              <a:moveTo>
                <a:pt x="419" y="634057"/>
              </a:moveTo>
              <a:cubicBezTo>
                <a:pt x="2959" y="463877"/>
                <a:pt x="42329" y="133677"/>
                <a:pt x="606209" y="28267"/>
              </a:cubicBezTo>
              <a:cubicBezTo>
                <a:pt x="1170089" y="-77143"/>
                <a:pt x="1211999" y="108988"/>
                <a:pt x="1234859" y="641677"/>
              </a:cubicBezTo>
              <a:cubicBezTo>
                <a:pt x="1234859" y="1006726"/>
                <a:pt x="1192949" y="1164917"/>
                <a:pt x="590969" y="1049347"/>
              </a:cubicBezTo>
              <a:cubicBezTo>
                <a:pt x="-11011" y="933777"/>
                <a:pt x="-2121" y="804237"/>
                <a:pt x="419" y="634057"/>
              </a:cubicBezTo>
              <a:close/>
            </a:path>
          </a:pathLst>
        </a:cu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  <a:p>
          <a:pPr algn="ctr"/>
          <a:endParaRPr lang="pt-BR" sz="1100" kern="1200"/>
        </a:p>
        <a:p>
          <a:pPr algn="l"/>
          <a:r>
            <a:rPr lang="pt-BR" sz="1600" b="1" kern="1200"/>
            <a:t>Money</a:t>
          </a:r>
        </a:p>
        <a:p>
          <a:pPr algn="l"/>
          <a:r>
            <a:rPr lang="pt-BR" sz="1600" b="1" kern="1200"/>
            <a:t>App</a:t>
          </a:r>
          <a:endParaRPr lang="pt-BR" sz="1100" b="1" kern="1200"/>
        </a:p>
      </xdr:txBody>
    </xdr:sp>
    <xdr:clientData/>
  </xdr:twoCellAnchor>
  <xdr:twoCellAnchor editAs="oneCell">
    <xdr:from>
      <xdr:col>0</xdr:col>
      <xdr:colOff>875544</xdr:colOff>
      <xdr:row>0</xdr:row>
      <xdr:rowOff>548640</xdr:rowOff>
    </xdr:from>
    <xdr:to>
      <xdr:col>0</xdr:col>
      <xdr:colOff>1328626</xdr:colOff>
      <xdr:row>0</xdr:row>
      <xdr:rowOff>833586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B33BF38E-F328-B002-8A31-B599A6392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544" y="548640"/>
          <a:ext cx="453082" cy="284946"/>
        </a:xfrm>
        <a:prstGeom prst="rect">
          <a:avLst/>
        </a:prstGeom>
      </xdr:spPr>
    </xdr:pic>
    <xdr:clientData/>
  </xdr:twoCellAnchor>
  <xdr:twoCellAnchor>
    <xdr:from>
      <xdr:col>11</xdr:col>
      <xdr:colOff>22860</xdr:colOff>
      <xdr:row>1</xdr:row>
      <xdr:rowOff>10552</xdr:rowOff>
    </xdr:from>
    <xdr:to>
      <xdr:col>20</xdr:col>
      <xdr:colOff>103749</xdr:colOff>
      <xdr:row>3</xdr:row>
      <xdr:rowOff>114301</xdr:rowOff>
    </xdr:to>
    <xdr:sp macro="" textlink="">
      <xdr:nvSpPr>
        <xdr:cNvPr id="30" name="Retângulo: Cantos Superiores Arredondados 29">
          <a:extLst>
            <a:ext uri="{FF2B5EF4-FFF2-40B4-BE49-F238E27FC236}">
              <a16:creationId xmlns:a16="http://schemas.microsoft.com/office/drawing/2014/main" id="{917F3B0B-6D40-495A-95D9-65272CEE59A4}"/>
            </a:ext>
          </a:extLst>
        </xdr:cNvPr>
        <xdr:cNvSpPr/>
      </xdr:nvSpPr>
      <xdr:spPr>
        <a:xfrm>
          <a:off x="7932420" y="1229752"/>
          <a:ext cx="5773029" cy="469509"/>
        </a:xfrm>
        <a:prstGeom prst="round2SameRect">
          <a:avLst>
            <a:gd name="adj1" fmla="val 50000"/>
            <a:gd name="adj2" fmla="val 2778"/>
          </a:avLst>
        </a:prstGeom>
        <a:solidFill>
          <a:srgbClr val="FB6F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7620</xdr:colOff>
      <xdr:row>1</xdr:row>
      <xdr:rowOff>22860</xdr:rowOff>
    </xdr:from>
    <xdr:to>
      <xdr:col>17</xdr:col>
      <xdr:colOff>472440</xdr:colOff>
      <xdr:row>3</xdr:row>
      <xdr:rowOff>38100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F57557B1-6E4E-426B-96D3-709B14E6FF2F}"/>
            </a:ext>
          </a:extLst>
        </xdr:cNvPr>
        <xdr:cNvSpPr txBox="1"/>
      </xdr:nvSpPr>
      <xdr:spPr>
        <a:xfrm>
          <a:off x="8549640" y="1242060"/>
          <a:ext cx="362712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11</xdr:col>
      <xdr:colOff>213360</xdr:colOff>
      <xdr:row>1</xdr:row>
      <xdr:rowOff>82399</xdr:rowOff>
    </xdr:from>
    <xdr:to>
      <xdr:col>11</xdr:col>
      <xdr:colOff>617220</xdr:colOff>
      <xdr:row>3</xdr:row>
      <xdr:rowOff>51322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FA2F40CE-48D2-41EC-AFB6-E9E635F1B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8122920" y="1301599"/>
          <a:ext cx="403860" cy="334683"/>
        </a:xfrm>
        <a:prstGeom prst="rect">
          <a:avLst/>
        </a:prstGeom>
      </xdr:spPr>
    </xdr:pic>
    <xdr:clientData/>
  </xdr:twoCellAnchor>
  <xdr:twoCellAnchor>
    <xdr:from>
      <xdr:col>11</xdr:col>
      <xdr:colOff>106680</xdr:colOff>
      <xdr:row>3</xdr:row>
      <xdr:rowOff>160020</xdr:rowOff>
    </xdr:from>
    <xdr:to>
      <xdr:col>19</xdr:col>
      <xdr:colOff>533400</xdr:colOff>
      <xdr:row>16</xdr:row>
      <xdr:rowOff>7620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1D10A84-B53B-4FEB-94BE-FA452825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aldo" refreshedDate="45660.799378587966" createdVersion="8" refreshedVersion="8" minRefreshableVersion="3" recordCount="56" xr:uid="{80EE3A58-ABF5-4A3D-B2B6-639770EE7A8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20T00:00:00"/>
    </cacheField>
    <cacheField name="Mês" numFmtId="0">
      <sharedItems containsSemiMixedTypes="0" containsString="0" containsNumber="1" containsInteger="1" minValue="8" maxValue="11" count="4">
        <n v="8"/>
        <n v="9"/>
        <n v="10"/>
        <n v="11"/>
      </sharedItems>
    </cacheField>
    <cacheField name="Tipo" numFmtId="0">
      <sharedItems count="2">
        <s v="ENTRADA"/>
        <s v="SAÍDA"/>
      </sharedItems>
    </cacheField>
    <cacheField name="Categoria" numFmtId="0">
      <sharedItems count="25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  <s v="Luz"/>
        <s v="Telefonia"/>
        <s v="Loterias"/>
        <s v="Seguros"/>
        <s v="Dinheiro"/>
        <s v="Resgate de Investimento"/>
        <s v="Internet"/>
      </sharedItems>
    </cacheField>
    <cacheField name="Descrição" numFmtId="0">
      <sharedItems/>
    </cacheField>
    <cacheField name="Valor" numFmtId="44">
      <sharedItems containsSemiMixedTypes="0" containsString="0" containsNumber="1" minValue="5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5444821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  <r>
    <d v="2024-10-01T00:00:00"/>
    <x v="2"/>
    <x v="1"/>
    <x v="18"/>
    <s v="Pagamento da conta mensal de luz"/>
    <n v="80"/>
    <s v="Débito em conta"/>
    <s v="Pago"/>
  </r>
  <r>
    <d v="2024-11-04T00:00:00"/>
    <x v="3"/>
    <x v="1"/>
    <x v="7"/>
    <s v="Pagamento de Título de Capitalização"/>
    <n v="61.15"/>
    <s v="Débito em conta"/>
    <s v="Pago"/>
  </r>
  <r>
    <d v="2024-11-04T00:00:00"/>
    <x v="3"/>
    <x v="1"/>
    <x v="19"/>
    <s v="Crédito em Telefone Pré-Pago"/>
    <n v="30"/>
    <s v="Débito em conta"/>
    <s v="Pago"/>
  </r>
  <r>
    <d v="2024-11-04T00:00:00"/>
    <x v="3"/>
    <x v="1"/>
    <x v="20"/>
    <s v="Aposta na Loteria"/>
    <n v="5"/>
    <s v="Débito em conta"/>
    <s v="Pago"/>
  </r>
  <r>
    <d v="2024-11-07T00:00:00"/>
    <x v="3"/>
    <x v="1"/>
    <x v="21"/>
    <s v="Boleto Seguro do Carro"/>
    <n v="244.1"/>
    <s v="Débito em conta"/>
    <s v="Pago"/>
  </r>
  <r>
    <d v="2024-11-08T00:00:00"/>
    <x v="3"/>
    <x v="1"/>
    <x v="20"/>
    <s v="Aposta na Loteria"/>
    <n v="5"/>
    <s v="Débito em conta"/>
    <s v="Pago"/>
  </r>
  <r>
    <d v="2024-11-13T00:00:00"/>
    <x v="3"/>
    <x v="1"/>
    <x v="22"/>
    <s v="Saque no Cartão"/>
    <n v="417"/>
    <s v="Débito em conta"/>
    <s v="Pago"/>
  </r>
  <r>
    <d v="2024-11-14T00:00:00"/>
    <x v="3"/>
    <x v="0"/>
    <x v="23"/>
    <s v="Adiantamento de Resgate de Investimento"/>
    <n v="500"/>
    <s v="Crédito em conta"/>
    <s v="Recebido"/>
  </r>
  <r>
    <d v="2024-11-18T00:00:00"/>
    <x v="3"/>
    <x v="1"/>
    <x v="19"/>
    <s v="Conta do Celular"/>
    <n v="62.92"/>
    <s v="Débito em conta"/>
    <s v="Pago"/>
  </r>
  <r>
    <d v="2024-11-18T00:00:00"/>
    <x v="3"/>
    <x v="1"/>
    <x v="24"/>
    <s v="Conta da Internet"/>
    <n v="120.13"/>
    <s v="Débito em conta"/>
    <s v="Pago"/>
  </r>
  <r>
    <d v="2024-11-18T00:00:00"/>
    <x v="3"/>
    <x v="1"/>
    <x v="2"/>
    <s v="Passagem de Ônibus"/>
    <n v="63"/>
    <s v="Débito em conta"/>
    <s v="Pago"/>
  </r>
  <r>
    <d v="2024-11-19T00:00:00"/>
    <x v="3"/>
    <x v="1"/>
    <x v="19"/>
    <s v="Conta do Celular"/>
    <n v="64.45"/>
    <s v="Débito em cont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A4380-0C23-48E6-A84D-139DD6F9A809}" name="tbl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E4:F10" firstHeaderRow="1" firstDataRow="1" firstDataCol="1" rowPageCount="1" colPageCount="1"/>
  <pivotFields count="8">
    <pivotField numFmtId="14" showAll="0"/>
    <pivotField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6">
        <item x="1"/>
        <item x="12"/>
        <item x="22"/>
        <item x="5"/>
        <item x="9"/>
        <item x="16"/>
        <item x="15"/>
        <item x="24"/>
        <item x="7"/>
        <item x="3"/>
        <item x="20"/>
        <item x="18"/>
        <item x="13"/>
        <item x="11"/>
        <item x="0"/>
        <item x="23"/>
        <item x="4"/>
        <item x="21"/>
        <item x="8"/>
        <item x="19"/>
        <item x="2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6">
    <i>
      <x v="5"/>
    </i>
    <i>
      <x v="8"/>
    </i>
    <i>
      <x v="14"/>
    </i>
    <i>
      <x v="15"/>
    </i>
    <i>
      <x v="22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63967-3B4F-43F1-AF23-041C6BF2A726}" name="tbl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4:C26" firstHeaderRow="1" firstDataRow="1" firstDataCol="1" rowPageCount="1" colPageCount="1"/>
  <pivotFields count="8">
    <pivotField numFmtId="14" showAll="0"/>
    <pivotField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6">
        <item x="1"/>
        <item x="12"/>
        <item x="22"/>
        <item x="5"/>
        <item x="9"/>
        <item x="16"/>
        <item x="15"/>
        <item x="24"/>
        <item x="7"/>
        <item x="3"/>
        <item x="20"/>
        <item x="18"/>
        <item x="13"/>
        <item x="11"/>
        <item x="0"/>
        <item x="23"/>
        <item x="4"/>
        <item x="21"/>
        <item x="8"/>
        <item x="19"/>
        <item x="2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468C6CB-D391-4C8C-82BB-94CC476E5197}" sourceName="Mês">
  <pivotTables>
    <pivotTable tabId="2" name="tbl_entrada"/>
    <pivotTable tabId="2" name="tbl_saida"/>
  </pivotTables>
  <data>
    <tabular pivotCacheId="1544482145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0629CF8-BCFE-4766-9EE2-398F3A54A5EB}" cache="SegmentaçãodeDados_Mês" caption="MESES" style="My-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C6C93D-8A7D-46BB-A194-64AC9D937A3F}" name="tbl_operations" displayName="tbl_operations" ref="A1:H57" totalsRowShown="0" dataDxfId="9">
  <autoFilter ref="A1:H57" xr:uid="{DAA0FEC7-6F75-4431-B9FF-2CEC9E5247F6}"/>
  <tableColumns count="8">
    <tableColumn id="1" xr3:uid="{0CC0D132-76B8-4788-BDDC-012B75492144}" name="Data" dataDxfId="8"/>
    <tableColumn id="8" xr3:uid="{BC71CB6F-979E-4DB9-A498-140BAF8116FC}" name="Mês" dataDxfId="7">
      <calculatedColumnFormula>MONTH(tbl_operations[[#This Row],[Data]])</calculatedColumnFormula>
    </tableColumn>
    <tableColumn id="2" xr3:uid="{FF660FEA-551B-4782-9B46-A468168D9A95}" name="Tipo" dataDxfId="6"/>
    <tableColumn id="3" xr3:uid="{4A1E44C0-2A6D-4676-85FD-5AAFDFE6AFD9}" name="Categoria" dataDxfId="5"/>
    <tableColumn id="4" xr3:uid="{700D6286-C7B7-4E23-8EC9-38F92CCC1C9F}" name="Descrição" dataDxfId="4"/>
    <tableColumn id="5" xr3:uid="{0CA9BFDF-89D0-4730-9CF4-0372C05254A3}" name="Valor" dataDxfId="3" dataCellStyle="Moeda"/>
    <tableColumn id="6" xr3:uid="{31101225-D95E-4D4B-97BA-26E114D36D4E}" name="Operação Bancária" dataDxfId="2"/>
    <tableColumn id="7" xr3:uid="{A31A1A4C-B9D4-456C-87A9-8FB8B2D28C78}" name="Statu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F3E010-EA42-4A9D-8E85-2346379DF1DF}" name="Tabela2" displayName="Tabela2" ref="C6:D19" totalsRowCount="1" headerRowDxfId="0">
  <autoFilter ref="C6:D18" xr:uid="{9AF3E010-EA42-4A9D-8E85-2346379DF1DF}"/>
  <tableColumns count="2">
    <tableColumn id="1" xr3:uid="{401396B8-C8FB-4A12-B3A9-D07F17B86790}" name="Data de Lançamento">
      <calculatedColumnFormula>TODAY()</calculatedColumnFormula>
    </tableColumn>
    <tableColumn id="2" xr3:uid="{42D2B180-3345-4A36-8109-3A0A62E26E0C}" name="Depósito Reserv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A7B9-949C-4F1C-9EAE-825C371A4E33}">
  <sheetPr codeName="Planilha1">
    <tabColor rgb="FF00B0F0"/>
  </sheetPr>
  <dimension ref="A1:H57"/>
  <sheetViews>
    <sheetView workbookViewId="0"/>
  </sheetViews>
  <sheetFormatPr defaultRowHeight="14.4" x14ac:dyDescent="0.3"/>
  <cols>
    <col min="1" max="2" width="11.6640625" customWidth="1"/>
    <col min="3" max="3" width="11.109375" customWidth="1"/>
    <col min="4" max="4" width="22.109375" customWidth="1"/>
    <col min="5" max="5" width="38.88671875" customWidth="1"/>
    <col min="6" max="6" width="11.5546875" bestFit="1" customWidth="1"/>
    <col min="7" max="7" width="19.44140625" customWidth="1"/>
    <col min="8" max="8" width="9.6640625" bestFit="1" customWidth="1"/>
  </cols>
  <sheetData>
    <row r="1" spans="1:8" x14ac:dyDescent="0.3">
      <c r="A1" t="s">
        <v>0</v>
      </c>
      <c r="B1" t="s">
        <v>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45505</v>
      </c>
      <c r="B2" s="2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3">
      <c r="A3" s="1">
        <v>45505</v>
      </c>
      <c r="B3" s="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">
      <c r="A4" s="1">
        <v>45507</v>
      </c>
      <c r="B4" s="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">
      <c r="A5" s="1">
        <v>45509</v>
      </c>
      <c r="B5" s="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">
      <c r="A6" s="1">
        <v>45511</v>
      </c>
      <c r="B6" s="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">
      <c r="A7" s="1">
        <v>45514</v>
      </c>
      <c r="B7" s="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">
      <c r="A8" s="1">
        <v>45516</v>
      </c>
      <c r="B8" s="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">
      <c r="A9" s="1">
        <v>45519</v>
      </c>
      <c r="B9" s="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">
      <c r="A10" s="1">
        <v>45519</v>
      </c>
      <c r="B10" s="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">
      <c r="A11" s="1">
        <v>45522</v>
      </c>
      <c r="B11" s="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">
      <c r="A12" s="1">
        <v>45524</v>
      </c>
      <c r="B12" s="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">
      <c r="A13" s="1">
        <v>45526</v>
      </c>
      <c r="B13" s="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">
      <c r="A14" s="1">
        <v>45528</v>
      </c>
      <c r="B14" s="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">
      <c r="A15" s="1">
        <v>45532</v>
      </c>
      <c r="B15" s="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">
      <c r="A16" s="1">
        <v>45534</v>
      </c>
      <c r="B16" s="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">
      <c r="A17" s="1">
        <v>45535</v>
      </c>
      <c r="B17" s="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">
      <c r="A18" s="1">
        <v>45536</v>
      </c>
      <c r="B18" s="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3">
      <c r="A19" s="1">
        <v>45537</v>
      </c>
      <c r="B19" s="2">
        <f>MONTH(tbl_operations[[#This Row],[Data]])</f>
        <v>9</v>
      </c>
      <c r="C19" s="2" t="s">
        <v>12</v>
      </c>
      <c r="D19" s="2" t="s">
        <v>13</v>
      </c>
      <c r="E19" s="4" t="s">
        <v>14</v>
      </c>
      <c r="F19" s="3">
        <v>450</v>
      </c>
      <c r="G19" s="2" t="s">
        <v>15</v>
      </c>
      <c r="H19" s="2" t="s">
        <v>16</v>
      </c>
    </row>
    <row r="20" spans="1:8" x14ac:dyDescent="0.3">
      <c r="A20" s="1">
        <v>45540</v>
      </c>
      <c r="B20" s="2">
        <f>MONTH(tbl_operations[[#This Row],[Data]])</f>
        <v>9</v>
      </c>
      <c r="C20" s="2" t="s">
        <v>12</v>
      </c>
      <c r="D20" s="2" t="s">
        <v>17</v>
      </c>
      <c r="E20" s="4" t="s">
        <v>18</v>
      </c>
      <c r="F20" s="3">
        <v>300</v>
      </c>
      <c r="G20" s="2" t="s">
        <v>15</v>
      </c>
      <c r="H20" s="2" t="s">
        <v>20</v>
      </c>
    </row>
    <row r="21" spans="1:8" x14ac:dyDescent="0.3">
      <c r="A21" s="1">
        <v>45543</v>
      </c>
      <c r="B21" s="2">
        <f>MONTH(tbl_operations[[#This Row],[Data]])</f>
        <v>9</v>
      </c>
      <c r="C21" s="2" t="s">
        <v>12</v>
      </c>
      <c r="D21" s="2" t="s">
        <v>21</v>
      </c>
      <c r="E21" s="4" t="s">
        <v>47</v>
      </c>
      <c r="F21" s="3">
        <v>200</v>
      </c>
      <c r="G21" s="2" t="s">
        <v>10</v>
      </c>
      <c r="H21" s="2" t="s">
        <v>20</v>
      </c>
    </row>
    <row r="22" spans="1:8" x14ac:dyDescent="0.3">
      <c r="A22" s="1">
        <v>45546</v>
      </c>
      <c r="B22" s="2">
        <f>MONTH(tbl_operations[[#This Row],[Data]])</f>
        <v>9</v>
      </c>
      <c r="C22" s="2" t="s">
        <v>12</v>
      </c>
      <c r="D22" s="2" t="s">
        <v>23</v>
      </c>
      <c r="E22" s="4" t="s">
        <v>48</v>
      </c>
      <c r="F22" s="3">
        <v>600</v>
      </c>
      <c r="G22" s="2" t="s">
        <v>15</v>
      </c>
      <c r="H22" s="2" t="s">
        <v>16</v>
      </c>
    </row>
    <row r="23" spans="1:8" x14ac:dyDescent="0.3">
      <c r="A23" s="1">
        <v>45549</v>
      </c>
      <c r="B23" s="2">
        <f>MONTH(tbl_operations[[#This Row],[Data]])</f>
        <v>9</v>
      </c>
      <c r="C23" s="2" t="s">
        <v>12</v>
      </c>
      <c r="D23" s="2" t="s">
        <v>25</v>
      </c>
      <c r="E23" s="4" t="s">
        <v>26</v>
      </c>
      <c r="F23" s="3">
        <v>350</v>
      </c>
      <c r="G23" s="2" t="s">
        <v>10</v>
      </c>
      <c r="H23" s="2" t="s">
        <v>20</v>
      </c>
    </row>
    <row r="24" spans="1:8" x14ac:dyDescent="0.3">
      <c r="A24" s="1">
        <v>45552</v>
      </c>
      <c r="B24" s="2">
        <f>MONTH(tbl_operations[[#This Row],[Data]])</f>
        <v>9</v>
      </c>
      <c r="C24" s="2" t="s">
        <v>12</v>
      </c>
      <c r="D24" s="2" t="s">
        <v>27</v>
      </c>
      <c r="E24" s="4" t="s">
        <v>49</v>
      </c>
      <c r="F24" s="3">
        <v>500</v>
      </c>
      <c r="G24" s="2" t="s">
        <v>19</v>
      </c>
      <c r="H24" s="2" t="s">
        <v>16</v>
      </c>
    </row>
    <row r="25" spans="1:8" x14ac:dyDescent="0.3">
      <c r="A25" s="1">
        <v>45555</v>
      </c>
      <c r="B25" s="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3">
      <c r="A26" s="1">
        <v>45555</v>
      </c>
      <c r="B26" s="2">
        <f>MONTH(tbl_operations[[#This Row],[Data]])</f>
        <v>9</v>
      </c>
      <c r="C26" s="2" t="s">
        <v>12</v>
      </c>
      <c r="D26" s="2" t="s">
        <v>31</v>
      </c>
      <c r="E26" s="4" t="s">
        <v>52</v>
      </c>
      <c r="F26" s="3">
        <v>800</v>
      </c>
      <c r="G26" s="2" t="s">
        <v>10</v>
      </c>
      <c r="H26" s="2" t="s">
        <v>20</v>
      </c>
    </row>
    <row r="27" spans="1:8" x14ac:dyDescent="0.3">
      <c r="A27" s="1">
        <v>45558</v>
      </c>
      <c r="B27" s="2">
        <f>MONTH(tbl_operations[[#This Row],[Data]])</f>
        <v>9</v>
      </c>
      <c r="C27" s="2" t="s">
        <v>12</v>
      </c>
      <c r="D27" s="2" t="s">
        <v>33</v>
      </c>
      <c r="E27" s="4" t="s">
        <v>53</v>
      </c>
      <c r="F27" s="3">
        <v>1500</v>
      </c>
      <c r="G27" s="2" t="s">
        <v>19</v>
      </c>
      <c r="H27" s="2" t="s">
        <v>16</v>
      </c>
    </row>
    <row r="28" spans="1:8" x14ac:dyDescent="0.3">
      <c r="A28" s="1">
        <v>45561</v>
      </c>
      <c r="B28" s="2">
        <f>MONTH(tbl_operations[[#This Row],[Data]])</f>
        <v>9</v>
      </c>
      <c r="C28" s="2" t="s">
        <v>12</v>
      </c>
      <c r="D28" s="2" t="s">
        <v>35</v>
      </c>
      <c r="E28" s="4" t="s">
        <v>54</v>
      </c>
      <c r="F28" s="3">
        <v>250</v>
      </c>
      <c r="G28" s="2" t="s">
        <v>15</v>
      </c>
      <c r="H28" s="2" t="s">
        <v>20</v>
      </c>
    </row>
    <row r="29" spans="1:8" x14ac:dyDescent="0.3">
      <c r="A29" s="1">
        <v>45564</v>
      </c>
      <c r="B29" s="2">
        <f>MONTH(tbl_operations[[#This Row],[Data]])</f>
        <v>9</v>
      </c>
      <c r="C29" s="2" t="s">
        <v>12</v>
      </c>
      <c r="D29" s="2" t="s">
        <v>37</v>
      </c>
      <c r="E29" s="4" t="s">
        <v>55</v>
      </c>
      <c r="F29" s="3">
        <v>400</v>
      </c>
      <c r="G29" s="2" t="s">
        <v>19</v>
      </c>
      <c r="H29" s="2" t="s">
        <v>16</v>
      </c>
    </row>
    <row r="30" spans="1:8" x14ac:dyDescent="0.3">
      <c r="A30" s="1">
        <v>45566</v>
      </c>
      <c r="B30" s="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3">
      <c r="A31" s="1">
        <v>45566</v>
      </c>
      <c r="B31" s="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3">
      <c r="A32" s="1">
        <v>45568</v>
      </c>
      <c r="B32" s="2">
        <f>MONTH(tbl_operations[[#This Row],[Data]])</f>
        <v>10</v>
      </c>
      <c r="C32" s="2" t="s">
        <v>12</v>
      </c>
      <c r="D32" s="2" t="s">
        <v>17</v>
      </c>
      <c r="E32" s="2" t="s">
        <v>56</v>
      </c>
      <c r="F32" s="3">
        <v>200</v>
      </c>
      <c r="G32" s="2" t="s">
        <v>19</v>
      </c>
      <c r="H32" s="2" t="s">
        <v>20</v>
      </c>
    </row>
    <row r="33" spans="1:8" x14ac:dyDescent="0.3">
      <c r="A33" s="1">
        <v>45570</v>
      </c>
      <c r="B33" s="2">
        <f>MONTH(tbl_operations[[#This Row],[Data]])</f>
        <v>10</v>
      </c>
      <c r="C33" s="2" t="s">
        <v>12</v>
      </c>
      <c r="D33" s="2" t="s">
        <v>21</v>
      </c>
      <c r="E33" s="2" t="s">
        <v>57</v>
      </c>
      <c r="F33" s="3">
        <v>180</v>
      </c>
      <c r="G33" s="2" t="s">
        <v>10</v>
      </c>
      <c r="H33" s="2" t="s">
        <v>20</v>
      </c>
    </row>
    <row r="34" spans="1:8" x14ac:dyDescent="0.3">
      <c r="A34" s="1">
        <v>45573</v>
      </c>
      <c r="B34" s="2">
        <f>MONTH(tbl_operations[[#This Row],[Data]])</f>
        <v>10</v>
      </c>
      <c r="C34" s="2" t="s">
        <v>12</v>
      </c>
      <c r="D34" s="2" t="s">
        <v>23</v>
      </c>
      <c r="E34" s="2" t="s">
        <v>58</v>
      </c>
      <c r="F34" s="3">
        <v>120</v>
      </c>
      <c r="G34" s="2" t="s">
        <v>15</v>
      </c>
      <c r="H34" s="2" t="s">
        <v>16</v>
      </c>
    </row>
    <row r="35" spans="1:8" x14ac:dyDescent="0.3">
      <c r="A35" s="1">
        <v>45575</v>
      </c>
      <c r="B35" s="2">
        <f>MONTH(tbl_operations[[#This Row],[Data]])</f>
        <v>10</v>
      </c>
      <c r="C35" s="2" t="s">
        <v>12</v>
      </c>
      <c r="D35" s="2" t="s">
        <v>25</v>
      </c>
      <c r="E35" s="2" t="s">
        <v>59</v>
      </c>
      <c r="F35" s="3">
        <v>350</v>
      </c>
      <c r="G35" s="2" t="s">
        <v>19</v>
      </c>
      <c r="H35" s="2" t="s">
        <v>16</v>
      </c>
    </row>
    <row r="36" spans="1:8" x14ac:dyDescent="0.3">
      <c r="A36" s="1">
        <v>45578</v>
      </c>
      <c r="B36" s="2">
        <f>MONTH(tbl_operations[[#This Row],[Data]])</f>
        <v>10</v>
      </c>
      <c r="C36" s="2" t="s">
        <v>12</v>
      </c>
      <c r="D36" s="2" t="s">
        <v>27</v>
      </c>
      <c r="E36" s="2" t="s">
        <v>60</v>
      </c>
      <c r="F36" s="3">
        <v>400</v>
      </c>
      <c r="G36" s="2" t="s">
        <v>10</v>
      </c>
      <c r="H36" s="2" t="s">
        <v>20</v>
      </c>
    </row>
    <row r="37" spans="1:8" x14ac:dyDescent="0.3">
      <c r="A37" s="1">
        <v>45580</v>
      </c>
      <c r="B37" s="2">
        <f>MONTH(tbl_operations[[#This Row],[Data]])</f>
        <v>10</v>
      </c>
      <c r="C37" s="2" t="s">
        <v>12</v>
      </c>
      <c r="D37" s="2" t="s">
        <v>31</v>
      </c>
      <c r="E37" s="2" t="s">
        <v>61</v>
      </c>
      <c r="F37" s="3">
        <v>450</v>
      </c>
      <c r="G37" s="2" t="s">
        <v>15</v>
      </c>
      <c r="H37" s="2" t="s">
        <v>20</v>
      </c>
    </row>
    <row r="38" spans="1:8" x14ac:dyDescent="0.3">
      <c r="A38" s="1">
        <v>45583</v>
      </c>
      <c r="B38" s="2">
        <f>MONTH(tbl_operations[[#This Row],[Data]])</f>
        <v>10</v>
      </c>
      <c r="C38" s="2" t="s">
        <v>7</v>
      </c>
      <c r="D38" s="2" t="s">
        <v>62</v>
      </c>
      <c r="E38" s="2" t="s">
        <v>63</v>
      </c>
      <c r="F38" s="3">
        <v>1500</v>
      </c>
      <c r="G38" s="2" t="s">
        <v>10</v>
      </c>
      <c r="H38" s="2" t="s">
        <v>11</v>
      </c>
    </row>
    <row r="39" spans="1:8" x14ac:dyDescent="0.3">
      <c r="A39" s="1">
        <v>45583</v>
      </c>
      <c r="B39" s="2">
        <f>MONTH(tbl_operations[[#This Row],[Data]])</f>
        <v>10</v>
      </c>
      <c r="C39" s="2" t="s">
        <v>12</v>
      </c>
      <c r="D39" s="2" t="s">
        <v>33</v>
      </c>
      <c r="E39" s="2" t="s">
        <v>64</v>
      </c>
      <c r="F39" s="3">
        <v>300</v>
      </c>
      <c r="G39" s="2" t="s">
        <v>19</v>
      </c>
      <c r="H39" s="2" t="s">
        <v>16</v>
      </c>
    </row>
    <row r="40" spans="1:8" x14ac:dyDescent="0.3">
      <c r="A40" s="1">
        <v>45585</v>
      </c>
      <c r="B40" s="2">
        <f>MONTH(tbl_operations[[#This Row],[Data]])</f>
        <v>10</v>
      </c>
      <c r="C40" s="2" t="s">
        <v>12</v>
      </c>
      <c r="D40" s="2" t="s">
        <v>35</v>
      </c>
      <c r="E40" s="2" t="s">
        <v>65</v>
      </c>
      <c r="F40" s="3">
        <v>800</v>
      </c>
      <c r="G40" s="2" t="s">
        <v>10</v>
      </c>
      <c r="H40" s="2" t="s">
        <v>20</v>
      </c>
    </row>
    <row r="41" spans="1:8" x14ac:dyDescent="0.3">
      <c r="A41" s="1">
        <v>45587</v>
      </c>
      <c r="B41" s="2">
        <f>MONTH(tbl_operations[[#This Row],[Data]])</f>
        <v>10</v>
      </c>
      <c r="C41" s="2" t="s">
        <v>12</v>
      </c>
      <c r="D41" s="2" t="s">
        <v>37</v>
      </c>
      <c r="E41" s="2" t="s">
        <v>66</v>
      </c>
      <c r="F41" s="3">
        <v>250</v>
      </c>
      <c r="G41" s="2" t="s">
        <v>19</v>
      </c>
      <c r="H41" s="2" t="s">
        <v>16</v>
      </c>
    </row>
    <row r="42" spans="1:8" x14ac:dyDescent="0.3">
      <c r="A42" s="1">
        <v>45589</v>
      </c>
      <c r="B42" s="2">
        <f>MONTH(tbl_operations[[#This Row],[Data]])</f>
        <v>10</v>
      </c>
      <c r="C42" s="2" t="s">
        <v>12</v>
      </c>
      <c r="D42" s="2" t="s">
        <v>41</v>
      </c>
      <c r="E42" s="2" t="s">
        <v>67</v>
      </c>
      <c r="F42" s="3">
        <v>150</v>
      </c>
      <c r="G42" s="2" t="s">
        <v>15</v>
      </c>
      <c r="H42" s="2" t="s">
        <v>20</v>
      </c>
    </row>
    <row r="43" spans="1:8" x14ac:dyDescent="0.3">
      <c r="A43" s="1">
        <v>45591</v>
      </c>
      <c r="B43" s="2">
        <f>MONTH(tbl_operations[[#This Row],[Data]])</f>
        <v>10</v>
      </c>
      <c r="C43" s="2" t="s">
        <v>12</v>
      </c>
      <c r="D43" s="2" t="s">
        <v>39</v>
      </c>
      <c r="E43" s="2" t="s">
        <v>68</v>
      </c>
      <c r="F43" s="3">
        <v>250</v>
      </c>
      <c r="G43" s="2" t="s">
        <v>10</v>
      </c>
      <c r="H43" s="2" t="s">
        <v>16</v>
      </c>
    </row>
    <row r="44" spans="1:8" x14ac:dyDescent="0.3">
      <c r="A44" s="1">
        <v>45595</v>
      </c>
      <c r="B44" s="2">
        <f>MONTH(tbl_operations[[#This Row],[Data]])</f>
        <v>10</v>
      </c>
      <c r="C44" s="2" t="s">
        <v>12</v>
      </c>
      <c r="D44" s="2" t="s">
        <v>45</v>
      </c>
      <c r="E44" s="2" t="s">
        <v>69</v>
      </c>
      <c r="F44" s="3">
        <v>220</v>
      </c>
      <c r="G44" s="2" t="s">
        <v>10</v>
      </c>
      <c r="H44" s="2" t="s">
        <v>16</v>
      </c>
    </row>
    <row r="45" spans="1:8" x14ac:dyDescent="0.3">
      <c r="A45" s="1">
        <v>45596</v>
      </c>
      <c r="B45" s="2">
        <f>MONTH(tbl_operations[[#This Row],[Data]])</f>
        <v>10</v>
      </c>
      <c r="C45" s="2" t="s">
        <v>12</v>
      </c>
      <c r="D45" s="2" t="s">
        <v>43</v>
      </c>
      <c r="E45" s="2" t="s">
        <v>70</v>
      </c>
      <c r="F45" s="3">
        <v>500</v>
      </c>
      <c r="G45" s="2" t="s">
        <v>19</v>
      </c>
      <c r="H45" s="2" t="s">
        <v>16</v>
      </c>
    </row>
    <row r="46" spans="1:8" x14ac:dyDescent="0.3">
      <c r="A46" s="1">
        <v>45566</v>
      </c>
      <c r="B46" s="2">
        <f>MONTH(tbl_operations[[#This Row],[Data]])</f>
        <v>10</v>
      </c>
      <c r="C46" s="2" t="s">
        <v>12</v>
      </c>
      <c r="D46" s="2" t="s">
        <v>71</v>
      </c>
      <c r="E46" s="2" t="s">
        <v>72</v>
      </c>
      <c r="F46" s="3">
        <v>80</v>
      </c>
      <c r="G46" s="2" t="s">
        <v>73</v>
      </c>
      <c r="H46" s="2" t="s">
        <v>20</v>
      </c>
    </row>
    <row r="47" spans="1:8" x14ac:dyDescent="0.3">
      <c r="A47" s="1">
        <v>45600</v>
      </c>
      <c r="B47" s="2">
        <f>MONTH(tbl_operations[[#This Row],[Data]])</f>
        <v>11</v>
      </c>
      <c r="C47" s="2" t="s">
        <v>12</v>
      </c>
      <c r="D47" s="2" t="s">
        <v>29</v>
      </c>
      <c r="E47" s="2" t="s">
        <v>74</v>
      </c>
      <c r="F47" s="3">
        <v>61.15</v>
      </c>
      <c r="G47" s="2" t="s">
        <v>73</v>
      </c>
      <c r="H47" s="2" t="s">
        <v>20</v>
      </c>
    </row>
    <row r="48" spans="1:8" x14ac:dyDescent="0.3">
      <c r="A48" s="1">
        <v>45600</v>
      </c>
      <c r="B48" s="2">
        <f>MONTH(tbl_operations[[#This Row],[Data]])</f>
        <v>11</v>
      </c>
      <c r="C48" s="2" t="s">
        <v>12</v>
      </c>
      <c r="D48" s="2" t="s">
        <v>75</v>
      </c>
      <c r="E48" s="2" t="s">
        <v>76</v>
      </c>
      <c r="F48" s="3">
        <v>30</v>
      </c>
      <c r="G48" s="2" t="s">
        <v>73</v>
      </c>
      <c r="H48" s="2" t="s">
        <v>20</v>
      </c>
    </row>
    <row r="49" spans="1:8" x14ac:dyDescent="0.3">
      <c r="A49" s="1">
        <v>45600</v>
      </c>
      <c r="B49" s="2">
        <f>MONTH(tbl_operations[[#This Row],[Data]])</f>
        <v>11</v>
      </c>
      <c r="C49" s="2" t="s">
        <v>12</v>
      </c>
      <c r="D49" s="2" t="s">
        <v>77</v>
      </c>
      <c r="E49" s="2" t="s">
        <v>78</v>
      </c>
      <c r="F49" s="3">
        <v>5</v>
      </c>
      <c r="G49" s="2" t="s">
        <v>73</v>
      </c>
      <c r="H49" s="2" t="s">
        <v>20</v>
      </c>
    </row>
    <row r="50" spans="1:8" x14ac:dyDescent="0.3">
      <c r="A50" s="1">
        <v>45603</v>
      </c>
      <c r="B50" s="2">
        <f>MONTH(tbl_operations[[#This Row],[Data]])</f>
        <v>11</v>
      </c>
      <c r="C50" s="2" t="s">
        <v>12</v>
      </c>
      <c r="D50" s="2" t="s">
        <v>79</v>
      </c>
      <c r="E50" s="2" t="s">
        <v>80</v>
      </c>
      <c r="F50" s="3">
        <v>244.1</v>
      </c>
      <c r="G50" s="2" t="s">
        <v>73</v>
      </c>
      <c r="H50" s="2" t="s">
        <v>20</v>
      </c>
    </row>
    <row r="51" spans="1:8" x14ac:dyDescent="0.3">
      <c r="A51" s="1">
        <v>45604</v>
      </c>
      <c r="B51" s="2">
        <f>MONTH(tbl_operations[[#This Row],[Data]])</f>
        <v>11</v>
      </c>
      <c r="C51" s="2" t="s">
        <v>12</v>
      </c>
      <c r="D51" s="2" t="s">
        <v>77</v>
      </c>
      <c r="E51" s="2" t="s">
        <v>78</v>
      </c>
      <c r="F51" s="3">
        <v>5</v>
      </c>
      <c r="G51" s="2" t="s">
        <v>73</v>
      </c>
      <c r="H51" s="2" t="s">
        <v>20</v>
      </c>
    </row>
    <row r="52" spans="1:8" x14ac:dyDescent="0.3">
      <c r="A52" s="1">
        <v>45609</v>
      </c>
      <c r="B52" s="2">
        <f>MONTH(tbl_operations[[#This Row],[Data]])</f>
        <v>11</v>
      </c>
      <c r="C52" s="2" t="s">
        <v>12</v>
      </c>
      <c r="D52" s="2" t="s">
        <v>81</v>
      </c>
      <c r="E52" s="2" t="s">
        <v>82</v>
      </c>
      <c r="F52" s="3">
        <v>417</v>
      </c>
      <c r="G52" s="2" t="s">
        <v>73</v>
      </c>
      <c r="H52" s="2" t="s">
        <v>20</v>
      </c>
    </row>
    <row r="53" spans="1:8" x14ac:dyDescent="0.3">
      <c r="A53" s="1">
        <v>45610</v>
      </c>
      <c r="B53" s="2">
        <f>MONTH(tbl_operations[[#This Row],[Data]])</f>
        <v>11</v>
      </c>
      <c r="C53" s="2" t="s">
        <v>7</v>
      </c>
      <c r="D53" s="2" t="s">
        <v>83</v>
      </c>
      <c r="E53" s="2" t="s">
        <v>84</v>
      </c>
      <c r="F53" s="3">
        <v>500</v>
      </c>
      <c r="G53" s="2" t="s">
        <v>85</v>
      </c>
      <c r="H53" s="2" t="s">
        <v>11</v>
      </c>
    </row>
    <row r="54" spans="1:8" x14ac:dyDescent="0.3">
      <c r="A54" s="1">
        <v>45614</v>
      </c>
      <c r="B54" s="2">
        <f>MONTH(tbl_operations[[#This Row],[Data]])</f>
        <v>11</v>
      </c>
      <c r="C54" s="2" t="s">
        <v>12</v>
      </c>
      <c r="D54" s="2" t="s">
        <v>75</v>
      </c>
      <c r="E54" s="2" t="s">
        <v>86</v>
      </c>
      <c r="F54" s="3">
        <v>62.92</v>
      </c>
      <c r="G54" s="2" t="s">
        <v>73</v>
      </c>
      <c r="H54" s="2" t="s">
        <v>20</v>
      </c>
    </row>
    <row r="55" spans="1:8" x14ac:dyDescent="0.3">
      <c r="A55" s="1">
        <v>45614</v>
      </c>
      <c r="B55" s="2">
        <f>MONTH(tbl_operations[[#This Row],[Data]])</f>
        <v>11</v>
      </c>
      <c r="C55" s="2" t="s">
        <v>12</v>
      </c>
      <c r="D55" s="2" t="s">
        <v>87</v>
      </c>
      <c r="E55" s="2" t="s">
        <v>88</v>
      </c>
      <c r="F55" s="3">
        <v>120.13</v>
      </c>
      <c r="G55" s="2" t="s">
        <v>73</v>
      </c>
      <c r="H55" s="2" t="s">
        <v>20</v>
      </c>
    </row>
    <row r="56" spans="1:8" x14ac:dyDescent="0.3">
      <c r="A56" s="1">
        <v>45614</v>
      </c>
      <c r="B56" s="2">
        <f>MONTH(tbl_operations[[#This Row],[Data]])</f>
        <v>11</v>
      </c>
      <c r="C56" s="2" t="s">
        <v>12</v>
      </c>
      <c r="D56" s="2" t="s">
        <v>17</v>
      </c>
      <c r="E56" s="2" t="s">
        <v>89</v>
      </c>
      <c r="F56" s="3">
        <v>63</v>
      </c>
      <c r="G56" s="2" t="s">
        <v>73</v>
      </c>
      <c r="H56" s="2" t="s">
        <v>20</v>
      </c>
    </row>
    <row r="57" spans="1:8" x14ac:dyDescent="0.3">
      <c r="A57" s="1">
        <v>45615</v>
      </c>
      <c r="B57" s="2">
        <f>MONTH(tbl_operations[[#This Row],[Data]])</f>
        <v>11</v>
      </c>
      <c r="C57" s="2" t="s">
        <v>12</v>
      </c>
      <c r="D57" s="2" t="s">
        <v>75</v>
      </c>
      <c r="E57" s="2" t="s">
        <v>86</v>
      </c>
      <c r="F57" s="3">
        <v>64.45</v>
      </c>
      <c r="G57" s="2" t="s">
        <v>73</v>
      </c>
      <c r="H57" s="2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8CF4-5265-4CC4-962D-AFAB1903F768}">
  <sheetPr codeName="Planilha2">
    <tabColor rgb="FF00B0F0"/>
  </sheetPr>
  <dimension ref="B1:F26"/>
  <sheetViews>
    <sheetView topLeftCell="A2" workbookViewId="0"/>
  </sheetViews>
  <sheetFormatPr defaultRowHeight="14.4" x14ac:dyDescent="0.3"/>
  <cols>
    <col min="2" max="2" width="19.21875" bestFit="1" customWidth="1"/>
    <col min="3" max="3" width="13.33203125" bestFit="1" customWidth="1"/>
    <col min="4" max="4" width="13.88671875" bestFit="1" customWidth="1"/>
    <col min="5" max="5" width="21.33203125" bestFit="1" customWidth="1"/>
    <col min="6" max="6" width="13.33203125" bestFit="1" customWidth="1"/>
  </cols>
  <sheetData>
    <row r="1" spans="2:6" x14ac:dyDescent="0.3">
      <c r="B1" t="s">
        <v>90</v>
      </c>
    </row>
    <row r="2" spans="2:6" x14ac:dyDescent="0.3">
      <c r="B2" s="8" t="s">
        <v>1</v>
      </c>
      <c r="C2" t="s">
        <v>12</v>
      </c>
      <c r="E2" s="8" t="s">
        <v>1</v>
      </c>
      <c r="F2" t="s">
        <v>7</v>
      </c>
    </row>
    <row r="4" spans="2:6" x14ac:dyDescent="0.3">
      <c r="B4" s="8" t="s">
        <v>91</v>
      </c>
      <c r="C4" t="s">
        <v>92</v>
      </c>
      <c r="E4" s="8" t="s">
        <v>91</v>
      </c>
      <c r="F4" t="s">
        <v>92</v>
      </c>
    </row>
    <row r="5" spans="2:6" x14ac:dyDescent="0.3">
      <c r="B5" s="5" t="s">
        <v>13</v>
      </c>
      <c r="C5" s="9">
        <v>1600</v>
      </c>
      <c r="E5" s="5" t="s">
        <v>50</v>
      </c>
      <c r="F5" s="9">
        <v>1200</v>
      </c>
    </row>
    <row r="6" spans="2:6" x14ac:dyDescent="0.3">
      <c r="B6" s="5" t="s">
        <v>39</v>
      </c>
      <c r="C6" s="9">
        <v>330</v>
      </c>
      <c r="E6" s="5" t="s">
        <v>29</v>
      </c>
      <c r="F6" s="9">
        <v>800</v>
      </c>
    </row>
    <row r="7" spans="2:6" x14ac:dyDescent="0.3">
      <c r="B7" s="5" t="s">
        <v>81</v>
      </c>
      <c r="C7" s="9">
        <v>417</v>
      </c>
      <c r="E7" s="5" t="s">
        <v>8</v>
      </c>
      <c r="F7" s="9">
        <v>15000</v>
      </c>
    </row>
    <row r="8" spans="2:6" x14ac:dyDescent="0.3">
      <c r="B8" s="5" t="s">
        <v>25</v>
      </c>
      <c r="C8" s="9">
        <v>1100</v>
      </c>
      <c r="E8" s="5" t="s">
        <v>83</v>
      </c>
      <c r="F8" s="9">
        <v>500</v>
      </c>
    </row>
    <row r="9" spans="2:6" x14ac:dyDescent="0.3">
      <c r="B9" s="5" t="s">
        <v>33</v>
      </c>
      <c r="C9" s="9">
        <v>3000</v>
      </c>
      <c r="E9" s="5" t="s">
        <v>62</v>
      </c>
      <c r="F9" s="9">
        <v>1500</v>
      </c>
    </row>
    <row r="10" spans="2:6" x14ac:dyDescent="0.3">
      <c r="B10" s="5" t="s">
        <v>45</v>
      </c>
      <c r="C10" s="9">
        <v>570</v>
      </c>
      <c r="E10" s="5" t="s">
        <v>93</v>
      </c>
      <c r="F10" s="9">
        <v>19000</v>
      </c>
    </row>
    <row r="11" spans="2:6" x14ac:dyDescent="0.3">
      <c r="B11" s="5" t="s">
        <v>87</v>
      </c>
      <c r="C11" s="9">
        <v>120.13</v>
      </c>
    </row>
    <row r="12" spans="2:6" x14ac:dyDescent="0.3">
      <c r="B12" s="5" t="s">
        <v>29</v>
      </c>
      <c r="C12" s="9">
        <v>61.15</v>
      </c>
    </row>
    <row r="13" spans="2:6" x14ac:dyDescent="0.3">
      <c r="B13" s="5" t="s">
        <v>21</v>
      </c>
      <c r="C13" s="9">
        <v>500</v>
      </c>
    </row>
    <row r="14" spans="2:6" x14ac:dyDescent="0.3">
      <c r="B14" s="5" t="s">
        <v>77</v>
      </c>
      <c r="C14" s="9">
        <v>10</v>
      </c>
    </row>
    <row r="15" spans="2:6" x14ac:dyDescent="0.3">
      <c r="B15" s="5" t="s">
        <v>71</v>
      </c>
      <c r="C15" s="9">
        <v>80</v>
      </c>
    </row>
    <row r="16" spans="2:6" x14ac:dyDescent="0.3">
      <c r="B16" s="5" t="s">
        <v>41</v>
      </c>
      <c r="C16" s="9">
        <v>350</v>
      </c>
    </row>
    <row r="17" spans="2:3" x14ac:dyDescent="0.3">
      <c r="B17" s="5" t="s">
        <v>37</v>
      </c>
      <c r="C17" s="9">
        <v>830</v>
      </c>
    </row>
    <row r="18" spans="2:3" x14ac:dyDescent="0.3">
      <c r="B18" s="5" t="s">
        <v>23</v>
      </c>
      <c r="C18" s="9">
        <v>970</v>
      </c>
    </row>
    <row r="19" spans="2:3" x14ac:dyDescent="0.3">
      <c r="B19" s="5" t="s">
        <v>79</v>
      </c>
      <c r="C19" s="9">
        <v>244.1</v>
      </c>
    </row>
    <row r="20" spans="2:3" x14ac:dyDescent="0.3">
      <c r="B20" s="5" t="s">
        <v>31</v>
      </c>
      <c r="C20" s="9">
        <v>1400</v>
      </c>
    </row>
    <row r="21" spans="2:3" x14ac:dyDescent="0.3">
      <c r="B21" s="5" t="s">
        <v>75</v>
      </c>
      <c r="C21" s="9">
        <v>157.37</v>
      </c>
    </row>
    <row r="22" spans="2:3" x14ac:dyDescent="0.3">
      <c r="B22" s="5" t="s">
        <v>17</v>
      </c>
      <c r="C22" s="9">
        <v>863</v>
      </c>
    </row>
    <row r="23" spans="2:3" x14ac:dyDescent="0.3">
      <c r="B23" s="5" t="s">
        <v>35</v>
      </c>
      <c r="C23" s="9">
        <v>1500</v>
      </c>
    </row>
    <row r="24" spans="2:3" x14ac:dyDescent="0.3">
      <c r="B24" s="5" t="s">
        <v>27</v>
      </c>
      <c r="C24" s="9">
        <v>1500</v>
      </c>
    </row>
    <row r="25" spans="2:3" x14ac:dyDescent="0.3">
      <c r="B25" s="5" t="s">
        <v>43</v>
      </c>
      <c r="C25" s="9">
        <v>1250</v>
      </c>
    </row>
    <row r="26" spans="2:3" x14ac:dyDescent="0.3">
      <c r="B26" s="5" t="s">
        <v>93</v>
      </c>
      <c r="C26" s="9">
        <v>16852.75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3812-8011-4031-801E-9969F0A0A8D2}">
  <sheetPr>
    <tabColor rgb="FF00B0F0"/>
  </sheetPr>
  <dimension ref="C1:D18"/>
  <sheetViews>
    <sheetView workbookViewId="0"/>
  </sheetViews>
  <sheetFormatPr defaultRowHeight="14.4" x14ac:dyDescent="0.3"/>
  <cols>
    <col min="3" max="3" width="20.21875" customWidth="1"/>
    <col min="4" max="4" width="19.5546875" customWidth="1"/>
  </cols>
  <sheetData>
    <row r="1" spans="3:4" s="10" customFormat="1" x14ac:dyDescent="0.3"/>
    <row r="3" spans="3:4" x14ac:dyDescent="0.3">
      <c r="C3" s="14" t="s">
        <v>97</v>
      </c>
      <c r="D3" s="9">
        <f>SUM(Tabela2[Depósito Reservado])</f>
        <v>3242</v>
      </c>
    </row>
    <row r="4" spans="3:4" x14ac:dyDescent="0.3">
      <c r="C4" s="14" t="s">
        <v>98</v>
      </c>
      <c r="D4" s="13">
        <v>20000</v>
      </c>
    </row>
    <row r="6" spans="3:4" x14ac:dyDescent="0.3">
      <c r="C6" s="11" t="s">
        <v>95</v>
      </c>
      <c r="D6" s="11" t="s">
        <v>96</v>
      </c>
    </row>
    <row r="7" spans="3:4" x14ac:dyDescent="0.3">
      <c r="C7" s="12">
        <f ca="1">TODAY()</f>
        <v>45671</v>
      </c>
      <c r="D7" s="13">
        <v>50</v>
      </c>
    </row>
    <row r="8" spans="3:4" x14ac:dyDescent="0.3">
      <c r="C8" s="12">
        <f t="shared" ref="C8:C18" ca="1" si="0">TODAY()</f>
        <v>45671</v>
      </c>
      <c r="D8" s="13">
        <v>299</v>
      </c>
    </row>
    <row r="9" spans="3:4" x14ac:dyDescent="0.3">
      <c r="C9" s="12">
        <f t="shared" ca="1" si="0"/>
        <v>45671</v>
      </c>
      <c r="D9" s="13">
        <v>19</v>
      </c>
    </row>
    <row r="10" spans="3:4" x14ac:dyDescent="0.3">
      <c r="C10" s="12">
        <f t="shared" ca="1" si="0"/>
        <v>45671</v>
      </c>
      <c r="D10" s="13">
        <v>133</v>
      </c>
    </row>
    <row r="11" spans="3:4" x14ac:dyDescent="0.3">
      <c r="C11" s="12">
        <f t="shared" ca="1" si="0"/>
        <v>45671</v>
      </c>
      <c r="D11" s="13">
        <v>407</v>
      </c>
    </row>
    <row r="12" spans="3:4" x14ac:dyDescent="0.3">
      <c r="C12" s="12">
        <f t="shared" ca="1" si="0"/>
        <v>45671</v>
      </c>
      <c r="D12" s="13">
        <v>434</v>
      </c>
    </row>
    <row r="13" spans="3:4" x14ac:dyDescent="0.3">
      <c r="C13" s="12">
        <f t="shared" ca="1" si="0"/>
        <v>45671</v>
      </c>
      <c r="D13" s="13">
        <v>175</v>
      </c>
    </row>
    <row r="14" spans="3:4" x14ac:dyDescent="0.3">
      <c r="C14" s="12">
        <f t="shared" ca="1" si="0"/>
        <v>45671</v>
      </c>
      <c r="D14" s="13">
        <v>447</v>
      </c>
    </row>
    <row r="15" spans="3:4" x14ac:dyDescent="0.3">
      <c r="C15" s="12">
        <f t="shared" ca="1" si="0"/>
        <v>45671</v>
      </c>
      <c r="D15" s="13">
        <v>157</v>
      </c>
    </row>
    <row r="16" spans="3:4" x14ac:dyDescent="0.3">
      <c r="C16" s="12">
        <f t="shared" ca="1" si="0"/>
        <v>45671</v>
      </c>
      <c r="D16" s="13">
        <v>167</v>
      </c>
    </row>
    <row r="17" spans="3:4" x14ac:dyDescent="0.3">
      <c r="C17" s="12">
        <f t="shared" ca="1" si="0"/>
        <v>45671</v>
      </c>
      <c r="D17" s="13">
        <v>473</v>
      </c>
    </row>
    <row r="18" spans="3:4" x14ac:dyDescent="0.3">
      <c r="C18" s="12">
        <f t="shared" ca="1" si="0"/>
        <v>45671</v>
      </c>
      <c r="D18" s="13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E6F3-0596-4C89-99C9-8D39F91C4FFA}">
  <sheetPr codeName="Planilha3"/>
  <dimension ref="A1:U1"/>
  <sheetViews>
    <sheetView showGridLines="0" showRowColHeaders="0" tabSelected="1" zoomScaleNormal="100" workbookViewId="0">
      <selection activeCell="K17" sqref="K17"/>
    </sheetView>
  </sheetViews>
  <sheetFormatPr defaultColWidth="0" defaultRowHeight="14.4" x14ac:dyDescent="0.3"/>
  <cols>
    <col min="1" max="1" width="22.33203125" style="6" customWidth="1"/>
    <col min="2" max="2" width="10" style="7" customWidth="1"/>
    <col min="3" max="21" width="9.21875" style="7" customWidth="1"/>
    <col min="22" max="16384" width="9.109375" hidden="1"/>
  </cols>
  <sheetData>
    <row r="1" ht="96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Bertozzi</dc:creator>
  <cp:lastModifiedBy>Reginaldo Bertozzi</cp:lastModifiedBy>
  <dcterms:created xsi:type="dcterms:W3CDTF">2025-01-03T20:08:30Z</dcterms:created>
  <dcterms:modified xsi:type="dcterms:W3CDTF">2025-01-14T21:25:33Z</dcterms:modified>
</cp:coreProperties>
</file>