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Einkommensteuer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<sst xmlns="http://schemas.openxmlformats.org/spreadsheetml/2006/main" count="501" uniqueCount="52">
  <si>
    <t>thomas_test_neu in Buxtehude</t>
  </si>
  <si>
    <t>REGIOPROJEKTCHECK</t>
  </si>
  <si>
    <t>Folgeabschätzung von Bauprojekten</t>
  </si>
  <si>
    <t>Exportdatum</t>
  </si>
  <si>
    <t>2016-09-15 13:10</t>
  </si>
  <si>
    <t>Thema</t>
  </si>
  <si>
    <t>Einkommensteuer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</si>
  <si>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</si>
  <si>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</si>
  <si>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</si>
  <si>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</si>
  <si>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</si>
  <si>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</si>
  <si>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</si>
  <si>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</si>
  <si>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</si>
  <si>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</si>
  <si>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</si>
  <si>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</si>
  <si>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</si>
  <si>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</si>
  <si>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</si>
  <si>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</si>
  <si>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</si>
  <si>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</si>
  <si>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</si>
  <si>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</si>
  <si>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</si>
  <si>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</si>
  <si>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</si>
  <si>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</si>
  <si>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02000000</t>
  </si>
  <si>
    <t>03353001</t>
  </si>
  <si>
    <t>03353014</t>
  </si>
  <si>
    <t>03353019</t>
  </si>
  <si>
    <t>03353025</t>
  </si>
  <si>
    <t>03353026</t>
  </si>
  <si>
    <t>03353028</t>
  </si>
  <si>
    <t>03353029</t>
  </si>
  <si>
    <t>03353039</t>
  </si>
  <si>
    <t>03359003</t>
  </si>
  <si>
    <t>03359006</t>
  </si>
  <si>
    <t>03359010</t>
  </si>
  <si>
    <t>03359023</t>
  </si>
  <si>
    <t>03359028</t>
  </si>
  <si>
    <t>03359034</t>
  </si>
  <si>
    <t>03359037</t>
  </si>
  <si>
    <t>OBJECTID</t>
  </si>
  <si>
    <t>AGS</t>
  </si>
  <si>
    <t>Betrachtungsjahr</t>
  </si>
  <si>
    <t>Bilanz_EST_EUR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</si>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</sst>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  <c:pt idx="0">
                  <c:v>0.1044</c:v>
                </c:pt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0.064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0.07560000000000003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0.736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Einkommensteuer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02000000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Auswertungen!$C$5:$AC$5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Auswertungen!$C$6:$AC$6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03353014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Auswertungen!$C$7:$AC$7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Auswertungen!$C$8:$AC$8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Auswertungen!$C$9:$AC$9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Auswertungen!$C$10:$AC$10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Auswertungen!$C$11:$AC$11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03353029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Auswertungen!$C$12:$AC$12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8"/>
          <c:order val="8"/>
          <c:tx>
            <c:strRef>
              <c:f>Auswertungen!$B$13</c:f>
              <c:strCache>
                <c:ptCount val="1"/>
                <c:pt idx="0">
                  <c:v>03353039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Auswertungen!$C$13:$AC$13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9"/>
          <c:order val="9"/>
          <c:tx>
            <c:strRef>
              <c:f>Auswertungen!$B$14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Auswertungen!$C$14:$AC$14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0"/>
          <c:order val="10"/>
          <c:tx>
            <c:strRef>
              <c:f>Auswertungen!$B$15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Auswertungen!$C$15:$AC$15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1"/>
          <c:order val="11"/>
          <c:tx>
            <c:strRef>
              <c:f>Auswertungen!$B$16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Auswertungen!$C$16:$AC$16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2"/>
          <c:order val="12"/>
          <c:tx>
            <c:strRef>
              <c:f>Auswertungen!$B$17</c:f>
              <c:strCache>
                <c:ptCount val="1"/>
                <c:pt idx="0">
                  <c:v>03359023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Auswertungen!$C$17:$AC$17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3"/>
          <c:order val="13"/>
          <c:tx>
            <c:strRef>
              <c:f>Auswertungen!$B$18</c:f>
              <c:strCache>
                <c:ptCount val="1"/>
                <c:pt idx="0">
                  <c:v>03359028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Auswertungen!$C$18:$AC$18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4"/>
          <c:order val="14"/>
          <c:tx>
            <c:strRef>
              <c:f>Auswertungen!$B$19</c:f>
              <c:strCache>
                <c:ptCount val="1"/>
                <c:pt idx="0">
                  <c:v>03359034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Auswertungen!$C$19:$AC$19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5"/>
          <c:order val="15"/>
          <c:tx>
            <c:strRef>
              <c:f>Auswertungen!$B$20</c:f>
              <c:strCache>
                <c:ptCount val="1"/>
                <c:pt idx="0">
                  <c:v>03359037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Auswertungen!$C$20:$AC$20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2_Einkommensteu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1090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  <c r="B4" s="6">
        <v>0.1044</v>
      </c>
    </row>
    <row r="5" spans="1:2">
      <c r="A5" t="s">
        <v>22</v>
      </c>
      <c r="B5" s="6">
        <v>0.064</v>
      </c>
    </row>
    <row r="6" spans="1:2">
      <c r="A6" t="s">
        <v>23</v>
      </c>
      <c r="B6" s="6">
        <v>0.07560000000000003</v>
      </c>
    </row>
    <row r="7" spans="1:2">
      <c r="A7" t="s">
        <v>24</v>
      </c>
    </row>
    <row r="8" spans="1:2">
      <c r="A8" t="s">
        <v>25</v>
      </c>
    </row>
    <row r="9" spans="1:2">
      <c r="A9" t="s">
        <v>26</v>
      </c>
      <c r="B9" s="6">
        <v>0.736</v>
      </c>
    </row>
    <row r="10" spans="1:2">
      <c r="A10" t="s">
        <v>27</v>
      </c>
    </row>
    <row r="11" spans="1:2">
      <c r="A11" t="s">
        <v>28</v>
      </c>
    </row>
    <row r="12" spans="1:2">
      <c r="A12" t="s">
        <v>29</v>
      </c>
      <c r="B12" s="6">
        <v>0.02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48</v>
      </c>
      <c r="C4" s="7">
        <v>2023</v>
      </c>
      <c r="D4" s="7">
        <v>2024</v>
      </c>
      <c r="E4" s="7">
        <v>2025</v>
      </c>
      <c r="F4" s="7">
        <v>2026</v>
      </c>
      <c r="G4" s="7">
        <v>2027</v>
      </c>
      <c r="H4" s="7">
        <v>2028</v>
      </c>
      <c r="I4" s="7">
        <v>2029</v>
      </c>
      <c r="J4" s="7">
        <v>2030</v>
      </c>
      <c r="K4" s="7">
        <v>2031</v>
      </c>
      <c r="L4" s="7">
        <v>2032</v>
      </c>
      <c r="M4" s="7">
        <v>2033</v>
      </c>
      <c r="N4" s="7">
        <v>2034</v>
      </c>
      <c r="O4" s="7">
        <v>2035</v>
      </c>
      <c r="P4" s="7">
        <v>2036</v>
      </c>
      <c r="Q4" s="7">
        <v>2037</v>
      </c>
      <c r="R4" s="7">
        <v>2038</v>
      </c>
      <c r="S4" s="7">
        <v>2039</v>
      </c>
      <c r="T4" s="7">
        <v>2040</v>
      </c>
      <c r="U4" s="7">
        <v>2041</v>
      </c>
      <c r="V4" s="7">
        <v>2042</v>
      </c>
      <c r="W4" s="7">
        <v>2043</v>
      </c>
      <c r="X4" s="7">
        <v>2044</v>
      </c>
      <c r="Y4" s="7">
        <v>2045</v>
      </c>
      <c r="Z4" s="7">
        <v>2046</v>
      </c>
      <c r="AA4" s="7">
        <v>2047</v>
      </c>
      <c r="AB4" s="7">
        <v>2048</v>
      </c>
      <c r="AC4" s="7">
        <v>2049</v>
      </c>
      <c r="AD4" s="7">
        <v>2050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SUMIFS(Rohdaten_Einkommensteuer!$D:$D,Rohdaten_Einkommensteuer!$B:$B,Auswertungen!B5,Rohdaten_Einkommensteuer!$C:$C,Auswertungen!c4)</f>
        <v>0</v>
      </c>
      <c r="D5" s="8">
        <f>SUMIFS(Rohdaten_Einkommensteuer!$D:$D,Rohdaten_Einkommensteuer!$B:$B,Auswertungen!B5,Rohdaten_Einkommensteuer!$C:$C,Auswertungen!d4)</f>
        <v>0</v>
      </c>
      <c r="E5" s="8">
        <f>SUMIFS(Rohdaten_Einkommensteuer!$D:$D,Rohdaten_Einkommensteuer!$B:$B,Auswertungen!B5,Rohdaten_Einkommensteuer!$C:$C,Auswertungen!e4)</f>
        <v>0</v>
      </c>
      <c r="F5" s="8">
        <f>SUMIFS(Rohdaten_Einkommensteuer!$D:$D,Rohdaten_Einkommensteuer!$B:$B,Auswertungen!B5,Rohdaten_Einkommensteuer!$C:$C,Auswertungen!f4)</f>
        <v>0</v>
      </c>
      <c r="G5" s="8">
        <f>SUMIFS(Rohdaten_Einkommensteuer!$D:$D,Rohdaten_Einkommensteuer!$B:$B,Auswertungen!B5,Rohdaten_Einkommensteuer!$C:$C,Auswertungen!g4)</f>
        <v>0</v>
      </c>
      <c r="H5" s="8">
        <f>SUMIFS(Rohdaten_Einkommensteuer!$D:$D,Rohdaten_Einkommensteuer!$B:$B,Auswertungen!B5,Rohdaten_Einkommensteuer!$C:$C,Auswertungen!h4)</f>
        <v>0</v>
      </c>
      <c r="I5" s="8">
        <f>SUMIFS(Rohdaten_Einkommensteuer!$D:$D,Rohdaten_Einkommensteuer!$B:$B,Auswertungen!B5,Rohdaten_Einkommensteuer!$C:$C,Auswertungen!i4)</f>
        <v>0</v>
      </c>
      <c r="J5" s="8">
        <f>SUMIFS(Rohdaten_Einkommensteuer!$D:$D,Rohdaten_Einkommensteuer!$B:$B,Auswertungen!B5,Rohdaten_Einkommensteuer!$C:$C,Auswertungen!j4)</f>
        <v>0</v>
      </c>
      <c r="K5" s="8">
        <f>SUMIFS(Rohdaten_Einkommensteuer!$D:$D,Rohdaten_Einkommensteuer!$B:$B,Auswertungen!B5,Rohdaten_Einkommensteuer!$C:$C,Auswertungen!k4)</f>
        <v>0</v>
      </c>
      <c r="L5" s="8">
        <f>SUMIFS(Rohdaten_Einkommensteuer!$D:$D,Rohdaten_Einkommensteuer!$B:$B,Auswertungen!B5,Rohdaten_Einkommensteuer!$C:$C,Auswertungen!l4)</f>
        <v>0</v>
      </c>
      <c r="M5" s="8">
        <f>SUMIFS(Rohdaten_Einkommensteuer!$D:$D,Rohdaten_Einkommensteuer!$B:$B,Auswertungen!B5,Rohdaten_Einkommensteuer!$C:$C,Auswertungen!m4)</f>
        <v>0</v>
      </c>
      <c r="N5" s="8">
        <f>SUMIFS(Rohdaten_Einkommensteuer!$D:$D,Rohdaten_Einkommensteuer!$B:$B,Auswertungen!B5,Rohdaten_Einkommensteuer!$C:$C,Auswertungen!n4)</f>
        <v>0</v>
      </c>
      <c r="O5" s="8">
        <f>SUMIFS(Rohdaten_Einkommensteuer!$D:$D,Rohdaten_Einkommensteuer!$B:$B,Auswertungen!B5,Rohdaten_Einkommensteuer!$C:$C,Auswertungen!o4)</f>
        <v>0</v>
      </c>
      <c r="P5" s="8">
        <f>SUMIFS(Rohdaten_Einkommensteuer!$D:$D,Rohdaten_Einkommensteuer!$B:$B,Auswertungen!B5,Rohdaten_Einkommensteuer!$C:$C,Auswertungen!p4)</f>
        <v>0</v>
      </c>
      <c r="Q5" s="8">
        <f>SUMIFS(Rohdaten_Einkommensteuer!$D:$D,Rohdaten_Einkommensteuer!$B:$B,Auswertungen!B5,Rohdaten_Einkommensteuer!$C:$C,Auswertungen!q4)</f>
        <v>0</v>
      </c>
      <c r="R5" s="8">
        <f>SUMIFS(Rohdaten_Einkommensteuer!$D:$D,Rohdaten_Einkommensteuer!$B:$B,Auswertungen!B5,Rohdaten_Einkommensteuer!$C:$C,Auswertungen!r4)</f>
        <v>0</v>
      </c>
      <c r="S5" s="8">
        <f>SUMIFS(Rohdaten_Einkommensteuer!$D:$D,Rohdaten_Einkommensteuer!$B:$B,Auswertungen!B5,Rohdaten_Einkommensteuer!$C:$C,Auswertungen!s4)</f>
        <v>0</v>
      </c>
      <c r="T5" s="8">
        <f>SUMIFS(Rohdaten_Einkommensteuer!$D:$D,Rohdaten_Einkommensteuer!$B:$B,Auswertungen!B5,Rohdaten_Einkommensteuer!$C:$C,Auswertungen!t4)</f>
        <v>0</v>
      </c>
      <c r="U5" s="8">
        <f>SUMIFS(Rohdaten_Einkommensteuer!$D:$D,Rohdaten_Einkommensteuer!$B:$B,Auswertungen!B5,Rohdaten_Einkommensteuer!$C:$C,Auswertungen!u4)</f>
        <v>0</v>
      </c>
      <c r="V5" s="8">
        <f>SUMIFS(Rohdaten_Einkommensteuer!$D:$D,Rohdaten_Einkommensteuer!$B:$B,Auswertungen!B5,Rohdaten_Einkommensteuer!$C:$C,Auswertungen!v4)</f>
        <v>0</v>
      </c>
      <c r="W5" s="8">
        <f>SUMIFS(Rohdaten_Einkommensteuer!$D:$D,Rohdaten_Einkommensteuer!$B:$B,Auswertungen!B5,Rohdaten_Einkommensteuer!$C:$C,Auswertungen!w4)</f>
        <v>0</v>
      </c>
      <c r="X5" s="8">
        <f>SUMIFS(Rohdaten_Einkommensteuer!$D:$D,Rohdaten_Einkommensteuer!$B:$B,Auswertungen!B5,Rohdaten_Einkommensteuer!$C:$C,Auswertungen!x4)</f>
        <v>0</v>
      </c>
      <c r="Y5" s="8">
        <f>SUMIFS(Rohdaten_Einkommensteuer!$D:$D,Rohdaten_Einkommensteuer!$B:$B,Auswertungen!B5,Rohdaten_Einkommensteuer!$C:$C,Auswertungen!y4)</f>
        <v>0</v>
      </c>
      <c r="Z5" s="8">
        <f>SUMIFS(Rohdaten_Einkommensteuer!$D:$D,Rohdaten_Einkommensteuer!$B:$B,Auswertungen!B5,Rohdaten_Einkommensteuer!$C:$C,Auswertungen!z4)</f>
        <v>0</v>
      </c>
      <c r="AA5" s="8">
        <f>SUMIFS(Rohdaten_Einkommensteuer!$D:$D,Rohdaten_Einkommensteuer!$B:$B,Auswertungen!B5,Rohdaten_Einkommensteuer!$C:$C,Auswertungen!aa4)</f>
        <v>0</v>
      </c>
      <c r="AB5" s="8">
        <f>SUMIFS(Rohdaten_Einkommensteuer!$D:$D,Rohdaten_Einkommensteuer!$B:$B,Auswertungen!B5,Rohdaten_Einkommensteuer!$C:$C,Auswertungen!ab4)</f>
        <v>0</v>
      </c>
      <c r="AC5" s="8">
        <f>SUMIFS(Rohdaten_Einkommensteuer!$D:$D,Rohdaten_Einkommensteuer!$B:$B,Auswertungen!B5,Rohdaten_Einkommensteuer!$C:$C,Auswertungen!ac4)</f>
        <v>0</v>
      </c>
      <c r="AD5" s="8">
        <f>SUMIFS(Rohdaten_Einkommensteuer!$D:$D,Rohdaten_Einkommensteuer!$B:$B,Auswertungen!B5,Rohdaten_Einkommensteuer!$C:$C,Auswertungen!ad4)</f>
        <v>0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32</v>
      </c>
      <c r="C6" s="8">
        <f>SUMIFS(Rohdaten_Einkommensteuer!$D:$D,Rohdaten_Einkommensteuer!$B:$B,Auswertungen!B6,Rohdaten_Einkommensteuer!$C:$C,Auswertungen!c4)</f>
        <v>0</v>
      </c>
      <c r="D6" s="8">
        <f>SUMIFS(Rohdaten_Einkommensteuer!$D:$D,Rohdaten_Einkommensteuer!$B:$B,Auswertungen!B6,Rohdaten_Einkommensteuer!$C:$C,Auswertungen!d4)</f>
        <v>0</v>
      </c>
      <c r="E6" s="8">
        <f>SUMIFS(Rohdaten_Einkommensteuer!$D:$D,Rohdaten_Einkommensteuer!$B:$B,Auswertungen!B6,Rohdaten_Einkommensteuer!$C:$C,Auswertungen!e4)</f>
        <v>0</v>
      </c>
      <c r="F6" s="8">
        <f>SUMIFS(Rohdaten_Einkommensteuer!$D:$D,Rohdaten_Einkommensteuer!$B:$B,Auswertungen!B6,Rohdaten_Einkommensteuer!$C:$C,Auswertungen!f4)</f>
        <v>0</v>
      </c>
      <c r="G6" s="8">
        <f>SUMIFS(Rohdaten_Einkommensteuer!$D:$D,Rohdaten_Einkommensteuer!$B:$B,Auswertungen!B6,Rohdaten_Einkommensteuer!$C:$C,Auswertungen!g4)</f>
        <v>0</v>
      </c>
      <c r="H6" s="8">
        <f>SUMIFS(Rohdaten_Einkommensteuer!$D:$D,Rohdaten_Einkommensteuer!$B:$B,Auswertungen!B6,Rohdaten_Einkommensteuer!$C:$C,Auswertungen!h4)</f>
        <v>0</v>
      </c>
      <c r="I6" s="8">
        <f>SUMIFS(Rohdaten_Einkommensteuer!$D:$D,Rohdaten_Einkommensteuer!$B:$B,Auswertungen!B6,Rohdaten_Einkommensteuer!$C:$C,Auswertungen!i4)</f>
        <v>0</v>
      </c>
      <c r="J6" s="8">
        <f>SUMIFS(Rohdaten_Einkommensteuer!$D:$D,Rohdaten_Einkommensteuer!$B:$B,Auswertungen!B6,Rohdaten_Einkommensteuer!$C:$C,Auswertungen!j4)</f>
        <v>0</v>
      </c>
      <c r="K6" s="8">
        <f>SUMIFS(Rohdaten_Einkommensteuer!$D:$D,Rohdaten_Einkommensteuer!$B:$B,Auswertungen!B6,Rohdaten_Einkommensteuer!$C:$C,Auswertungen!k4)</f>
        <v>0</v>
      </c>
      <c r="L6" s="8">
        <f>SUMIFS(Rohdaten_Einkommensteuer!$D:$D,Rohdaten_Einkommensteuer!$B:$B,Auswertungen!B6,Rohdaten_Einkommensteuer!$C:$C,Auswertungen!l4)</f>
        <v>0</v>
      </c>
      <c r="M6" s="8">
        <f>SUMIFS(Rohdaten_Einkommensteuer!$D:$D,Rohdaten_Einkommensteuer!$B:$B,Auswertungen!B6,Rohdaten_Einkommensteuer!$C:$C,Auswertungen!m4)</f>
        <v>0</v>
      </c>
      <c r="N6" s="8">
        <f>SUMIFS(Rohdaten_Einkommensteuer!$D:$D,Rohdaten_Einkommensteuer!$B:$B,Auswertungen!B6,Rohdaten_Einkommensteuer!$C:$C,Auswertungen!n4)</f>
        <v>0</v>
      </c>
      <c r="O6" s="8">
        <f>SUMIFS(Rohdaten_Einkommensteuer!$D:$D,Rohdaten_Einkommensteuer!$B:$B,Auswertungen!B6,Rohdaten_Einkommensteuer!$C:$C,Auswertungen!o4)</f>
        <v>0</v>
      </c>
      <c r="P6" s="8">
        <f>SUMIFS(Rohdaten_Einkommensteuer!$D:$D,Rohdaten_Einkommensteuer!$B:$B,Auswertungen!B6,Rohdaten_Einkommensteuer!$C:$C,Auswertungen!p4)</f>
        <v>0</v>
      </c>
      <c r="Q6" s="8">
        <f>SUMIFS(Rohdaten_Einkommensteuer!$D:$D,Rohdaten_Einkommensteuer!$B:$B,Auswertungen!B6,Rohdaten_Einkommensteuer!$C:$C,Auswertungen!q4)</f>
        <v>0</v>
      </c>
      <c r="R6" s="8">
        <f>SUMIFS(Rohdaten_Einkommensteuer!$D:$D,Rohdaten_Einkommensteuer!$B:$B,Auswertungen!B6,Rohdaten_Einkommensteuer!$C:$C,Auswertungen!r4)</f>
        <v>0</v>
      </c>
      <c r="S6" s="8">
        <f>SUMIFS(Rohdaten_Einkommensteuer!$D:$D,Rohdaten_Einkommensteuer!$B:$B,Auswertungen!B6,Rohdaten_Einkommensteuer!$C:$C,Auswertungen!s4)</f>
        <v>0</v>
      </c>
      <c r="T6" s="8">
        <f>SUMIFS(Rohdaten_Einkommensteuer!$D:$D,Rohdaten_Einkommensteuer!$B:$B,Auswertungen!B6,Rohdaten_Einkommensteuer!$C:$C,Auswertungen!t4)</f>
        <v>0</v>
      </c>
      <c r="U6" s="8">
        <f>SUMIFS(Rohdaten_Einkommensteuer!$D:$D,Rohdaten_Einkommensteuer!$B:$B,Auswertungen!B6,Rohdaten_Einkommensteuer!$C:$C,Auswertungen!u4)</f>
        <v>0</v>
      </c>
      <c r="V6" s="8">
        <f>SUMIFS(Rohdaten_Einkommensteuer!$D:$D,Rohdaten_Einkommensteuer!$B:$B,Auswertungen!B6,Rohdaten_Einkommensteuer!$C:$C,Auswertungen!v4)</f>
        <v>0</v>
      </c>
      <c r="W6" s="8">
        <f>SUMIFS(Rohdaten_Einkommensteuer!$D:$D,Rohdaten_Einkommensteuer!$B:$B,Auswertungen!B6,Rohdaten_Einkommensteuer!$C:$C,Auswertungen!w4)</f>
        <v>0</v>
      </c>
      <c r="X6" s="8">
        <f>SUMIFS(Rohdaten_Einkommensteuer!$D:$D,Rohdaten_Einkommensteuer!$B:$B,Auswertungen!B6,Rohdaten_Einkommensteuer!$C:$C,Auswertungen!x4)</f>
        <v>0</v>
      </c>
      <c r="Y6" s="8">
        <f>SUMIFS(Rohdaten_Einkommensteuer!$D:$D,Rohdaten_Einkommensteuer!$B:$B,Auswertungen!B6,Rohdaten_Einkommensteuer!$C:$C,Auswertungen!y4)</f>
        <v>0</v>
      </c>
      <c r="Z6" s="8">
        <f>SUMIFS(Rohdaten_Einkommensteuer!$D:$D,Rohdaten_Einkommensteuer!$B:$B,Auswertungen!B6,Rohdaten_Einkommensteuer!$C:$C,Auswertungen!z4)</f>
        <v>0</v>
      </c>
      <c r="AA6" s="8">
        <f>SUMIFS(Rohdaten_Einkommensteuer!$D:$D,Rohdaten_Einkommensteuer!$B:$B,Auswertungen!B6,Rohdaten_Einkommensteuer!$C:$C,Auswertungen!aa4)</f>
        <v>0</v>
      </c>
      <c r="AB6" s="8">
        <f>SUMIFS(Rohdaten_Einkommensteuer!$D:$D,Rohdaten_Einkommensteuer!$B:$B,Auswertungen!B6,Rohdaten_Einkommensteuer!$C:$C,Auswertungen!ab4)</f>
        <v>0</v>
      </c>
      <c r="AC6" s="8">
        <f>SUMIFS(Rohdaten_Einkommensteuer!$D:$D,Rohdaten_Einkommensteuer!$B:$B,Auswertungen!B6,Rohdaten_Einkommensteuer!$C:$C,Auswertungen!ac4)</f>
        <v>0</v>
      </c>
      <c r="AD6" s="8">
        <f>SUMIFS(Rohdaten_Einkommensteuer!$D:$D,Rohdaten_Einkommensteuer!$B:$B,Auswertungen!B6,Rohdaten_Einkommensteuer!$C:$C,Auswertungen!ad4)</f>
        <v>0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33</v>
      </c>
      <c r="C7" s="8">
        <f>SUMIFS(Rohdaten_Einkommensteuer!$D:$D,Rohdaten_Einkommensteuer!$B:$B,Auswertungen!B7,Rohdaten_Einkommensteuer!$C:$C,Auswertungen!c4)</f>
        <v>0</v>
      </c>
      <c r="D7" s="8">
        <f>SUMIFS(Rohdaten_Einkommensteuer!$D:$D,Rohdaten_Einkommensteuer!$B:$B,Auswertungen!B7,Rohdaten_Einkommensteuer!$C:$C,Auswertungen!d4)</f>
        <v>0</v>
      </c>
      <c r="E7" s="8">
        <f>SUMIFS(Rohdaten_Einkommensteuer!$D:$D,Rohdaten_Einkommensteuer!$B:$B,Auswertungen!B7,Rohdaten_Einkommensteuer!$C:$C,Auswertungen!e4)</f>
        <v>0</v>
      </c>
      <c r="F7" s="8">
        <f>SUMIFS(Rohdaten_Einkommensteuer!$D:$D,Rohdaten_Einkommensteuer!$B:$B,Auswertungen!B7,Rohdaten_Einkommensteuer!$C:$C,Auswertungen!f4)</f>
        <v>0</v>
      </c>
      <c r="G7" s="8">
        <f>SUMIFS(Rohdaten_Einkommensteuer!$D:$D,Rohdaten_Einkommensteuer!$B:$B,Auswertungen!B7,Rohdaten_Einkommensteuer!$C:$C,Auswertungen!g4)</f>
        <v>0</v>
      </c>
      <c r="H7" s="8">
        <f>SUMIFS(Rohdaten_Einkommensteuer!$D:$D,Rohdaten_Einkommensteuer!$B:$B,Auswertungen!B7,Rohdaten_Einkommensteuer!$C:$C,Auswertungen!h4)</f>
        <v>0</v>
      </c>
      <c r="I7" s="8">
        <f>SUMIFS(Rohdaten_Einkommensteuer!$D:$D,Rohdaten_Einkommensteuer!$B:$B,Auswertungen!B7,Rohdaten_Einkommensteuer!$C:$C,Auswertungen!i4)</f>
        <v>0</v>
      </c>
      <c r="J7" s="8">
        <f>SUMIFS(Rohdaten_Einkommensteuer!$D:$D,Rohdaten_Einkommensteuer!$B:$B,Auswertungen!B7,Rohdaten_Einkommensteuer!$C:$C,Auswertungen!j4)</f>
        <v>0</v>
      </c>
      <c r="K7" s="8">
        <f>SUMIFS(Rohdaten_Einkommensteuer!$D:$D,Rohdaten_Einkommensteuer!$B:$B,Auswertungen!B7,Rohdaten_Einkommensteuer!$C:$C,Auswertungen!k4)</f>
        <v>0</v>
      </c>
      <c r="L7" s="8">
        <f>SUMIFS(Rohdaten_Einkommensteuer!$D:$D,Rohdaten_Einkommensteuer!$B:$B,Auswertungen!B7,Rohdaten_Einkommensteuer!$C:$C,Auswertungen!l4)</f>
        <v>0</v>
      </c>
      <c r="M7" s="8">
        <f>SUMIFS(Rohdaten_Einkommensteuer!$D:$D,Rohdaten_Einkommensteuer!$B:$B,Auswertungen!B7,Rohdaten_Einkommensteuer!$C:$C,Auswertungen!m4)</f>
        <v>0</v>
      </c>
      <c r="N7" s="8">
        <f>SUMIFS(Rohdaten_Einkommensteuer!$D:$D,Rohdaten_Einkommensteuer!$B:$B,Auswertungen!B7,Rohdaten_Einkommensteuer!$C:$C,Auswertungen!n4)</f>
        <v>0</v>
      </c>
      <c r="O7" s="8">
        <f>SUMIFS(Rohdaten_Einkommensteuer!$D:$D,Rohdaten_Einkommensteuer!$B:$B,Auswertungen!B7,Rohdaten_Einkommensteuer!$C:$C,Auswertungen!o4)</f>
        <v>0</v>
      </c>
      <c r="P7" s="8">
        <f>SUMIFS(Rohdaten_Einkommensteuer!$D:$D,Rohdaten_Einkommensteuer!$B:$B,Auswertungen!B7,Rohdaten_Einkommensteuer!$C:$C,Auswertungen!p4)</f>
        <v>0</v>
      </c>
      <c r="Q7" s="8">
        <f>SUMIFS(Rohdaten_Einkommensteuer!$D:$D,Rohdaten_Einkommensteuer!$B:$B,Auswertungen!B7,Rohdaten_Einkommensteuer!$C:$C,Auswertungen!q4)</f>
        <v>0</v>
      </c>
      <c r="R7" s="8">
        <f>SUMIFS(Rohdaten_Einkommensteuer!$D:$D,Rohdaten_Einkommensteuer!$B:$B,Auswertungen!B7,Rohdaten_Einkommensteuer!$C:$C,Auswertungen!r4)</f>
        <v>0</v>
      </c>
      <c r="S7" s="8">
        <f>SUMIFS(Rohdaten_Einkommensteuer!$D:$D,Rohdaten_Einkommensteuer!$B:$B,Auswertungen!B7,Rohdaten_Einkommensteuer!$C:$C,Auswertungen!s4)</f>
        <v>0</v>
      </c>
      <c r="T7" s="8">
        <f>SUMIFS(Rohdaten_Einkommensteuer!$D:$D,Rohdaten_Einkommensteuer!$B:$B,Auswertungen!B7,Rohdaten_Einkommensteuer!$C:$C,Auswertungen!t4)</f>
        <v>0</v>
      </c>
      <c r="U7" s="8">
        <f>SUMIFS(Rohdaten_Einkommensteuer!$D:$D,Rohdaten_Einkommensteuer!$B:$B,Auswertungen!B7,Rohdaten_Einkommensteuer!$C:$C,Auswertungen!u4)</f>
        <v>0</v>
      </c>
      <c r="V7" s="8">
        <f>SUMIFS(Rohdaten_Einkommensteuer!$D:$D,Rohdaten_Einkommensteuer!$B:$B,Auswertungen!B7,Rohdaten_Einkommensteuer!$C:$C,Auswertungen!v4)</f>
        <v>0</v>
      </c>
      <c r="W7" s="8">
        <f>SUMIFS(Rohdaten_Einkommensteuer!$D:$D,Rohdaten_Einkommensteuer!$B:$B,Auswertungen!B7,Rohdaten_Einkommensteuer!$C:$C,Auswertungen!w4)</f>
        <v>0</v>
      </c>
      <c r="X7" s="8">
        <f>SUMIFS(Rohdaten_Einkommensteuer!$D:$D,Rohdaten_Einkommensteuer!$B:$B,Auswertungen!B7,Rohdaten_Einkommensteuer!$C:$C,Auswertungen!x4)</f>
        <v>0</v>
      </c>
      <c r="Y7" s="8">
        <f>SUMIFS(Rohdaten_Einkommensteuer!$D:$D,Rohdaten_Einkommensteuer!$B:$B,Auswertungen!B7,Rohdaten_Einkommensteuer!$C:$C,Auswertungen!y4)</f>
        <v>0</v>
      </c>
      <c r="Z7" s="8">
        <f>SUMIFS(Rohdaten_Einkommensteuer!$D:$D,Rohdaten_Einkommensteuer!$B:$B,Auswertungen!B7,Rohdaten_Einkommensteuer!$C:$C,Auswertungen!z4)</f>
        <v>0</v>
      </c>
      <c r="AA7" s="8">
        <f>SUMIFS(Rohdaten_Einkommensteuer!$D:$D,Rohdaten_Einkommensteuer!$B:$B,Auswertungen!B7,Rohdaten_Einkommensteuer!$C:$C,Auswertungen!aa4)</f>
        <v>0</v>
      </c>
      <c r="AB7" s="8">
        <f>SUMIFS(Rohdaten_Einkommensteuer!$D:$D,Rohdaten_Einkommensteuer!$B:$B,Auswertungen!B7,Rohdaten_Einkommensteuer!$C:$C,Auswertungen!ab4)</f>
        <v>0</v>
      </c>
      <c r="AC7" s="8">
        <f>SUMIFS(Rohdaten_Einkommensteuer!$D:$D,Rohdaten_Einkommensteuer!$B:$B,Auswertungen!B7,Rohdaten_Einkommensteuer!$C:$C,Auswertungen!ac4)</f>
        <v>0</v>
      </c>
      <c r="AD7" s="8">
        <f>SUMIFS(Rohdaten_Einkommensteuer!$D:$D,Rohdaten_Einkommensteuer!$B:$B,Auswertungen!B7,Rohdaten_Einkommensteuer!$C:$C,Auswertungen!ad4)</f>
        <v>0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34</v>
      </c>
      <c r="C8" s="8">
        <f>SUMIFS(Rohdaten_Einkommensteuer!$D:$D,Rohdaten_Einkommensteuer!$B:$B,Auswertungen!B8,Rohdaten_Einkommensteuer!$C:$C,Auswertungen!c4)</f>
        <v>0</v>
      </c>
      <c r="D8" s="8">
        <f>SUMIFS(Rohdaten_Einkommensteuer!$D:$D,Rohdaten_Einkommensteuer!$B:$B,Auswertungen!B8,Rohdaten_Einkommensteuer!$C:$C,Auswertungen!d4)</f>
        <v>0</v>
      </c>
      <c r="E8" s="8">
        <f>SUMIFS(Rohdaten_Einkommensteuer!$D:$D,Rohdaten_Einkommensteuer!$B:$B,Auswertungen!B8,Rohdaten_Einkommensteuer!$C:$C,Auswertungen!e4)</f>
        <v>0</v>
      </c>
      <c r="F8" s="8">
        <f>SUMIFS(Rohdaten_Einkommensteuer!$D:$D,Rohdaten_Einkommensteuer!$B:$B,Auswertungen!B8,Rohdaten_Einkommensteuer!$C:$C,Auswertungen!f4)</f>
        <v>0</v>
      </c>
      <c r="G8" s="8">
        <f>SUMIFS(Rohdaten_Einkommensteuer!$D:$D,Rohdaten_Einkommensteuer!$B:$B,Auswertungen!B8,Rohdaten_Einkommensteuer!$C:$C,Auswertungen!g4)</f>
        <v>0</v>
      </c>
      <c r="H8" s="8">
        <f>SUMIFS(Rohdaten_Einkommensteuer!$D:$D,Rohdaten_Einkommensteuer!$B:$B,Auswertungen!B8,Rohdaten_Einkommensteuer!$C:$C,Auswertungen!h4)</f>
        <v>0</v>
      </c>
      <c r="I8" s="8">
        <f>SUMIFS(Rohdaten_Einkommensteuer!$D:$D,Rohdaten_Einkommensteuer!$B:$B,Auswertungen!B8,Rohdaten_Einkommensteuer!$C:$C,Auswertungen!i4)</f>
        <v>0</v>
      </c>
      <c r="J8" s="8">
        <f>SUMIFS(Rohdaten_Einkommensteuer!$D:$D,Rohdaten_Einkommensteuer!$B:$B,Auswertungen!B8,Rohdaten_Einkommensteuer!$C:$C,Auswertungen!j4)</f>
        <v>0</v>
      </c>
      <c r="K8" s="8">
        <f>SUMIFS(Rohdaten_Einkommensteuer!$D:$D,Rohdaten_Einkommensteuer!$B:$B,Auswertungen!B8,Rohdaten_Einkommensteuer!$C:$C,Auswertungen!k4)</f>
        <v>0</v>
      </c>
      <c r="L8" s="8">
        <f>SUMIFS(Rohdaten_Einkommensteuer!$D:$D,Rohdaten_Einkommensteuer!$B:$B,Auswertungen!B8,Rohdaten_Einkommensteuer!$C:$C,Auswertungen!l4)</f>
        <v>0</v>
      </c>
      <c r="M8" s="8">
        <f>SUMIFS(Rohdaten_Einkommensteuer!$D:$D,Rohdaten_Einkommensteuer!$B:$B,Auswertungen!B8,Rohdaten_Einkommensteuer!$C:$C,Auswertungen!m4)</f>
        <v>0</v>
      </c>
      <c r="N8" s="8">
        <f>SUMIFS(Rohdaten_Einkommensteuer!$D:$D,Rohdaten_Einkommensteuer!$B:$B,Auswertungen!B8,Rohdaten_Einkommensteuer!$C:$C,Auswertungen!n4)</f>
        <v>0</v>
      </c>
      <c r="O8" s="8">
        <f>SUMIFS(Rohdaten_Einkommensteuer!$D:$D,Rohdaten_Einkommensteuer!$B:$B,Auswertungen!B8,Rohdaten_Einkommensteuer!$C:$C,Auswertungen!o4)</f>
        <v>0</v>
      </c>
      <c r="P8" s="8">
        <f>SUMIFS(Rohdaten_Einkommensteuer!$D:$D,Rohdaten_Einkommensteuer!$B:$B,Auswertungen!B8,Rohdaten_Einkommensteuer!$C:$C,Auswertungen!p4)</f>
        <v>0</v>
      </c>
      <c r="Q8" s="8">
        <f>SUMIFS(Rohdaten_Einkommensteuer!$D:$D,Rohdaten_Einkommensteuer!$B:$B,Auswertungen!B8,Rohdaten_Einkommensteuer!$C:$C,Auswertungen!q4)</f>
        <v>0</v>
      </c>
      <c r="R8" s="8">
        <f>SUMIFS(Rohdaten_Einkommensteuer!$D:$D,Rohdaten_Einkommensteuer!$B:$B,Auswertungen!B8,Rohdaten_Einkommensteuer!$C:$C,Auswertungen!r4)</f>
        <v>0</v>
      </c>
      <c r="S8" s="8">
        <f>SUMIFS(Rohdaten_Einkommensteuer!$D:$D,Rohdaten_Einkommensteuer!$B:$B,Auswertungen!B8,Rohdaten_Einkommensteuer!$C:$C,Auswertungen!s4)</f>
        <v>0</v>
      </c>
      <c r="T8" s="8">
        <f>SUMIFS(Rohdaten_Einkommensteuer!$D:$D,Rohdaten_Einkommensteuer!$B:$B,Auswertungen!B8,Rohdaten_Einkommensteuer!$C:$C,Auswertungen!t4)</f>
        <v>0</v>
      </c>
      <c r="U8" s="8">
        <f>SUMIFS(Rohdaten_Einkommensteuer!$D:$D,Rohdaten_Einkommensteuer!$B:$B,Auswertungen!B8,Rohdaten_Einkommensteuer!$C:$C,Auswertungen!u4)</f>
        <v>0</v>
      </c>
      <c r="V8" s="8">
        <f>SUMIFS(Rohdaten_Einkommensteuer!$D:$D,Rohdaten_Einkommensteuer!$B:$B,Auswertungen!B8,Rohdaten_Einkommensteuer!$C:$C,Auswertungen!v4)</f>
        <v>0</v>
      </c>
      <c r="W8" s="8">
        <f>SUMIFS(Rohdaten_Einkommensteuer!$D:$D,Rohdaten_Einkommensteuer!$B:$B,Auswertungen!B8,Rohdaten_Einkommensteuer!$C:$C,Auswertungen!w4)</f>
        <v>0</v>
      </c>
      <c r="X8" s="8">
        <f>SUMIFS(Rohdaten_Einkommensteuer!$D:$D,Rohdaten_Einkommensteuer!$B:$B,Auswertungen!B8,Rohdaten_Einkommensteuer!$C:$C,Auswertungen!x4)</f>
        <v>0</v>
      </c>
      <c r="Y8" s="8">
        <f>SUMIFS(Rohdaten_Einkommensteuer!$D:$D,Rohdaten_Einkommensteuer!$B:$B,Auswertungen!B8,Rohdaten_Einkommensteuer!$C:$C,Auswertungen!y4)</f>
        <v>0</v>
      </c>
      <c r="Z8" s="8">
        <f>SUMIFS(Rohdaten_Einkommensteuer!$D:$D,Rohdaten_Einkommensteuer!$B:$B,Auswertungen!B8,Rohdaten_Einkommensteuer!$C:$C,Auswertungen!z4)</f>
        <v>0</v>
      </c>
      <c r="AA8" s="8">
        <f>SUMIFS(Rohdaten_Einkommensteuer!$D:$D,Rohdaten_Einkommensteuer!$B:$B,Auswertungen!B8,Rohdaten_Einkommensteuer!$C:$C,Auswertungen!aa4)</f>
        <v>0</v>
      </c>
      <c r="AB8" s="8">
        <f>SUMIFS(Rohdaten_Einkommensteuer!$D:$D,Rohdaten_Einkommensteuer!$B:$B,Auswertungen!B8,Rohdaten_Einkommensteuer!$C:$C,Auswertungen!ab4)</f>
        <v>0</v>
      </c>
      <c r="AC8" s="8">
        <f>SUMIFS(Rohdaten_Einkommensteuer!$D:$D,Rohdaten_Einkommensteuer!$B:$B,Auswertungen!B8,Rohdaten_Einkommensteuer!$C:$C,Auswertungen!ac4)</f>
        <v>0</v>
      </c>
      <c r="AD8" s="8">
        <f>SUMIFS(Rohdaten_Einkommensteuer!$D:$D,Rohdaten_Einkommensteuer!$B:$B,Auswertungen!B8,Rohdaten_Einkommensteuer!$C:$C,Auswertungen!ad4)</f>
        <v>0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35</v>
      </c>
      <c r="C9" s="8">
        <f>SUMIFS(Rohdaten_Einkommensteuer!$D:$D,Rohdaten_Einkommensteuer!$B:$B,Auswertungen!B9,Rohdaten_Einkommensteuer!$C:$C,Auswertungen!c4)</f>
        <v>0</v>
      </c>
      <c r="D9" s="8">
        <f>SUMIFS(Rohdaten_Einkommensteuer!$D:$D,Rohdaten_Einkommensteuer!$B:$B,Auswertungen!B9,Rohdaten_Einkommensteuer!$C:$C,Auswertungen!d4)</f>
        <v>0</v>
      </c>
      <c r="E9" s="8">
        <f>SUMIFS(Rohdaten_Einkommensteuer!$D:$D,Rohdaten_Einkommensteuer!$B:$B,Auswertungen!B9,Rohdaten_Einkommensteuer!$C:$C,Auswertungen!e4)</f>
        <v>0</v>
      </c>
      <c r="F9" s="8">
        <f>SUMIFS(Rohdaten_Einkommensteuer!$D:$D,Rohdaten_Einkommensteuer!$B:$B,Auswertungen!B9,Rohdaten_Einkommensteuer!$C:$C,Auswertungen!f4)</f>
        <v>0</v>
      </c>
      <c r="G9" s="8">
        <f>SUMIFS(Rohdaten_Einkommensteuer!$D:$D,Rohdaten_Einkommensteuer!$B:$B,Auswertungen!B9,Rohdaten_Einkommensteuer!$C:$C,Auswertungen!g4)</f>
        <v>0</v>
      </c>
      <c r="H9" s="8">
        <f>SUMIFS(Rohdaten_Einkommensteuer!$D:$D,Rohdaten_Einkommensteuer!$B:$B,Auswertungen!B9,Rohdaten_Einkommensteuer!$C:$C,Auswertungen!h4)</f>
        <v>0</v>
      </c>
      <c r="I9" s="8">
        <f>SUMIFS(Rohdaten_Einkommensteuer!$D:$D,Rohdaten_Einkommensteuer!$B:$B,Auswertungen!B9,Rohdaten_Einkommensteuer!$C:$C,Auswertungen!i4)</f>
        <v>0</v>
      </c>
      <c r="J9" s="8">
        <f>SUMIFS(Rohdaten_Einkommensteuer!$D:$D,Rohdaten_Einkommensteuer!$B:$B,Auswertungen!B9,Rohdaten_Einkommensteuer!$C:$C,Auswertungen!j4)</f>
        <v>0</v>
      </c>
      <c r="K9" s="8">
        <f>SUMIFS(Rohdaten_Einkommensteuer!$D:$D,Rohdaten_Einkommensteuer!$B:$B,Auswertungen!B9,Rohdaten_Einkommensteuer!$C:$C,Auswertungen!k4)</f>
        <v>0</v>
      </c>
      <c r="L9" s="8">
        <f>SUMIFS(Rohdaten_Einkommensteuer!$D:$D,Rohdaten_Einkommensteuer!$B:$B,Auswertungen!B9,Rohdaten_Einkommensteuer!$C:$C,Auswertungen!l4)</f>
        <v>0</v>
      </c>
      <c r="M9" s="8">
        <f>SUMIFS(Rohdaten_Einkommensteuer!$D:$D,Rohdaten_Einkommensteuer!$B:$B,Auswertungen!B9,Rohdaten_Einkommensteuer!$C:$C,Auswertungen!m4)</f>
        <v>0</v>
      </c>
      <c r="N9" s="8">
        <f>SUMIFS(Rohdaten_Einkommensteuer!$D:$D,Rohdaten_Einkommensteuer!$B:$B,Auswertungen!B9,Rohdaten_Einkommensteuer!$C:$C,Auswertungen!n4)</f>
        <v>0</v>
      </c>
      <c r="O9" s="8">
        <f>SUMIFS(Rohdaten_Einkommensteuer!$D:$D,Rohdaten_Einkommensteuer!$B:$B,Auswertungen!B9,Rohdaten_Einkommensteuer!$C:$C,Auswertungen!o4)</f>
        <v>0</v>
      </c>
      <c r="P9" s="8">
        <f>SUMIFS(Rohdaten_Einkommensteuer!$D:$D,Rohdaten_Einkommensteuer!$B:$B,Auswertungen!B9,Rohdaten_Einkommensteuer!$C:$C,Auswertungen!p4)</f>
        <v>0</v>
      </c>
      <c r="Q9" s="8">
        <f>SUMIFS(Rohdaten_Einkommensteuer!$D:$D,Rohdaten_Einkommensteuer!$B:$B,Auswertungen!B9,Rohdaten_Einkommensteuer!$C:$C,Auswertungen!q4)</f>
        <v>0</v>
      </c>
      <c r="R9" s="8">
        <f>SUMIFS(Rohdaten_Einkommensteuer!$D:$D,Rohdaten_Einkommensteuer!$B:$B,Auswertungen!B9,Rohdaten_Einkommensteuer!$C:$C,Auswertungen!r4)</f>
        <v>0</v>
      </c>
      <c r="S9" s="8">
        <f>SUMIFS(Rohdaten_Einkommensteuer!$D:$D,Rohdaten_Einkommensteuer!$B:$B,Auswertungen!B9,Rohdaten_Einkommensteuer!$C:$C,Auswertungen!s4)</f>
        <v>0</v>
      </c>
      <c r="T9" s="8">
        <f>SUMIFS(Rohdaten_Einkommensteuer!$D:$D,Rohdaten_Einkommensteuer!$B:$B,Auswertungen!B9,Rohdaten_Einkommensteuer!$C:$C,Auswertungen!t4)</f>
        <v>0</v>
      </c>
      <c r="U9" s="8">
        <f>SUMIFS(Rohdaten_Einkommensteuer!$D:$D,Rohdaten_Einkommensteuer!$B:$B,Auswertungen!B9,Rohdaten_Einkommensteuer!$C:$C,Auswertungen!u4)</f>
        <v>0</v>
      </c>
      <c r="V9" s="8">
        <f>SUMIFS(Rohdaten_Einkommensteuer!$D:$D,Rohdaten_Einkommensteuer!$B:$B,Auswertungen!B9,Rohdaten_Einkommensteuer!$C:$C,Auswertungen!v4)</f>
        <v>0</v>
      </c>
      <c r="W9" s="8">
        <f>SUMIFS(Rohdaten_Einkommensteuer!$D:$D,Rohdaten_Einkommensteuer!$B:$B,Auswertungen!B9,Rohdaten_Einkommensteuer!$C:$C,Auswertungen!w4)</f>
        <v>0</v>
      </c>
      <c r="X9" s="8">
        <f>SUMIFS(Rohdaten_Einkommensteuer!$D:$D,Rohdaten_Einkommensteuer!$B:$B,Auswertungen!B9,Rohdaten_Einkommensteuer!$C:$C,Auswertungen!x4)</f>
        <v>0</v>
      </c>
      <c r="Y9" s="8">
        <f>SUMIFS(Rohdaten_Einkommensteuer!$D:$D,Rohdaten_Einkommensteuer!$B:$B,Auswertungen!B9,Rohdaten_Einkommensteuer!$C:$C,Auswertungen!y4)</f>
        <v>0</v>
      </c>
      <c r="Z9" s="8">
        <f>SUMIFS(Rohdaten_Einkommensteuer!$D:$D,Rohdaten_Einkommensteuer!$B:$B,Auswertungen!B9,Rohdaten_Einkommensteuer!$C:$C,Auswertungen!z4)</f>
        <v>0</v>
      </c>
      <c r="AA9" s="8">
        <f>SUMIFS(Rohdaten_Einkommensteuer!$D:$D,Rohdaten_Einkommensteuer!$B:$B,Auswertungen!B9,Rohdaten_Einkommensteuer!$C:$C,Auswertungen!aa4)</f>
        <v>0</v>
      </c>
      <c r="AB9" s="8">
        <f>SUMIFS(Rohdaten_Einkommensteuer!$D:$D,Rohdaten_Einkommensteuer!$B:$B,Auswertungen!B9,Rohdaten_Einkommensteuer!$C:$C,Auswertungen!ab4)</f>
        <v>0</v>
      </c>
      <c r="AC9" s="8">
        <f>SUMIFS(Rohdaten_Einkommensteuer!$D:$D,Rohdaten_Einkommensteuer!$B:$B,Auswertungen!B9,Rohdaten_Einkommensteuer!$C:$C,Auswertungen!ac4)</f>
        <v>0</v>
      </c>
      <c r="AD9" s="8">
        <f>SUMIFS(Rohdaten_Einkommensteuer!$D:$D,Rohdaten_Einkommensteuer!$B:$B,Auswertungen!B9,Rohdaten_Einkommensteuer!$C:$C,Auswertungen!ad4)</f>
        <v>0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36</v>
      </c>
      <c r="C10" s="8">
        <f>SUMIFS(Rohdaten_Einkommensteuer!$D:$D,Rohdaten_Einkommensteuer!$B:$B,Auswertungen!B10,Rohdaten_Einkommensteuer!$C:$C,Auswertungen!c4)</f>
        <v>0</v>
      </c>
      <c r="D10" s="8">
        <f>SUMIFS(Rohdaten_Einkommensteuer!$D:$D,Rohdaten_Einkommensteuer!$B:$B,Auswertungen!B10,Rohdaten_Einkommensteuer!$C:$C,Auswertungen!d4)</f>
        <v>0</v>
      </c>
      <c r="E10" s="8">
        <f>SUMIFS(Rohdaten_Einkommensteuer!$D:$D,Rohdaten_Einkommensteuer!$B:$B,Auswertungen!B10,Rohdaten_Einkommensteuer!$C:$C,Auswertungen!e4)</f>
        <v>0</v>
      </c>
      <c r="F10" s="8">
        <f>SUMIFS(Rohdaten_Einkommensteuer!$D:$D,Rohdaten_Einkommensteuer!$B:$B,Auswertungen!B10,Rohdaten_Einkommensteuer!$C:$C,Auswertungen!f4)</f>
        <v>0</v>
      </c>
      <c r="G10" s="8">
        <f>SUMIFS(Rohdaten_Einkommensteuer!$D:$D,Rohdaten_Einkommensteuer!$B:$B,Auswertungen!B10,Rohdaten_Einkommensteuer!$C:$C,Auswertungen!g4)</f>
        <v>0</v>
      </c>
      <c r="H10" s="8">
        <f>SUMIFS(Rohdaten_Einkommensteuer!$D:$D,Rohdaten_Einkommensteuer!$B:$B,Auswertungen!B10,Rohdaten_Einkommensteuer!$C:$C,Auswertungen!h4)</f>
        <v>0</v>
      </c>
      <c r="I10" s="8">
        <f>SUMIFS(Rohdaten_Einkommensteuer!$D:$D,Rohdaten_Einkommensteuer!$B:$B,Auswertungen!B10,Rohdaten_Einkommensteuer!$C:$C,Auswertungen!i4)</f>
        <v>0</v>
      </c>
      <c r="J10" s="8">
        <f>SUMIFS(Rohdaten_Einkommensteuer!$D:$D,Rohdaten_Einkommensteuer!$B:$B,Auswertungen!B10,Rohdaten_Einkommensteuer!$C:$C,Auswertungen!j4)</f>
        <v>0</v>
      </c>
      <c r="K10" s="8">
        <f>SUMIFS(Rohdaten_Einkommensteuer!$D:$D,Rohdaten_Einkommensteuer!$B:$B,Auswertungen!B10,Rohdaten_Einkommensteuer!$C:$C,Auswertungen!k4)</f>
        <v>0</v>
      </c>
      <c r="L10" s="8">
        <f>SUMIFS(Rohdaten_Einkommensteuer!$D:$D,Rohdaten_Einkommensteuer!$B:$B,Auswertungen!B10,Rohdaten_Einkommensteuer!$C:$C,Auswertungen!l4)</f>
        <v>0</v>
      </c>
      <c r="M10" s="8">
        <f>SUMIFS(Rohdaten_Einkommensteuer!$D:$D,Rohdaten_Einkommensteuer!$B:$B,Auswertungen!B10,Rohdaten_Einkommensteuer!$C:$C,Auswertungen!m4)</f>
        <v>0</v>
      </c>
      <c r="N10" s="8">
        <f>SUMIFS(Rohdaten_Einkommensteuer!$D:$D,Rohdaten_Einkommensteuer!$B:$B,Auswertungen!B10,Rohdaten_Einkommensteuer!$C:$C,Auswertungen!n4)</f>
        <v>0</v>
      </c>
      <c r="O10" s="8">
        <f>SUMIFS(Rohdaten_Einkommensteuer!$D:$D,Rohdaten_Einkommensteuer!$B:$B,Auswertungen!B10,Rohdaten_Einkommensteuer!$C:$C,Auswertungen!o4)</f>
        <v>0</v>
      </c>
      <c r="P10" s="8">
        <f>SUMIFS(Rohdaten_Einkommensteuer!$D:$D,Rohdaten_Einkommensteuer!$B:$B,Auswertungen!B10,Rohdaten_Einkommensteuer!$C:$C,Auswertungen!p4)</f>
        <v>0</v>
      </c>
      <c r="Q10" s="8">
        <f>SUMIFS(Rohdaten_Einkommensteuer!$D:$D,Rohdaten_Einkommensteuer!$B:$B,Auswertungen!B10,Rohdaten_Einkommensteuer!$C:$C,Auswertungen!q4)</f>
        <v>0</v>
      </c>
      <c r="R10" s="8">
        <f>SUMIFS(Rohdaten_Einkommensteuer!$D:$D,Rohdaten_Einkommensteuer!$B:$B,Auswertungen!B10,Rohdaten_Einkommensteuer!$C:$C,Auswertungen!r4)</f>
        <v>0</v>
      </c>
      <c r="S10" s="8">
        <f>SUMIFS(Rohdaten_Einkommensteuer!$D:$D,Rohdaten_Einkommensteuer!$B:$B,Auswertungen!B10,Rohdaten_Einkommensteuer!$C:$C,Auswertungen!s4)</f>
        <v>0</v>
      </c>
      <c r="T10" s="8">
        <f>SUMIFS(Rohdaten_Einkommensteuer!$D:$D,Rohdaten_Einkommensteuer!$B:$B,Auswertungen!B10,Rohdaten_Einkommensteuer!$C:$C,Auswertungen!t4)</f>
        <v>0</v>
      </c>
      <c r="U10" s="8">
        <f>SUMIFS(Rohdaten_Einkommensteuer!$D:$D,Rohdaten_Einkommensteuer!$B:$B,Auswertungen!B10,Rohdaten_Einkommensteuer!$C:$C,Auswertungen!u4)</f>
        <v>0</v>
      </c>
      <c r="V10" s="8">
        <f>SUMIFS(Rohdaten_Einkommensteuer!$D:$D,Rohdaten_Einkommensteuer!$B:$B,Auswertungen!B10,Rohdaten_Einkommensteuer!$C:$C,Auswertungen!v4)</f>
        <v>0</v>
      </c>
      <c r="W10" s="8">
        <f>SUMIFS(Rohdaten_Einkommensteuer!$D:$D,Rohdaten_Einkommensteuer!$B:$B,Auswertungen!B10,Rohdaten_Einkommensteuer!$C:$C,Auswertungen!w4)</f>
        <v>0</v>
      </c>
      <c r="X10" s="8">
        <f>SUMIFS(Rohdaten_Einkommensteuer!$D:$D,Rohdaten_Einkommensteuer!$B:$B,Auswertungen!B10,Rohdaten_Einkommensteuer!$C:$C,Auswertungen!x4)</f>
        <v>0</v>
      </c>
      <c r="Y10" s="8">
        <f>SUMIFS(Rohdaten_Einkommensteuer!$D:$D,Rohdaten_Einkommensteuer!$B:$B,Auswertungen!B10,Rohdaten_Einkommensteuer!$C:$C,Auswertungen!y4)</f>
        <v>0</v>
      </c>
      <c r="Z10" s="8">
        <f>SUMIFS(Rohdaten_Einkommensteuer!$D:$D,Rohdaten_Einkommensteuer!$B:$B,Auswertungen!B10,Rohdaten_Einkommensteuer!$C:$C,Auswertungen!z4)</f>
        <v>0</v>
      </c>
      <c r="AA10" s="8">
        <f>SUMIFS(Rohdaten_Einkommensteuer!$D:$D,Rohdaten_Einkommensteuer!$B:$B,Auswertungen!B10,Rohdaten_Einkommensteuer!$C:$C,Auswertungen!aa4)</f>
        <v>0</v>
      </c>
      <c r="AB10" s="8">
        <f>SUMIFS(Rohdaten_Einkommensteuer!$D:$D,Rohdaten_Einkommensteuer!$B:$B,Auswertungen!B10,Rohdaten_Einkommensteuer!$C:$C,Auswertungen!ab4)</f>
        <v>0</v>
      </c>
      <c r="AC10" s="8">
        <f>SUMIFS(Rohdaten_Einkommensteuer!$D:$D,Rohdaten_Einkommensteuer!$B:$B,Auswertungen!B10,Rohdaten_Einkommensteuer!$C:$C,Auswertungen!ac4)</f>
        <v>0</v>
      </c>
      <c r="AD10" s="8">
        <f>SUMIFS(Rohdaten_Einkommensteuer!$D:$D,Rohdaten_Einkommensteuer!$B:$B,Auswertungen!B10,Rohdaten_Einkommensteuer!$C:$C,Auswertungen!ad4)</f>
        <v>0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37</v>
      </c>
      <c r="C11" s="8">
        <f>SUMIFS(Rohdaten_Einkommensteuer!$D:$D,Rohdaten_Einkommensteuer!$B:$B,Auswertungen!B11,Rohdaten_Einkommensteuer!$C:$C,Auswertungen!c4)</f>
        <v>0</v>
      </c>
      <c r="D11" s="8">
        <f>SUMIFS(Rohdaten_Einkommensteuer!$D:$D,Rohdaten_Einkommensteuer!$B:$B,Auswertungen!B11,Rohdaten_Einkommensteuer!$C:$C,Auswertungen!d4)</f>
        <v>0</v>
      </c>
      <c r="E11" s="8">
        <f>SUMIFS(Rohdaten_Einkommensteuer!$D:$D,Rohdaten_Einkommensteuer!$B:$B,Auswertungen!B11,Rohdaten_Einkommensteuer!$C:$C,Auswertungen!e4)</f>
        <v>0</v>
      </c>
      <c r="F11" s="8">
        <f>SUMIFS(Rohdaten_Einkommensteuer!$D:$D,Rohdaten_Einkommensteuer!$B:$B,Auswertungen!B11,Rohdaten_Einkommensteuer!$C:$C,Auswertungen!f4)</f>
        <v>0</v>
      </c>
      <c r="G11" s="8">
        <f>SUMIFS(Rohdaten_Einkommensteuer!$D:$D,Rohdaten_Einkommensteuer!$B:$B,Auswertungen!B11,Rohdaten_Einkommensteuer!$C:$C,Auswertungen!g4)</f>
        <v>0</v>
      </c>
      <c r="H11" s="8">
        <f>SUMIFS(Rohdaten_Einkommensteuer!$D:$D,Rohdaten_Einkommensteuer!$B:$B,Auswertungen!B11,Rohdaten_Einkommensteuer!$C:$C,Auswertungen!h4)</f>
        <v>0</v>
      </c>
      <c r="I11" s="8">
        <f>SUMIFS(Rohdaten_Einkommensteuer!$D:$D,Rohdaten_Einkommensteuer!$B:$B,Auswertungen!B11,Rohdaten_Einkommensteuer!$C:$C,Auswertungen!i4)</f>
        <v>0</v>
      </c>
      <c r="J11" s="8">
        <f>SUMIFS(Rohdaten_Einkommensteuer!$D:$D,Rohdaten_Einkommensteuer!$B:$B,Auswertungen!B11,Rohdaten_Einkommensteuer!$C:$C,Auswertungen!j4)</f>
        <v>0</v>
      </c>
      <c r="K11" s="8">
        <f>SUMIFS(Rohdaten_Einkommensteuer!$D:$D,Rohdaten_Einkommensteuer!$B:$B,Auswertungen!B11,Rohdaten_Einkommensteuer!$C:$C,Auswertungen!k4)</f>
        <v>0</v>
      </c>
      <c r="L11" s="8">
        <f>SUMIFS(Rohdaten_Einkommensteuer!$D:$D,Rohdaten_Einkommensteuer!$B:$B,Auswertungen!B11,Rohdaten_Einkommensteuer!$C:$C,Auswertungen!l4)</f>
        <v>0</v>
      </c>
      <c r="M11" s="8">
        <f>SUMIFS(Rohdaten_Einkommensteuer!$D:$D,Rohdaten_Einkommensteuer!$B:$B,Auswertungen!B11,Rohdaten_Einkommensteuer!$C:$C,Auswertungen!m4)</f>
        <v>0</v>
      </c>
      <c r="N11" s="8">
        <f>SUMIFS(Rohdaten_Einkommensteuer!$D:$D,Rohdaten_Einkommensteuer!$B:$B,Auswertungen!B11,Rohdaten_Einkommensteuer!$C:$C,Auswertungen!n4)</f>
        <v>0</v>
      </c>
      <c r="O11" s="8">
        <f>SUMIFS(Rohdaten_Einkommensteuer!$D:$D,Rohdaten_Einkommensteuer!$B:$B,Auswertungen!B11,Rohdaten_Einkommensteuer!$C:$C,Auswertungen!o4)</f>
        <v>0</v>
      </c>
      <c r="P11" s="8">
        <f>SUMIFS(Rohdaten_Einkommensteuer!$D:$D,Rohdaten_Einkommensteuer!$B:$B,Auswertungen!B11,Rohdaten_Einkommensteuer!$C:$C,Auswertungen!p4)</f>
        <v>0</v>
      </c>
      <c r="Q11" s="8">
        <f>SUMIFS(Rohdaten_Einkommensteuer!$D:$D,Rohdaten_Einkommensteuer!$B:$B,Auswertungen!B11,Rohdaten_Einkommensteuer!$C:$C,Auswertungen!q4)</f>
        <v>0</v>
      </c>
      <c r="R11" s="8">
        <f>SUMIFS(Rohdaten_Einkommensteuer!$D:$D,Rohdaten_Einkommensteuer!$B:$B,Auswertungen!B11,Rohdaten_Einkommensteuer!$C:$C,Auswertungen!r4)</f>
        <v>0</v>
      </c>
      <c r="S11" s="8">
        <f>SUMIFS(Rohdaten_Einkommensteuer!$D:$D,Rohdaten_Einkommensteuer!$B:$B,Auswertungen!B11,Rohdaten_Einkommensteuer!$C:$C,Auswertungen!s4)</f>
        <v>0</v>
      </c>
      <c r="T11" s="8">
        <f>SUMIFS(Rohdaten_Einkommensteuer!$D:$D,Rohdaten_Einkommensteuer!$B:$B,Auswertungen!B11,Rohdaten_Einkommensteuer!$C:$C,Auswertungen!t4)</f>
        <v>0</v>
      </c>
      <c r="U11" s="8">
        <f>SUMIFS(Rohdaten_Einkommensteuer!$D:$D,Rohdaten_Einkommensteuer!$B:$B,Auswertungen!B11,Rohdaten_Einkommensteuer!$C:$C,Auswertungen!u4)</f>
        <v>0</v>
      </c>
      <c r="V11" s="8">
        <f>SUMIFS(Rohdaten_Einkommensteuer!$D:$D,Rohdaten_Einkommensteuer!$B:$B,Auswertungen!B11,Rohdaten_Einkommensteuer!$C:$C,Auswertungen!v4)</f>
        <v>0</v>
      </c>
      <c r="W11" s="8">
        <f>SUMIFS(Rohdaten_Einkommensteuer!$D:$D,Rohdaten_Einkommensteuer!$B:$B,Auswertungen!B11,Rohdaten_Einkommensteuer!$C:$C,Auswertungen!w4)</f>
        <v>0</v>
      </c>
      <c r="X11" s="8">
        <f>SUMIFS(Rohdaten_Einkommensteuer!$D:$D,Rohdaten_Einkommensteuer!$B:$B,Auswertungen!B11,Rohdaten_Einkommensteuer!$C:$C,Auswertungen!x4)</f>
        <v>0</v>
      </c>
      <c r="Y11" s="8">
        <f>SUMIFS(Rohdaten_Einkommensteuer!$D:$D,Rohdaten_Einkommensteuer!$B:$B,Auswertungen!B11,Rohdaten_Einkommensteuer!$C:$C,Auswertungen!y4)</f>
        <v>0</v>
      </c>
      <c r="Z11" s="8">
        <f>SUMIFS(Rohdaten_Einkommensteuer!$D:$D,Rohdaten_Einkommensteuer!$B:$B,Auswertungen!B11,Rohdaten_Einkommensteuer!$C:$C,Auswertungen!z4)</f>
        <v>0</v>
      </c>
      <c r="AA11" s="8">
        <f>SUMIFS(Rohdaten_Einkommensteuer!$D:$D,Rohdaten_Einkommensteuer!$B:$B,Auswertungen!B11,Rohdaten_Einkommensteuer!$C:$C,Auswertungen!aa4)</f>
        <v>0</v>
      </c>
      <c r="AB11" s="8">
        <f>SUMIFS(Rohdaten_Einkommensteuer!$D:$D,Rohdaten_Einkommensteuer!$B:$B,Auswertungen!B11,Rohdaten_Einkommensteuer!$C:$C,Auswertungen!ab4)</f>
        <v>0</v>
      </c>
      <c r="AC11" s="8">
        <f>SUMIFS(Rohdaten_Einkommensteuer!$D:$D,Rohdaten_Einkommensteuer!$B:$B,Auswertungen!B11,Rohdaten_Einkommensteuer!$C:$C,Auswertungen!ac4)</f>
        <v>0</v>
      </c>
      <c r="AD11" s="8">
        <f>SUMIFS(Rohdaten_Einkommensteuer!$D:$D,Rohdaten_Einkommensteuer!$B:$B,Auswertungen!B11,Rohdaten_Einkommensteuer!$C:$C,Auswertungen!ad4)</f>
        <v>0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38</v>
      </c>
      <c r="C12" s="8">
        <f>SUMIFS(Rohdaten_Einkommensteuer!$D:$D,Rohdaten_Einkommensteuer!$B:$B,Auswertungen!B12,Rohdaten_Einkommensteuer!$C:$C,Auswertungen!c4)</f>
        <v>0</v>
      </c>
      <c r="D12" s="8">
        <f>SUMIFS(Rohdaten_Einkommensteuer!$D:$D,Rohdaten_Einkommensteuer!$B:$B,Auswertungen!B12,Rohdaten_Einkommensteuer!$C:$C,Auswertungen!d4)</f>
        <v>0</v>
      </c>
      <c r="E12" s="8">
        <f>SUMIFS(Rohdaten_Einkommensteuer!$D:$D,Rohdaten_Einkommensteuer!$B:$B,Auswertungen!B12,Rohdaten_Einkommensteuer!$C:$C,Auswertungen!e4)</f>
        <v>0</v>
      </c>
      <c r="F12" s="8">
        <f>SUMIFS(Rohdaten_Einkommensteuer!$D:$D,Rohdaten_Einkommensteuer!$B:$B,Auswertungen!B12,Rohdaten_Einkommensteuer!$C:$C,Auswertungen!f4)</f>
        <v>0</v>
      </c>
      <c r="G12" s="8">
        <f>SUMIFS(Rohdaten_Einkommensteuer!$D:$D,Rohdaten_Einkommensteuer!$B:$B,Auswertungen!B12,Rohdaten_Einkommensteuer!$C:$C,Auswertungen!g4)</f>
        <v>0</v>
      </c>
      <c r="H12" s="8">
        <f>SUMIFS(Rohdaten_Einkommensteuer!$D:$D,Rohdaten_Einkommensteuer!$B:$B,Auswertungen!B12,Rohdaten_Einkommensteuer!$C:$C,Auswertungen!h4)</f>
        <v>0</v>
      </c>
      <c r="I12" s="8">
        <f>SUMIFS(Rohdaten_Einkommensteuer!$D:$D,Rohdaten_Einkommensteuer!$B:$B,Auswertungen!B12,Rohdaten_Einkommensteuer!$C:$C,Auswertungen!i4)</f>
        <v>0</v>
      </c>
      <c r="J12" s="8">
        <f>SUMIFS(Rohdaten_Einkommensteuer!$D:$D,Rohdaten_Einkommensteuer!$B:$B,Auswertungen!B12,Rohdaten_Einkommensteuer!$C:$C,Auswertungen!j4)</f>
        <v>0</v>
      </c>
      <c r="K12" s="8">
        <f>SUMIFS(Rohdaten_Einkommensteuer!$D:$D,Rohdaten_Einkommensteuer!$B:$B,Auswertungen!B12,Rohdaten_Einkommensteuer!$C:$C,Auswertungen!k4)</f>
        <v>0</v>
      </c>
      <c r="L12" s="8">
        <f>SUMIFS(Rohdaten_Einkommensteuer!$D:$D,Rohdaten_Einkommensteuer!$B:$B,Auswertungen!B12,Rohdaten_Einkommensteuer!$C:$C,Auswertungen!l4)</f>
        <v>0</v>
      </c>
      <c r="M12" s="8">
        <f>SUMIFS(Rohdaten_Einkommensteuer!$D:$D,Rohdaten_Einkommensteuer!$B:$B,Auswertungen!B12,Rohdaten_Einkommensteuer!$C:$C,Auswertungen!m4)</f>
        <v>0</v>
      </c>
      <c r="N12" s="8">
        <f>SUMIFS(Rohdaten_Einkommensteuer!$D:$D,Rohdaten_Einkommensteuer!$B:$B,Auswertungen!B12,Rohdaten_Einkommensteuer!$C:$C,Auswertungen!n4)</f>
        <v>0</v>
      </c>
      <c r="O12" s="8">
        <f>SUMIFS(Rohdaten_Einkommensteuer!$D:$D,Rohdaten_Einkommensteuer!$B:$B,Auswertungen!B12,Rohdaten_Einkommensteuer!$C:$C,Auswertungen!o4)</f>
        <v>0</v>
      </c>
      <c r="P12" s="8">
        <f>SUMIFS(Rohdaten_Einkommensteuer!$D:$D,Rohdaten_Einkommensteuer!$B:$B,Auswertungen!B12,Rohdaten_Einkommensteuer!$C:$C,Auswertungen!p4)</f>
        <v>0</v>
      </c>
      <c r="Q12" s="8">
        <f>SUMIFS(Rohdaten_Einkommensteuer!$D:$D,Rohdaten_Einkommensteuer!$B:$B,Auswertungen!B12,Rohdaten_Einkommensteuer!$C:$C,Auswertungen!q4)</f>
        <v>0</v>
      </c>
      <c r="R12" s="8">
        <f>SUMIFS(Rohdaten_Einkommensteuer!$D:$D,Rohdaten_Einkommensteuer!$B:$B,Auswertungen!B12,Rohdaten_Einkommensteuer!$C:$C,Auswertungen!r4)</f>
        <v>0</v>
      </c>
      <c r="S12" s="8">
        <f>SUMIFS(Rohdaten_Einkommensteuer!$D:$D,Rohdaten_Einkommensteuer!$B:$B,Auswertungen!B12,Rohdaten_Einkommensteuer!$C:$C,Auswertungen!s4)</f>
        <v>0</v>
      </c>
      <c r="T12" s="8">
        <f>SUMIFS(Rohdaten_Einkommensteuer!$D:$D,Rohdaten_Einkommensteuer!$B:$B,Auswertungen!B12,Rohdaten_Einkommensteuer!$C:$C,Auswertungen!t4)</f>
        <v>0</v>
      </c>
      <c r="U12" s="8">
        <f>SUMIFS(Rohdaten_Einkommensteuer!$D:$D,Rohdaten_Einkommensteuer!$B:$B,Auswertungen!B12,Rohdaten_Einkommensteuer!$C:$C,Auswertungen!u4)</f>
        <v>0</v>
      </c>
      <c r="V12" s="8">
        <f>SUMIFS(Rohdaten_Einkommensteuer!$D:$D,Rohdaten_Einkommensteuer!$B:$B,Auswertungen!B12,Rohdaten_Einkommensteuer!$C:$C,Auswertungen!v4)</f>
        <v>0</v>
      </c>
      <c r="W12" s="8">
        <f>SUMIFS(Rohdaten_Einkommensteuer!$D:$D,Rohdaten_Einkommensteuer!$B:$B,Auswertungen!B12,Rohdaten_Einkommensteuer!$C:$C,Auswertungen!w4)</f>
        <v>0</v>
      </c>
      <c r="X12" s="8">
        <f>SUMIFS(Rohdaten_Einkommensteuer!$D:$D,Rohdaten_Einkommensteuer!$B:$B,Auswertungen!B12,Rohdaten_Einkommensteuer!$C:$C,Auswertungen!x4)</f>
        <v>0</v>
      </c>
      <c r="Y12" s="8">
        <f>SUMIFS(Rohdaten_Einkommensteuer!$D:$D,Rohdaten_Einkommensteuer!$B:$B,Auswertungen!B12,Rohdaten_Einkommensteuer!$C:$C,Auswertungen!y4)</f>
        <v>0</v>
      </c>
      <c r="Z12" s="8">
        <f>SUMIFS(Rohdaten_Einkommensteuer!$D:$D,Rohdaten_Einkommensteuer!$B:$B,Auswertungen!B12,Rohdaten_Einkommensteuer!$C:$C,Auswertungen!z4)</f>
        <v>0</v>
      </c>
      <c r="AA12" s="8">
        <f>SUMIFS(Rohdaten_Einkommensteuer!$D:$D,Rohdaten_Einkommensteuer!$B:$B,Auswertungen!B12,Rohdaten_Einkommensteuer!$C:$C,Auswertungen!aa4)</f>
        <v>0</v>
      </c>
      <c r="AB12" s="8">
        <f>SUMIFS(Rohdaten_Einkommensteuer!$D:$D,Rohdaten_Einkommensteuer!$B:$B,Auswertungen!B12,Rohdaten_Einkommensteuer!$C:$C,Auswertungen!ab4)</f>
        <v>0</v>
      </c>
      <c r="AC12" s="8">
        <f>SUMIFS(Rohdaten_Einkommensteuer!$D:$D,Rohdaten_Einkommensteuer!$B:$B,Auswertungen!B12,Rohdaten_Einkommensteuer!$C:$C,Auswertungen!ac4)</f>
        <v>0</v>
      </c>
      <c r="AD12" s="8">
        <f>SUMIFS(Rohdaten_Einkommensteuer!$D:$D,Rohdaten_Einkommensteuer!$B:$B,Auswertungen!B12,Rohdaten_Einkommensteuer!$C:$C,Auswertungen!ad4)</f>
        <v>0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7" t="s">
        <v>39</v>
      </c>
      <c r="C13" s="8">
        <f>SUMIFS(Rohdaten_Einkommensteuer!$D:$D,Rohdaten_Einkommensteuer!$B:$B,Auswertungen!B13,Rohdaten_Einkommensteuer!$C:$C,Auswertungen!c4)</f>
        <v>0</v>
      </c>
      <c r="D13" s="8">
        <f>SUMIFS(Rohdaten_Einkommensteuer!$D:$D,Rohdaten_Einkommensteuer!$B:$B,Auswertungen!B13,Rohdaten_Einkommensteuer!$C:$C,Auswertungen!d4)</f>
        <v>0</v>
      </c>
      <c r="E13" s="8">
        <f>SUMIFS(Rohdaten_Einkommensteuer!$D:$D,Rohdaten_Einkommensteuer!$B:$B,Auswertungen!B13,Rohdaten_Einkommensteuer!$C:$C,Auswertungen!e4)</f>
        <v>0</v>
      </c>
      <c r="F13" s="8">
        <f>SUMIFS(Rohdaten_Einkommensteuer!$D:$D,Rohdaten_Einkommensteuer!$B:$B,Auswertungen!B13,Rohdaten_Einkommensteuer!$C:$C,Auswertungen!f4)</f>
        <v>0</v>
      </c>
      <c r="G13" s="8">
        <f>SUMIFS(Rohdaten_Einkommensteuer!$D:$D,Rohdaten_Einkommensteuer!$B:$B,Auswertungen!B13,Rohdaten_Einkommensteuer!$C:$C,Auswertungen!g4)</f>
        <v>0</v>
      </c>
      <c r="H13" s="8">
        <f>SUMIFS(Rohdaten_Einkommensteuer!$D:$D,Rohdaten_Einkommensteuer!$B:$B,Auswertungen!B13,Rohdaten_Einkommensteuer!$C:$C,Auswertungen!h4)</f>
        <v>0</v>
      </c>
      <c r="I13" s="8">
        <f>SUMIFS(Rohdaten_Einkommensteuer!$D:$D,Rohdaten_Einkommensteuer!$B:$B,Auswertungen!B13,Rohdaten_Einkommensteuer!$C:$C,Auswertungen!i4)</f>
        <v>0</v>
      </c>
      <c r="J13" s="8">
        <f>SUMIFS(Rohdaten_Einkommensteuer!$D:$D,Rohdaten_Einkommensteuer!$B:$B,Auswertungen!B13,Rohdaten_Einkommensteuer!$C:$C,Auswertungen!j4)</f>
        <v>0</v>
      </c>
      <c r="K13" s="8">
        <f>SUMIFS(Rohdaten_Einkommensteuer!$D:$D,Rohdaten_Einkommensteuer!$B:$B,Auswertungen!B13,Rohdaten_Einkommensteuer!$C:$C,Auswertungen!k4)</f>
        <v>0</v>
      </c>
      <c r="L13" s="8">
        <f>SUMIFS(Rohdaten_Einkommensteuer!$D:$D,Rohdaten_Einkommensteuer!$B:$B,Auswertungen!B13,Rohdaten_Einkommensteuer!$C:$C,Auswertungen!l4)</f>
        <v>0</v>
      </c>
      <c r="M13" s="8">
        <f>SUMIFS(Rohdaten_Einkommensteuer!$D:$D,Rohdaten_Einkommensteuer!$B:$B,Auswertungen!B13,Rohdaten_Einkommensteuer!$C:$C,Auswertungen!m4)</f>
        <v>0</v>
      </c>
      <c r="N13" s="8">
        <f>SUMIFS(Rohdaten_Einkommensteuer!$D:$D,Rohdaten_Einkommensteuer!$B:$B,Auswertungen!B13,Rohdaten_Einkommensteuer!$C:$C,Auswertungen!n4)</f>
        <v>0</v>
      </c>
      <c r="O13" s="8">
        <f>SUMIFS(Rohdaten_Einkommensteuer!$D:$D,Rohdaten_Einkommensteuer!$B:$B,Auswertungen!B13,Rohdaten_Einkommensteuer!$C:$C,Auswertungen!o4)</f>
        <v>0</v>
      </c>
      <c r="P13" s="8">
        <f>SUMIFS(Rohdaten_Einkommensteuer!$D:$D,Rohdaten_Einkommensteuer!$B:$B,Auswertungen!B13,Rohdaten_Einkommensteuer!$C:$C,Auswertungen!p4)</f>
        <v>0</v>
      </c>
      <c r="Q13" s="8">
        <f>SUMIFS(Rohdaten_Einkommensteuer!$D:$D,Rohdaten_Einkommensteuer!$B:$B,Auswertungen!B13,Rohdaten_Einkommensteuer!$C:$C,Auswertungen!q4)</f>
        <v>0</v>
      </c>
      <c r="R13" s="8">
        <f>SUMIFS(Rohdaten_Einkommensteuer!$D:$D,Rohdaten_Einkommensteuer!$B:$B,Auswertungen!B13,Rohdaten_Einkommensteuer!$C:$C,Auswertungen!r4)</f>
        <v>0</v>
      </c>
      <c r="S13" s="8">
        <f>SUMIFS(Rohdaten_Einkommensteuer!$D:$D,Rohdaten_Einkommensteuer!$B:$B,Auswertungen!B13,Rohdaten_Einkommensteuer!$C:$C,Auswertungen!s4)</f>
        <v>0</v>
      </c>
      <c r="T13" s="8">
        <f>SUMIFS(Rohdaten_Einkommensteuer!$D:$D,Rohdaten_Einkommensteuer!$B:$B,Auswertungen!B13,Rohdaten_Einkommensteuer!$C:$C,Auswertungen!t4)</f>
        <v>0</v>
      </c>
      <c r="U13" s="8">
        <f>SUMIFS(Rohdaten_Einkommensteuer!$D:$D,Rohdaten_Einkommensteuer!$B:$B,Auswertungen!B13,Rohdaten_Einkommensteuer!$C:$C,Auswertungen!u4)</f>
        <v>0</v>
      </c>
      <c r="V13" s="8">
        <f>SUMIFS(Rohdaten_Einkommensteuer!$D:$D,Rohdaten_Einkommensteuer!$B:$B,Auswertungen!B13,Rohdaten_Einkommensteuer!$C:$C,Auswertungen!v4)</f>
        <v>0</v>
      </c>
      <c r="W13" s="8">
        <f>SUMIFS(Rohdaten_Einkommensteuer!$D:$D,Rohdaten_Einkommensteuer!$B:$B,Auswertungen!B13,Rohdaten_Einkommensteuer!$C:$C,Auswertungen!w4)</f>
        <v>0</v>
      </c>
      <c r="X13" s="8">
        <f>SUMIFS(Rohdaten_Einkommensteuer!$D:$D,Rohdaten_Einkommensteuer!$B:$B,Auswertungen!B13,Rohdaten_Einkommensteuer!$C:$C,Auswertungen!x4)</f>
        <v>0</v>
      </c>
      <c r="Y13" s="8">
        <f>SUMIFS(Rohdaten_Einkommensteuer!$D:$D,Rohdaten_Einkommensteuer!$B:$B,Auswertungen!B13,Rohdaten_Einkommensteuer!$C:$C,Auswertungen!y4)</f>
        <v>0</v>
      </c>
      <c r="Z13" s="8">
        <f>SUMIFS(Rohdaten_Einkommensteuer!$D:$D,Rohdaten_Einkommensteuer!$B:$B,Auswertungen!B13,Rohdaten_Einkommensteuer!$C:$C,Auswertungen!z4)</f>
        <v>0</v>
      </c>
      <c r="AA13" s="8">
        <f>SUMIFS(Rohdaten_Einkommensteuer!$D:$D,Rohdaten_Einkommensteuer!$B:$B,Auswertungen!B13,Rohdaten_Einkommensteuer!$C:$C,Auswertungen!aa4)</f>
        <v>0</v>
      </c>
      <c r="AB13" s="8">
        <f>SUMIFS(Rohdaten_Einkommensteuer!$D:$D,Rohdaten_Einkommensteuer!$B:$B,Auswertungen!B13,Rohdaten_Einkommensteuer!$C:$C,Auswertungen!ab4)</f>
        <v>0</v>
      </c>
      <c r="AC13" s="8">
        <f>SUMIFS(Rohdaten_Einkommensteuer!$D:$D,Rohdaten_Einkommensteuer!$B:$B,Auswertungen!B13,Rohdaten_Einkommensteuer!$C:$C,Auswertungen!ac4)</f>
        <v>0</v>
      </c>
      <c r="AD13" s="8">
        <f>SUMIFS(Rohdaten_Einkommensteuer!$D:$D,Rohdaten_Einkommensteuer!$B:$B,Auswertungen!B13,Rohdaten_Einkommensteuer!$C:$C,Auswertungen!ad4)</f>
        <v>0</v>
      </c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7" t="s">
        <v>40</v>
      </c>
      <c r="C14" s="8">
        <f>SUMIFS(Rohdaten_Einkommensteuer!$D:$D,Rohdaten_Einkommensteuer!$B:$B,Auswertungen!B14,Rohdaten_Einkommensteuer!$C:$C,Auswertungen!c4)</f>
        <v>0</v>
      </c>
      <c r="D14" s="8">
        <f>SUMIFS(Rohdaten_Einkommensteuer!$D:$D,Rohdaten_Einkommensteuer!$B:$B,Auswertungen!B14,Rohdaten_Einkommensteuer!$C:$C,Auswertungen!d4)</f>
        <v>0</v>
      </c>
      <c r="E14" s="8">
        <f>SUMIFS(Rohdaten_Einkommensteuer!$D:$D,Rohdaten_Einkommensteuer!$B:$B,Auswertungen!B14,Rohdaten_Einkommensteuer!$C:$C,Auswertungen!e4)</f>
        <v>0</v>
      </c>
      <c r="F14" s="8">
        <f>SUMIFS(Rohdaten_Einkommensteuer!$D:$D,Rohdaten_Einkommensteuer!$B:$B,Auswertungen!B14,Rohdaten_Einkommensteuer!$C:$C,Auswertungen!f4)</f>
        <v>0</v>
      </c>
      <c r="G14" s="8">
        <f>SUMIFS(Rohdaten_Einkommensteuer!$D:$D,Rohdaten_Einkommensteuer!$B:$B,Auswertungen!B14,Rohdaten_Einkommensteuer!$C:$C,Auswertungen!g4)</f>
        <v>0</v>
      </c>
      <c r="H14" s="8">
        <f>SUMIFS(Rohdaten_Einkommensteuer!$D:$D,Rohdaten_Einkommensteuer!$B:$B,Auswertungen!B14,Rohdaten_Einkommensteuer!$C:$C,Auswertungen!h4)</f>
        <v>0</v>
      </c>
      <c r="I14" s="8">
        <f>SUMIFS(Rohdaten_Einkommensteuer!$D:$D,Rohdaten_Einkommensteuer!$B:$B,Auswertungen!B14,Rohdaten_Einkommensteuer!$C:$C,Auswertungen!i4)</f>
        <v>0</v>
      </c>
      <c r="J14" s="8">
        <f>SUMIFS(Rohdaten_Einkommensteuer!$D:$D,Rohdaten_Einkommensteuer!$B:$B,Auswertungen!B14,Rohdaten_Einkommensteuer!$C:$C,Auswertungen!j4)</f>
        <v>0</v>
      </c>
      <c r="K14" s="8">
        <f>SUMIFS(Rohdaten_Einkommensteuer!$D:$D,Rohdaten_Einkommensteuer!$B:$B,Auswertungen!B14,Rohdaten_Einkommensteuer!$C:$C,Auswertungen!k4)</f>
        <v>0</v>
      </c>
      <c r="L14" s="8">
        <f>SUMIFS(Rohdaten_Einkommensteuer!$D:$D,Rohdaten_Einkommensteuer!$B:$B,Auswertungen!B14,Rohdaten_Einkommensteuer!$C:$C,Auswertungen!l4)</f>
        <v>0</v>
      </c>
      <c r="M14" s="8">
        <f>SUMIFS(Rohdaten_Einkommensteuer!$D:$D,Rohdaten_Einkommensteuer!$B:$B,Auswertungen!B14,Rohdaten_Einkommensteuer!$C:$C,Auswertungen!m4)</f>
        <v>0</v>
      </c>
      <c r="N14" s="8">
        <f>SUMIFS(Rohdaten_Einkommensteuer!$D:$D,Rohdaten_Einkommensteuer!$B:$B,Auswertungen!B14,Rohdaten_Einkommensteuer!$C:$C,Auswertungen!n4)</f>
        <v>0</v>
      </c>
      <c r="O14" s="8">
        <f>SUMIFS(Rohdaten_Einkommensteuer!$D:$D,Rohdaten_Einkommensteuer!$B:$B,Auswertungen!B14,Rohdaten_Einkommensteuer!$C:$C,Auswertungen!o4)</f>
        <v>0</v>
      </c>
      <c r="P14" s="8">
        <f>SUMIFS(Rohdaten_Einkommensteuer!$D:$D,Rohdaten_Einkommensteuer!$B:$B,Auswertungen!B14,Rohdaten_Einkommensteuer!$C:$C,Auswertungen!p4)</f>
        <v>0</v>
      </c>
      <c r="Q14" s="8">
        <f>SUMIFS(Rohdaten_Einkommensteuer!$D:$D,Rohdaten_Einkommensteuer!$B:$B,Auswertungen!B14,Rohdaten_Einkommensteuer!$C:$C,Auswertungen!q4)</f>
        <v>0</v>
      </c>
      <c r="R14" s="8">
        <f>SUMIFS(Rohdaten_Einkommensteuer!$D:$D,Rohdaten_Einkommensteuer!$B:$B,Auswertungen!B14,Rohdaten_Einkommensteuer!$C:$C,Auswertungen!r4)</f>
        <v>0</v>
      </c>
      <c r="S14" s="8">
        <f>SUMIFS(Rohdaten_Einkommensteuer!$D:$D,Rohdaten_Einkommensteuer!$B:$B,Auswertungen!B14,Rohdaten_Einkommensteuer!$C:$C,Auswertungen!s4)</f>
        <v>0</v>
      </c>
      <c r="T14" s="8">
        <f>SUMIFS(Rohdaten_Einkommensteuer!$D:$D,Rohdaten_Einkommensteuer!$B:$B,Auswertungen!B14,Rohdaten_Einkommensteuer!$C:$C,Auswertungen!t4)</f>
        <v>0</v>
      </c>
      <c r="U14" s="8">
        <f>SUMIFS(Rohdaten_Einkommensteuer!$D:$D,Rohdaten_Einkommensteuer!$B:$B,Auswertungen!B14,Rohdaten_Einkommensteuer!$C:$C,Auswertungen!u4)</f>
        <v>0</v>
      </c>
      <c r="V14" s="8">
        <f>SUMIFS(Rohdaten_Einkommensteuer!$D:$D,Rohdaten_Einkommensteuer!$B:$B,Auswertungen!B14,Rohdaten_Einkommensteuer!$C:$C,Auswertungen!v4)</f>
        <v>0</v>
      </c>
      <c r="W14" s="8">
        <f>SUMIFS(Rohdaten_Einkommensteuer!$D:$D,Rohdaten_Einkommensteuer!$B:$B,Auswertungen!B14,Rohdaten_Einkommensteuer!$C:$C,Auswertungen!w4)</f>
        <v>0</v>
      </c>
      <c r="X14" s="8">
        <f>SUMIFS(Rohdaten_Einkommensteuer!$D:$D,Rohdaten_Einkommensteuer!$B:$B,Auswertungen!B14,Rohdaten_Einkommensteuer!$C:$C,Auswertungen!x4)</f>
        <v>0</v>
      </c>
      <c r="Y14" s="8">
        <f>SUMIFS(Rohdaten_Einkommensteuer!$D:$D,Rohdaten_Einkommensteuer!$B:$B,Auswertungen!B14,Rohdaten_Einkommensteuer!$C:$C,Auswertungen!y4)</f>
        <v>0</v>
      </c>
      <c r="Z14" s="8">
        <f>SUMIFS(Rohdaten_Einkommensteuer!$D:$D,Rohdaten_Einkommensteuer!$B:$B,Auswertungen!B14,Rohdaten_Einkommensteuer!$C:$C,Auswertungen!z4)</f>
        <v>0</v>
      </c>
      <c r="AA14" s="8">
        <f>SUMIFS(Rohdaten_Einkommensteuer!$D:$D,Rohdaten_Einkommensteuer!$B:$B,Auswertungen!B14,Rohdaten_Einkommensteuer!$C:$C,Auswertungen!aa4)</f>
        <v>0</v>
      </c>
      <c r="AB14" s="8">
        <f>SUMIFS(Rohdaten_Einkommensteuer!$D:$D,Rohdaten_Einkommensteuer!$B:$B,Auswertungen!B14,Rohdaten_Einkommensteuer!$C:$C,Auswertungen!ab4)</f>
        <v>0</v>
      </c>
      <c r="AC14" s="8">
        <f>SUMIFS(Rohdaten_Einkommensteuer!$D:$D,Rohdaten_Einkommensteuer!$B:$B,Auswertungen!B14,Rohdaten_Einkommensteuer!$C:$C,Auswertungen!ac4)</f>
        <v>0</v>
      </c>
      <c r="AD14" s="8">
        <f>SUMIFS(Rohdaten_Einkommensteuer!$D:$D,Rohdaten_Einkommensteuer!$B:$B,Auswertungen!B14,Rohdaten_Einkommensteuer!$C:$C,Auswertungen!ad4)</f>
        <v>0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7" t="s">
        <v>41</v>
      </c>
      <c r="C15" s="8">
        <f>SUMIFS(Rohdaten_Einkommensteuer!$D:$D,Rohdaten_Einkommensteuer!$B:$B,Auswertungen!B15,Rohdaten_Einkommensteuer!$C:$C,Auswertungen!c4)</f>
        <v>0</v>
      </c>
      <c r="D15" s="8">
        <f>SUMIFS(Rohdaten_Einkommensteuer!$D:$D,Rohdaten_Einkommensteuer!$B:$B,Auswertungen!B15,Rohdaten_Einkommensteuer!$C:$C,Auswertungen!d4)</f>
        <v>0</v>
      </c>
      <c r="E15" s="8">
        <f>SUMIFS(Rohdaten_Einkommensteuer!$D:$D,Rohdaten_Einkommensteuer!$B:$B,Auswertungen!B15,Rohdaten_Einkommensteuer!$C:$C,Auswertungen!e4)</f>
        <v>0</v>
      </c>
      <c r="F15" s="8">
        <f>SUMIFS(Rohdaten_Einkommensteuer!$D:$D,Rohdaten_Einkommensteuer!$B:$B,Auswertungen!B15,Rohdaten_Einkommensteuer!$C:$C,Auswertungen!f4)</f>
        <v>0</v>
      </c>
      <c r="G15" s="8">
        <f>SUMIFS(Rohdaten_Einkommensteuer!$D:$D,Rohdaten_Einkommensteuer!$B:$B,Auswertungen!B15,Rohdaten_Einkommensteuer!$C:$C,Auswertungen!g4)</f>
        <v>0</v>
      </c>
      <c r="H15" s="8">
        <f>SUMIFS(Rohdaten_Einkommensteuer!$D:$D,Rohdaten_Einkommensteuer!$B:$B,Auswertungen!B15,Rohdaten_Einkommensteuer!$C:$C,Auswertungen!h4)</f>
        <v>0</v>
      </c>
      <c r="I15" s="8">
        <f>SUMIFS(Rohdaten_Einkommensteuer!$D:$D,Rohdaten_Einkommensteuer!$B:$B,Auswertungen!B15,Rohdaten_Einkommensteuer!$C:$C,Auswertungen!i4)</f>
        <v>0</v>
      </c>
      <c r="J15" s="8">
        <f>SUMIFS(Rohdaten_Einkommensteuer!$D:$D,Rohdaten_Einkommensteuer!$B:$B,Auswertungen!B15,Rohdaten_Einkommensteuer!$C:$C,Auswertungen!j4)</f>
        <v>0</v>
      </c>
      <c r="K15" s="8">
        <f>SUMIFS(Rohdaten_Einkommensteuer!$D:$D,Rohdaten_Einkommensteuer!$B:$B,Auswertungen!B15,Rohdaten_Einkommensteuer!$C:$C,Auswertungen!k4)</f>
        <v>0</v>
      </c>
      <c r="L15" s="8">
        <f>SUMIFS(Rohdaten_Einkommensteuer!$D:$D,Rohdaten_Einkommensteuer!$B:$B,Auswertungen!B15,Rohdaten_Einkommensteuer!$C:$C,Auswertungen!l4)</f>
        <v>0</v>
      </c>
      <c r="M15" s="8">
        <f>SUMIFS(Rohdaten_Einkommensteuer!$D:$D,Rohdaten_Einkommensteuer!$B:$B,Auswertungen!B15,Rohdaten_Einkommensteuer!$C:$C,Auswertungen!m4)</f>
        <v>0</v>
      </c>
      <c r="N15" s="8">
        <f>SUMIFS(Rohdaten_Einkommensteuer!$D:$D,Rohdaten_Einkommensteuer!$B:$B,Auswertungen!B15,Rohdaten_Einkommensteuer!$C:$C,Auswertungen!n4)</f>
        <v>0</v>
      </c>
      <c r="O15" s="8">
        <f>SUMIFS(Rohdaten_Einkommensteuer!$D:$D,Rohdaten_Einkommensteuer!$B:$B,Auswertungen!B15,Rohdaten_Einkommensteuer!$C:$C,Auswertungen!o4)</f>
        <v>0</v>
      </c>
      <c r="P15" s="8">
        <f>SUMIFS(Rohdaten_Einkommensteuer!$D:$D,Rohdaten_Einkommensteuer!$B:$B,Auswertungen!B15,Rohdaten_Einkommensteuer!$C:$C,Auswertungen!p4)</f>
        <v>0</v>
      </c>
      <c r="Q15" s="8">
        <f>SUMIFS(Rohdaten_Einkommensteuer!$D:$D,Rohdaten_Einkommensteuer!$B:$B,Auswertungen!B15,Rohdaten_Einkommensteuer!$C:$C,Auswertungen!q4)</f>
        <v>0</v>
      </c>
      <c r="R15" s="8">
        <f>SUMIFS(Rohdaten_Einkommensteuer!$D:$D,Rohdaten_Einkommensteuer!$B:$B,Auswertungen!B15,Rohdaten_Einkommensteuer!$C:$C,Auswertungen!r4)</f>
        <v>0</v>
      </c>
      <c r="S15" s="8">
        <f>SUMIFS(Rohdaten_Einkommensteuer!$D:$D,Rohdaten_Einkommensteuer!$B:$B,Auswertungen!B15,Rohdaten_Einkommensteuer!$C:$C,Auswertungen!s4)</f>
        <v>0</v>
      </c>
      <c r="T15" s="8">
        <f>SUMIFS(Rohdaten_Einkommensteuer!$D:$D,Rohdaten_Einkommensteuer!$B:$B,Auswertungen!B15,Rohdaten_Einkommensteuer!$C:$C,Auswertungen!t4)</f>
        <v>0</v>
      </c>
      <c r="U15" s="8">
        <f>SUMIFS(Rohdaten_Einkommensteuer!$D:$D,Rohdaten_Einkommensteuer!$B:$B,Auswertungen!B15,Rohdaten_Einkommensteuer!$C:$C,Auswertungen!u4)</f>
        <v>0</v>
      </c>
      <c r="V15" s="8">
        <f>SUMIFS(Rohdaten_Einkommensteuer!$D:$D,Rohdaten_Einkommensteuer!$B:$B,Auswertungen!B15,Rohdaten_Einkommensteuer!$C:$C,Auswertungen!v4)</f>
        <v>0</v>
      </c>
      <c r="W15" s="8">
        <f>SUMIFS(Rohdaten_Einkommensteuer!$D:$D,Rohdaten_Einkommensteuer!$B:$B,Auswertungen!B15,Rohdaten_Einkommensteuer!$C:$C,Auswertungen!w4)</f>
        <v>0</v>
      </c>
      <c r="X15" s="8">
        <f>SUMIFS(Rohdaten_Einkommensteuer!$D:$D,Rohdaten_Einkommensteuer!$B:$B,Auswertungen!B15,Rohdaten_Einkommensteuer!$C:$C,Auswertungen!x4)</f>
        <v>0</v>
      </c>
      <c r="Y15" s="8">
        <f>SUMIFS(Rohdaten_Einkommensteuer!$D:$D,Rohdaten_Einkommensteuer!$B:$B,Auswertungen!B15,Rohdaten_Einkommensteuer!$C:$C,Auswertungen!y4)</f>
        <v>0</v>
      </c>
      <c r="Z15" s="8">
        <f>SUMIFS(Rohdaten_Einkommensteuer!$D:$D,Rohdaten_Einkommensteuer!$B:$B,Auswertungen!B15,Rohdaten_Einkommensteuer!$C:$C,Auswertungen!z4)</f>
        <v>0</v>
      </c>
      <c r="AA15" s="8">
        <f>SUMIFS(Rohdaten_Einkommensteuer!$D:$D,Rohdaten_Einkommensteuer!$B:$B,Auswertungen!B15,Rohdaten_Einkommensteuer!$C:$C,Auswertungen!aa4)</f>
        <v>0</v>
      </c>
      <c r="AB15" s="8">
        <f>SUMIFS(Rohdaten_Einkommensteuer!$D:$D,Rohdaten_Einkommensteuer!$B:$B,Auswertungen!B15,Rohdaten_Einkommensteuer!$C:$C,Auswertungen!ab4)</f>
        <v>0</v>
      </c>
      <c r="AC15" s="8">
        <f>SUMIFS(Rohdaten_Einkommensteuer!$D:$D,Rohdaten_Einkommensteuer!$B:$B,Auswertungen!B15,Rohdaten_Einkommensteuer!$C:$C,Auswertungen!ac4)</f>
        <v>0</v>
      </c>
      <c r="AD15" s="8">
        <f>SUMIFS(Rohdaten_Einkommensteuer!$D:$D,Rohdaten_Einkommensteuer!$B:$B,Auswertungen!B15,Rohdaten_Einkommensteuer!$C:$C,Auswertungen!ad4)</f>
        <v>0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7" t="s">
        <v>42</v>
      </c>
      <c r="C16" s="8">
        <f>SUMIFS(Rohdaten_Einkommensteuer!$D:$D,Rohdaten_Einkommensteuer!$B:$B,Auswertungen!B16,Rohdaten_Einkommensteuer!$C:$C,Auswertungen!c4)</f>
        <v>0</v>
      </c>
      <c r="D16" s="8">
        <f>SUMIFS(Rohdaten_Einkommensteuer!$D:$D,Rohdaten_Einkommensteuer!$B:$B,Auswertungen!B16,Rohdaten_Einkommensteuer!$C:$C,Auswertungen!d4)</f>
        <v>0</v>
      </c>
      <c r="E16" s="8">
        <f>SUMIFS(Rohdaten_Einkommensteuer!$D:$D,Rohdaten_Einkommensteuer!$B:$B,Auswertungen!B16,Rohdaten_Einkommensteuer!$C:$C,Auswertungen!e4)</f>
        <v>0</v>
      </c>
      <c r="F16" s="8">
        <f>SUMIFS(Rohdaten_Einkommensteuer!$D:$D,Rohdaten_Einkommensteuer!$B:$B,Auswertungen!B16,Rohdaten_Einkommensteuer!$C:$C,Auswertungen!f4)</f>
        <v>0</v>
      </c>
      <c r="G16" s="8">
        <f>SUMIFS(Rohdaten_Einkommensteuer!$D:$D,Rohdaten_Einkommensteuer!$B:$B,Auswertungen!B16,Rohdaten_Einkommensteuer!$C:$C,Auswertungen!g4)</f>
        <v>0</v>
      </c>
      <c r="H16" s="8">
        <f>SUMIFS(Rohdaten_Einkommensteuer!$D:$D,Rohdaten_Einkommensteuer!$B:$B,Auswertungen!B16,Rohdaten_Einkommensteuer!$C:$C,Auswertungen!h4)</f>
        <v>0</v>
      </c>
      <c r="I16" s="8">
        <f>SUMIFS(Rohdaten_Einkommensteuer!$D:$D,Rohdaten_Einkommensteuer!$B:$B,Auswertungen!B16,Rohdaten_Einkommensteuer!$C:$C,Auswertungen!i4)</f>
        <v>0</v>
      </c>
      <c r="J16" s="8">
        <f>SUMIFS(Rohdaten_Einkommensteuer!$D:$D,Rohdaten_Einkommensteuer!$B:$B,Auswertungen!B16,Rohdaten_Einkommensteuer!$C:$C,Auswertungen!j4)</f>
        <v>0</v>
      </c>
      <c r="K16" s="8">
        <f>SUMIFS(Rohdaten_Einkommensteuer!$D:$D,Rohdaten_Einkommensteuer!$B:$B,Auswertungen!B16,Rohdaten_Einkommensteuer!$C:$C,Auswertungen!k4)</f>
        <v>0</v>
      </c>
      <c r="L16" s="8">
        <f>SUMIFS(Rohdaten_Einkommensteuer!$D:$D,Rohdaten_Einkommensteuer!$B:$B,Auswertungen!B16,Rohdaten_Einkommensteuer!$C:$C,Auswertungen!l4)</f>
        <v>0</v>
      </c>
      <c r="M16" s="8">
        <f>SUMIFS(Rohdaten_Einkommensteuer!$D:$D,Rohdaten_Einkommensteuer!$B:$B,Auswertungen!B16,Rohdaten_Einkommensteuer!$C:$C,Auswertungen!m4)</f>
        <v>0</v>
      </c>
      <c r="N16" s="8">
        <f>SUMIFS(Rohdaten_Einkommensteuer!$D:$D,Rohdaten_Einkommensteuer!$B:$B,Auswertungen!B16,Rohdaten_Einkommensteuer!$C:$C,Auswertungen!n4)</f>
        <v>0</v>
      </c>
      <c r="O16" s="8">
        <f>SUMIFS(Rohdaten_Einkommensteuer!$D:$D,Rohdaten_Einkommensteuer!$B:$B,Auswertungen!B16,Rohdaten_Einkommensteuer!$C:$C,Auswertungen!o4)</f>
        <v>0</v>
      </c>
      <c r="P16" s="8">
        <f>SUMIFS(Rohdaten_Einkommensteuer!$D:$D,Rohdaten_Einkommensteuer!$B:$B,Auswertungen!B16,Rohdaten_Einkommensteuer!$C:$C,Auswertungen!p4)</f>
        <v>0</v>
      </c>
      <c r="Q16" s="8">
        <f>SUMIFS(Rohdaten_Einkommensteuer!$D:$D,Rohdaten_Einkommensteuer!$B:$B,Auswertungen!B16,Rohdaten_Einkommensteuer!$C:$C,Auswertungen!q4)</f>
        <v>0</v>
      </c>
      <c r="R16" s="8">
        <f>SUMIFS(Rohdaten_Einkommensteuer!$D:$D,Rohdaten_Einkommensteuer!$B:$B,Auswertungen!B16,Rohdaten_Einkommensteuer!$C:$C,Auswertungen!r4)</f>
        <v>0</v>
      </c>
      <c r="S16" s="8">
        <f>SUMIFS(Rohdaten_Einkommensteuer!$D:$D,Rohdaten_Einkommensteuer!$B:$B,Auswertungen!B16,Rohdaten_Einkommensteuer!$C:$C,Auswertungen!s4)</f>
        <v>0</v>
      </c>
      <c r="T16" s="8">
        <f>SUMIFS(Rohdaten_Einkommensteuer!$D:$D,Rohdaten_Einkommensteuer!$B:$B,Auswertungen!B16,Rohdaten_Einkommensteuer!$C:$C,Auswertungen!t4)</f>
        <v>0</v>
      </c>
      <c r="U16" s="8">
        <f>SUMIFS(Rohdaten_Einkommensteuer!$D:$D,Rohdaten_Einkommensteuer!$B:$B,Auswertungen!B16,Rohdaten_Einkommensteuer!$C:$C,Auswertungen!u4)</f>
        <v>0</v>
      </c>
      <c r="V16" s="8">
        <f>SUMIFS(Rohdaten_Einkommensteuer!$D:$D,Rohdaten_Einkommensteuer!$B:$B,Auswertungen!B16,Rohdaten_Einkommensteuer!$C:$C,Auswertungen!v4)</f>
        <v>0</v>
      </c>
      <c r="W16" s="8">
        <f>SUMIFS(Rohdaten_Einkommensteuer!$D:$D,Rohdaten_Einkommensteuer!$B:$B,Auswertungen!B16,Rohdaten_Einkommensteuer!$C:$C,Auswertungen!w4)</f>
        <v>0</v>
      </c>
      <c r="X16" s="8">
        <f>SUMIFS(Rohdaten_Einkommensteuer!$D:$D,Rohdaten_Einkommensteuer!$B:$B,Auswertungen!B16,Rohdaten_Einkommensteuer!$C:$C,Auswertungen!x4)</f>
        <v>0</v>
      </c>
      <c r="Y16" s="8">
        <f>SUMIFS(Rohdaten_Einkommensteuer!$D:$D,Rohdaten_Einkommensteuer!$B:$B,Auswertungen!B16,Rohdaten_Einkommensteuer!$C:$C,Auswertungen!y4)</f>
        <v>0</v>
      </c>
      <c r="Z16" s="8">
        <f>SUMIFS(Rohdaten_Einkommensteuer!$D:$D,Rohdaten_Einkommensteuer!$B:$B,Auswertungen!B16,Rohdaten_Einkommensteuer!$C:$C,Auswertungen!z4)</f>
        <v>0</v>
      </c>
      <c r="AA16" s="8">
        <f>SUMIFS(Rohdaten_Einkommensteuer!$D:$D,Rohdaten_Einkommensteuer!$B:$B,Auswertungen!B16,Rohdaten_Einkommensteuer!$C:$C,Auswertungen!aa4)</f>
        <v>0</v>
      </c>
      <c r="AB16" s="8">
        <f>SUMIFS(Rohdaten_Einkommensteuer!$D:$D,Rohdaten_Einkommensteuer!$B:$B,Auswertungen!B16,Rohdaten_Einkommensteuer!$C:$C,Auswertungen!ab4)</f>
        <v>0</v>
      </c>
      <c r="AC16" s="8">
        <f>SUMIFS(Rohdaten_Einkommensteuer!$D:$D,Rohdaten_Einkommensteuer!$B:$B,Auswertungen!B16,Rohdaten_Einkommensteuer!$C:$C,Auswertungen!ac4)</f>
        <v>0</v>
      </c>
      <c r="AD16" s="8">
        <f>SUMIFS(Rohdaten_Einkommensteuer!$D:$D,Rohdaten_Einkommensteuer!$B:$B,Auswertungen!B16,Rohdaten_Einkommensteuer!$C:$C,Auswertungen!ad4)</f>
        <v>0</v>
      </c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7" t="s">
        <v>43</v>
      </c>
      <c r="C17" s="8">
        <f>SUMIFS(Rohdaten_Einkommensteuer!$D:$D,Rohdaten_Einkommensteuer!$B:$B,Auswertungen!B17,Rohdaten_Einkommensteuer!$C:$C,Auswertungen!c4)</f>
        <v>0</v>
      </c>
      <c r="D17" s="8">
        <f>SUMIFS(Rohdaten_Einkommensteuer!$D:$D,Rohdaten_Einkommensteuer!$B:$B,Auswertungen!B17,Rohdaten_Einkommensteuer!$C:$C,Auswertungen!d4)</f>
        <v>0</v>
      </c>
      <c r="E17" s="8">
        <f>SUMIFS(Rohdaten_Einkommensteuer!$D:$D,Rohdaten_Einkommensteuer!$B:$B,Auswertungen!B17,Rohdaten_Einkommensteuer!$C:$C,Auswertungen!e4)</f>
        <v>0</v>
      </c>
      <c r="F17" s="8">
        <f>SUMIFS(Rohdaten_Einkommensteuer!$D:$D,Rohdaten_Einkommensteuer!$B:$B,Auswertungen!B17,Rohdaten_Einkommensteuer!$C:$C,Auswertungen!f4)</f>
        <v>0</v>
      </c>
      <c r="G17" s="8">
        <f>SUMIFS(Rohdaten_Einkommensteuer!$D:$D,Rohdaten_Einkommensteuer!$B:$B,Auswertungen!B17,Rohdaten_Einkommensteuer!$C:$C,Auswertungen!g4)</f>
        <v>0</v>
      </c>
      <c r="H17" s="8">
        <f>SUMIFS(Rohdaten_Einkommensteuer!$D:$D,Rohdaten_Einkommensteuer!$B:$B,Auswertungen!B17,Rohdaten_Einkommensteuer!$C:$C,Auswertungen!h4)</f>
        <v>0</v>
      </c>
      <c r="I17" s="8">
        <f>SUMIFS(Rohdaten_Einkommensteuer!$D:$D,Rohdaten_Einkommensteuer!$B:$B,Auswertungen!B17,Rohdaten_Einkommensteuer!$C:$C,Auswertungen!i4)</f>
        <v>0</v>
      </c>
      <c r="J17" s="8">
        <f>SUMIFS(Rohdaten_Einkommensteuer!$D:$D,Rohdaten_Einkommensteuer!$B:$B,Auswertungen!B17,Rohdaten_Einkommensteuer!$C:$C,Auswertungen!j4)</f>
        <v>0</v>
      </c>
      <c r="K17" s="8">
        <f>SUMIFS(Rohdaten_Einkommensteuer!$D:$D,Rohdaten_Einkommensteuer!$B:$B,Auswertungen!B17,Rohdaten_Einkommensteuer!$C:$C,Auswertungen!k4)</f>
        <v>0</v>
      </c>
      <c r="L17" s="8">
        <f>SUMIFS(Rohdaten_Einkommensteuer!$D:$D,Rohdaten_Einkommensteuer!$B:$B,Auswertungen!B17,Rohdaten_Einkommensteuer!$C:$C,Auswertungen!l4)</f>
        <v>0</v>
      </c>
      <c r="M17" s="8">
        <f>SUMIFS(Rohdaten_Einkommensteuer!$D:$D,Rohdaten_Einkommensteuer!$B:$B,Auswertungen!B17,Rohdaten_Einkommensteuer!$C:$C,Auswertungen!m4)</f>
        <v>0</v>
      </c>
      <c r="N17" s="8">
        <f>SUMIFS(Rohdaten_Einkommensteuer!$D:$D,Rohdaten_Einkommensteuer!$B:$B,Auswertungen!B17,Rohdaten_Einkommensteuer!$C:$C,Auswertungen!n4)</f>
        <v>0</v>
      </c>
      <c r="O17" s="8">
        <f>SUMIFS(Rohdaten_Einkommensteuer!$D:$D,Rohdaten_Einkommensteuer!$B:$B,Auswertungen!B17,Rohdaten_Einkommensteuer!$C:$C,Auswertungen!o4)</f>
        <v>0</v>
      </c>
      <c r="P17" s="8">
        <f>SUMIFS(Rohdaten_Einkommensteuer!$D:$D,Rohdaten_Einkommensteuer!$B:$B,Auswertungen!B17,Rohdaten_Einkommensteuer!$C:$C,Auswertungen!p4)</f>
        <v>0</v>
      </c>
      <c r="Q17" s="8">
        <f>SUMIFS(Rohdaten_Einkommensteuer!$D:$D,Rohdaten_Einkommensteuer!$B:$B,Auswertungen!B17,Rohdaten_Einkommensteuer!$C:$C,Auswertungen!q4)</f>
        <v>0</v>
      </c>
      <c r="R17" s="8">
        <f>SUMIFS(Rohdaten_Einkommensteuer!$D:$D,Rohdaten_Einkommensteuer!$B:$B,Auswertungen!B17,Rohdaten_Einkommensteuer!$C:$C,Auswertungen!r4)</f>
        <v>0</v>
      </c>
      <c r="S17" s="8">
        <f>SUMIFS(Rohdaten_Einkommensteuer!$D:$D,Rohdaten_Einkommensteuer!$B:$B,Auswertungen!B17,Rohdaten_Einkommensteuer!$C:$C,Auswertungen!s4)</f>
        <v>0</v>
      </c>
      <c r="T17" s="8">
        <f>SUMIFS(Rohdaten_Einkommensteuer!$D:$D,Rohdaten_Einkommensteuer!$B:$B,Auswertungen!B17,Rohdaten_Einkommensteuer!$C:$C,Auswertungen!t4)</f>
        <v>0</v>
      </c>
      <c r="U17" s="8">
        <f>SUMIFS(Rohdaten_Einkommensteuer!$D:$D,Rohdaten_Einkommensteuer!$B:$B,Auswertungen!B17,Rohdaten_Einkommensteuer!$C:$C,Auswertungen!u4)</f>
        <v>0</v>
      </c>
      <c r="V17" s="8">
        <f>SUMIFS(Rohdaten_Einkommensteuer!$D:$D,Rohdaten_Einkommensteuer!$B:$B,Auswertungen!B17,Rohdaten_Einkommensteuer!$C:$C,Auswertungen!v4)</f>
        <v>0</v>
      </c>
      <c r="W17" s="8">
        <f>SUMIFS(Rohdaten_Einkommensteuer!$D:$D,Rohdaten_Einkommensteuer!$B:$B,Auswertungen!B17,Rohdaten_Einkommensteuer!$C:$C,Auswertungen!w4)</f>
        <v>0</v>
      </c>
      <c r="X17" s="8">
        <f>SUMIFS(Rohdaten_Einkommensteuer!$D:$D,Rohdaten_Einkommensteuer!$B:$B,Auswertungen!B17,Rohdaten_Einkommensteuer!$C:$C,Auswertungen!x4)</f>
        <v>0</v>
      </c>
      <c r="Y17" s="8">
        <f>SUMIFS(Rohdaten_Einkommensteuer!$D:$D,Rohdaten_Einkommensteuer!$B:$B,Auswertungen!B17,Rohdaten_Einkommensteuer!$C:$C,Auswertungen!y4)</f>
        <v>0</v>
      </c>
      <c r="Z17" s="8">
        <f>SUMIFS(Rohdaten_Einkommensteuer!$D:$D,Rohdaten_Einkommensteuer!$B:$B,Auswertungen!B17,Rohdaten_Einkommensteuer!$C:$C,Auswertungen!z4)</f>
        <v>0</v>
      </c>
      <c r="AA17" s="8">
        <f>SUMIFS(Rohdaten_Einkommensteuer!$D:$D,Rohdaten_Einkommensteuer!$B:$B,Auswertungen!B17,Rohdaten_Einkommensteuer!$C:$C,Auswertungen!aa4)</f>
        <v>0</v>
      </c>
      <c r="AB17" s="8">
        <f>SUMIFS(Rohdaten_Einkommensteuer!$D:$D,Rohdaten_Einkommensteuer!$B:$B,Auswertungen!B17,Rohdaten_Einkommensteuer!$C:$C,Auswertungen!ab4)</f>
        <v>0</v>
      </c>
      <c r="AC17" s="8">
        <f>SUMIFS(Rohdaten_Einkommensteuer!$D:$D,Rohdaten_Einkommensteuer!$B:$B,Auswertungen!B17,Rohdaten_Einkommensteuer!$C:$C,Auswertungen!ac4)</f>
        <v>0</v>
      </c>
      <c r="AD17" s="8">
        <f>SUMIFS(Rohdaten_Einkommensteuer!$D:$D,Rohdaten_Einkommensteuer!$B:$B,Auswertungen!B17,Rohdaten_Einkommensteuer!$C:$C,Auswertungen!ad4)</f>
        <v>0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7" t="s">
        <v>44</v>
      </c>
      <c r="C18" s="8">
        <f>SUMIFS(Rohdaten_Einkommensteuer!$D:$D,Rohdaten_Einkommensteuer!$B:$B,Auswertungen!B18,Rohdaten_Einkommensteuer!$C:$C,Auswertungen!c4)</f>
        <v>0</v>
      </c>
      <c r="D18" s="8">
        <f>SUMIFS(Rohdaten_Einkommensteuer!$D:$D,Rohdaten_Einkommensteuer!$B:$B,Auswertungen!B18,Rohdaten_Einkommensteuer!$C:$C,Auswertungen!d4)</f>
        <v>0</v>
      </c>
      <c r="E18" s="8">
        <f>SUMIFS(Rohdaten_Einkommensteuer!$D:$D,Rohdaten_Einkommensteuer!$B:$B,Auswertungen!B18,Rohdaten_Einkommensteuer!$C:$C,Auswertungen!e4)</f>
        <v>0</v>
      </c>
      <c r="F18" s="8">
        <f>SUMIFS(Rohdaten_Einkommensteuer!$D:$D,Rohdaten_Einkommensteuer!$B:$B,Auswertungen!B18,Rohdaten_Einkommensteuer!$C:$C,Auswertungen!f4)</f>
        <v>0</v>
      </c>
      <c r="G18" s="8">
        <f>SUMIFS(Rohdaten_Einkommensteuer!$D:$D,Rohdaten_Einkommensteuer!$B:$B,Auswertungen!B18,Rohdaten_Einkommensteuer!$C:$C,Auswertungen!g4)</f>
        <v>0</v>
      </c>
      <c r="H18" s="8">
        <f>SUMIFS(Rohdaten_Einkommensteuer!$D:$D,Rohdaten_Einkommensteuer!$B:$B,Auswertungen!B18,Rohdaten_Einkommensteuer!$C:$C,Auswertungen!h4)</f>
        <v>0</v>
      </c>
      <c r="I18" s="8">
        <f>SUMIFS(Rohdaten_Einkommensteuer!$D:$D,Rohdaten_Einkommensteuer!$B:$B,Auswertungen!B18,Rohdaten_Einkommensteuer!$C:$C,Auswertungen!i4)</f>
        <v>0</v>
      </c>
      <c r="J18" s="8">
        <f>SUMIFS(Rohdaten_Einkommensteuer!$D:$D,Rohdaten_Einkommensteuer!$B:$B,Auswertungen!B18,Rohdaten_Einkommensteuer!$C:$C,Auswertungen!j4)</f>
        <v>0</v>
      </c>
      <c r="K18" s="8">
        <f>SUMIFS(Rohdaten_Einkommensteuer!$D:$D,Rohdaten_Einkommensteuer!$B:$B,Auswertungen!B18,Rohdaten_Einkommensteuer!$C:$C,Auswertungen!k4)</f>
        <v>0</v>
      </c>
      <c r="L18" s="8">
        <f>SUMIFS(Rohdaten_Einkommensteuer!$D:$D,Rohdaten_Einkommensteuer!$B:$B,Auswertungen!B18,Rohdaten_Einkommensteuer!$C:$C,Auswertungen!l4)</f>
        <v>0</v>
      </c>
      <c r="M18" s="8">
        <f>SUMIFS(Rohdaten_Einkommensteuer!$D:$D,Rohdaten_Einkommensteuer!$B:$B,Auswertungen!B18,Rohdaten_Einkommensteuer!$C:$C,Auswertungen!m4)</f>
        <v>0</v>
      </c>
      <c r="N18" s="8">
        <f>SUMIFS(Rohdaten_Einkommensteuer!$D:$D,Rohdaten_Einkommensteuer!$B:$B,Auswertungen!B18,Rohdaten_Einkommensteuer!$C:$C,Auswertungen!n4)</f>
        <v>0</v>
      </c>
      <c r="O18" s="8">
        <f>SUMIFS(Rohdaten_Einkommensteuer!$D:$D,Rohdaten_Einkommensteuer!$B:$B,Auswertungen!B18,Rohdaten_Einkommensteuer!$C:$C,Auswertungen!o4)</f>
        <v>0</v>
      </c>
      <c r="P18" s="8">
        <f>SUMIFS(Rohdaten_Einkommensteuer!$D:$D,Rohdaten_Einkommensteuer!$B:$B,Auswertungen!B18,Rohdaten_Einkommensteuer!$C:$C,Auswertungen!p4)</f>
        <v>0</v>
      </c>
      <c r="Q18" s="8">
        <f>SUMIFS(Rohdaten_Einkommensteuer!$D:$D,Rohdaten_Einkommensteuer!$B:$B,Auswertungen!B18,Rohdaten_Einkommensteuer!$C:$C,Auswertungen!q4)</f>
        <v>0</v>
      </c>
      <c r="R18" s="8">
        <f>SUMIFS(Rohdaten_Einkommensteuer!$D:$D,Rohdaten_Einkommensteuer!$B:$B,Auswertungen!B18,Rohdaten_Einkommensteuer!$C:$C,Auswertungen!r4)</f>
        <v>0</v>
      </c>
      <c r="S18" s="8">
        <f>SUMIFS(Rohdaten_Einkommensteuer!$D:$D,Rohdaten_Einkommensteuer!$B:$B,Auswertungen!B18,Rohdaten_Einkommensteuer!$C:$C,Auswertungen!s4)</f>
        <v>0</v>
      </c>
      <c r="T18" s="8">
        <f>SUMIFS(Rohdaten_Einkommensteuer!$D:$D,Rohdaten_Einkommensteuer!$B:$B,Auswertungen!B18,Rohdaten_Einkommensteuer!$C:$C,Auswertungen!t4)</f>
        <v>0</v>
      </c>
      <c r="U18" s="8">
        <f>SUMIFS(Rohdaten_Einkommensteuer!$D:$D,Rohdaten_Einkommensteuer!$B:$B,Auswertungen!B18,Rohdaten_Einkommensteuer!$C:$C,Auswertungen!u4)</f>
        <v>0</v>
      </c>
      <c r="V18" s="8">
        <f>SUMIFS(Rohdaten_Einkommensteuer!$D:$D,Rohdaten_Einkommensteuer!$B:$B,Auswertungen!B18,Rohdaten_Einkommensteuer!$C:$C,Auswertungen!v4)</f>
        <v>0</v>
      </c>
      <c r="W18" s="8">
        <f>SUMIFS(Rohdaten_Einkommensteuer!$D:$D,Rohdaten_Einkommensteuer!$B:$B,Auswertungen!B18,Rohdaten_Einkommensteuer!$C:$C,Auswertungen!w4)</f>
        <v>0</v>
      </c>
      <c r="X18" s="8">
        <f>SUMIFS(Rohdaten_Einkommensteuer!$D:$D,Rohdaten_Einkommensteuer!$B:$B,Auswertungen!B18,Rohdaten_Einkommensteuer!$C:$C,Auswertungen!x4)</f>
        <v>0</v>
      </c>
      <c r="Y18" s="8">
        <f>SUMIFS(Rohdaten_Einkommensteuer!$D:$D,Rohdaten_Einkommensteuer!$B:$B,Auswertungen!B18,Rohdaten_Einkommensteuer!$C:$C,Auswertungen!y4)</f>
        <v>0</v>
      </c>
      <c r="Z18" s="8">
        <f>SUMIFS(Rohdaten_Einkommensteuer!$D:$D,Rohdaten_Einkommensteuer!$B:$B,Auswertungen!B18,Rohdaten_Einkommensteuer!$C:$C,Auswertungen!z4)</f>
        <v>0</v>
      </c>
      <c r="AA18" s="8">
        <f>SUMIFS(Rohdaten_Einkommensteuer!$D:$D,Rohdaten_Einkommensteuer!$B:$B,Auswertungen!B18,Rohdaten_Einkommensteuer!$C:$C,Auswertungen!aa4)</f>
        <v>0</v>
      </c>
      <c r="AB18" s="8">
        <f>SUMIFS(Rohdaten_Einkommensteuer!$D:$D,Rohdaten_Einkommensteuer!$B:$B,Auswertungen!B18,Rohdaten_Einkommensteuer!$C:$C,Auswertungen!ab4)</f>
        <v>0</v>
      </c>
      <c r="AC18" s="8">
        <f>SUMIFS(Rohdaten_Einkommensteuer!$D:$D,Rohdaten_Einkommensteuer!$B:$B,Auswertungen!B18,Rohdaten_Einkommensteuer!$C:$C,Auswertungen!ac4)</f>
        <v>0</v>
      </c>
      <c r="AD18" s="8">
        <f>SUMIFS(Rohdaten_Einkommensteuer!$D:$D,Rohdaten_Einkommensteuer!$B:$B,Auswertungen!B18,Rohdaten_Einkommensteuer!$C:$C,Auswertungen!ad4)</f>
        <v>0</v>
      </c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7" t="s">
        <v>45</v>
      </c>
      <c r="C19" s="8">
        <f>SUMIFS(Rohdaten_Einkommensteuer!$D:$D,Rohdaten_Einkommensteuer!$B:$B,Auswertungen!B19,Rohdaten_Einkommensteuer!$C:$C,Auswertungen!c4)</f>
        <v>0</v>
      </c>
      <c r="D19" s="8">
        <f>SUMIFS(Rohdaten_Einkommensteuer!$D:$D,Rohdaten_Einkommensteuer!$B:$B,Auswertungen!B19,Rohdaten_Einkommensteuer!$C:$C,Auswertungen!d4)</f>
        <v>0</v>
      </c>
      <c r="E19" s="8">
        <f>SUMIFS(Rohdaten_Einkommensteuer!$D:$D,Rohdaten_Einkommensteuer!$B:$B,Auswertungen!B19,Rohdaten_Einkommensteuer!$C:$C,Auswertungen!e4)</f>
        <v>0</v>
      </c>
      <c r="F19" s="8">
        <f>SUMIFS(Rohdaten_Einkommensteuer!$D:$D,Rohdaten_Einkommensteuer!$B:$B,Auswertungen!B19,Rohdaten_Einkommensteuer!$C:$C,Auswertungen!f4)</f>
        <v>0</v>
      </c>
      <c r="G19" s="8">
        <f>SUMIFS(Rohdaten_Einkommensteuer!$D:$D,Rohdaten_Einkommensteuer!$B:$B,Auswertungen!B19,Rohdaten_Einkommensteuer!$C:$C,Auswertungen!g4)</f>
        <v>0</v>
      </c>
      <c r="H19" s="8">
        <f>SUMIFS(Rohdaten_Einkommensteuer!$D:$D,Rohdaten_Einkommensteuer!$B:$B,Auswertungen!B19,Rohdaten_Einkommensteuer!$C:$C,Auswertungen!h4)</f>
        <v>0</v>
      </c>
      <c r="I19" s="8">
        <f>SUMIFS(Rohdaten_Einkommensteuer!$D:$D,Rohdaten_Einkommensteuer!$B:$B,Auswertungen!B19,Rohdaten_Einkommensteuer!$C:$C,Auswertungen!i4)</f>
        <v>0</v>
      </c>
      <c r="J19" s="8">
        <f>SUMIFS(Rohdaten_Einkommensteuer!$D:$D,Rohdaten_Einkommensteuer!$B:$B,Auswertungen!B19,Rohdaten_Einkommensteuer!$C:$C,Auswertungen!j4)</f>
        <v>0</v>
      </c>
      <c r="K19" s="8">
        <f>SUMIFS(Rohdaten_Einkommensteuer!$D:$D,Rohdaten_Einkommensteuer!$B:$B,Auswertungen!B19,Rohdaten_Einkommensteuer!$C:$C,Auswertungen!k4)</f>
        <v>0</v>
      </c>
      <c r="L19" s="8">
        <f>SUMIFS(Rohdaten_Einkommensteuer!$D:$D,Rohdaten_Einkommensteuer!$B:$B,Auswertungen!B19,Rohdaten_Einkommensteuer!$C:$C,Auswertungen!l4)</f>
        <v>0</v>
      </c>
      <c r="M19" s="8">
        <f>SUMIFS(Rohdaten_Einkommensteuer!$D:$D,Rohdaten_Einkommensteuer!$B:$B,Auswertungen!B19,Rohdaten_Einkommensteuer!$C:$C,Auswertungen!m4)</f>
        <v>0</v>
      </c>
      <c r="N19" s="8">
        <f>SUMIFS(Rohdaten_Einkommensteuer!$D:$D,Rohdaten_Einkommensteuer!$B:$B,Auswertungen!B19,Rohdaten_Einkommensteuer!$C:$C,Auswertungen!n4)</f>
        <v>0</v>
      </c>
      <c r="O19" s="8">
        <f>SUMIFS(Rohdaten_Einkommensteuer!$D:$D,Rohdaten_Einkommensteuer!$B:$B,Auswertungen!B19,Rohdaten_Einkommensteuer!$C:$C,Auswertungen!o4)</f>
        <v>0</v>
      </c>
      <c r="P19" s="8">
        <f>SUMIFS(Rohdaten_Einkommensteuer!$D:$D,Rohdaten_Einkommensteuer!$B:$B,Auswertungen!B19,Rohdaten_Einkommensteuer!$C:$C,Auswertungen!p4)</f>
        <v>0</v>
      </c>
      <c r="Q19" s="8">
        <f>SUMIFS(Rohdaten_Einkommensteuer!$D:$D,Rohdaten_Einkommensteuer!$B:$B,Auswertungen!B19,Rohdaten_Einkommensteuer!$C:$C,Auswertungen!q4)</f>
        <v>0</v>
      </c>
      <c r="R19" s="8">
        <f>SUMIFS(Rohdaten_Einkommensteuer!$D:$D,Rohdaten_Einkommensteuer!$B:$B,Auswertungen!B19,Rohdaten_Einkommensteuer!$C:$C,Auswertungen!r4)</f>
        <v>0</v>
      </c>
      <c r="S19" s="8">
        <f>SUMIFS(Rohdaten_Einkommensteuer!$D:$D,Rohdaten_Einkommensteuer!$B:$B,Auswertungen!B19,Rohdaten_Einkommensteuer!$C:$C,Auswertungen!s4)</f>
        <v>0</v>
      </c>
      <c r="T19" s="8">
        <f>SUMIFS(Rohdaten_Einkommensteuer!$D:$D,Rohdaten_Einkommensteuer!$B:$B,Auswertungen!B19,Rohdaten_Einkommensteuer!$C:$C,Auswertungen!t4)</f>
        <v>0</v>
      </c>
      <c r="U19" s="8">
        <f>SUMIFS(Rohdaten_Einkommensteuer!$D:$D,Rohdaten_Einkommensteuer!$B:$B,Auswertungen!B19,Rohdaten_Einkommensteuer!$C:$C,Auswertungen!u4)</f>
        <v>0</v>
      </c>
      <c r="V19" s="8">
        <f>SUMIFS(Rohdaten_Einkommensteuer!$D:$D,Rohdaten_Einkommensteuer!$B:$B,Auswertungen!B19,Rohdaten_Einkommensteuer!$C:$C,Auswertungen!v4)</f>
        <v>0</v>
      </c>
      <c r="W19" s="8">
        <f>SUMIFS(Rohdaten_Einkommensteuer!$D:$D,Rohdaten_Einkommensteuer!$B:$B,Auswertungen!B19,Rohdaten_Einkommensteuer!$C:$C,Auswertungen!w4)</f>
        <v>0</v>
      </c>
      <c r="X19" s="8">
        <f>SUMIFS(Rohdaten_Einkommensteuer!$D:$D,Rohdaten_Einkommensteuer!$B:$B,Auswertungen!B19,Rohdaten_Einkommensteuer!$C:$C,Auswertungen!x4)</f>
        <v>0</v>
      </c>
      <c r="Y19" s="8">
        <f>SUMIFS(Rohdaten_Einkommensteuer!$D:$D,Rohdaten_Einkommensteuer!$B:$B,Auswertungen!B19,Rohdaten_Einkommensteuer!$C:$C,Auswertungen!y4)</f>
        <v>0</v>
      </c>
      <c r="Z19" s="8">
        <f>SUMIFS(Rohdaten_Einkommensteuer!$D:$D,Rohdaten_Einkommensteuer!$B:$B,Auswertungen!B19,Rohdaten_Einkommensteuer!$C:$C,Auswertungen!z4)</f>
        <v>0</v>
      </c>
      <c r="AA19" s="8">
        <f>SUMIFS(Rohdaten_Einkommensteuer!$D:$D,Rohdaten_Einkommensteuer!$B:$B,Auswertungen!B19,Rohdaten_Einkommensteuer!$C:$C,Auswertungen!aa4)</f>
        <v>0</v>
      </c>
      <c r="AB19" s="8">
        <f>SUMIFS(Rohdaten_Einkommensteuer!$D:$D,Rohdaten_Einkommensteuer!$B:$B,Auswertungen!B19,Rohdaten_Einkommensteuer!$C:$C,Auswertungen!ab4)</f>
        <v>0</v>
      </c>
      <c r="AC19" s="8">
        <f>SUMIFS(Rohdaten_Einkommensteuer!$D:$D,Rohdaten_Einkommensteuer!$B:$B,Auswertungen!B19,Rohdaten_Einkommensteuer!$C:$C,Auswertungen!ac4)</f>
        <v>0</v>
      </c>
      <c r="AD19" s="8">
        <f>SUMIFS(Rohdaten_Einkommensteuer!$D:$D,Rohdaten_Einkommensteuer!$B:$B,Auswertungen!B19,Rohdaten_Einkommensteuer!$C:$C,Auswertungen!ad4)</f>
        <v>0</v>
      </c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7" t="s">
        <v>46</v>
      </c>
      <c r="C20" s="8">
        <f>SUMIFS(Rohdaten_Einkommensteuer!$D:$D,Rohdaten_Einkommensteuer!$B:$B,Auswertungen!B20,Rohdaten_Einkommensteuer!$C:$C,Auswertungen!c4)</f>
        <v>0</v>
      </c>
      <c r="D20" s="8">
        <f>SUMIFS(Rohdaten_Einkommensteuer!$D:$D,Rohdaten_Einkommensteuer!$B:$B,Auswertungen!B20,Rohdaten_Einkommensteuer!$C:$C,Auswertungen!d4)</f>
        <v>0</v>
      </c>
      <c r="E20" s="8">
        <f>SUMIFS(Rohdaten_Einkommensteuer!$D:$D,Rohdaten_Einkommensteuer!$B:$B,Auswertungen!B20,Rohdaten_Einkommensteuer!$C:$C,Auswertungen!e4)</f>
        <v>0</v>
      </c>
      <c r="F20" s="8">
        <f>SUMIFS(Rohdaten_Einkommensteuer!$D:$D,Rohdaten_Einkommensteuer!$B:$B,Auswertungen!B20,Rohdaten_Einkommensteuer!$C:$C,Auswertungen!f4)</f>
        <v>0</v>
      </c>
      <c r="G20" s="8">
        <f>SUMIFS(Rohdaten_Einkommensteuer!$D:$D,Rohdaten_Einkommensteuer!$B:$B,Auswertungen!B20,Rohdaten_Einkommensteuer!$C:$C,Auswertungen!g4)</f>
        <v>0</v>
      </c>
      <c r="H20" s="8">
        <f>SUMIFS(Rohdaten_Einkommensteuer!$D:$D,Rohdaten_Einkommensteuer!$B:$B,Auswertungen!B20,Rohdaten_Einkommensteuer!$C:$C,Auswertungen!h4)</f>
        <v>0</v>
      </c>
      <c r="I20" s="8">
        <f>SUMIFS(Rohdaten_Einkommensteuer!$D:$D,Rohdaten_Einkommensteuer!$B:$B,Auswertungen!B20,Rohdaten_Einkommensteuer!$C:$C,Auswertungen!i4)</f>
        <v>0</v>
      </c>
      <c r="J20" s="8">
        <f>SUMIFS(Rohdaten_Einkommensteuer!$D:$D,Rohdaten_Einkommensteuer!$B:$B,Auswertungen!B20,Rohdaten_Einkommensteuer!$C:$C,Auswertungen!j4)</f>
        <v>0</v>
      </c>
      <c r="K20" s="8">
        <f>SUMIFS(Rohdaten_Einkommensteuer!$D:$D,Rohdaten_Einkommensteuer!$B:$B,Auswertungen!B20,Rohdaten_Einkommensteuer!$C:$C,Auswertungen!k4)</f>
        <v>0</v>
      </c>
      <c r="L20" s="8">
        <f>SUMIFS(Rohdaten_Einkommensteuer!$D:$D,Rohdaten_Einkommensteuer!$B:$B,Auswertungen!B20,Rohdaten_Einkommensteuer!$C:$C,Auswertungen!l4)</f>
        <v>0</v>
      </c>
      <c r="M20" s="8">
        <f>SUMIFS(Rohdaten_Einkommensteuer!$D:$D,Rohdaten_Einkommensteuer!$B:$B,Auswertungen!B20,Rohdaten_Einkommensteuer!$C:$C,Auswertungen!m4)</f>
        <v>0</v>
      </c>
      <c r="N20" s="8">
        <f>SUMIFS(Rohdaten_Einkommensteuer!$D:$D,Rohdaten_Einkommensteuer!$B:$B,Auswertungen!B20,Rohdaten_Einkommensteuer!$C:$C,Auswertungen!n4)</f>
        <v>0</v>
      </c>
      <c r="O20" s="8">
        <f>SUMIFS(Rohdaten_Einkommensteuer!$D:$D,Rohdaten_Einkommensteuer!$B:$B,Auswertungen!B20,Rohdaten_Einkommensteuer!$C:$C,Auswertungen!o4)</f>
        <v>0</v>
      </c>
      <c r="P20" s="8">
        <f>SUMIFS(Rohdaten_Einkommensteuer!$D:$D,Rohdaten_Einkommensteuer!$B:$B,Auswertungen!B20,Rohdaten_Einkommensteuer!$C:$C,Auswertungen!p4)</f>
        <v>0</v>
      </c>
      <c r="Q20" s="8">
        <f>SUMIFS(Rohdaten_Einkommensteuer!$D:$D,Rohdaten_Einkommensteuer!$B:$B,Auswertungen!B20,Rohdaten_Einkommensteuer!$C:$C,Auswertungen!q4)</f>
        <v>0</v>
      </c>
      <c r="R20" s="8">
        <f>SUMIFS(Rohdaten_Einkommensteuer!$D:$D,Rohdaten_Einkommensteuer!$B:$B,Auswertungen!B20,Rohdaten_Einkommensteuer!$C:$C,Auswertungen!r4)</f>
        <v>0</v>
      </c>
      <c r="S20" s="8">
        <f>SUMIFS(Rohdaten_Einkommensteuer!$D:$D,Rohdaten_Einkommensteuer!$B:$B,Auswertungen!B20,Rohdaten_Einkommensteuer!$C:$C,Auswertungen!s4)</f>
        <v>0</v>
      </c>
      <c r="T20" s="8">
        <f>SUMIFS(Rohdaten_Einkommensteuer!$D:$D,Rohdaten_Einkommensteuer!$B:$B,Auswertungen!B20,Rohdaten_Einkommensteuer!$C:$C,Auswertungen!t4)</f>
        <v>0</v>
      </c>
      <c r="U20" s="8">
        <f>SUMIFS(Rohdaten_Einkommensteuer!$D:$D,Rohdaten_Einkommensteuer!$B:$B,Auswertungen!B20,Rohdaten_Einkommensteuer!$C:$C,Auswertungen!u4)</f>
        <v>0</v>
      </c>
      <c r="V20" s="8">
        <f>SUMIFS(Rohdaten_Einkommensteuer!$D:$D,Rohdaten_Einkommensteuer!$B:$B,Auswertungen!B20,Rohdaten_Einkommensteuer!$C:$C,Auswertungen!v4)</f>
        <v>0</v>
      </c>
      <c r="W20" s="8">
        <f>SUMIFS(Rohdaten_Einkommensteuer!$D:$D,Rohdaten_Einkommensteuer!$B:$B,Auswertungen!B20,Rohdaten_Einkommensteuer!$C:$C,Auswertungen!w4)</f>
        <v>0</v>
      </c>
      <c r="X20" s="8">
        <f>SUMIFS(Rohdaten_Einkommensteuer!$D:$D,Rohdaten_Einkommensteuer!$B:$B,Auswertungen!B20,Rohdaten_Einkommensteuer!$C:$C,Auswertungen!x4)</f>
        <v>0</v>
      </c>
      <c r="Y20" s="8">
        <f>SUMIFS(Rohdaten_Einkommensteuer!$D:$D,Rohdaten_Einkommensteuer!$B:$B,Auswertungen!B20,Rohdaten_Einkommensteuer!$C:$C,Auswertungen!y4)</f>
        <v>0</v>
      </c>
      <c r="Z20" s="8">
        <f>SUMIFS(Rohdaten_Einkommensteuer!$D:$D,Rohdaten_Einkommensteuer!$B:$B,Auswertungen!B20,Rohdaten_Einkommensteuer!$C:$C,Auswertungen!z4)</f>
        <v>0</v>
      </c>
      <c r="AA20" s="8">
        <f>SUMIFS(Rohdaten_Einkommensteuer!$D:$D,Rohdaten_Einkommensteuer!$B:$B,Auswertungen!B20,Rohdaten_Einkommensteuer!$C:$C,Auswertungen!aa4)</f>
        <v>0</v>
      </c>
      <c r="AB20" s="8">
        <f>SUMIFS(Rohdaten_Einkommensteuer!$D:$D,Rohdaten_Einkommensteuer!$B:$B,Auswertungen!B20,Rohdaten_Einkommensteuer!$C:$C,Auswertungen!ab4)</f>
        <v>0</v>
      </c>
      <c r="AC20" s="8">
        <f>SUMIFS(Rohdaten_Einkommensteuer!$D:$D,Rohdaten_Einkommensteuer!$B:$B,Auswertungen!B20,Rohdaten_Einkommensteuer!$C:$C,Auswertungen!ac4)</f>
        <v>0</v>
      </c>
      <c r="AD20" s="8">
        <f>SUMIFS(Rohdaten_Einkommensteuer!$D:$D,Rohdaten_Einkommensteuer!$B:$B,Auswertungen!B20,Rohdaten_Einkommensteuer!$C:$C,Auswertungen!ad4)</f>
        <v>0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49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8.7109375" style="8" customWidth="1"/>
  </cols>
  <sheetData>
    <row r="1" spans="1:400">
      <c r="A1" s="7" t="s">
        <v>47</v>
      </c>
      <c r="B1" s="7" t="s">
        <v>48</v>
      </c>
      <c r="C1" s="7" t="s">
        <v>49</v>
      </c>
      <c r="D1" s="7" t="s">
        <v>50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>
        <v>2023</v>
      </c>
      <c r="D2" s="8">
        <v>-6.009493197360693e-06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>
        <v>2024</v>
      </c>
      <c r="D3" s="8">
        <v>-1.201898639472139e-05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>
        <v>2025</v>
      </c>
      <c r="D4" s="8">
        <v>-1.802847959208208e-05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>
        <v>2026</v>
      </c>
      <c r="D5" s="8">
        <v>-2.403797278944277e-05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>
        <v>2027</v>
      </c>
      <c r="D6" s="8">
        <v>-3.004746598680347e-05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>
        <v>2028</v>
      </c>
      <c r="D7" s="8">
        <v>-3.004746598680347e-05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>
        <v>2029</v>
      </c>
      <c r="D8" s="8">
        <v>-3.004746598680347e-05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>
        <v>2030</v>
      </c>
      <c r="D9" s="8">
        <v>-3.004746598680347e-05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>
        <v>2031</v>
      </c>
      <c r="D10" s="8">
        <v>-3.004746598680347e-05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>
        <v>2032</v>
      </c>
      <c r="D11" s="8">
        <v>-3.004746598680347e-05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>
        <v>2033</v>
      </c>
      <c r="D12" s="8">
        <v>-3.004746598680347e-05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>
        <v>2034</v>
      </c>
      <c r="D13" s="8">
        <v>-3.004746598680347e-05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>
        <v>2035</v>
      </c>
      <c r="D14" s="8">
        <v>-3.004746598680347e-05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>
        <v>2036</v>
      </c>
      <c r="D15" s="8">
        <v>-3.004746598680347e-05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>
        <v>2037</v>
      </c>
      <c r="D16" s="8">
        <v>-3.004746598680347e-05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>
        <v>2038</v>
      </c>
      <c r="D17" s="8">
        <v>-3.004746598680347e-05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>
        <v>2039</v>
      </c>
      <c r="D18" s="8">
        <v>-3.004746598680347e-05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>
        <v>2040</v>
      </c>
      <c r="D19" s="8">
        <v>-3.004746598680347e-05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>
        <v>2041</v>
      </c>
      <c r="D20" s="8">
        <v>-3.004746598680347e-05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>
        <v>2042</v>
      </c>
      <c r="D21" s="8">
        <v>-3.004746598680347e-05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>
        <v>2043</v>
      </c>
      <c r="D22" s="8">
        <v>-3.004746598680347e-05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>
        <v>2044</v>
      </c>
      <c r="D23" s="8">
        <v>-3.004746598680347e-05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>
        <v>2045</v>
      </c>
      <c r="D24" s="8">
        <v>-3.004746598680347e-05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>
        <v>2046</v>
      </c>
      <c r="D25" s="8">
        <v>-3.004746598680347e-05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>
        <v>2047</v>
      </c>
      <c r="D26" s="8">
        <v>-3.004746598680347e-05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>
        <v>2048</v>
      </c>
      <c r="D27" s="8">
        <v>-3.004746598680347e-05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>
        <v>2049</v>
      </c>
      <c r="D28" s="8">
        <v>-3.004746598680347e-05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>
        <v>2050</v>
      </c>
      <c r="D29" s="8">
        <v>-3.004746598680347e-05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32</v>
      </c>
      <c r="C30" s="1">
        <v>2023</v>
      </c>
      <c r="D30" s="8">
        <v>-2977.802751166783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32</v>
      </c>
      <c r="C31" s="1">
        <v>2024</v>
      </c>
      <c r="D31" s="8">
        <v>-5955.605502333566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32</v>
      </c>
      <c r="C32" s="1">
        <v>2025</v>
      </c>
      <c r="D32" s="8">
        <v>-8933.408253500347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32</v>
      </c>
      <c r="C33" s="1">
        <v>2026</v>
      </c>
      <c r="D33" s="8">
        <v>-11911.21100466713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32</v>
      </c>
      <c r="C34" s="1">
        <v>2027</v>
      </c>
      <c r="D34" s="8">
        <v>-14889.01375583391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32</v>
      </c>
      <c r="C35" s="1">
        <v>2028</v>
      </c>
      <c r="D35" s="8">
        <v>-14889.01375583391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32</v>
      </c>
      <c r="C36" s="1">
        <v>2029</v>
      </c>
      <c r="D36" s="8">
        <v>-14889.01375583391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32</v>
      </c>
      <c r="C37" s="1">
        <v>2030</v>
      </c>
      <c r="D37" s="8">
        <v>-14889.01375583391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32</v>
      </c>
      <c r="C38" s="1">
        <v>2031</v>
      </c>
      <c r="D38" s="8">
        <v>-14889.01375583391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32</v>
      </c>
      <c r="C39" s="1">
        <v>2032</v>
      </c>
      <c r="D39" s="8">
        <v>-14889.01375583391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32</v>
      </c>
      <c r="C40" s="1">
        <v>2033</v>
      </c>
      <c r="D40" s="8">
        <v>-14889.01375583391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32</v>
      </c>
      <c r="C41" s="1">
        <v>2034</v>
      </c>
      <c r="D41" s="8">
        <v>-14889.01375583391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32</v>
      </c>
      <c r="C42" s="1">
        <v>2035</v>
      </c>
      <c r="D42" s="8">
        <v>-14889.01375583391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32</v>
      </c>
      <c r="C43" s="1">
        <v>2036</v>
      </c>
      <c r="D43" s="8">
        <v>-14889.01375583391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32</v>
      </c>
      <c r="C44" s="1">
        <v>2037</v>
      </c>
      <c r="D44" s="8">
        <v>-14889.01375583391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32</v>
      </c>
      <c r="C45" s="1">
        <v>2038</v>
      </c>
      <c r="D45" s="8">
        <v>-14889.01375583391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32</v>
      </c>
      <c r="C46" s="1">
        <v>2039</v>
      </c>
      <c r="D46" s="8">
        <v>-14889.01375583391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32</v>
      </c>
      <c r="C47" s="1">
        <v>2040</v>
      </c>
      <c r="D47" s="8">
        <v>-14889.01375583391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32</v>
      </c>
      <c r="C48" s="1">
        <v>2041</v>
      </c>
      <c r="D48" s="8">
        <v>-14889.01375583391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32</v>
      </c>
      <c r="C49" s="1">
        <v>2042</v>
      </c>
      <c r="D49" s="8">
        <v>-14889.01375583391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32</v>
      </c>
      <c r="C50" s="1">
        <v>2043</v>
      </c>
      <c r="D50" s="8">
        <v>-14889.01375583391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32</v>
      </c>
      <c r="C51" s="1">
        <v>2044</v>
      </c>
      <c r="D51" s="8">
        <v>-14889.01375583391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32</v>
      </c>
      <c r="C52" s="1">
        <v>2045</v>
      </c>
      <c r="D52" s="8">
        <v>-14889.01375583391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32</v>
      </c>
      <c r="C53" s="1">
        <v>2046</v>
      </c>
      <c r="D53" s="8">
        <v>-14889.01375583391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32</v>
      </c>
      <c r="C54" s="1">
        <v>2047</v>
      </c>
      <c r="D54" s="8">
        <v>-14889.01375583391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32</v>
      </c>
      <c r="C55" s="1">
        <v>2048</v>
      </c>
      <c r="D55" s="8">
        <v>-14889.01375583391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32</v>
      </c>
      <c r="C56" s="1">
        <v>2049</v>
      </c>
      <c r="D56" s="8">
        <v>-14889.01375583391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32</v>
      </c>
      <c r="C57" s="1">
        <v>2050</v>
      </c>
      <c r="D57" s="8">
        <v>-14889.01375583391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>
        <v>2023</v>
      </c>
      <c r="D58" s="8">
        <v>-801.5865401980546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>
        <v>2024</v>
      </c>
      <c r="D59" s="8">
        <v>-1603.173080396109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>
        <v>2025</v>
      </c>
      <c r="D60" s="8">
        <v>-2404.759620594164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>
        <v>2026</v>
      </c>
      <c r="D61" s="8">
        <v>-3206.346160792219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>
        <v>2027</v>
      </c>
      <c r="D62" s="8">
        <v>-4007.932700990274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>
        <v>2028</v>
      </c>
      <c r="D63" s="8">
        <v>-4007.932700990274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>
        <v>2029</v>
      </c>
      <c r="D64" s="8">
        <v>-4007.932700990274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>
        <v>2030</v>
      </c>
      <c r="D65" s="8">
        <v>-4007.932700990274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>
        <v>2031</v>
      </c>
      <c r="D66" s="8">
        <v>-4007.932700990274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>
        <v>2032</v>
      </c>
      <c r="D67" s="8">
        <v>-4007.932700990274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>
        <v>2033</v>
      </c>
      <c r="D68" s="8">
        <v>-4007.932700990274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>
        <v>2034</v>
      </c>
      <c r="D69" s="8">
        <v>-4007.932700990274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>
        <v>2035</v>
      </c>
      <c r="D70" s="8">
        <v>-4007.932700990274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>
        <v>2036</v>
      </c>
      <c r="D71" s="8">
        <v>-4007.932700990274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33</v>
      </c>
      <c r="C72" s="1">
        <v>2037</v>
      </c>
      <c r="D72" s="8">
        <v>-4007.932700990274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33</v>
      </c>
      <c r="C73" s="1">
        <v>2038</v>
      </c>
      <c r="D73" s="8">
        <v>-4007.932700990274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33</v>
      </c>
      <c r="C74" s="1">
        <v>2039</v>
      </c>
      <c r="D74" s="8">
        <v>-4007.932700990274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33</v>
      </c>
      <c r="C75" s="1">
        <v>2040</v>
      </c>
      <c r="D75" s="8">
        <v>-4007.932700990274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33</v>
      </c>
      <c r="C76" s="1">
        <v>2041</v>
      </c>
      <c r="D76" s="8">
        <v>-4007.932700990274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33</v>
      </c>
      <c r="C77" s="1">
        <v>2042</v>
      </c>
      <c r="D77" s="8">
        <v>-4007.932700990274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33</v>
      </c>
      <c r="C78" s="1">
        <v>2043</v>
      </c>
      <c r="D78" s="8">
        <v>-4007.932700990274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33</v>
      </c>
      <c r="C79" s="1">
        <v>2044</v>
      </c>
      <c r="D79" s="8">
        <v>-4007.932700990274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33</v>
      </c>
      <c r="C80" s="1">
        <v>2045</v>
      </c>
      <c r="D80" s="8">
        <v>-4007.932700990274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33</v>
      </c>
      <c r="C81" s="1">
        <v>2046</v>
      </c>
      <c r="D81" s="8">
        <v>-4007.932700990274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33</v>
      </c>
      <c r="C82" s="1">
        <v>2047</v>
      </c>
      <c r="D82" s="8">
        <v>-4007.932700990274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33</v>
      </c>
      <c r="C83" s="1">
        <v>2048</v>
      </c>
      <c r="D83" s="8">
        <v>-4007.932700990274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33</v>
      </c>
      <c r="C84" s="1">
        <v>2049</v>
      </c>
      <c r="D84" s="8">
        <v>-4007.932700990274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33</v>
      </c>
      <c r="C85" s="1">
        <v>2050</v>
      </c>
      <c r="D85" s="8">
        <v>-4007.932700990274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>
        <v>2023</v>
      </c>
      <c r="D86" s="8">
        <v>-4370.875222021816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>
        <v>2024</v>
      </c>
      <c r="D87" s="8">
        <v>-8741.750444043631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>
        <v>2025</v>
      </c>
      <c r="D88" s="8">
        <v>-13112.62566606545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>
        <v>2026</v>
      </c>
      <c r="D89" s="8">
        <v>-17483.50088808726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>
        <v>2027</v>
      </c>
      <c r="D90" s="8">
        <v>-21854.37611010907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>
        <v>2028</v>
      </c>
      <c r="D91" s="8">
        <v>-21854.37611010907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>
        <v>2029</v>
      </c>
      <c r="D92" s="8">
        <v>-21854.37611010907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>
        <v>2030</v>
      </c>
      <c r="D93" s="8">
        <v>-21854.37611010907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>
        <v>2031</v>
      </c>
      <c r="D94" s="8">
        <v>-21854.37611010907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>
        <v>2032</v>
      </c>
      <c r="D95" s="8">
        <v>-21854.37611010907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>
        <v>2033</v>
      </c>
      <c r="D96" s="8">
        <v>-21854.37611010907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>
        <v>2034</v>
      </c>
      <c r="D97" s="8">
        <v>-21854.37611010907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>
        <v>2035</v>
      </c>
      <c r="D98" s="8">
        <v>-21854.37611010907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>
        <v>2036</v>
      </c>
      <c r="D99" s="8">
        <v>-21854.37611010907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>
        <v>2037</v>
      </c>
      <c r="D100" s="8">
        <v>-21854.37611010907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>
        <v>2038</v>
      </c>
      <c r="D101" s="8">
        <v>-21854.37611010907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>
        <v>2039</v>
      </c>
      <c r="D102" s="8">
        <v>-21854.37611010907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>
        <v>2040</v>
      </c>
      <c r="D103" s="8">
        <v>-21854.37611010907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>
        <v>2041</v>
      </c>
      <c r="D104" s="8">
        <v>-21854.37611010907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>
        <v>2042</v>
      </c>
      <c r="D105" s="8">
        <v>-21854.37611010907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>
        <v>2043</v>
      </c>
      <c r="D106" s="8">
        <v>-21854.37611010907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34</v>
      </c>
      <c r="C107" s="1">
        <v>2044</v>
      </c>
      <c r="D107" s="8">
        <v>-21854.37611010907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34</v>
      </c>
      <c r="C108" s="1">
        <v>2045</v>
      </c>
      <c r="D108" s="8">
        <v>-21854.37611010907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34</v>
      </c>
      <c r="C109" s="1">
        <v>2046</v>
      </c>
      <c r="D109" s="8">
        <v>-21854.37611010907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34</v>
      </c>
      <c r="C110" s="1">
        <v>2047</v>
      </c>
      <c r="D110" s="8">
        <v>-21854.37611010907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34</v>
      </c>
      <c r="C111" s="1">
        <v>2048</v>
      </c>
      <c r="D111" s="8">
        <v>-21854.37611010907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34</v>
      </c>
      <c r="C112" s="1">
        <v>2049</v>
      </c>
      <c r="D112" s="8">
        <v>-21854.37611010907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34</v>
      </c>
      <c r="C113" s="1">
        <v>2050</v>
      </c>
      <c r="D113" s="8">
        <v>-21854.37611010907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>
        <v>2023</v>
      </c>
      <c r="D114" s="8">
        <v>-3055.330363496264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>
        <v>2024</v>
      </c>
      <c r="D115" s="8">
        <v>-6110.660726992529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>
        <v>2025</v>
      </c>
      <c r="D116" s="8">
        <v>-9165.991090488791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>
        <v>2026</v>
      </c>
      <c r="D117" s="8">
        <v>-12221.32145398506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>
        <v>2027</v>
      </c>
      <c r="D118" s="8">
        <v>-15276.65181748132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>
        <v>2028</v>
      </c>
      <c r="D119" s="8">
        <v>-15276.65181748132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>
        <v>2029</v>
      </c>
      <c r="D120" s="8">
        <v>-15276.65181748132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>
        <v>2030</v>
      </c>
      <c r="D121" s="8">
        <v>-15276.65181748132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>
        <v>2031</v>
      </c>
      <c r="D122" s="8">
        <v>-15276.65181748132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>
        <v>2032</v>
      </c>
      <c r="D123" s="8">
        <v>-15276.65181748132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>
        <v>2033</v>
      </c>
      <c r="D124" s="8">
        <v>-15276.65181748132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>
        <v>2034</v>
      </c>
      <c r="D125" s="8">
        <v>-15276.65181748132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>
        <v>2035</v>
      </c>
      <c r="D126" s="8">
        <v>-15276.65181748132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>
        <v>2036</v>
      </c>
      <c r="D127" s="8">
        <v>-15276.65181748132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>
        <v>2037</v>
      </c>
      <c r="D128" s="8">
        <v>-15276.65181748132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>
        <v>2038</v>
      </c>
      <c r="D129" s="8">
        <v>-15276.65181748132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>
        <v>2039</v>
      </c>
      <c r="D130" s="8">
        <v>-15276.65181748132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>
        <v>2040</v>
      </c>
      <c r="D131" s="8">
        <v>-15276.65181748132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>
        <v>2041</v>
      </c>
      <c r="D132" s="8">
        <v>-15276.65181748132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>
        <v>2042</v>
      </c>
      <c r="D133" s="8">
        <v>-15276.65181748132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>
        <v>2043</v>
      </c>
      <c r="D134" s="8">
        <v>-15276.65181748132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>
        <v>2044</v>
      </c>
      <c r="D135" s="8">
        <v>-15276.65181748132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>
        <v>2045</v>
      </c>
      <c r="D136" s="8">
        <v>-15276.65181748132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>
        <v>2046</v>
      </c>
      <c r="D137" s="8">
        <v>-15276.65181748132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>
        <v>2047</v>
      </c>
      <c r="D138" s="8">
        <v>-15276.65181748132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>
        <v>2048</v>
      </c>
      <c r="D139" s="8">
        <v>-15276.65181748132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>
        <v>2049</v>
      </c>
      <c r="D140" s="8">
        <v>-15276.65181748132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>
        <v>2050</v>
      </c>
      <c r="D141" s="8">
        <v>-15276.65181748132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>
        <v>2023</v>
      </c>
      <c r="D142" s="8">
        <v>-32764.33123659592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>
        <v>2024</v>
      </c>
      <c r="D143" s="8">
        <v>-65528.66247319184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>
        <v>2025</v>
      </c>
      <c r="D144" s="8">
        <v>-98292.99370978777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>
        <v>2026</v>
      </c>
      <c r="D145" s="8">
        <v>-131057.3249463837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>
        <v>2027</v>
      </c>
      <c r="D146" s="8">
        <v>-163821.6561829796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>
        <v>2028</v>
      </c>
      <c r="D147" s="8">
        <v>-163821.6561829796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>
        <v>2029</v>
      </c>
      <c r="D148" s="8">
        <v>-163821.6561829796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>
        <v>2030</v>
      </c>
      <c r="D149" s="8">
        <v>-163821.6561829796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>
        <v>2031</v>
      </c>
      <c r="D150" s="8">
        <v>-163821.6561829796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>
        <v>2032</v>
      </c>
      <c r="D151" s="8">
        <v>-163821.6561829796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>
        <v>2033</v>
      </c>
      <c r="D152" s="8">
        <v>-163821.6561829796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>
        <v>2034</v>
      </c>
      <c r="D153" s="8">
        <v>-163821.6561829796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>
        <v>2035</v>
      </c>
      <c r="D154" s="8">
        <v>-163821.6561829796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>
        <v>2036</v>
      </c>
      <c r="D155" s="8">
        <v>-163821.6561829796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>
        <v>2037</v>
      </c>
      <c r="D156" s="8">
        <v>-163821.6561829796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>
        <v>2038</v>
      </c>
      <c r="D157" s="8">
        <v>-163821.6561829796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>
        <v>2039</v>
      </c>
      <c r="D158" s="8">
        <v>-163821.6561829796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>
        <v>2040</v>
      </c>
      <c r="D159" s="8">
        <v>-163821.6561829796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>
        <v>2041</v>
      </c>
      <c r="D160" s="8">
        <v>-163821.6561829796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>
        <v>2042</v>
      </c>
      <c r="D161" s="8">
        <v>-163821.6561829796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>
        <v>2043</v>
      </c>
      <c r="D162" s="8">
        <v>-163821.6561829796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>
        <v>2044</v>
      </c>
      <c r="D163" s="8">
        <v>-163821.6561829796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>
        <v>2045</v>
      </c>
      <c r="D164" s="8">
        <v>-163821.6561829796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>
        <v>2046</v>
      </c>
      <c r="D165" s="8">
        <v>-163821.6561829796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>
        <v>2047</v>
      </c>
      <c r="D166" s="8">
        <v>-163821.6561829796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>
        <v>2048</v>
      </c>
      <c r="D167" s="8">
        <v>-163821.6561829796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>
        <v>2049</v>
      </c>
      <c r="D168" s="8">
        <v>-163821.6561829796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>
        <v>2050</v>
      </c>
      <c r="D169" s="8">
        <v>-163821.6561829796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37</v>
      </c>
      <c r="C170" s="1">
        <v>2023</v>
      </c>
      <c r="D170" s="8">
        <v>-1565.254648687422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37</v>
      </c>
      <c r="C171" s="1">
        <v>2024</v>
      </c>
      <c r="D171" s="8">
        <v>-3130.509297374844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37</v>
      </c>
      <c r="C172" s="1">
        <v>2025</v>
      </c>
      <c r="D172" s="8">
        <v>-4695.763946062267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37</v>
      </c>
      <c r="C173" s="1">
        <v>2026</v>
      </c>
      <c r="D173" s="8">
        <v>-6261.018594749688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37</v>
      </c>
      <c r="C174" s="1">
        <v>2027</v>
      </c>
      <c r="D174" s="8">
        <v>-7826.273243437112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37</v>
      </c>
      <c r="C175" s="1">
        <v>2028</v>
      </c>
      <c r="D175" s="8">
        <v>-7826.273243437112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37</v>
      </c>
      <c r="C176" s="1">
        <v>2029</v>
      </c>
      <c r="D176" s="8">
        <v>-7826.273243437112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>
        <v>2030</v>
      </c>
      <c r="D177" s="8">
        <v>-7826.273243437112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>
        <v>2031</v>
      </c>
      <c r="D178" s="8">
        <v>-7826.273243437112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>
        <v>2032</v>
      </c>
      <c r="D179" s="8">
        <v>-7826.273243437112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>
        <v>2033</v>
      </c>
      <c r="D180" s="8">
        <v>-7826.273243437112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>
        <v>2034</v>
      </c>
      <c r="D181" s="8">
        <v>-7826.273243437112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>
        <v>2035</v>
      </c>
      <c r="D182" s="8">
        <v>-7826.273243437112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>
        <v>2036</v>
      </c>
      <c r="D183" s="8">
        <v>-7826.273243437112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>
        <v>2037</v>
      </c>
      <c r="D184" s="8">
        <v>-7826.273243437112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>
        <v>2038</v>
      </c>
      <c r="D185" s="8">
        <v>-7826.273243437112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>
        <v>2039</v>
      </c>
      <c r="D186" s="8">
        <v>-7826.273243437112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>
        <v>2040</v>
      </c>
      <c r="D187" s="8">
        <v>-7826.273243437112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>
        <v>2041</v>
      </c>
      <c r="D188" s="8">
        <v>-7826.273243437112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>
        <v>2042</v>
      </c>
      <c r="D189" s="8">
        <v>-7826.273243437112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>
        <v>2043</v>
      </c>
      <c r="D190" s="8">
        <v>-7826.273243437112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>
        <v>2044</v>
      </c>
      <c r="D191" s="8">
        <v>-7826.273243437112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>
        <v>2045</v>
      </c>
      <c r="D192" s="8">
        <v>-7826.273243437112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>
        <v>2046</v>
      </c>
      <c r="D193" s="8">
        <v>-7826.273243437112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>
        <v>2047</v>
      </c>
      <c r="D194" s="8">
        <v>-7826.273243437112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>
        <v>2048</v>
      </c>
      <c r="D195" s="8">
        <v>-7826.273243437112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>
        <v>2049</v>
      </c>
      <c r="D196" s="8">
        <v>-7826.273243437112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>
        <v>2050</v>
      </c>
      <c r="D197" s="8">
        <v>-7826.273243437112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38</v>
      </c>
      <c r="C198" s="1">
        <v>2023</v>
      </c>
      <c r="D198" s="8">
        <v>-15339.62948199789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38</v>
      </c>
      <c r="C199" s="1">
        <v>2024</v>
      </c>
      <c r="D199" s="8">
        <v>-30679.25896399578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38</v>
      </c>
      <c r="C200" s="1">
        <v>2025</v>
      </c>
      <c r="D200" s="8">
        <v>-46018.88844599367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38</v>
      </c>
      <c r="C201" s="1">
        <v>2026</v>
      </c>
      <c r="D201" s="8">
        <v>-61358.51792799156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38</v>
      </c>
      <c r="C202" s="1">
        <v>2027</v>
      </c>
      <c r="D202" s="8">
        <v>-76698.14740998944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38</v>
      </c>
      <c r="C203" s="1">
        <v>2028</v>
      </c>
      <c r="D203" s="8">
        <v>-76698.14740998944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38</v>
      </c>
      <c r="C204" s="1">
        <v>2029</v>
      </c>
      <c r="D204" s="8">
        <v>-76698.14740998944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38</v>
      </c>
      <c r="C205" s="1">
        <v>2030</v>
      </c>
      <c r="D205" s="8">
        <v>-76698.14740998944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38</v>
      </c>
      <c r="C206" s="1">
        <v>2031</v>
      </c>
      <c r="D206" s="8">
        <v>-76698.14740998944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38</v>
      </c>
      <c r="C207" s="1">
        <v>2032</v>
      </c>
      <c r="D207" s="8">
        <v>-76698.14740998944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38</v>
      </c>
      <c r="C208" s="1">
        <v>2033</v>
      </c>
      <c r="D208" s="8">
        <v>-76698.14740998944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38</v>
      </c>
      <c r="C209" s="1">
        <v>2034</v>
      </c>
      <c r="D209" s="8">
        <v>-76698.14740998944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38</v>
      </c>
      <c r="C210" s="1">
        <v>2035</v>
      </c>
      <c r="D210" s="8">
        <v>-76698.14740998944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38</v>
      </c>
      <c r="C211" s="1">
        <v>2036</v>
      </c>
      <c r="D211" s="8">
        <v>-76698.14740998944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38</v>
      </c>
      <c r="C212" s="1">
        <v>2037</v>
      </c>
      <c r="D212" s="8">
        <v>-76698.14740998944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38</v>
      </c>
      <c r="C213" s="1">
        <v>2038</v>
      </c>
      <c r="D213" s="8">
        <v>-76698.14740998944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38</v>
      </c>
      <c r="C214" s="1">
        <v>2039</v>
      </c>
      <c r="D214" s="8">
        <v>-76698.14740998944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38</v>
      </c>
      <c r="C215" s="1">
        <v>2040</v>
      </c>
      <c r="D215" s="8">
        <v>-76698.14740998944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38</v>
      </c>
      <c r="C216" s="1">
        <v>2041</v>
      </c>
      <c r="D216" s="8">
        <v>-76698.14740998944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38</v>
      </c>
      <c r="C217" s="1">
        <v>2042</v>
      </c>
      <c r="D217" s="8">
        <v>-76698.14740998944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38</v>
      </c>
      <c r="C218" s="1">
        <v>2043</v>
      </c>
      <c r="D218" s="8">
        <v>-76698.14740998944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38</v>
      </c>
      <c r="C219" s="1">
        <v>2044</v>
      </c>
      <c r="D219" s="8">
        <v>-76698.14740998944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38</v>
      </c>
      <c r="C220" s="1">
        <v>2045</v>
      </c>
      <c r="D220" s="8">
        <v>-76698.14740998944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38</v>
      </c>
      <c r="C221" s="1">
        <v>2046</v>
      </c>
      <c r="D221" s="8">
        <v>-76698.14740998944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38</v>
      </c>
      <c r="C222" s="1">
        <v>2047</v>
      </c>
      <c r="D222" s="8">
        <v>-76698.14740998944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38</v>
      </c>
      <c r="C223" s="1">
        <v>2048</v>
      </c>
      <c r="D223" s="8">
        <v>-76698.14740998944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38</v>
      </c>
      <c r="C224" s="1">
        <v>2049</v>
      </c>
      <c r="D224" s="8">
        <v>-76698.14740998944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38</v>
      </c>
      <c r="C225" s="1">
        <v>2050</v>
      </c>
      <c r="D225" s="8">
        <v>-76698.14740998944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39</v>
      </c>
      <c r="C226" s="1">
        <v>2023</v>
      </c>
      <c r="D226" s="8">
        <v>-1575.334891805093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39</v>
      </c>
      <c r="C227" s="1">
        <v>2024</v>
      </c>
      <c r="D227" s="8">
        <v>-3150.669783610186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39</v>
      </c>
      <c r="C228" s="1">
        <v>2025</v>
      </c>
      <c r="D228" s="8">
        <v>-4726.004675415279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39</v>
      </c>
      <c r="C229" s="1">
        <v>2026</v>
      </c>
      <c r="D229" s="8">
        <v>-6301.339567220371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39</v>
      </c>
      <c r="C230" s="1">
        <v>2027</v>
      </c>
      <c r="D230" s="8">
        <v>-7876.674459025465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39</v>
      </c>
      <c r="C231" s="1">
        <v>2028</v>
      </c>
      <c r="D231" s="8">
        <v>-7876.674459025465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39</v>
      </c>
      <c r="C232" s="1">
        <v>2029</v>
      </c>
      <c r="D232" s="8">
        <v>-7876.674459025465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39</v>
      </c>
      <c r="C233" s="1">
        <v>2030</v>
      </c>
      <c r="D233" s="8">
        <v>-7876.674459025465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39</v>
      </c>
      <c r="C234" s="1">
        <v>2031</v>
      </c>
      <c r="D234" s="8">
        <v>-7876.674459025465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39</v>
      </c>
      <c r="C235" s="1">
        <v>2032</v>
      </c>
      <c r="D235" s="8">
        <v>-7876.674459025465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39</v>
      </c>
      <c r="C236" s="1">
        <v>2033</v>
      </c>
      <c r="D236" s="8">
        <v>-7876.674459025465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39</v>
      </c>
      <c r="C237" s="1">
        <v>2034</v>
      </c>
      <c r="D237" s="8">
        <v>-7876.674459025465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39</v>
      </c>
      <c r="C238" s="1">
        <v>2035</v>
      </c>
      <c r="D238" s="8">
        <v>-7876.674459025465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39</v>
      </c>
      <c r="C239" s="1">
        <v>2036</v>
      </c>
      <c r="D239" s="8">
        <v>-7876.674459025465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39</v>
      </c>
      <c r="C240" s="1">
        <v>2037</v>
      </c>
      <c r="D240" s="8">
        <v>-7876.674459025465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39</v>
      </c>
      <c r="C241" s="1">
        <v>2038</v>
      </c>
      <c r="D241" s="8">
        <v>-7876.674459025465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39</v>
      </c>
      <c r="C242" s="1">
        <v>2039</v>
      </c>
      <c r="D242" s="8">
        <v>-7876.674459025465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39</v>
      </c>
      <c r="C243" s="1">
        <v>2040</v>
      </c>
      <c r="D243" s="8">
        <v>-7876.674459025465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39</v>
      </c>
      <c r="C244" s="1">
        <v>2041</v>
      </c>
      <c r="D244" s="8">
        <v>-7876.674459025465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39</v>
      </c>
      <c r="C245" s="1">
        <v>2042</v>
      </c>
      <c r="D245" s="8">
        <v>-7876.674459025465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39</v>
      </c>
      <c r="C246" s="1">
        <v>2043</v>
      </c>
      <c r="D246" s="8">
        <v>-7876.674459025465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39</v>
      </c>
      <c r="C247" s="1">
        <v>2044</v>
      </c>
      <c r="D247" s="8">
        <v>-7876.674459025465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39</v>
      </c>
      <c r="C248" s="1">
        <v>2045</v>
      </c>
      <c r="D248" s="8">
        <v>-7876.674459025465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39</v>
      </c>
      <c r="C249" s="1">
        <v>2046</v>
      </c>
      <c r="D249" s="8">
        <v>-7876.674459025465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39</v>
      </c>
      <c r="C250" s="1">
        <v>2047</v>
      </c>
      <c r="D250" s="8">
        <v>-7876.674459025465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39</v>
      </c>
      <c r="C251" s="1">
        <v>2048</v>
      </c>
      <c r="D251" s="8">
        <v>-7876.674459025465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39</v>
      </c>
      <c r="C252" s="1">
        <v>2049</v>
      </c>
      <c r="D252" s="8">
        <v>-7876.674459025465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39</v>
      </c>
      <c r="C253" s="1">
        <v>2050</v>
      </c>
      <c r="D253" s="8">
        <v>-7876.674459025465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>
        <v>2023</v>
      </c>
      <c r="D254" s="8">
        <v>-5019.475833284194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>
        <v>2024</v>
      </c>
      <c r="D255" s="8">
        <v>-10038.95166656839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>
        <v>2025</v>
      </c>
      <c r="D256" s="8">
        <v>-15058.42749985258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>
        <v>2026</v>
      </c>
      <c r="D257" s="8">
        <v>-20077.90333313678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>
        <v>2027</v>
      </c>
      <c r="D258" s="8">
        <v>-25097.37916642097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>
        <v>2028</v>
      </c>
      <c r="D259" s="8">
        <v>-25097.37916642097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>
        <v>2029</v>
      </c>
      <c r="D260" s="8">
        <v>-25097.37916642097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>
        <v>2030</v>
      </c>
      <c r="D261" s="8">
        <v>-25097.37916642097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>
        <v>2031</v>
      </c>
      <c r="D262" s="8">
        <v>-25097.37916642097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>
        <v>2032</v>
      </c>
      <c r="D263" s="8">
        <v>-25097.37916642097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>
        <v>2033</v>
      </c>
      <c r="D264" s="8">
        <v>-25097.37916642097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>
        <v>2034</v>
      </c>
      <c r="D265" s="8">
        <v>-25097.37916642097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>
        <v>2035</v>
      </c>
      <c r="D266" s="8">
        <v>-25097.37916642097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>
        <v>2036</v>
      </c>
      <c r="D267" s="8">
        <v>-25097.37916642097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>
        <v>2037</v>
      </c>
      <c r="D268" s="8">
        <v>-25097.37916642097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>
        <v>2038</v>
      </c>
      <c r="D269" s="8">
        <v>-25097.37916642097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>
        <v>2039</v>
      </c>
      <c r="D270" s="8">
        <v>-25097.37916642097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>
        <v>2040</v>
      </c>
      <c r="D271" s="8">
        <v>-25097.37916642097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>
        <v>2041</v>
      </c>
      <c r="D272" s="8">
        <v>-25097.37916642097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>
        <v>2042</v>
      </c>
      <c r="D273" s="8">
        <v>-25097.37916642097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>
        <v>2043</v>
      </c>
      <c r="D274" s="8">
        <v>-25097.37916642097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>
        <v>2044</v>
      </c>
      <c r="D275" s="8">
        <v>-25097.37916642097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>
        <v>2045</v>
      </c>
      <c r="D276" s="8">
        <v>-25097.37916642097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>
        <v>2046</v>
      </c>
      <c r="D277" s="8">
        <v>-25097.37916642097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>
        <v>2047</v>
      </c>
      <c r="D278" s="8">
        <v>-25097.37916642097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>
        <v>2048</v>
      </c>
      <c r="D279" s="8">
        <v>-25097.37916642097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>
        <v>2049</v>
      </c>
      <c r="D280" s="8">
        <v>-25097.37916642097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>
        <v>2050</v>
      </c>
      <c r="D281" s="8">
        <v>-25097.37916642097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>
        <v>281</v>
      </c>
      <c r="B282" s="1" t="s">
        <v>41</v>
      </c>
      <c r="C282" s="1">
        <v>2023</v>
      </c>
      <c r="D282" s="8">
        <v>-3958.465222885648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>
        <v>282</v>
      </c>
      <c r="B283" s="1" t="s">
        <v>41</v>
      </c>
      <c r="C283" s="1">
        <v>2024</v>
      </c>
      <c r="D283" s="8">
        <v>-7916.930445771297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>
        <v>283</v>
      </c>
      <c r="B284" s="1" t="s">
        <v>41</v>
      </c>
      <c r="C284" s="1">
        <v>2025</v>
      </c>
      <c r="D284" s="8">
        <v>-11875.39566865694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>
        <v>284</v>
      </c>
      <c r="B285" s="1" t="s">
        <v>41</v>
      </c>
      <c r="C285" s="1">
        <v>2026</v>
      </c>
      <c r="D285" s="8">
        <v>-15833.86089154259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>
        <v>285</v>
      </c>
      <c r="B286" s="1" t="s">
        <v>41</v>
      </c>
      <c r="C286" s="1">
        <v>2027</v>
      </c>
      <c r="D286" s="8">
        <v>-19792.32611442824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>
        <v>286</v>
      </c>
      <c r="B287" s="1" t="s">
        <v>41</v>
      </c>
      <c r="C287" s="1">
        <v>2028</v>
      </c>
      <c r="D287" s="8">
        <v>-19792.32611442824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>
        <v>287</v>
      </c>
      <c r="B288" s="1" t="s">
        <v>41</v>
      </c>
      <c r="C288" s="1">
        <v>2029</v>
      </c>
      <c r="D288" s="8">
        <v>-19792.32611442824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>
        <v>288</v>
      </c>
      <c r="B289" s="1" t="s">
        <v>41</v>
      </c>
      <c r="C289" s="1">
        <v>2030</v>
      </c>
      <c r="D289" s="8">
        <v>-19792.32611442824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>
        <v>289</v>
      </c>
      <c r="B290" s="1" t="s">
        <v>41</v>
      </c>
      <c r="C290" s="1">
        <v>2031</v>
      </c>
      <c r="D290" s="8">
        <v>-19792.32611442824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>
        <v>290</v>
      </c>
      <c r="B291" s="1" t="s">
        <v>41</v>
      </c>
      <c r="C291" s="1">
        <v>2032</v>
      </c>
      <c r="D291" s="8">
        <v>-19792.32611442824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>
        <v>291</v>
      </c>
      <c r="B292" s="1" t="s">
        <v>41</v>
      </c>
      <c r="C292" s="1">
        <v>2033</v>
      </c>
      <c r="D292" s="8">
        <v>-19792.32611442824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>
        <v>292</v>
      </c>
      <c r="B293" s="1" t="s">
        <v>41</v>
      </c>
      <c r="C293" s="1">
        <v>2034</v>
      </c>
      <c r="D293" s="8">
        <v>-19792.32611442824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>
        <v>293</v>
      </c>
      <c r="B294" s="1" t="s">
        <v>41</v>
      </c>
      <c r="C294" s="1">
        <v>2035</v>
      </c>
      <c r="D294" s="8">
        <v>-19792.32611442824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>
        <v>294</v>
      </c>
      <c r="B295" s="1" t="s">
        <v>41</v>
      </c>
      <c r="C295" s="1">
        <v>2036</v>
      </c>
      <c r="D295" s="8">
        <v>-19792.32611442824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>
        <v>295</v>
      </c>
      <c r="B296" s="1" t="s">
        <v>41</v>
      </c>
      <c r="C296" s="1">
        <v>2037</v>
      </c>
      <c r="D296" s="8">
        <v>-19792.32611442824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>
        <v>296</v>
      </c>
      <c r="B297" s="1" t="s">
        <v>41</v>
      </c>
      <c r="C297" s="1">
        <v>2038</v>
      </c>
      <c r="D297" s="8">
        <v>-19792.32611442824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>
        <v>297</v>
      </c>
      <c r="B298" s="1" t="s">
        <v>41</v>
      </c>
      <c r="C298" s="1">
        <v>2039</v>
      </c>
      <c r="D298" s="8">
        <v>-19792.32611442824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>
        <v>298</v>
      </c>
      <c r="B299" s="1" t="s">
        <v>41</v>
      </c>
      <c r="C299" s="1">
        <v>2040</v>
      </c>
      <c r="D299" s="8">
        <v>-19792.32611442824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>
        <v>299</v>
      </c>
      <c r="B300" s="1" t="s">
        <v>41</v>
      </c>
      <c r="C300" s="1">
        <v>2041</v>
      </c>
      <c r="D300" s="8">
        <v>-19792.32611442824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>
        <v>300</v>
      </c>
      <c r="B301" s="1" t="s">
        <v>41</v>
      </c>
      <c r="C301" s="1">
        <v>2042</v>
      </c>
      <c r="D301" s="8">
        <v>-19792.32611442824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>
        <v>301</v>
      </c>
      <c r="B302" s="1" t="s">
        <v>41</v>
      </c>
      <c r="C302" s="1">
        <v>2043</v>
      </c>
      <c r="D302" s="8">
        <v>-19792.32611442824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>
        <v>302</v>
      </c>
      <c r="B303" s="1" t="s">
        <v>41</v>
      </c>
      <c r="C303" s="1">
        <v>2044</v>
      </c>
      <c r="D303" s="8">
        <v>-19792.32611442824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>
        <v>303</v>
      </c>
      <c r="B304" s="1" t="s">
        <v>41</v>
      </c>
      <c r="C304" s="1">
        <v>2045</v>
      </c>
      <c r="D304" s="8">
        <v>-19792.32611442824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>
        <v>304</v>
      </c>
      <c r="B305" s="1" t="s">
        <v>41</v>
      </c>
      <c r="C305" s="1">
        <v>2046</v>
      </c>
      <c r="D305" s="8">
        <v>-19792.32611442824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>
        <v>305</v>
      </c>
      <c r="B306" s="1" t="s">
        <v>41</v>
      </c>
      <c r="C306" s="1">
        <v>2047</v>
      </c>
      <c r="D306" s="8">
        <v>-19792.32611442824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>
        <v>306</v>
      </c>
      <c r="B307" s="1" t="s">
        <v>41</v>
      </c>
      <c r="C307" s="1">
        <v>2048</v>
      </c>
      <c r="D307" s="8">
        <v>-19792.32611442824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>
        <v>307</v>
      </c>
      <c r="B308" s="1" t="s">
        <v>41</v>
      </c>
      <c r="C308" s="1">
        <v>2049</v>
      </c>
      <c r="D308" s="8">
        <v>-19792.32611442824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>
        <v>308</v>
      </c>
      <c r="B309" s="1" t="s">
        <v>41</v>
      </c>
      <c r="C309" s="1">
        <v>2050</v>
      </c>
      <c r="D309" s="8">
        <v>-19792.32611442824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>
        <v>309</v>
      </c>
      <c r="B310" s="1" t="s">
        <v>42</v>
      </c>
      <c r="C310" s="1">
        <v>2023</v>
      </c>
      <c r="D310" s="8">
        <v>101278.4958975476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>
        <v>310</v>
      </c>
      <c r="B311" s="1" t="s">
        <v>42</v>
      </c>
      <c r="C311" s="1">
        <v>2024</v>
      </c>
      <c r="D311" s="8">
        <v>202556.9917950951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>
        <v>311</v>
      </c>
      <c r="B312" s="1" t="s">
        <v>42</v>
      </c>
      <c r="C312" s="1">
        <v>2025</v>
      </c>
      <c r="D312" s="8">
        <v>303835.4876926428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>
        <v>312</v>
      </c>
      <c r="B313" s="1" t="s">
        <v>42</v>
      </c>
      <c r="C313" s="1">
        <v>2026</v>
      </c>
      <c r="D313" s="8">
        <v>405113.9835901903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>
        <v>313</v>
      </c>
      <c r="B314" s="1" t="s">
        <v>42</v>
      </c>
      <c r="C314" s="1">
        <v>2027</v>
      </c>
      <c r="D314" s="8">
        <v>506392.479487738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>
        <v>314</v>
      </c>
      <c r="B315" s="1" t="s">
        <v>42</v>
      </c>
      <c r="C315" s="1">
        <v>2028</v>
      </c>
      <c r="D315" s="8">
        <v>506392.479487738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>
        <v>315</v>
      </c>
      <c r="B316" s="1" t="s">
        <v>42</v>
      </c>
      <c r="C316" s="1">
        <v>2029</v>
      </c>
      <c r="D316" s="8">
        <v>506392.479487738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>
        <v>316</v>
      </c>
      <c r="B317" s="1" t="s">
        <v>42</v>
      </c>
      <c r="C317" s="1">
        <v>2030</v>
      </c>
      <c r="D317" s="8">
        <v>506392.479487738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>
        <v>317</v>
      </c>
      <c r="B318" s="1" t="s">
        <v>42</v>
      </c>
      <c r="C318" s="1">
        <v>2031</v>
      </c>
      <c r="D318" s="8">
        <v>506392.479487738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>
        <v>318</v>
      </c>
      <c r="B319" s="1" t="s">
        <v>42</v>
      </c>
      <c r="C319" s="1">
        <v>2032</v>
      </c>
      <c r="D319" s="8">
        <v>506392.479487738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>
        <v>319</v>
      </c>
      <c r="B320" s="1" t="s">
        <v>42</v>
      </c>
      <c r="C320" s="1">
        <v>2033</v>
      </c>
      <c r="D320" s="8">
        <v>506392.479487738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>
        <v>320</v>
      </c>
      <c r="B321" s="1" t="s">
        <v>42</v>
      </c>
      <c r="C321" s="1">
        <v>2034</v>
      </c>
      <c r="D321" s="8">
        <v>506392.479487738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>
        <v>321</v>
      </c>
      <c r="B322" s="1" t="s">
        <v>42</v>
      </c>
      <c r="C322" s="1">
        <v>2035</v>
      </c>
      <c r="D322" s="8">
        <v>506392.479487738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>
        <v>322</v>
      </c>
      <c r="B323" s="1" t="s">
        <v>42</v>
      </c>
      <c r="C323" s="1">
        <v>2036</v>
      </c>
      <c r="D323" s="8">
        <v>506392.479487738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>
        <v>323</v>
      </c>
      <c r="B324" s="1" t="s">
        <v>42</v>
      </c>
      <c r="C324" s="1">
        <v>2037</v>
      </c>
      <c r="D324" s="8">
        <v>506392.479487738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>
        <v>324</v>
      </c>
      <c r="B325" s="1" t="s">
        <v>42</v>
      </c>
      <c r="C325" s="1">
        <v>2038</v>
      </c>
      <c r="D325" s="8">
        <v>506392.479487738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>
        <v>325</v>
      </c>
      <c r="B326" s="1" t="s">
        <v>42</v>
      </c>
      <c r="C326" s="1">
        <v>2039</v>
      </c>
      <c r="D326" s="8">
        <v>506392.479487738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>
        <v>326</v>
      </c>
      <c r="B327" s="1" t="s">
        <v>42</v>
      </c>
      <c r="C327" s="1">
        <v>2040</v>
      </c>
      <c r="D327" s="8">
        <v>506392.479487738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>
        <v>327</v>
      </c>
      <c r="B328" s="1" t="s">
        <v>42</v>
      </c>
      <c r="C328" s="1">
        <v>2041</v>
      </c>
      <c r="D328" s="8">
        <v>506392.479487738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>
        <v>328</v>
      </c>
      <c r="B329" s="1" t="s">
        <v>42</v>
      </c>
      <c r="C329" s="1">
        <v>2042</v>
      </c>
      <c r="D329" s="8">
        <v>506392.479487738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>
        <v>329</v>
      </c>
      <c r="B330" s="1" t="s">
        <v>42</v>
      </c>
      <c r="C330" s="1">
        <v>2043</v>
      </c>
      <c r="D330" s="8">
        <v>506392.479487738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>
        <v>330</v>
      </c>
      <c r="B331" s="1" t="s">
        <v>42</v>
      </c>
      <c r="C331" s="1">
        <v>2044</v>
      </c>
      <c r="D331" s="8">
        <v>506392.479487738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>
        <v>331</v>
      </c>
      <c r="B332" s="1" t="s">
        <v>42</v>
      </c>
      <c r="C332" s="1">
        <v>2045</v>
      </c>
      <c r="D332" s="8">
        <v>506392.479487738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>
        <v>332</v>
      </c>
      <c r="B333" s="1" t="s">
        <v>42</v>
      </c>
      <c r="C333" s="1">
        <v>2046</v>
      </c>
      <c r="D333" s="8">
        <v>506392.479487738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>
        <v>333</v>
      </c>
      <c r="B334" s="1" t="s">
        <v>42</v>
      </c>
      <c r="C334" s="1">
        <v>2047</v>
      </c>
      <c r="D334" s="8">
        <v>506392.479487738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>
        <v>334</v>
      </c>
      <c r="B335" s="1" t="s">
        <v>42</v>
      </c>
      <c r="C335" s="1">
        <v>2048</v>
      </c>
      <c r="D335" s="8">
        <v>506392.479487738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>
        <v>335</v>
      </c>
      <c r="B336" s="1" t="s">
        <v>42</v>
      </c>
      <c r="C336" s="1">
        <v>2049</v>
      </c>
      <c r="D336" s="8">
        <v>506392.479487738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>
        <v>336</v>
      </c>
      <c r="B337" s="1" t="s">
        <v>42</v>
      </c>
      <c r="C337" s="1">
        <v>2050</v>
      </c>
      <c r="D337" s="8">
        <v>506392.479487738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>
        <v>337</v>
      </c>
      <c r="B338" s="1" t="s">
        <v>43</v>
      </c>
      <c r="C338" s="1">
        <v>2023</v>
      </c>
      <c r="D338" s="8">
        <v>-10633.69817105087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>
        <v>338</v>
      </c>
      <c r="B339" s="1" t="s">
        <v>43</v>
      </c>
      <c r="C339" s="1">
        <v>2024</v>
      </c>
      <c r="D339" s="8">
        <v>-21267.39634210175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>
        <v>339</v>
      </c>
      <c r="B340" s="1" t="s">
        <v>43</v>
      </c>
      <c r="C340" s="1">
        <v>2025</v>
      </c>
      <c r="D340" s="8">
        <v>-31901.09451315262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>
        <v>340</v>
      </c>
      <c r="B341" s="1" t="s">
        <v>43</v>
      </c>
      <c r="C341" s="1">
        <v>2026</v>
      </c>
      <c r="D341" s="8">
        <v>-42534.79268420349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>
        <v>341</v>
      </c>
      <c r="B342" s="1" t="s">
        <v>43</v>
      </c>
      <c r="C342" s="1">
        <v>2027</v>
      </c>
      <c r="D342" s="8">
        <v>-53168.49085525437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>
        <v>342</v>
      </c>
      <c r="B343" s="1" t="s">
        <v>43</v>
      </c>
      <c r="C343" s="1">
        <v>2028</v>
      </c>
      <c r="D343" s="8">
        <v>-53168.49085525437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>
        <v>343</v>
      </c>
      <c r="B344" s="1" t="s">
        <v>43</v>
      </c>
      <c r="C344" s="1">
        <v>2029</v>
      </c>
      <c r="D344" s="8">
        <v>-53168.49085525437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>
        <v>344</v>
      </c>
      <c r="B345" s="1" t="s">
        <v>43</v>
      </c>
      <c r="C345" s="1">
        <v>2030</v>
      </c>
      <c r="D345" s="8">
        <v>-53168.49085525437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>
        <v>345</v>
      </c>
      <c r="B346" s="1" t="s">
        <v>43</v>
      </c>
      <c r="C346" s="1">
        <v>2031</v>
      </c>
      <c r="D346" s="8">
        <v>-53168.49085525437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>
        <v>346</v>
      </c>
      <c r="B347" s="1" t="s">
        <v>43</v>
      </c>
      <c r="C347" s="1">
        <v>2032</v>
      </c>
      <c r="D347" s="8">
        <v>-53168.49085525437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>
        <v>347</v>
      </c>
      <c r="B348" s="1" t="s">
        <v>43</v>
      </c>
      <c r="C348" s="1">
        <v>2033</v>
      </c>
      <c r="D348" s="8">
        <v>-53168.49085525437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>
        <v>348</v>
      </c>
      <c r="B349" s="1" t="s">
        <v>43</v>
      </c>
      <c r="C349" s="1">
        <v>2034</v>
      </c>
      <c r="D349" s="8">
        <v>-53168.49085525437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>
        <v>349</v>
      </c>
      <c r="B350" s="1" t="s">
        <v>43</v>
      </c>
      <c r="C350" s="1">
        <v>2035</v>
      </c>
      <c r="D350" s="8">
        <v>-53168.49085525437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>
        <v>350</v>
      </c>
      <c r="B351" s="1" t="s">
        <v>43</v>
      </c>
      <c r="C351" s="1">
        <v>2036</v>
      </c>
      <c r="D351" s="8">
        <v>-53168.49085525437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>
        <v>351</v>
      </c>
      <c r="B352" s="1" t="s">
        <v>43</v>
      </c>
      <c r="C352" s="1">
        <v>2037</v>
      </c>
      <c r="D352" s="8">
        <v>-53168.49085525437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>
        <v>352</v>
      </c>
      <c r="B353" s="1" t="s">
        <v>43</v>
      </c>
      <c r="C353" s="1">
        <v>2038</v>
      </c>
      <c r="D353" s="8">
        <v>-53168.49085525437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>
        <v>353</v>
      </c>
      <c r="B354" s="1" t="s">
        <v>43</v>
      </c>
      <c r="C354" s="1">
        <v>2039</v>
      </c>
      <c r="D354" s="8">
        <v>-53168.49085525437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>
        <v>354</v>
      </c>
      <c r="B355" s="1" t="s">
        <v>43</v>
      </c>
      <c r="C355" s="1">
        <v>2040</v>
      </c>
      <c r="D355" s="8">
        <v>-53168.49085525437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>
        <v>355</v>
      </c>
      <c r="B356" s="1" t="s">
        <v>43</v>
      </c>
      <c r="C356" s="1">
        <v>2041</v>
      </c>
      <c r="D356" s="8">
        <v>-53168.49085525437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>
        <v>356</v>
      </c>
      <c r="B357" s="1" t="s">
        <v>43</v>
      </c>
      <c r="C357" s="1">
        <v>2042</v>
      </c>
      <c r="D357" s="8">
        <v>-53168.49085525437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>
        <v>357</v>
      </c>
      <c r="B358" s="1" t="s">
        <v>43</v>
      </c>
      <c r="C358" s="1">
        <v>2043</v>
      </c>
      <c r="D358" s="8">
        <v>-53168.49085525437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>
        <v>358</v>
      </c>
      <c r="B359" s="1" t="s">
        <v>43</v>
      </c>
      <c r="C359" s="1">
        <v>2044</v>
      </c>
      <c r="D359" s="8">
        <v>-53168.49085525437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>
        <v>359</v>
      </c>
      <c r="B360" s="1" t="s">
        <v>43</v>
      </c>
      <c r="C360" s="1">
        <v>2045</v>
      </c>
      <c r="D360" s="8">
        <v>-53168.49085525437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>
        <v>360</v>
      </c>
      <c r="B361" s="1" t="s">
        <v>43</v>
      </c>
      <c r="C361" s="1">
        <v>2046</v>
      </c>
      <c r="D361" s="8">
        <v>-53168.49085525437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>
        <v>361</v>
      </c>
      <c r="B362" s="1" t="s">
        <v>43</v>
      </c>
      <c r="C362" s="1">
        <v>2047</v>
      </c>
      <c r="D362" s="8">
        <v>-53168.49085525437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>
        <v>362</v>
      </c>
      <c r="B363" s="1" t="s">
        <v>43</v>
      </c>
      <c r="C363" s="1">
        <v>2048</v>
      </c>
      <c r="D363" s="8">
        <v>-53168.49085525437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>
        <v>363</v>
      </c>
      <c r="B364" s="1" t="s">
        <v>43</v>
      </c>
      <c r="C364" s="1">
        <v>2049</v>
      </c>
      <c r="D364" s="8">
        <v>-53168.49085525437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>
        <v>364</v>
      </c>
      <c r="B365" s="1" t="s">
        <v>43</v>
      </c>
      <c r="C365" s="1">
        <v>2050</v>
      </c>
      <c r="D365" s="8">
        <v>-53168.49085525437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>
        <v>365</v>
      </c>
      <c r="B366" s="1" t="s">
        <v>44</v>
      </c>
      <c r="C366" s="1">
        <v>2023</v>
      </c>
      <c r="D366" s="8">
        <v>-14783.24035314687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>
        <v>366</v>
      </c>
      <c r="B367" s="1" t="s">
        <v>44</v>
      </c>
      <c r="C367" s="1">
        <v>2024</v>
      </c>
      <c r="D367" s="8">
        <v>-29566.48070629375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>
        <v>367</v>
      </c>
      <c r="B368" s="1" t="s">
        <v>44</v>
      </c>
      <c r="C368" s="1">
        <v>2025</v>
      </c>
      <c r="D368" s="8">
        <v>-44349.72105944062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>
        <v>368</v>
      </c>
      <c r="B369" s="1" t="s">
        <v>44</v>
      </c>
      <c r="C369" s="1">
        <v>2026</v>
      </c>
      <c r="D369" s="8">
        <v>-59132.96141258749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>
        <v>369</v>
      </c>
      <c r="B370" s="1" t="s">
        <v>44</v>
      </c>
      <c r="C370" s="1">
        <v>2027</v>
      </c>
      <c r="D370" s="8">
        <v>-73916.20176573437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>
        <v>370</v>
      </c>
      <c r="B371" s="1" t="s">
        <v>44</v>
      </c>
      <c r="C371" s="1">
        <v>2028</v>
      </c>
      <c r="D371" s="8">
        <v>-73916.20176573437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>
        <v>371</v>
      </c>
      <c r="B372" s="1" t="s">
        <v>44</v>
      </c>
      <c r="C372" s="1">
        <v>2029</v>
      </c>
      <c r="D372" s="8">
        <v>-73916.20176573437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>
        <v>372</v>
      </c>
      <c r="B373" s="1" t="s">
        <v>44</v>
      </c>
      <c r="C373" s="1">
        <v>2030</v>
      </c>
      <c r="D373" s="8">
        <v>-73916.20176573437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>
        <v>373</v>
      </c>
      <c r="B374" s="1" t="s">
        <v>44</v>
      </c>
      <c r="C374" s="1">
        <v>2031</v>
      </c>
      <c r="D374" s="8">
        <v>-73916.20176573437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>
        <v>374</v>
      </c>
      <c r="B375" s="1" t="s">
        <v>44</v>
      </c>
      <c r="C375" s="1">
        <v>2032</v>
      </c>
      <c r="D375" s="8">
        <v>-73916.20176573437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>
        <v>375</v>
      </c>
      <c r="B376" s="1" t="s">
        <v>44</v>
      </c>
      <c r="C376" s="1">
        <v>2033</v>
      </c>
      <c r="D376" s="8">
        <v>-73916.20176573437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>
        <v>376</v>
      </c>
      <c r="B377" s="1" t="s">
        <v>44</v>
      </c>
      <c r="C377" s="1">
        <v>2034</v>
      </c>
      <c r="D377" s="8">
        <v>-73916.20176573437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>
        <v>377</v>
      </c>
      <c r="B378" s="1" t="s">
        <v>44</v>
      </c>
      <c r="C378" s="1">
        <v>2035</v>
      </c>
      <c r="D378" s="8">
        <v>-73916.20176573437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>
        <v>378</v>
      </c>
      <c r="B379" s="1" t="s">
        <v>44</v>
      </c>
      <c r="C379" s="1">
        <v>2036</v>
      </c>
      <c r="D379" s="8">
        <v>-73916.20176573437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>
        <v>379</v>
      </c>
      <c r="B380" s="1" t="s">
        <v>44</v>
      </c>
      <c r="C380" s="1">
        <v>2037</v>
      </c>
      <c r="D380" s="8">
        <v>-73916.20176573437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>
        <v>380</v>
      </c>
      <c r="B381" s="1" t="s">
        <v>44</v>
      </c>
      <c r="C381" s="1">
        <v>2038</v>
      </c>
      <c r="D381" s="8">
        <v>-73916.20176573437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>
        <v>381</v>
      </c>
      <c r="B382" s="1" t="s">
        <v>44</v>
      </c>
      <c r="C382" s="1">
        <v>2039</v>
      </c>
      <c r="D382" s="8">
        <v>-73916.20176573437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>
        <v>382</v>
      </c>
      <c r="B383" s="1" t="s">
        <v>44</v>
      </c>
      <c r="C383" s="1">
        <v>2040</v>
      </c>
      <c r="D383" s="8">
        <v>-73916.20176573437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>
        <v>383</v>
      </c>
      <c r="B384" s="1" t="s">
        <v>44</v>
      </c>
      <c r="C384" s="1">
        <v>2041</v>
      </c>
      <c r="D384" s="8">
        <v>-73916.20176573437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>
        <v>384</v>
      </c>
      <c r="B385" s="1" t="s">
        <v>44</v>
      </c>
      <c r="C385" s="1">
        <v>2042</v>
      </c>
      <c r="D385" s="8">
        <v>-73916.20176573437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>
        <v>385</v>
      </c>
      <c r="B386" s="1" t="s">
        <v>44</v>
      </c>
      <c r="C386" s="1">
        <v>2043</v>
      </c>
      <c r="D386" s="8">
        <v>-73916.20176573437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>
        <v>386</v>
      </c>
      <c r="B387" s="1" t="s">
        <v>44</v>
      </c>
      <c r="C387" s="1">
        <v>2044</v>
      </c>
      <c r="D387" s="8">
        <v>-73916.20176573437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>
        <v>387</v>
      </c>
      <c r="B388" s="1" t="s">
        <v>44</v>
      </c>
      <c r="C388" s="1">
        <v>2045</v>
      </c>
      <c r="D388" s="8">
        <v>-73916.20176573437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>
        <v>388</v>
      </c>
      <c r="B389" s="1" t="s">
        <v>44</v>
      </c>
      <c r="C389" s="1">
        <v>2046</v>
      </c>
      <c r="D389" s="8">
        <v>-73916.20176573437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>
        <v>389</v>
      </c>
      <c r="B390" s="1" t="s">
        <v>44</v>
      </c>
      <c r="C390" s="1">
        <v>2047</v>
      </c>
      <c r="D390" s="8">
        <v>-73916.20176573437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>
        <v>390</v>
      </c>
      <c r="B391" s="1" t="s">
        <v>44</v>
      </c>
      <c r="C391" s="1">
        <v>2048</v>
      </c>
      <c r="D391" s="8">
        <v>-73916.20176573437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>
        <v>391</v>
      </c>
      <c r="B392" s="1" t="s">
        <v>44</v>
      </c>
      <c r="C392" s="1">
        <v>2049</v>
      </c>
      <c r="D392" s="8">
        <v>-73916.20176573437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>
        <v>392</v>
      </c>
      <c r="B393" s="1" t="s">
        <v>44</v>
      </c>
      <c r="C393" s="1">
        <v>2050</v>
      </c>
      <c r="D393" s="8">
        <v>-73916.20176573437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>
        <v>393</v>
      </c>
      <c r="B394" s="1" t="s">
        <v>45</v>
      </c>
      <c r="C394" s="1">
        <v>2023</v>
      </c>
      <c r="D394" s="8">
        <v>-1727.791100381413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>
        <v>394</v>
      </c>
      <c r="B395" s="1" t="s">
        <v>45</v>
      </c>
      <c r="C395" s="1">
        <v>2024</v>
      </c>
      <c r="D395" s="8">
        <v>-3455.582200762826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>
        <v>395</v>
      </c>
      <c r="B396" s="1" t="s">
        <v>45</v>
      </c>
      <c r="C396" s="1">
        <v>2025</v>
      </c>
      <c r="D396" s="8">
        <v>-5183.373301144238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>
        <v>396</v>
      </c>
      <c r="B397" s="1" t="s">
        <v>45</v>
      </c>
      <c r="C397" s="1">
        <v>2026</v>
      </c>
      <c r="D397" s="8">
        <v>-6911.164401525652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>
        <v>397</v>
      </c>
      <c r="B398" s="1" t="s">
        <v>45</v>
      </c>
      <c r="C398" s="1">
        <v>2027</v>
      </c>
      <c r="D398" s="8">
        <v>-8638.955501907065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>
        <v>398</v>
      </c>
      <c r="B399" s="1" t="s">
        <v>45</v>
      </c>
      <c r="C399" s="1">
        <v>2028</v>
      </c>
      <c r="D399" s="8">
        <v>-8638.955501907065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>
        <v>399</v>
      </c>
      <c r="B400" s="1" t="s">
        <v>45</v>
      </c>
      <c r="C400" s="1">
        <v>2029</v>
      </c>
      <c r="D400" s="8">
        <v>-8638.955501907065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  <row r="401" spans="1:4">
      <c r="A401" s="1">
        <v>400</v>
      </c>
      <c r="B401" s="1" t="s">
        <v>45</v>
      </c>
      <c r="C401" s="1">
        <v>2030</v>
      </c>
      <c r="D401" s="8">
        <v>-8638.955501907065</v>
      </c>
    </row>
    <row r="402" spans="1:4">
      <c r="A402" s="1">
        <v>401</v>
      </c>
      <c r="B402" s="1" t="s">
        <v>45</v>
      </c>
      <c r="C402" s="1">
        <v>2031</v>
      </c>
      <c r="D402" s="8">
        <v>-8638.955501907065</v>
      </c>
    </row>
    <row r="403" spans="1:4">
      <c r="A403" s="1">
        <v>402</v>
      </c>
      <c r="B403" s="1" t="s">
        <v>45</v>
      </c>
      <c r="C403" s="1">
        <v>2032</v>
      </c>
      <c r="D403" s="8">
        <v>-8638.955501907065</v>
      </c>
    </row>
    <row r="404" spans="1:4">
      <c r="A404" s="1">
        <v>403</v>
      </c>
      <c r="B404" s="1" t="s">
        <v>45</v>
      </c>
      <c r="C404" s="1">
        <v>2033</v>
      </c>
      <c r="D404" s="8">
        <v>-8638.955501907065</v>
      </c>
    </row>
    <row r="405" spans="1:4">
      <c r="A405" s="1">
        <v>404</v>
      </c>
      <c r="B405" s="1" t="s">
        <v>45</v>
      </c>
      <c r="C405" s="1">
        <v>2034</v>
      </c>
      <c r="D405" s="8">
        <v>-8638.955501907065</v>
      </c>
    </row>
    <row r="406" spans="1:4">
      <c r="A406" s="1">
        <v>405</v>
      </c>
      <c r="B406" s="1" t="s">
        <v>45</v>
      </c>
      <c r="C406" s="1">
        <v>2035</v>
      </c>
      <c r="D406" s="8">
        <v>-8638.955501907065</v>
      </c>
    </row>
    <row r="407" spans="1:4">
      <c r="A407" s="1">
        <v>406</v>
      </c>
      <c r="B407" s="1" t="s">
        <v>45</v>
      </c>
      <c r="C407" s="1">
        <v>2036</v>
      </c>
      <c r="D407" s="8">
        <v>-8638.955501907065</v>
      </c>
    </row>
    <row r="408" spans="1:4">
      <c r="A408" s="1">
        <v>407</v>
      </c>
      <c r="B408" s="1" t="s">
        <v>45</v>
      </c>
      <c r="C408" s="1">
        <v>2037</v>
      </c>
      <c r="D408" s="8">
        <v>-8638.955501907065</v>
      </c>
    </row>
    <row r="409" spans="1:4">
      <c r="A409" s="1">
        <v>408</v>
      </c>
      <c r="B409" s="1" t="s">
        <v>45</v>
      </c>
      <c r="C409" s="1">
        <v>2038</v>
      </c>
      <c r="D409" s="8">
        <v>-8638.955501907065</v>
      </c>
    </row>
    <row r="410" spans="1:4">
      <c r="A410" s="1">
        <v>409</v>
      </c>
      <c r="B410" s="1" t="s">
        <v>45</v>
      </c>
      <c r="C410" s="1">
        <v>2039</v>
      </c>
      <c r="D410" s="8">
        <v>-8638.955501907065</v>
      </c>
    </row>
    <row r="411" spans="1:4">
      <c r="A411" s="1">
        <v>410</v>
      </c>
      <c r="B411" s="1" t="s">
        <v>45</v>
      </c>
      <c r="C411" s="1">
        <v>2040</v>
      </c>
      <c r="D411" s="8">
        <v>-8638.955501907065</v>
      </c>
    </row>
    <row r="412" spans="1:4">
      <c r="A412" s="1">
        <v>411</v>
      </c>
      <c r="B412" s="1" t="s">
        <v>45</v>
      </c>
      <c r="C412" s="1">
        <v>2041</v>
      </c>
      <c r="D412" s="8">
        <v>-8638.955501907065</v>
      </c>
    </row>
    <row r="413" spans="1:4">
      <c r="A413" s="1">
        <v>412</v>
      </c>
      <c r="B413" s="1" t="s">
        <v>45</v>
      </c>
      <c r="C413" s="1">
        <v>2042</v>
      </c>
      <c r="D413" s="8">
        <v>-8638.955501907065</v>
      </c>
    </row>
    <row r="414" spans="1:4">
      <c r="A414" s="1">
        <v>413</v>
      </c>
      <c r="B414" s="1" t="s">
        <v>45</v>
      </c>
      <c r="C414" s="1">
        <v>2043</v>
      </c>
      <c r="D414" s="8">
        <v>-8638.955501907065</v>
      </c>
    </row>
    <row r="415" spans="1:4">
      <c r="A415" s="1">
        <v>414</v>
      </c>
      <c r="B415" s="1" t="s">
        <v>45</v>
      </c>
      <c r="C415" s="1">
        <v>2044</v>
      </c>
      <c r="D415" s="8">
        <v>-8638.955501907065</v>
      </c>
    </row>
    <row r="416" spans="1:4">
      <c r="A416" s="1">
        <v>415</v>
      </c>
      <c r="B416" s="1" t="s">
        <v>45</v>
      </c>
      <c r="C416" s="1">
        <v>2045</v>
      </c>
      <c r="D416" s="8">
        <v>-8638.955501907065</v>
      </c>
    </row>
    <row r="417" spans="1:4">
      <c r="A417" s="1">
        <v>416</v>
      </c>
      <c r="B417" s="1" t="s">
        <v>45</v>
      </c>
      <c r="C417" s="1">
        <v>2046</v>
      </c>
      <c r="D417" s="8">
        <v>-8638.955501907065</v>
      </c>
    </row>
    <row r="418" spans="1:4">
      <c r="A418" s="1">
        <v>417</v>
      </c>
      <c r="B418" s="1" t="s">
        <v>45</v>
      </c>
      <c r="C418" s="1">
        <v>2047</v>
      </c>
      <c r="D418" s="8">
        <v>-8638.955501907065</v>
      </c>
    </row>
    <row r="419" spans="1:4">
      <c r="A419" s="1">
        <v>418</v>
      </c>
      <c r="B419" s="1" t="s">
        <v>45</v>
      </c>
      <c r="C419" s="1">
        <v>2048</v>
      </c>
      <c r="D419" s="8">
        <v>-8638.955501907065</v>
      </c>
    </row>
    <row r="420" spans="1:4">
      <c r="A420" s="1">
        <v>419</v>
      </c>
      <c r="B420" s="1" t="s">
        <v>45</v>
      </c>
      <c r="C420" s="1">
        <v>2049</v>
      </c>
      <c r="D420" s="8">
        <v>-8638.955501907065</v>
      </c>
    </row>
    <row r="421" spans="1:4">
      <c r="A421" s="1">
        <v>420</v>
      </c>
      <c r="B421" s="1" t="s">
        <v>45</v>
      </c>
      <c r="C421" s="1">
        <v>2050</v>
      </c>
      <c r="D421" s="8">
        <v>-8638.955501907065</v>
      </c>
    </row>
    <row r="422" spans="1:4">
      <c r="A422" s="1">
        <v>421</v>
      </c>
      <c r="B422" s="1" t="s">
        <v>46</v>
      </c>
      <c r="C422" s="1">
        <v>2023</v>
      </c>
      <c r="D422" s="8">
        <v>-2705.680074839441</v>
      </c>
    </row>
    <row r="423" spans="1:4">
      <c r="A423" s="1">
        <v>422</v>
      </c>
      <c r="B423" s="1" t="s">
        <v>46</v>
      </c>
      <c r="C423" s="1">
        <v>2024</v>
      </c>
      <c r="D423" s="8">
        <v>-5411.360149678881</v>
      </c>
    </row>
    <row r="424" spans="1:4">
      <c r="A424" s="1">
        <v>423</v>
      </c>
      <c r="B424" s="1" t="s">
        <v>46</v>
      </c>
      <c r="C424" s="1">
        <v>2025</v>
      </c>
      <c r="D424" s="8">
        <v>-8117.040224518322</v>
      </c>
    </row>
    <row r="425" spans="1:4">
      <c r="A425" s="1">
        <v>424</v>
      </c>
      <c r="B425" s="1" t="s">
        <v>46</v>
      </c>
      <c r="C425" s="1">
        <v>2026</v>
      </c>
      <c r="D425" s="8">
        <v>-10822.72029935776</v>
      </c>
    </row>
    <row r="426" spans="1:4">
      <c r="A426" s="1">
        <v>425</v>
      </c>
      <c r="B426" s="1" t="s">
        <v>46</v>
      </c>
      <c r="C426" s="1">
        <v>2027</v>
      </c>
      <c r="D426" s="8">
        <v>-13528.4003741972</v>
      </c>
    </row>
    <row r="427" spans="1:4">
      <c r="A427" s="1">
        <v>426</v>
      </c>
      <c r="B427" s="1" t="s">
        <v>46</v>
      </c>
      <c r="C427" s="1">
        <v>2028</v>
      </c>
      <c r="D427" s="8">
        <v>-13528.4003741972</v>
      </c>
    </row>
    <row r="428" spans="1:4">
      <c r="A428" s="1">
        <v>427</v>
      </c>
      <c r="B428" s="1" t="s">
        <v>46</v>
      </c>
      <c r="C428" s="1">
        <v>2029</v>
      </c>
      <c r="D428" s="8">
        <v>-13528.4003741972</v>
      </c>
    </row>
    <row r="429" spans="1:4">
      <c r="A429" s="1">
        <v>428</v>
      </c>
      <c r="B429" s="1" t="s">
        <v>46</v>
      </c>
      <c r="C429" s="1">
        <v>2030</v>
      </c>
      <c r="D429" s="8">
        <v>-13528.4003741972</v>
      </c>
    </row>
    <row r="430" spans="1:4">
      <c r="A430" s="1">
        <v>429</v>
      </c>
      <c r="B430" s="1" t="s">
        <v>46</v>
      </c>
      <c r="C430" s="1">
        <v>2031</v>
      </c>
      <c r="D430" s="8">
        <v>-13528.4003741972</v>
      </c>
    </row>
    <row r="431" spans="1:4">
      <c r="A431" s="1">
        <v>430</v>
      </c>
      <c r="B431" s="1" t="s">
        <v>46</v>
      </c>
      <c r="C431" s="1">
        <v>2032</v>
      </c>
      <c r="D431" s="8">
        <v>-13528.4003741972</v>
      </c>
    </row>
    <row r="432" spans="1:4">
      <c r="A432" s="1">
        <v>431</v>
      </c>
      <c r="B432" s="1" t="s">
        <v>46</v>
      </c>
      <c r="C432" s="1">
        <v>2033</v>
      </c>
      <c r="D432" s="8">
        <v>-13528.4003741972</v>
      </c>
    </row>
    <row r="433" spans="1:4">
      <c r="A433" s="1">
        <v>432</v>
      </c>
      <c r="B433" s="1" t="s">
        <v>46</v>
      </c>
      <c r="C433" s="1">
        <v>2034</v>
      </c>
      <c r="D433" s="8">
        <v>-13528.4003741972</v>
      </c>
    </row>
    <row r="434" spans="1:4">
      <c r="A434" s="1">
        <v>433</v>
      </c>
      <c r="B434" s="1" t="s">
        <v>46</v>
      </c>
      <c r="C434" s="1">
        <v>2035</v>
      </c>
      <c r="D434" s="8">
        <v>-13528.4003741972</v>
      </c>
    </row>
    <row r="435" spans="1:4">
      <c r="A435" s="1">
        <v>434</v>
      </c>
      <c r="B435" s="1" t="s">
        <v>46</v>
      </c>
      <c r="C435" s="1">
        <v>2036</v>
      </c>
      <c r="D435" s="8">
        <v>-13528.4003741972</v>
      </c>
    </row>
    <row r="436" spans="1:4">
      <c r="A436" s="1">
        <v>435</v>
      </c>
      <c r="B436" s="1" t="s">
        <v>46</v>
      </c>
      <c r="C436" s="1">
        <v>2037</v>
      </c>
      <c r="D436" s="8">
        <v>-13528.4003741972</v>
      </c>
    </row>
    <row r="437" spans="1:4">
      <c r="A437" s="1">
        <v>436</v>
      </c>
      <c r="B437" s="1" t="s">
        <v>46</v>
      </c>
      <c r="C437" s="1">
        <v>2038</v>
      </c>
      <c r="D437" s="8">
        <v>-13528.4003741972</v>
      </c>
    </row>
    <row r="438" spans="1:4">
      <c r="A438" s="1">
        <v>437</v>
      </c>
      <c r="B438" s="1" t="s">
        <v>46</v>
      </c>
      <c r="C438" s="1">
        <v>2039</v>
      </c>
      <c r="D438" s="8">
        <v>-13528.4003741972</v>
      </c>
    </row>
    <row r="439" spans="1:4">
      <c r="A439" s="1">
        <v>438</v>
      </c>
      <c r="B439" s="1" t="s">
        <v>46</v>
      </c>
      <c r="C439" s="1">
        <v>2040</v>
      </c>
      <c r="D439" s="8">
        <v>-13528.4003741972</v>
      </c>
    </row>
    <row r="440" spans="1:4">
      <c r="A440" s="1">
        <v>439</v>
      </c>
      <c r="B440" s="1" t="s">
        <v>46</v>
      </c>
      <c r="C440" s="1">
        <v>2041</v>
      </c>
      <c r="D440" s="8">
        <v>-13528.4003741972</v>
      </c>
    </row>
    <row r="441" spans="1:4">
      <c r="A441" s="1">
        <v>440</v>
      </c>
      <c r="B441" s="1" t="s">
        <v>46</v>
      </c>
      <c r="C441" s="1">
        <v>2042</v>
      </c>
      <c r="D441" s="8">
        <v>-13528.4003741972</v>
      </c>
    </row>
    <row r="442" spans="1:4">
      <c r="A442" s="1">
        <v>441</v>
      </c>
      <c r="B442" s="1" t="s">
        <v>46</v>
      </c>
      <c r="C442" s="1">
        <v>2043</v>
      </c>
      <c r="D442" s="8">
        <v>-13528.4003741972</v>
      </c>
    </row>
    <row r="443" spans="1:4">
      <c r="A443" s="1">
        <v>442</v>
      </c>
      <c r="B443" s="1" t="s">
        <v>46</v>
      </c>
      <c r="C443" s="1">
        <v>2044</v>
      </c>
      <c r="D443" s="8">
        <v>-13528.4003741972</v>
      </c>
    </row>
    <row r="444" spans="1:4">
      <c r="A444" s="1">
        <v>443</v>
      </c>
      <c r="B444" s="1" t="s">
        <v>46</v>
      </c>
      <c r="C444" s="1">
        <v>2045</v>
      </c>
      <c r="D444" s="8">
        <v>-13528.4003741972</v>
      </c>
    </row>
    <row r="445" spans="1:4">
      <c r="A445" s="1">
        <v>444</v>
      </c>
      <c r="B445" s="1" t="s">
        <v>46</v>
      </c>
      <c r="C445" s="1">
        <v>2046</v>
      </c>
      <c r="D445" s="8">
        <v>-13528.4003741972</v>
      </c>
    </row>
    <row r="446" spans="1:4">
      <c r="A446" s="1">
        <v>445</v>
      </c>
      <c r="B446" s="1" t="s">
        <v>46</v>
      </c>
      <c r="C446" s="1">
        <v>2047</v>
      </c>
      <c r="D446" s="8">
        <v>-13528.4003741972</v>
      </c>
    </row>
    <row r="447" spans="1:4">
      <c r="A447" s="1">
        <v>446</v>
      </c>
      <c r="B447" s="1" t="s">
        <v>46</v>
      </c>
      <c r="C447" s="1">
        <v>2048</v>
      </c>
      <c r="D447" s="8">
        <v>-13528.4003741972</v>
      </c>
    </row>
    <row r="448" spans="1:4">
      <c r="A448" s="1">
        <v>447</v>
      </c>
      <c r="B448" s="1" t="s">
        <v>46</v>
      </c>
      <c r="C448" s="1">
        <v>2049</v>
      </c>
      <c r="D448" s="8">
        <v>-13528.4003741972</v>
      </c>
    </row>
    <row r="449" spans="1:4">
      <c r="A449" s="1">
        <v>448</v>
      </c>
      <c r="B449" s="1" t="s">
        <v>46</v>
      </c>
      <c r="C449" s="1">
        <v>2050</v>
      </c>
      <c r="D449" s="8">
        <v>-13528.4003741972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Rohdaten_Einkommensteuer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2016-09-15T11:11:59Z</dcterms:created>
  <dcterms:modified xsi:type="dcterms:W3CDTF">2016-09-15T11:11:59Z</dcterms:modified>
</cp:coreProperties>
</file>