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_Einkommensteuer" sheetId="6" r:id="rId6"/>
    <sheet name="Haftungsausschluss" sheetId="7" r:id="rId7"/>
  </sheets>
  <calcPr calcId="124519" fullCalcOnLoad="1"/>
</workbook>
</file>

<file path=xl/sharedStrings.xml><?xml version="1.0" encoding="utf-8"?>
<sst xmlns="http://schemas.openxmlformats.org/spreadsheetml/2006/main" count="269" uniqueCount="44">
  <si>
    <t>04-10-16 in Buxtehude</t>
  </si>
  <si>
    <t>REGIOPROJEKTCHECK</t>
  </si>
  <si>
    <t>Folgeabschätzung von Bauprojekten</t>
  </si>
  <si>
    <t>Exportdatum</t>
  </si>
  <si>
    <t>2016-10-06 11:11</t>
  </si>
  <si>
    <t>Thema</t>
  </si>
  <si>
    <t>Einkommensteuer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</si>
  <si>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</si>
  <si>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</si>
  <si>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</si>
  <si>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</si>
  <si>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</si>
  <si>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</si>
  <si>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</si>
  <si>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</si>
  <si>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</si>
  <si>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</si>
  <si>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</si>
  <si>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</si>
  <si>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</si>
  <si>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</si>
  <si>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</si>
  <si>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</si>
  <si>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</si>
  <si>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</si>
  <si>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</si>
  <si>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</si>
  <si>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</si>
  <si>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</si>
  <si>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</si>
  <si>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</si>
  <si>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03353001</t>
  </si>
  <si>
    <t>03353019</t>
  </si>
  <si>
    <t>03353025</t>
  </si>
  <si>
    <t>03353026</t>
  </si>
  <si>
    <t>03353028</t>
  </si>
  <si>
    <t>03359003</t>
  </si>
  <si>
    <t>03359006</t>
  </si>
  <si>
    <t>03359010</t>
  </si>
  <si>
    <t>OBJECTID</t>
  </si>
  <si>
    <t>AGS</t>
  </si>
  <si>
    <t>Betrachtungsjahr</t>
  </si>
  <si>
    <t>Bilanz_EST_EUR</t>
  </si>
  <si>
    <t>Mehr- bzw. Mindereinnahmen im Zeitverlauf</t>
  </si>
</sst>
</file>

<file path=xl/styles.xml><?xml version="1.0" encoding="utf-8"?>
<styleSheet xmlns="http://schemas.openxmlformats.org/spreadsheetml/2006/main">
  <numFmts count="2">
    <numFmt numFmtId="164" formatCode="0.0%"/>
    <numFmt numFmtId="165" formatCode="#,##0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  <xf numFmtId="165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  <c:pt idx="0">
                  <c:v>0.0304</c:v>
                </c:pt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0.1072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0.0224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Einkommensteuer in Euro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Auswertungen!$B$5</c:f>
              <c:strCache>
                <c:ptCount val="1"/>
                <c:pt idx="0">
                  <c:v>03353001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Auswertungen!$C$5:$AC$5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</c:f>
              <c:strCache>
                <c:ptCount val="1"/>
                <c:pt idx="0">
                  <c:v>03353019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Auswertungen!$C$6:$AC$6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Auswertungen!$B$7</c:f>
              <c:strCache>
                <c:ptCount val="1"/>
                <c:pt idx="0">
                  <c:v>03353025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Auswertungen!$C$7:$AC$7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Auswertungen!$B$8</c:f>
              <c:strCache>
                <c:ptCount val="1"/>
                <c:pt idx="0">
                  <c:v>03353026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Auswertungen!$C$8:$AC$8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Auswertungen!$B$9</c:f>
              <c:strCache>
                <c:ptCount val="1"/>
                <c:pt idx="0">
                  <c:v>03353028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Auswertungen!$C$9:$AC$9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Auswertungen!$B$10</c:f>
              <c:strCache>
                <c:ptCount val="1"/>
                <c:pt idx="0">
                  <c:v>03359003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Auswertungen!$C$10:$AC$10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Auswertungen!$B$11</c:f>
              <c:strCache>
                <c:ptCount val="1"/>
                <c:pt idx="0">
                  <c:v>03359006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Auswertungen!$C$11:$AC$11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ser>
          <c:idx val="7"/>
          <c:order val="7"/>
          <c:tx>
            <c:strRef>
              <c:f>Auswertungen!$B$12</c:f>
              <c:strCache>
                <c:ptCount val="1"/>
                <c:pt idx="0">
                  <c:v>03359010</c:v>
                </c:pt>
              </c:strCache>
            </c:strRef>
          </c:tx>
          <c:marker>
            <c:symbol val="none"/>
          </c:marker>
          <c:cat>
            <c:numRef>
              <c:f>Auswertungen!$C$4:$AC$4</c:f>
              <c:numCache>
                <c:formatCode>General</c:formatCode>
                <c:ptCount val="27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  <c:pt idx="20">
                  <c:v>2043</c:v>
                </c:pt>
                <c:pt idx="21">
                  <c:v>2044</c:v>
                </c:pt>
                <c:pt idx="22">
                  <c:v>2045</c:v>
                </c:pt>
                <c:pt idx="23">
                  <c:v>2046</c:v>
                </c:pt>
                <c:pt idx="24">
                  <c:v>2047</c:v>
                </c:pt>
                <c:pt idx="25">
                  <c:v>2048</c:v>
                </c:pt>
                <c:pt idx="26">
                  <c:v>2049</c:v>
                </c:pt>
              </c:numCache>
            </c:numRef>
          </c:cat>
          <c:val>
            <c:numRef>
              <c:f>Auswertungen!$C$12:$AC$12</c:f>
              <c:numCache>
                <c:formatCode>General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308610</xdr:colOff>
      <xdr:row>71</xdr:row>
      <xdr:rowOff>32385</xdr:rowOff>
    </xdr:to>
    <xdr:pic>
      <xdr:nvPicPr>
        <xdr:cNvPr id="2" name="Picture 1" descr="Methodik_02_Einkommensteuer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452610" cy="1336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1460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</row>
    <row r="5" spans="1:2">
      <c r="A5" t="s">
        <v>22</v>
      </c>
    </row>
    <row r="6" spans="1:2">
      <c r="A6" t="s">
        <v>23</v>
      </c>
      <c r="B6" s="6">
        <v>0.14</v>
      </c>
    </row>
    <row r="7" spans="1:2">
      <c r="A7" t="s">
        <v>24</v>
      </c>
      <c r="B7" s="6">
        <v>0.0304</v>
      </c>
    </row>
    <row r="8" spans="1:2">
      <c r="A8" t="s">
        <v>25</v>
      </c>
    </row>
    <row r="9" spans="1:2">
      <c r="A9" t="s">
        <v>26</v>
      </c>
      <c r="B9" s="6">
        <v>0.7</v>
      </c>
    </row>
    <row r="10" spans="1:2">
      <c r="A10" t="s">
        <v>27</v>
      </c>
      <c r="B10" s="6">
        <v>0.1072</v>
      </c>
    </row>
    <row r="11" spans="1:2">
      <c r="A11" t="s">
        <v>28</v>
      </c>
      <c r="B11" s="6">
        <v>0.0224</v>
      </c>
    </row>
    <row r="12" spans="1:2">
      <c r="A12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7" t="s">
        <v>43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40</v>
      </c>
      <c r="C4" s="7">
        <v>2023</v>
      </c>
      <c r="D4" s="7">
        <v>2024</v>
      </c>
      <c r="E4" s="7">
        <v>2025</v>
      </c>
      <c r="F4" s="7">
        <v>2026</v>
      </c>
      <c r="G4" s="7">
        <v>2027</v>
      </c>
      <c r="H4" s="7">
        <v>2028</v>
      </c>
      <c r="I4" s="7">
        <v>2029</v>
      </c>
      <c r="J4" s="7">
        <v>2030</v>
      </c>
      <c r="K4" s="7">
        <v>2031</v>
      </c>
      <c r="L4" s="7">
        <v>2032</v>
      </c>
      <c r="M4" s="7">
        <v>2033</v>
      </c>
      <c r="N4" s="7">
        <v>2034</v>
      </c>
      <c r="O4" s="7">
        <v>2035</v>
      </c>
      <c r="P4" s="7">
        <v>2036</v>
      </c>
      <c r="Q4" s="7">
        <v>2037</v>
      </c>
      <c r="R4" s="7">
        <v>2038</v>
      </c>
      <c r="S4" s="7">
        <v>2039</v>
      </c>
      <c r="T4" s="7">
        <v>2040</v>
      </c>
      <c r="U4" s="7">
        <v>2041</v>
      </c>
      <c r="V4" s="7">
        <v>2042</v>
      </c>
      <c r="W4" s="7">
        <v>2043</v>
      </c>
      <c r="X4" s="7">
        <v>2044</v>
      </c>
      <c r="Y4" s="7">
        <v>2045</v>
      </c>
      <c r="Z4" s="7">
        <v>2046</v>
      </c>
      <c r="AA4" s="7">
        <v>2047</v>
      </c>
      <c r="AB4" s="7">
        <v>2048</v>
      </c>
      <c r="AC4" s="7">
        <v>2049</v>
      </c>
      <c r="AD4" s="7">
        <v>2050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31</v>
      </c>
      <c r="C5" s="8">
        <f>SUMIFS(Rohdaten_Einkommensteuer!$D:$D,Rohdaten_Einkommensteuer!$B:$B,Auswertungen!B5,Rohdaten_Einkommensteuer!$C:$C,Auswertungen!c4)</f>
        <v>0</v>
      </c>
      <c r="D5" s="8">
        <f>SUMIFS(Rohdaten_Einkommensteuer!$D:$D,Rohdaten_Einkommensteuer!$B:$B,Auswertungen!B5,Rohdaten_Einkommensteuer!$C:$C,Auswertungen!d4)</f>
        <v>0</v>
      </c>
      <c r="E5" s="8">
        <f>SUMIFS(Rohdaten_Einkommensteuer!$D:$D,Rohdaten_Einkommensteuer!$B:$B,Auswertungen!B5,Rohdaten_Einkommensteuer!$C:$C,Auswertungen!e4)</f>
        <v>0</v>
      </c>
      <c r="F5" s="8">
        <f>SUMIFS(Rohdaten_Einkommensteuer!$D:$D,Rohdaten_Einkommensteuer!$B:$B,Auswertungen!B5,Rohdaten_Einkommensteuer!$C:$C,Auswertungen!f4)</f>
        <v>0</v>
      </c>
      <c r="G5" s="8">
        <f>SUMIFS(Rohdaten_Einkommensteuer!$D:$D,Rohdaten_Einkommensteuer!$B:$B,Auswertungen!B5,Rohdaten_Einkommensteuer!$C:$C,Auswertungen!g4)</f>
        <v>0</v>
      </c>
      <c r="H5" s="8">
        <f>SUMIFS(Rohdaten_Einkommensteuer!$D:$D,Rohdaten_Einkommensteuer!$B:$B,Auswertungen!B5,Rohdaten_Einkommensteuer!$C:$C,Auswertungen!h4)</f>
        <v>0</v>
      </c>
      <c r="I5" s="8">
        <f>SUMIFS(Rohdaten_Einkommensteuer!$D:$D,Rohdaten_Einkommensteuer!$B:$B,Auswertungen!B5,Rohdaten_Einkommensteuer!$C:$C,Auswertungen!i4)</f>
        <v>0</v>
      </c>
      <c r="J5" s="8">
        <f>SUMIFS(Rohdaten_Einkommensteuer!$D:$D,Rohdaten_Einkommensteuer!$B:$B,Auswertungen!B5,Rohdaten_Einkommensteuer!$C:$C,Auswertungen!j4)</f>
        <v>0</v>
      </c>
      <c r="K5" s="8">
        <f>SUMIFS(Rohdaten_Einkommensteuer!$D:$D,Rohdaten_Einkommensteuer!$B:$B,Auswertungen!B5,Rohdaten_Einkommensteuer!$C:$C,Auswertungen!k4)</f>
        <v>0</v>
      </c>
      <c r="L5" s="8">
        <f>SUMIFS(Rohdaten_Einkommensteuer!$D:$D,Rohdaten_Einkommensteuer!$B:$B,Auswertungen!B5,Rohdaten_Einkommensteuer!$C:$C,Auswertungen!l4)</f>
        <v>0</v>
      </c>
      <c r="M5" s="8">
        <f>SUMIFS(Rohdaten_Einkommensteuer!$D:$D,Rohdaten_Einkommensteuer!$B:$B,Auswertungen!B5,Rohdaten_Einkommensteuer!$C:$C,Auswertungen!m4)</f>
        <v>0</v>
      </c>
      <c r="N5" s="8">
        <f>SUMIFS(Rohdaten_Einkommensteuer!$D:$D,Rohdaten_Einkommensteuer!$B:$B,Auswertungen!B5,Rohdaten_Einkommensteuer!$C:$C,Auswertungen!n4)</f>
        <v>0</v>
      </c>
      <c r="O5" s="8">
        <f>SUMIFS(Rohdaten_Einkommensteuer!$D:$D,Rohdaten_Einkommensteuer!$B:$B,Auswertungen!B5,Rohdaten_Einkommensteuer!$C:$C,Auswertungen!o4)</f>
        <v>0</v>
      </c>
      <c r="P5" s="8">
        <f>SUMIFS(Rohdaten_Einkommensteuer!$D:$D,Rohdaten_Einkommensteuer!$B:$B,Auswertungen!B5,Rohdaten_Einkommensteuer!$C:$C,Auswertungen!p4)</f>
        <v>0</v>
      </c>
      <c r="Q5" s="8">
        <f>SUMIFS(Rohdaten_Einkommensteuer!$D:$D,Rohdaten_Einkommensteuer!$B:$B,Auswertungen!B5,Rohdaten_Einkommensteuer!$C:$C,Auswertungen!q4)</f>
        <v>0</v>
      </c>
      <c r="R5" s="8">
        <f>SUMIFS(Rohdaten_Einkommensteuer!$D:$D,Rohdaten_Einkommensteuer!$B:$B,Auswertungen!B5,Rohdaten_Einkommensteuer!$C:$C,Auswertungen!r4)</f>
        <v>0</v>
      </c>
      <c r="S5" s="8">
        <f>SUMIFS(Rohdaten_Einkommensteuer!$D:$D,Rohdaten_Einkommensteuer!$B:$B,Auswertungen!B5,Rohdaten_Einkommensteuer!$C:$C,Auswertungen!s4)</f>
        <v>0</v>
      </c>
      <c r="T5" s="8">
        <f>SUMIFS(Rohdaten_Einkommensteuer!$D:$D,Rohdaten_Einkommensteuer!$B:$B,Auswertungen!B5,Rohdaten_Einkommensteuer!$C:$C,Auswertungen!t4)</f>
        <v>0</v>
      </c>
      <c r="U5" s="8">
        <f>SUMIFS(Rohdaten_Einkommensteuer!$D:$D,Rohdaten_Einkommensteuer!$B:$B,Auswertungen!B5,Rohdaten_Einkommensteuer!$C:$C,Auswertungen!u4)</f>
        <v>0</v>
      </c>
      <c r="V5" s="8">
        <f>SUMIFS(Rohdaten_Einkommensteuer!$D:$D,Rohdaten_Einkommensteuer!$B:$B,Auswertungen!B5,Rohdaten_Einkommensteuer!$C:$C,Auswertungen!v4)</f>
        <v>0</v>
      </c>
      <c r="W5" s="8">
        <f>SUMIFS(Rohdaten_Einkommensteuer!$D:$D,Rohdaten_Einkommensteuer!$B:$B,Auswertungen!B5,Rohdaten_Einkommensteuer!$C:$C,Auswertungen!w4)</f>
        <v>0</v>
      </c>
      <c r="X5" s="8">
        <f>SUMIFS(Rohdaten_Einkommensteuer!$D:$D,Rohdaten_Einkommensteuer!$B:$B,Auswertungen!B5,Rohdaten_Einkommensteuer!$C:$C,Auswertungen!x4)</f>
        <v>0</v>
      </c>
      <c r="Y5" s="8">
        <f>SUMIFS(Rohdaten_Einkommensteuer!$D:$D,Rohdaten_Einkommensteuer!$B:$B,Auswertungen!B5,Rohdaten_Einkommensteuer!$C:$C,Auswertungen!y4)</f>
        <v>0</v>
      </c>
      <c r="Z5" s="8">
        <f>SUMIFS(Rohdaten_Einkommensteuer!$D:$D,Rohdaten_Einkommensteuer!$B:$B,Auswertungen!B5,Rohdaten_Einkommensteuer!$C:$C,Auswertungen!z4)</f>
        <v>0</v>
      </c>
      <c r="AA5" s="8">
        <f>SUMIFS(Rohdaten_Einkommensteuer!$D:$D,Rohdaten_Einkommensteuer!$B:$B,Auswertungen!B5,Rohdaten_Einkommensteuer!$C:$C,Auswertungen!aa4)</f>
        <v>0</v>
      </c>
      <c r="AB5" s="8">
        <f>SUMIFS(Rohdaten_Einkommensteuer!$D:$D,Rohdaten_Einkommensteuer!$B:$B,Auswertungen!B5,Rohdaten_Einkommensteuer!$C:$C,Auswertungen!ab4)</f>
        <v>0</v>
      </c>
      <c r="AC5" s="8">
        <f>SUMIFS(Rohdaten_Einkommensteuer!$D:$D,Rohdaten_Einkommensteuer!$B:$B,Auswertungen!B5,Rohdaten_Einkommensteuer!$C:$C,Auswertungen!ac4)</f>
        <v>0</v>
      </c>
      <c r="AD5" s="8">
        <f>SUMIFS(Rohdaten_Einkommensteuer!$D:$D,Rohdaten_Einkommensteuer!$B:$B,Auswertungen!B5,Rohdaten_Einkommensteuer!$C:$C,Auswertungen!ad4)</f>
        <v>0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32</v>
      </c>
      <c r="C6" s="8">
        <f>SUMIFS(Rohdaten_Einkommensteuer!$D:$D,Rohdaten_Einkommensteuer!$B:$B,Auswertungen!B6,Rohdaten_Einkommensteuer!$C:$C,Auswertungen!c4)</f>
        <v>0</v>
      </c>
      <c r="D6" s="8">
        <f>SUMIFS(Rohdaten_Einkommensteuer!$D:$D,Rohdaten_Einkommensteuer!$B:$B,Auswertungen!B6,Rohdaten_Einkommensteuer!$C:$C,Auswertungen!d4)</f>
        <v>0</v>
      </c>
      <c r="E6" s="8">
        <f>SUMIFS(Rohdaten_Einkommensteuer!$D:$D,Rohdaten_Einkommensteuer!$B:$B,Auswertungen!B6,Rohdaten_Einkommensteuer!$C:$C,Auswertungen!e4)</f>
        <v>0</v>
      </c>
      <c r="F6" s="8">
        <f>SUMIFS(Rohdaten_Einkommensteuer!$D:$D,Rohdaten_Einkommensteuer!$B:$B,Auswertungen!B6,Rohdaten_Einkommensteuer!$C:$C,Auswertungen!f4)</f>
        <v>0</v>
      </c>
      <c r="G6" s="8">
        <f>SUMIFS(Rohdaten_Einkommensteuer!$D:$D,Rohdaten_Einkommensteuer!$B:$B,Auswertungen!B6,Rohdaten_Einkommensteuer!$C:$C,Auswertungen!g4)</f>
        <v>0</v>
      </c>
      <c r="H6" s="8">
        <f>SUMIFS(Rohdaten_Einkommensteuer!$D:$D,Rohdaten_Einkommensteuer!$B:$B,Auswertungen!B6,Rohdaten_Einkommensteuer!$C:$C,Auswertungen!h4)</f>
        <v>0</v>
      </c>
      <c r="I6" s="8">
        <f>SUMIFS(Rohdaten_Einkommensteuer!$D:$D,Rohdaten_Einkommensteuer!$B:$B,Auswertungen!B6,Rohdaten_Einkommensteuer!$C:$C,Auswertungen!i4)</f>
        <v>0</v>
      </c>
      <c r="J6" s="8">
        <f>SUMIFS(Rohdaten_Einkommensteuer!$D:$D,Rohdaten_Einkommensteuer!$B:$B,Auswertungen!B6,Rohdaten_Einkommensteuer!$C:$C,Auswertungen!j4)</f>
        <v>0</v>
      </c>
      <c r="K6" s="8">
        <f>SUMIFS(Rohdaten_Einkommensteuer!$D:$D,Rohdaten_Einkommensteuer!$B:$B,Auswertungen!B6,Rohdaten_Einkommensteuer!$C:$C,Auswertungen!k4)</f>
        <v>0</v>
      </c>
      <c r="L6" s="8">
        <f>SUMIFS(Rohdaten_Einkommensteuer!$D:$D,Rohdaten_Einkommensteuer!$B:$B,Auswertungen!B6,Rohdaten_Einkommensteuer!$C:$C,Auswertungen!l4)</f>
        <v>0</v>
      </c>
      <c r="M6" s="8">
        <f>SUMIFS(Rohdaten_Einkommensteuer!$D:$D,Rohdaten_Einkommensteuer!$B:$B,Auswertungen!B6,Rohdaten_Einkommensteuer!$C:$C,Auswertungen!m4)</f>
        <v>0</v>
      </c>
      <c r="N6" s="8">
        <f>SUMIFS(Rohdaten_Einkommensteuer!$D:$D,Rohdaten_Einkommensteuer!$B:$B,Auswertungen!B6,Rohdaten_Einkommensteuer!$C:$C,Auswertungen!n4)</f>
        <v>0</v>
      </c>
      <c r="O6" s="8">
        <f>SUMIFS(Rohdaten_Einkommensteuer!$D:$D,Rohdaten_Einkommensteuer!$B:$B,Auswertungen!B6,Rohdaten_Einkommensteuer!$C:$C,Auswertungen!o4)</f>
        <v>0</v>
      </c>
      <c r="P6" s="8">
        <f>SUMIFS(Rohdaten_Einkommensteuer!$D:$D,Rohdaten_Einkommensteuer!$B:$B,Auswertungen!B6,Rohdaten_Einkommensteuer!$C:$C,Auswertungen!p4)</f>
        <v>0</v>
      </c>
      <c r="Q6" s="8">
        <f>SUMIFS(Rohdaten_Einkommensteuer!$D:$D,Rohdaten_Einkommensteuer!$B:$B,Auswertungen!B6,Rohdaten_Einkommensteuer!$C:$C,Auswertungen!q4)</f>
        <v>0</v>
      </c>
      <c r="R6" s="8">
        <f>SUMIFS(Rohdaten_Einkommensteuer!$D:$D,Rohdaten_Einkommensteuer!$B:$B,Auswertungen!B6,Rohdaten_Einkommensteuer!$C:$C,Auswertungen!r4)</f>
        <v>0</v>
      </c>
      <c r="S6" s="8">
        <f>SUMIFS(Rohdaten_Einkommensteuer!$D:$D,Rohdaten_Einkommensteuer!$B:$B,Auswertungen!B6,Rohdaten_Einkommensteuer!$C:$C,Auswertungen!s4)</f>
        <v>0</v>
      </c>
      <c r="T6" s="8">
        <f>SUMIFS(Rohdaten_Einkommensteuer!$D:$D,Rohdaten_Einkommensteuer!$B:$B,Auswertungen!B6,Rohdaten_Einkommensteuer!$C:$C,Auswertungen!t4)</f>
        <v>0</v>
      </c>
      <c r="U6" s="8">
        <f>SUMIFS(Rohdaten_Einkommensteuer!$D:$D,Rohdaten_Einkommensteuer!$B:$B,Auswertungen!B6,Rohdaten_Einkommensteuer!$C:$C,Auswertungen!u4)</f>
        <v>0</v>
      </c>
      <c r="V6" s="8">
        <f>SUMIFS(Rohdaten_Einkommensteuer!$D:$D,Rohdaten_Einkommensteuer!$B:$B,Auswertungen!B6,Rohdaten_Einkommensteuer!$C:$C,Auswertungen!v4)</f>
        <v>0</v>
      </c>
      <c r="W6" s="8">
        <f>SUMIFS(Rohdaten_Einkommensteuer!$D:$D,Rohdaten_Einkommensteuer!$B:$B,Auswertungen!B6,Rohdaten_Einkommensteuer!$C:$C,Auswertungen!w4)</f>
        <v>0</v>
      </c>
      <c r="X6" s="8">
        <f>SUMIFS(Rohdaten_Einkommensteuer!$D:$D,Rohdaten_Einkommensteuer!$B:$B,Auswertungen!B6,Rohdaten_Einkommensteuer!$C:$C,Auswertungen!x4)</f>
        <v>0</v>
      </c>
      <c r="Y6" s="8">
        <f>SUMIFS(Rohdaten_Einkommensteuer!$D:$D,Rohdaten_Einkommensteuer!$B:$B,Auswertungen!B6,Rohdaten_Einkommensteuer!$C:$C,Auswertungen!y4)</f>
        <v>0</v>
      </c>
      <c r="Z6" s="8">
        <f>SUMIFS(Rohdaten_Einkommensteuer!$D:$D,Rohdaten_Einkommensteuer!$B:$B,Auswertungen!B6,Rohdaten_Einkommensteuer!$C:$C,Auswertungen!z4)</f>
        <v>0</v>
      </c>
      <c r="AA6" s="8">
        <f>SUMIFS(Rohdaten_Einkommensteuer!$D:$D,Rohdaten_Einkommensteuer!$B:$B,Auswertungen!B6,Rohdaten_Einkommensteuer!$C:$C,Auswertungen!aa4)</f>
        <v>0</v>
      </c>
      <c r="AB6" s="8">
        <f>SUMIFS(Rohdaten_Einkommensteuer!$D:$D,Rohdaten_Einkommensteuer!$B:$B,Auswertungen!B6,Rohdaten_Einkommensteuer!$C:$C,Auswertungen!ab4)</f>
        <v>0</v>
      </c>
      <c r="AC6" s="8">
        <f>SUMIFS(Rohdaten_Einkommensteuer!$D:$D,Rohdaten_Einkommensteuer!$B:$B,Auswertungen!B6,Rohdaten_Einkommensteuer!$C:$C,Auswertungen!ac4)</f>
        <v>0</v>
      </c>
      <c r="AD6" s="8">
        <f>SUMIFS(Rohdaten_Einkommensteuer!$D:$D,Rohdaten_Einkommensteuer!$B:$B,Auswertungen!B6,Rohdaten_Einkommensteuer!$C:$C,Auswertungen!ad4)</f>
        <v>0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33</v>
      </c>
      <c r="C7" s="8">
        <f>SUMIFS(Rohdaten_Einkommensteuer!$D:$D,Rohdaten_Einkommensteuer!$B:$B,Auswertungen!B7,Rohdaten_Einkommensteuer!$C:$C,Auswertungen!c4)</f>
        <v>0</v>
      </c>
      <c r="D7" s="8">
        <f>SUMIFS(Rohdaten_Einkommensteuer!$D:$D,Rohdaten_Einkommensteuer!$B:$B,Auswertungen!B7,Rohdaten_Einkommensteuer!$C:$C,Auswertungen!d4)</f>
        <v>0</v>
      </c>
      <c r="E7" s="8">
        <f>SUMIFS(Rohdaten_Einkommensteuer!$D:$D,Rohdaten_Einkommensteuer!$B:$B,Auswertungen!B7,Rohdaten_Einkommensteuer!$C:$C,Auswertungen!e4)</f>
        <v>0</v>
      </c>
      <c r="F7" s="8">
        <f>SUMIFS(Rohdaten_Einkommensteuer!$D:$D,Rohdaten_Einkommensteuer!$B:$B,Auswertungen!B7,Rohdaten_Einkommensteuer!$C:$C,Auswertungen!f4)</f>
        <v>0</v>
      </c>
      <c r="G7" s="8">
        <f>SUMIFS(Rohdaten_Einkommensteuer!$D:$D,Rohdaten_Einkommensteuer!$B:$B,Auswertungen!B7,Rohdaten_Einkommensteuer!$C:$C,Auswertungen!g4)</f>
        <v>0</v>
      </c>
      <c r="H7" s="8">
        <f>SUMIFS(Rohdaten_Einkommensteuer!$D:$D,Rohdaten_Einkommensteuer!$B:$B,Auswertungen!B7,Rohdaten_Einkommensteuer!$C:$C,Auswertungen!h4)</f>
        <v>0</v>
      </c>
      <c r="I7" s="8">
        <f>SUMIFS(Rohdaten_Einkommensteuer!$D:$D,Rohdaten_Einkommensteuer!$B:$B,Auswertungen!B7,Rohdaten_Einkommensteuer!$C:$C,Auswertungen!i4)</f>
        <v>0</v>
      </c>
      <c r="J7" s="8">
        <f>SUMIFS(Rohdaten_Einkommensteuer!$D:$D,Rohdaten_Einkommensteuer!$B:$B,Auswertungen!B7,Rohdaten_Einkommensteuer!$C:$C,Auswertungen!j4)</f>
        <v>0</v>
      </c>
      <c r="K7" s="8">
        <f>SUMIFS(Rohdaten_Einkommensteuer!$D:$D,Rohdaten_Einkommensteuer!$B:$B,Auswertungen!B7,Rohdaten_Einkommensteuer!$C:$C,Auswertungen!k4)</f>
        <v>0</v>
      </c>
      <c r="L7" s="8">
        <f>SUMIFS(Rohdaten_Einkommensteuer!$D:$D,Rohdaten_Einkommensteuer!$B:$B,Auswertungen!B7,Rohdaten_Einkommensteuer!$C:$C,Auswertungen!l4)</f>
        <v>0</v>
      </c>
      <c r="M7" s="8">
        <f>SUMIFS(Rohdaten_Einkommensteuer!$D:$D,Rohdaten_Einkommensteuer!$B:$B,Auswertungen!B7,Rohdaten_Einkommensteuer!$C:$C,Auswertungen!m4)</f>
        <v>0</v>
      </c>
      <c r="N7" s="8">
        <f>SUMIFS(Rohdaten_Einkommensteuer!$D:$D,Rohdaten_Einkommensteuer!$B:$B,Auswertungen!B7,Rohdaten_Einkommensteuer!$C:$C,Auswertungen!n4)</f>
        <v>0</v>
      </c>
      <c r="O7" s="8">
        <f>SUMIFS(Rohdaten_Einkommensteuer!$D:$D,Rohdaten_Einkommensteuer!$B:$B,Auswertungen!B7,Rohdaten_Einkommensteuer!$C:$C,Auswertungen!o4)</f>
        <v>0</v>
      </c>
      <c r="P7" s="8">
        <f>SUMIFS(Rohdaten_Einkommensteuer!$D:$D,Rohdaten_Einkommensteuer!$B:$B,Auswertungen!B7,Rohdaten_Einkommensteuer!$C:$C,Auswertungen!p4)</f>
        <v>0</v>
      </c>
      <c r="Q7" s="8">
        <f>SUMIFS(Rohdaten_Einkommensteuer!$D:$D,Rohdaten_Einkommensteuer!$B:$B,Auswertungen!B7,Rohdaten_Einkommensteuer!$C:$C,Auswertungen!q4)</f>
        <v>0</v>
      </c>
      <c r="R7" s="8">
        <f>SUMIFS(Rohdaten_Einkommensteuer!$D:$D,Rohdaten_Einkommensteuer!$B:$B,Auswertungen!B7,Rohdaten_Einkommensteuer!$C:$C,Auswertungen!r4)</f>
        <v>0</v>
      </c>
      <c r="S7" s="8">
        <f>SUMIFS(Rohdaten_Einkommensteuer!$D:$D,Rohdaten_Einkommensteuer!$B:$B,Auswertungen!B7,Rohdaten_Einkommensteuer!$C:$C,Auswertungen!s4)</f>
        <v>0</v>
      </c>
      <c r="T7" s="8">
        <f>SUMIFS(Rohdaten_Einkommensteuer!$D:$D,Rohdaten_Einkommensteuer!$B:$B,Auswertungen!B7,Rohdaten_Einkommensteuer!$C:$C,Auswertungen!t4)</f>
        <v>0</v>
      </c>
      <c r="U7" s="8">
        <f>SUMIFS(Rohdaten_Einkommensteuer!$D:$D,Rohdaten_Einkommensteuer!$B:$B,Auswertungen!B7,Rohdaten_Einkommensteuer!$C:$C,Auswertungen!u4)</f>
        <v>0</v>
      </c>
      <c r="V7" s="8">
        <f>SUMIFS(Rohdaten_Einkommensteuer!$D:$D,Rohdaten_Einkommensteuer!$B:$B,Auswertungen!B7,Rohdaten_Einkommensteuer!$C:$C,Auswertungen!v4)</f>
        <v>0</v>
      </c>
      <c r="W7" s="8">
        <f>SUMIFS(Rohdaten_Einkommensteuer!$D:$D,Rohdaten_Einkommensteuer!$B:$B,Auswertungen!B7,Rohdaten_Einkommensteuer!$C:$C,Auswertungen!w4)</f>
        <v>0</v>
      </c>
      <c r="X7" s="8">
        <f>SUMIFS(Rohdaten_Einkommensteuer!$D:$D,Rohdaten_Einkommensteuer!$B:$B,Auswertungen!B7,Rohdaten_Einkommensteuer!$C:$C,Auswertungen!x4)</f>
        <v>0</v>
      </c>
      <c r="Y7" s="8">
        <f>SUMIFS(Rohdaten_Einkommensteuer!$D:$D,Rohdaten_Einkommensteuer!$B:$B,Auswertungen!B7,Rohdaten_Einkommensteuer!$C:$C,Auswertungen!y4)</f>
        <v>0</v>
      </c>
      <c r="Z7" s="8">
        <f>SUMIFS(Rohdaten_Einkommensteuer!$D:$D,Rohdaten_Einkommensteuer!$B:$B,Auswertungen!B7,Rohdaten_Einkommensteuer!$C:$C,Auswertungen!z4)</f>
        <v>0</v>
      </c>
      <c r="AA7" s="8">
        <f>SUMIFS(Rohdaten_Einkommensteuer!$D:$D,Rohdaten_Einkommensteuer!$B:$B,Auswertungen!B7,Rohdaten_Einkommensteuer!$C:$C,Auswertungen!aa4)</f>
        <v>0</v>
      </c>
      <c r="AB7" s="8">
        <f>SUMIFS(Rohdaten_Einkommensteuer!$D:$D,Rohdaten_Einkommensteuer!$B:$B,Auswertungen!B7,Rohdaten_Einkommensteuer!$C:$C,Auswertungen!ab4)</f>
        <v>0</v>
      </c>
      <c r="AC7" s="8">
        <f>SUMIFS(Rohdaten_Einkommensteuer!$D:$D,Rohdaten_Einkommensteuer!$B:$B,Auswertungen!B7,Rohdaten_Einkommensteuer!$C:$C,Auswertungen!ac4)</f>
        <v>0</v>
      </c>
      <c r="AD7" s="8">
        <f>SUMIFS(Rohdaten_Einkommensteuer!$D:$D,Rohdaten_Einkommensteuer!$B:$B,Auswertungen!B7,Rohdaten_Einkommensteuer!$C:$C,Auswertungen!ad4)</f>
        <v>0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34</v>
      </c>
      <c r="C8" s="8">
        <f>SUMIFS(Rohdaten_Einkommensteuer!$D:$D,Rohdaten_Einkommensteuer!$B:$B,Auswertungen!B8,Rohdaten_Einkommensteuer!$C:$C,Auswertungen!c4)</f>
        <v>0</v>
      </c>
      <c r="D8" s="8">
        <f>SUMIFS(Rohdaten_Einkommensteuer!$D:$D,Rohdaten_Einkommensteuer!$B:$B,Auswertungen!B8,Rohdaten_Einkommensteuer!$C:$C,Auswertungen!d4)</f>
        <v>0</v>
      </c>
      <c r="E8" s="8">
        <f>SUMIFS(Rohdaten_Einkommensteuer!$D:$D,Rohdaten_Einkommensteuer!$B:$B,Auswertungen!B8,Rohdaten_Einkommensteuer!$C:$C,Auswertungen!e4)</f>
        <v>0</v>
      </c>
      <c r="F8" s="8">
        <f>SUMIFS(Rohdaten_Einkommensteuer!$D:$D,Rohdaten_Einkommensteuer!$B:$B,Auswertungen!B8,Rohdaten_Einkommensteuer!$C:$C,Auswertungen!f4)</f>
        <v>0</v>
      </c>
      <c r="G8" s="8">
        <f>SUMIFS(Rohdaten_Einkommensteuer!$D:$D,Rohdaten_Einkommensteuer!$B:$B,Auswertungen!B8,Rohdaten_Einkommensteuer!$C:$C,Auswertungen!g4)</f>
        <v>0</v>
      </c>
      <c r="H8" s="8">
        <f>SUMIFS(Rohdaten_Einkommensteuer!$D:$D,Rohdaten_Einkommensteuer!$B:$B,Auswertungen!B8,Rohdaten_Einkommensteuer!$C:$C,Auswertungen!h4)</f>
        <v>0</v>
      </c>
      <c r="I8" s="8">
        <f>SUMIFS(Rohdaten_Einkommensteuer!$D:$D,Rohdaten_Einkommensteuer!$B:$B,Auswertungen!B8,Rohdaten_Einkommensteuer!$C:$C,Auswertungen!i4)</f>
        <v>0</v>
      </c>
      <c r="J8" s="8">
        <f>SUMIFS(Rohdaten_Einkommensteuer!$D:$D,Rohdaten_Einkommensteuer!$B:$B,Auswertungen!B8,Rohdaten_Einkommensteuer!$C:$C,Auswertungen!j4)</f>
        <v>0</v>
      </c>
      <c r="K8" s="8">
        <f>SUMIFS(Rohdaten_Einkommensteuer!$D:$D,Rohdaten_Einkommensteuer!$B:$B,Auswertungen!B8,Rohdaten_Einkommensteuer!$C:$C,Auswertungen!k4)</f>
        <v>0</v>
      </c>
      <c r="L8" s="8">
        <f>SUMIFS(Rohdaten_Einkommensteuer!$D:$D,Rohdaten_Einkommensteuer!$B:$B,Auswertungen!B8,Rohdaten_Einkommensteuer!$C:$C,Auswertungen!l4)</f>
        <v>0</v>
      </c>
      <c r="M8" s="8">
        <f>SUMIFS(Rohdaten_Einkommensteuer!$D:$D,Rohdaten_Einkommensteuer!$B:$B,Auswertungen!B8,Rohdaten_Einkommensteuer!$C:$C,Auswertungen!m4)</f>
        <v>0</v>
      </c>
      <c r="N8" s="8">
        <f>SUMIFS(Rohdaten_Einkommensteuer!$D:$D,Rohdaten_Einkommensteuer!$B:$B,Auswertungen!B8,Rohdaten_Einkommensteuer!$C:$C,Auswertungen!n4)</f>
        <v>0</v>
      </c>
      <c r="O8" s="8">
        <f>SUMIFS(Rohdaten_Einkommensteuer!$D:$D,Rohdaten_Einkommensteuer!$B:$B,Auswertungen!B8,Rohdaten_Einkommensteuer!$C:$C,Auswertungen!o4)</f>
        <v>0</v>
      </c>
      <c r="P8" s="8">
        <f>SUMIFS(Rohdaten_Einkommensteuer!$D:$D,Rohdaten_Einkommensteuer!$B:$B,Auswertungen!B8,Rohdaten_Einkommensteuer!$C:$C,Auswertungen!p4)</f>
        <v>0</v>
      </c>
      <c r="Q8" s="8">
        <f>SUMIFS(Rohdaten_Einkommensteuer!$D:$D,Rohdaten_Einkommensteuer!$B:$B,Auswertungen!B8,Rohdaten_Einkommensteuer!$C:$C,Auswertungen!q4)</f>
        <v>0</v>
      </c>
      <c r="R8" s="8">
        <f>SUMIFS(Rohdaten_Einkommensteuer!$D:$D,Rohdaten_Einkommensteuer!$B:$B,Auswertungen!B8,Rohdaten_Einkommensteuer!$C:$C,Auswertungen!r4)</f>
        <v>0</v>
      </c>
      <c r="S8" s="8">
        <f>SUMIFS(Rohdaten_Einkommensteuer!$D:$D,Rohdaten_Einkommensteuer!$B:$B,Auswertungen!B8,Rohdaten_Einkommensteuer!$C:$C,Auswertungen!s4)</f>
        <v>0</v>
      </c>
      <c r="T8" s="8">
        <f>SUMIFS(Rohdaten_Einkommensteuer!$D:$D,Rohdaten_Einkommensteuer!$B:$B,Auswertungen!B8,Rohdaten_Einkommensteuer!$C:$C,Auswertungen!t4)</f>
        <v>0</v>
      </c>
      <c r="U8" s="8">
        <f>SUMIFS(Rohdaten_Einkommensteuer!$D:$D,Rohdaten_Einkommensteuer!$B:$B,Auswertungen!B8,Rohdaten_Einkommensteuer!$C:$C,Auswertungen!u4)</f>
        <v>0</v>
      </c>
      <c r="V8" s="8">
        <f>SUMIFS(Rohdaten_Einkommensteuer!$D:$D,Rohdaten_Einkommensteuer!$B:$B,Auswertungen!B8,Rohdaten_Einkommensteuer!$C:$C,Auswertungen!v4)</f>
        <v>0</v>
      </c>
      <c r="W8" s="8">
        <f>SUMIFS(Rohdaten_Einkommensteuer!$D:$D,Rohdaten_Einkommensteuer!$B:$B,Auswertungen!B8,Rohdaten_Einkommensteuer!$C:$C,Auswertungen!w4)</f>
        <v>0</v>
      </c>
      <c r="X8" s="8">
        <f>SUMIFS(Rohdaten_Einkommensteuer!$D:$D,Rohdaten_Einkommensteuer!$B:$B,Auswertungen!B8,Rohdaten_Einkommensteuer!$C:$C,Auswertungen!x4)</f>
        <v>0</v>
      </c>
      <c r="Y8" s="8">
        <f>SUMIFS(Rohdaten_Einkommensteuer!$D:$D,Rohdaten_Einkommensteuer!$B:$B,Auswertungen!B8,Rohdaten_Einkommensteuer!$C:$C,Auswertungen!y4)</f>
        <v>0</v>
      </c>
      <c r="Z8" s="8">
        <f>SUMIFS(Rohdaten_Einkommensteuer!$D:$D,Rohdaten_Einkommensteuer!$B:$B,Auswertungen!B8,Rohdaten_Einkommensteuer!$C:$C,Auswertungen!z4)</f>
        <v>0</v>
      </c>
      <c r="AA8" s="8">
        <f>SUMIFS(Rohdaten_Einkommensteuer!$D:$D,Rohdaten_Einkommensteuer!$B:$B,Auswertungen!B8,Rohdaten_Einkommensteuer!$C:$C,Auswertungen!aa4)</f>
        <v>0</v>
      </c>
      <c r="AB8" s="8">
        <f>SUMIFS(Rohdaten_Einkommensteuer!$D:$D,Rohdaten_Einkommensteuer!$B:$B,Auswertungen!B8,Rohdaten_Einkommensteuer!$C:$C,Auswertungen!ab4)</f>
        <v>0</v>
      </c>
      <c r="AC8" s="8">
        <f>SUMIFS(Rohdaten_Einkommensteuer!$D:$D,Rohdaten_Einkommensteuer!$B:$B,Auswertungen!B8,Rohdaten_Einkommensteuer!$C:$C,Auswertungen!ac4)</f>
        <v>0</v>
      </c>
      <c r="AD8" s="8">
        <f>SUMIFS(Rohdaten_Einkommensteuer!$D:$D,Rohdaten_Einkommensteuer!$B:$B,Auswertungen!B8,Rohdaten_Einkommensteuer!$C:$C,Auswertungen!ad4)</f>
        <v>0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35</v>
      </c>
      <c r="C9" s="8">
        <f>SUMIFS(Rohdaten_Einkommensteuer!$D:$D,Rohdaten_Einkommensteuer!$B:$B,Auswertungen!B9,Rohdaten_Einkommensteuer!$C:$C,Auswertungen!c4)</f>
        <v>0</v>
      </c>
      <c r="D9" s="8">
        <f>SUMIFS(Rohdaten_Einkommensteuer!$D:$D,Rohdaten_Einkommensteuer!$B:$B,Auswertungen!B9,Rohdaten_Einkommensteuer!$C:$C,Auswertungen!d4)</f>
        <v>0</v>
      </c>
      <c r="E9" s="8">
        <f>SUMIFS(Rohdaten_Einkommensteuer!$D:$D,Rohdaten_Einkommensteuer!$B:$B,Auswertungen!B9,Rohdaten_Einkommensteuer!$C:$C,Auswertungen!e4)</f>
        <v>0</v>
      </c>
      <c r="F9" s="8">
        <f>SUMIFS(Rohdaten_Einkommensteuer!$D:$D,Rohdaten_Einkommensteuer!$B:$B,Auswertungen!B9,Rohdaten_Einkommensteuer!$C:$C,Auswertungen!f4)</f>
        <v>0</v>
      </c>
      <c r="G9" s="8">
        <f>SUMIFS(Rohdaten_Einkommensteuer!$D:$D,Rohdaten_Einkommensteuer!$B:$B,Auswertungen!B9,Rohdaten_Einkommensteuer!$C:$C,Auswertungen!g4)</f>
        <v>0</v>
      </c>
      <c r="H9" s="8">
        <f>SUMIFS(Rohdaten_Einkommensteuer!$D:$D,Rohdaten_Einkommensteuer!$B:$B,Auswertungen!B9,Rohdaten_Einkommensteuer!$C:$C,Auswertungen!h4)</f>
        <v>0</v>
      </c>
      <c r="I9" s="8">
        <f>SUMIFS(Rohdaten_Einkommensteuer!$D:$D,Rohdaten_Einkommensteuer!$B:$B,Auswertungen!B9,Rohdaten_Einkommensteuer!$C:$C,Auswertungen!i4)</f>
        <v>0</v>
      </c>
      <c r="J9" s="8">
        <f>SUMIFS(Rohdaten_Einkommensteuer!$D:$D,Rohdaten_Einkommensteuer!$B:$B,Auswertungen!B9,Rohdaten_Einkommensteuer!$C:$C,Auswertungen!j4)</f>
        <v>0</v>
      </c>
      <c r="K9" s="8">
        <f>SUMIFS(Rohdaten_Einkommensteuer!$D:$D,Rohdaten_Einkommensteuer!$B:$B,Auswertungen!B9,Rohdaten_Einkommensteuer!$C:$C,Auswertungen!k4)</f>
        <v>0</v>
      </c>
      <c r="L9" s="8">
        <f>SUMIFS(Rohdaten_Einkommensteuer!$D:$D,Rohdaten_Einkommensteuer!$B:$B,Auswertungen!B9,Rohdaten_Einkommensteuer!$C:$C,Auswertungen!l4)</f>
        <v>0</v>
      </c>
      <c r="M9" s="8">
        <f>SUMIFS(Rohdaten_Einkommensteuer!$D:$D,Rohdaten_Einkommensteuer!$B:$B,Auswertungen!B9,Rohdaten_Einkommensteuer!$C:$C,Auswertungen!m4)</f>
        <v>0</v>
      </c>
      <c r="N9" s="8">
        <f>SUMIFS(Rohdaten_Einkommensteuer!$D:$D,Rohdaten_Einkommensteuer!$B:$B,Auswertungen!B9,Rohdaten_Einkommensteuer!$C:$C,Auswertungen!n4)</f>
        <v>0</v>
      </c>
      <c r="O9" s="8">
        <f>SUMIFS(Rohdaten_Einkommensteuer!$D:$D,Rohdaten_Einkommensteuer!$B:$B,Auswertungen!B9,Rohdaten_Einkommensteuer!$C:$C,Auswertungen!o4)</f>
        <v>0</v>
      </c>
      <c r="P9" s="8">
        <f>SUMIFS(Rohdaten_Einkommensteuer!$D:$D,Rohdaten_Einkommensteuer!$B:$B,Auswertungen!B9,Rohdaten_Einkommensteuer!$C:$C,Auswertungen!p4)</f>
        <v>0</v>
      </c>
      <c r="Q9" s="8">
        <f>SUMIFS(Rohdaten_Einkommensteuer!$D:$D,Rohdaten_Einkommensteuer!$B:$B,Auswertungen!B9,Rohdaten_Einkommensteuer!$C:$C,Auswertungen!q4)</f>
        <v>0</v>
      </c>
      <c r="R9" s="8">
        <f>SUMIFS(Rohdaten_Einkommensteuer!$D:$D,Rohdaten_Einkommensteuer!$B:$B,Auswertungen!B9,Rohdaten_Einkommensteuer!$C:$C,Auswertungen!r4)</f>
        <v>0</v>
      </c>
      <c r="S9" s="8">
        <f>SUMIFS(Rohdaten_Einkommensteuer!$D:$D,Rohdaten_Einkommensteuer!$B:$B,Auswertungen!B9,Rohdaten_Einkommensteuer!$C:$C,Auswertungen!s4)</f>
        <v>0</v>
      </c>
      <c r="T9" s="8">
        <f>SUMIFS(Rohdaten_Einkommensteuer!$D:$D,Rohdaten_Einkommensteuer!$B:$B,Auswertungen!B9,Rohdaten_Einkommensteuer!$C:$C,Auswertungen!t4)</f>
        <v>0</v>
      </c>
      <c r="U9" s="8">
        <f>SUMIFS(Rohdaten_Einkommensteuer!$D:$D,Rohdaten_Einkommensteuer!$B:$B,Auswertungen!B9,Rohdaten_Einkommensteuer!$C:$C,Auswertungen!u4)</f>
        <v>0</v>
      </c>
      <c r="V9" s="8">
        <f>SUMIFS(Rohdaten_Einkommensteuer!$D:$D,Rohdaten_Einkommensteuer!$B:$B,Auswertungen!B9,Rohdaten_Einkommensteuer!$C:$C,Auswertungen!v4)</f>
        <v>0</v>
      </c>
      <c r="W9" s="8">
        <f>SUMIFS(Rohdaten_Einkommensteuer!$D:$D,Rohdaten_Einkommensteuer!$B:$B,Auswertungen!B9,Rohdaten_Einkommensteuer!$C:$C,Auswertungen!w4)</f>
        <v>0</v>
      </c>
      <c r="X9" s="8">
        <f>SUMIFS(Rohdaten_Einkommensteuer!$D:$D,Rohdaten_Einkommensteuer!$B:$B,Auswertungen!B9,Rohdaten_Einkommensteuer!$C:$C,Auswertungen!x4)</f>
        <v>0</v>
      </c>
      <c r="Y9" s="8">
        <f>SUMIFS(Rohdaten_Einkommensteuer!$D:$D,Rohdaten_Einkommensteuer!$B:$B,Auswertungen!B9,Rohdaten_Einkommensteuer!$C:$C,Auswertungen!y4)</f>
        <v>0</v>
      </c>
      <c r="Z9" s="8">
        <f>SUMIFS(Rohdaten_Einkommensteuer!$D:$D,Rohdaten_Einkommensteuer!$B:$B,Auswertungen!B9,Rohdaten_Einkommensteuer!$C:$C,Auswertungen!z4)</f>
        <v>0</v>
      </c>
      <c r="AA9" s="8">
        <f>SUMIFS(Rohdaten_Einkommensteuer!$D:$D,Rohdaten_Einkommensteuer!$B:$B,Auswertungen!B9,Rohdaten_Einkommensteuer!$C:$C,Auswertungen!aa4)</f>
        <v>0</v>
      </c>
      <c r="AB9" s="8">
        <f>SUMIFS(Rohdaten_Einkommensteuer!$D:$D,Rohdaten_Einkommensteuer!$B:$B,Auswertungen!B9,Rohdaten_Einkommensteuer!$C:$C,Auswertungen!ab4)</f>
        <v>0</v>
      </c>
      <c r="AC9" s="8">
        <f>SUMIFS(Rohdaten_Einkommensteuer!$D:$D,Rohdaten_Einkommensteuer!$B:$B,Auswertungen!B9,Rohdaten_Einkommensteuer!$C:$C,Auswertungen!ac4)</f>
        <v>0</v>
      </c>
      <c r="AD9" s="8">
        <f>SUMIFS(Rohdaten_Einkommensteuer!$D:$D,Rohdaten_Einkommensteuer!$B:$B,Auswertungen!B9,Rohdaten_Einkommensteuer!$C:$C,Auswertungen!ad4)</f>
        <v>0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36</v>
      </c>
      <c r="C10" s="8">
        <f>SUMIFS(Rohdaten_Einkommensteuer!$D:$D,Rohdaten_Einkommensteuer!$B:$B,Auswertungen!B10,Rohdaten_Einkommensteuer!$C:$C,Auswertungen!c4)</f>
        <v>0</v>
      </c>
      <c r="D10" s="8">
        <f>SUMIFS(Rohdaten_Einkommensteuer!$D:$D,Rohdaten_Einkommensteuer!$B:$B,Auswertungen!B10,Rohdaten_Einkommensteuer!$C:$C,Auswertungen!d4)</f>
        <v>0</v>
      </c>
      <c r="E10" s="8">
        <f>SUMIFS(Rohdaten_Einkommensteuer!$D:$D,Rohdaten_Einkommensteuer!$B:$B,Auswertungen!B10,Rohdaten_Einkommensteuer!$C:$C,Auswertungen!e4)</f>
        <v>0</v>
      </c>
      <c r="F10" s="8">
        <f>SUMIFS(Rohdaten_Einkommensteuer!$D:$D,Rohdaten_Einkommensteuer!$B:$B,Auswertungen!B10,Rohdaten_Einkommensteuer!$C:$C,Auswertungen!f4)</f>
        <v>0</v>
      </c>
      <c r="G10" s="8">
        <f>SUMIFS(Rohdaten_Einkommensteuer!$D:$D,Rohdaten_Einkommensteuer!$B:$B,Auswertungen!B10,Rohdaten_Einkommensteuer!$C:$C,Auswertungen!g4)</f>
        <v>0</v>
      </c>
      <c r="H10" s="8">
        <f>SUMIFS(Rohdaten_Einkommensteuer!$D:$D,Rohdaten_Einkommensteuer!$B:$B,Auswertungen!B10,Rohdaten_Einkommensteuer!$C:$C,Auswertungen!h4)</f>
        <v>0</v>
      </c>
      <c r="I10" s="8">
        <f>SUMIFS(Rohdaten_Einkommensteuer!$D:$D,Rohdaten_Einkommensteuer!$B:$B,Auswertungen!B10,Rohdaten_Einkommensteuer!$C:$C,Auswertungen!i4)</f>
        <v>0</v>
      </c>
      <c r="J10" s="8">
        <f>SUMIFS(Rohdaten_Einkommensteuer!$D:$D,Rohdaten_Einkommensteuer!$B:$B,Auswertungen!B10,Rohdaten_Einkommensteuer!$C:$C,Auswertungen!j4)</f>
        <v>0</v>
      </c>
      <c r="K10" s="8">
        <f>SUMIFS(Rohdaten_Einkommensteuer!$D:$D,Rohdaten_Einkommensteuer!$B:$B,Auswertungen!B10,Rohdaten_Einkommensteuer!$C:$C,Auswertungen!k4)</f>
        <v>0</v>
      </c>
      <c r="L10" s="8">
        <f>SUMIFS(Rohdaten_Einkommensteuer!$D:$D,Rohdaten_Einkommensteuer!$B:$B,Auswertungen!B10,Rohdaten_Einkommensteuer!$C:$C,Auswertungen!l4)</f>
        <v>0</v>
      </c>
      <c r="M10" s="8">
        <f>SUMIFS(Rohdaten_Einkommensteuer!$D:$D,Rohdaten_Einkommensteuer!$B:$B,Auswertungen!B10,Rohdaten_Einkommensteuer!$C:$C,Auswertungen!m4)</f>
        <v>0</v>
      </c>
      <c r="N10" s="8">
        <f>SUMIFS(Rohdaten_Einkommensteuer!$D:$D,Rohdaten_Einkommensteuer!$B:$B,Auswertungen!B10,Rohdaten_Einkommensteuer!$C:$C,Auswertungen!n4)</f>
        <v>0</v>
      </c>
      <c r="O10" s="8">
        <f>SUMIFS(Rohdaten_Einkommensteuer!$D:$D,Rohdaten_Einkommensteuer!$B:$B,Auswertungen!B10,Rohdaten_Einkommensteuer!$C:$C,Auswertungen!o4)</f>
        <v>0</v>
      </c>
      <c r="P10" s="8">
        <f>SUMIFS(Rohdaten_Einkommensteuer!$D:$D,Rohdaten_Einkommensteuer!$B:$B,Auswertungen!B10,Rohdaten_Einkommensteuer!$C:$C,Auswertungen!p4)</f>
        <v>0</v>
      </c>
      <c r="Q10" s="8">
        <f>SUMIFS(Rohdaten_Einkommensteuer!$D:$D,Rohdaten_Einkommensteuer!$B:$B,Auswertungen!B10,Rohdaten_Einkommensteuer!$C:$C,Auswertungen!q4)</f>
        <v>0</v>
      </c>
      <c r="R10" s="8">
        <f>SUMIFS(Rohdaten_Einkommensteuer!$D:$D,Rohdaten_Einkommensteuer!$B:$B,Auswertungen!B10,Rohdaten_Einkommensteuer!$C:$C,Auswertungen!r4)</f>
        <v>0</v>
      </c>
      <c r="S10" s="8">
        <f>SUMIFS(Rohdaten_Einkommensteuer!$D:$D,Rohdaten_Einkommensteuer!$B:$B,Auswertungen!B10,Rohdaten_Einkommensteuer!$C:$C,Auswertungen!s4)</f>
        <v>0</v>
      </c>
      <c r="T10" s="8">
        <f>SUMIFS(Rohdaten_Einkommensteuer!$D:$D,Rohdaten_Einkommensteuer!$B:$B,Auswertungen!B10,Rohdaten_Einkommensteuer!$C:$C,Auswertungen!t4)</f>
        <v>0</v>
      </c>
      <c r="U10" s="8">
        <f>SUMIFS(Rohdaten_Einkommensteuer!$D:$D,Rohdaten_Einkommensteuer!$B:$B,Auswertungen!B10,Rohdaten_Einkommensteuer!$C:$C,Auswertungen!u4)</f>
        <v>0</v>
      </c>
      <c r="V10" s="8">
        <f>SUMIFS(Rohdaten_Einkommensteuer!$D:$D,Rohdaten_Einkommensteuer!$B:$B,Auswertungen!B10,Rohdaten_Einkommensteuer!$C:$C,Auswertungen!v4)</f>
        <v>0</v>
      </c>
      <c r="W10" s="8">
        <f>SUMIFS(Rohdaten_Einkommensteuer!$D:$D,Rohdaten_Einkommensteuer!$B:$B,Auswertungen!B10,Rohdaten_Einkommensteuer!$C:$C,Auswertungen!w4)</f>
        <v>0</v>
      </c>
      <c r="X10" s="8">
        <f>SUMIFS(Rohdaten_Einkommensteuer!$D:$D,Rohdaten_Einkommensteuer!$B:$B,Auswertungen!B10,Rohdaten_Einkommensteuer!$C:$C,Auswertungen!x4)</f>
        <v>0</v>
      </c>
      <c r="Y10" s="8">
        <f>SUMIFS(Rohdaten_Einkommensteuer!$D:$D,Rohdaten_Einkommensteuer!$B:$B,Auswertungen!B10,Rohdaten_Einkommensteuer!$C:$C,Auswertungen!y4)</f>
        <v>0</v>
      </c>
      <c r="Z10" s="8">
        <f>SUMIFS(Rohdaten_Einkommensteuer!$D:$D,Rohdaten_Einkommensteuer!$B:$B,Auswertungen!B10,Rohdaten_Einkommensteuer!$C:$C,Auswertungen!z4)</f>
        <v>0</v>
      </c>
      <c r="AA10" s="8">
        <f>SUMIFS(Rohdaten_Einkommensteuer!$D:$D,Rohdaten_Einkommensteuer!$B:$B,Auswertungen!B10,Rohdaten_Einkommensteuer!$C:$C,Auswertungen!aa4)</f>
        <v>0</v>
      </c>
      <c r="AB10" s="8">
        <f>SUMIFS(Rohdaten_Einkommensteuer!$D:$D,Rohdaten_Einkommensteuer!$B:$B,Auswertungen!B10,Rohdaten_Einkommensteuer!$C:$C,Auswertungen!ab4)</f>
        <v>0</v>
      </c>
      <c r="AC10" s="8">
        <f>SUMIFS(Rohdaten_Einkommensteuer!$D:$D,Rohdaten_Einkommensteuer!$B:$B,Auswertungen!B10,Rohdaten_Einkommensteuer!$C:$C,Auswertungen!ac4)</f>
        <v>0</v>
      </c>
      <c r="AD10" s="8">
        <f>SUMIFS(Rohdaten_Einkommensteuer!$D:$D,Rohdaten_Einkommensteuer!$B:$B,Auswertungen!B10,Rohdaten_Einkommensteuer!$C:$C,Auswertungen!ad4)</f>
        <v>0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7" t="s">
        <v>37</v>
      </c>
      <c r="C11" s="8">
        <f>SUMIFS(Rohdaten_Einkommensteuer!$D:$D,Rohdaten_Einkommensteuer!$B:$B,Auswertungen!B11,Rohdaten_Einkommensteuer!$C:$C,Auswertungen!c4)</f>
        <v>0</v>
      </c>
      <c r="D11" s="8">
        <f>SUMIFS(Rohdaten_Einkommensteuer!$D:$D,Rohdaten_Einkommensteuer!$B:$B,Auswertungen!B11,Rohdaten_Einkommensteuer!$C:$C,Auswertungen!d4)</f>
        <v>0</v>
      </c>
      <c r="E11" s="8">
        <f>SUMIFS(Rohdaten_Einkommensteuer!$D:$D,Rohdaten_Einkommensteuer!$B:$B,Auswertungen!B11,Rohdaten_Einkommensteuer!$C:$C,Auswertungen!e4)</f>
        <v>0</v>
      </c>
      <c r="F11" s="8">
        <f>SUMIFS(Rohdaten_Einkommensteuer!$D:$D,Rohdaten_Einkommensteuer!$B:$B,Auswertungen!B11,Rohdaten_Einkommensteuer!$C:$C,Auswertungen!f4)</f>
        <v>0</v>
      </c>
      <c r="G11" s="8">
        <f>SUMIFS(Rohdaten_Einkommensteuer!$D:$D,Rohdaten_Einkommensteuer!$B:$B,Auswertungen!B11,Rohdaten_Einkommensteuer!$C:$C,Auswertungen!g4)</f>
        <v>0</v>
      </c>
      <c r="H11" s="8">
        <f>SUMIFS(Rohdaten_Einkommensteuer!$D:$D,Rohdaten_Einkommensteuer!$B:$B,Auswertungen!B11,Rohdaten_Einkommensteuer!$C:$C,Auswertungen!h4)</f>
        <v>0</v>
      </c>
      <c r="I11" s="8">
        <f>SUMIFS(Rohdaten_Einkommensteuer!$D:$D,Rohdaten_Einkommensteuer!$B:$B,Auswertungen!B11,Rohdaten_Einkommensteuer!$C:$C,Auswertungen!i4)</f>
        <v>0</v>
      </c>
      <c r="J11" s="8">
        <f>SUMIFS(Rohdaten_Einkommensteuer!$D:$D,Rohdaten_Einkommensteuer!$B:$B,Auswertungen!B11,Rohdaten_Einkommensteuer!$C:$C,Auswertungen!j4)</f>
        <v>0</v>
      </c>
      <c r="K11" s="8">
        <f>SUMIFS(Rohdaten_Einkommensteuer!$D:$D,Rohdaten_Einkommensteuer!$B:$B,Auswertungen!B11,Rohdaten_Einkommensteuer!$C:$C,Auswertungen!k4)</f>
        <v>0</v>
      </c>
      <c r="L11" s="8">
        <f>SUMIFS(Rohdaten_Einkommensteuer!$D:$D,Rohdaten_Einkommensteuer!$B:$B,Auswertungen!B11,Rohdaten_Einkommensteuer!$C:$C,Auswertungen!l4)</f>
        <v>0</v>
      </c>
      <c r="M11" s="8">
        <f>SUMIFS(Rohdaten_Einkommensteuer!$D:$D,Rohdaten_Einkommensteuer!$B:$B,Auswertungen!B11,Rohdaten_Einkommensteuer!$C:$C,Auswertungen!m4)</f>
        <v>0</v>
      </c>
      <c r="N11" s="8">
        <f>SUMIFS(Rohdaten_Einkommensteuer!$D:$D,Rohdaten_Einkommensteuer!$B:$B,Auswertungen!B11,Rohdaten_Einkommensteuer!$C:$C,Auswertungen!n4)</f>
        <v>0</v>
      </c>
      <c r="O11" s="8">
        <f>SUMIFS(Rohdaten_Einkommensteuer!$D:$D,Rohdaten_Einkommensteuer!$B:$B,Auswertungen!B11,Rohdaten_Einkommensteuer!$C:$C,Auswertungen!o4)</f>
        <v>0</v>
      </c>
      <c r="P11" s="8">
        <f>SUMIFS(Rohdaten_Einkommensteuer!$D:$D,Rohdaten_Einkommensteuer!$B:$B,Auswertungen!B11,Rohdaten_Einkommensteuer!$C:$C,Auswertungen!p4)</f>
        <v>0</v>
      </c>
      <c r="Q11" s="8">
        <f>SUMIFS(Rohdaten_Einkommensteuer!$D:$D,Rohdaten_Einkommensteuer!$B:$B,Auswertungen!B11,Rohdaten_Einkommensteuer!$C:$C,Auswertungen!q4)</f>
        <v>0</v>
      </c>
      <c r="R11" s="8">
        <f>SUMIFS(Rohdaten_Einkommensteuer!$D:$D,Rohdaten_Einkommensteuer!$B:$B,Auswertungen!B11,Rohdaten_Einkommensteuer!$C:$C,Auswertungen!r4)</f>
        <v>0</v>
      </c>
      <c r="S11" s="8">
        <f>SUMIFS(Rohdaten_Einkommensteuer!$D:$D,Rohdaten_Einkommensteuer!$B:$B,Auswertungen!B11,Rohdaten_Einkommensteuer!$C:$C,Auswertungen!s4)</f>
        <v>0</v>
      </c>
      <c r="T11" s="8">
        <f>SUMIFS(Rohdaten_Einkommensteuer!$D:$D,Rohdaten_Einkommensteuer!$B:$B,Auswertungen!B11,Rohdaten_Einkommensteuer!$C:$C,Auswertungen!t4)</f>
        <v>0</v>
      </c>
      <c r="U11" s="8">
        <f>SUMIFS(Rohdaten_Einkommensteuer!$D:$D,Rohdaten_Einkommensteuer!$B:$B,Auswertungen!B11,Rohdaten_Einkommensteuer!$C:$C,Auswertungen!u4)</f>
        <v>0</v>
      </c>
      <c r="V11" s="8">
        <f>SUMIFS(Rohdaten_Einkommensteuer!$D:$D,Rohdaten_Einkommensteuer!$B:$B,Auswertungen!B11,Rohdaten_Einkommensteuer!$C:$C,Auswertungen!v4)</f>
        <v>0</v>
      </c>
      <c r="W11" s="8">
        <f>SUMIFS(Rohdaten_Einkommensteuer!$D:$D,Rohdaten_Einkommensteuer!$B:$B,Auswertungen!B11,Rohdaten_Einkommensteuer!$C:$C,Auswertungen!w4)</f>
        <v>0</v>
      </c>
      <c r="X11" s="8">
        <f>SUMIFS(Rohdaten_Einkommensteuer!$D:$D,Rohdaten_Einkommensteuer!$B:$B,Auswertungen!B11,Rohdaten_Einkommensteuer!$C:$C,Auswertungen!x4)</f>
        <v>0</v>
      </c>
      <c r="Y11" s="8">
        <f>SUMIFS(Rohdaten_Einkommensteuer!$D:$D,Rohdaten_Einkommensteuer!$B:$B,Auswertungen!B11,Rohdaten_Einkommensteuer!$C:$C,Auswertungen!y4)</f>
        <v>0</v>
      </c>
      <c r="Z11" s="8">
        <f>SUMIFS(Rohdaten_Einkommensteuer!$D:$D,Rohdaten_Einkommensteuer!$B:$B,Auswertungen!B11,Rohdaten_Einkommensteuer!$C:$C,Auswertungen!z4)</f>
        <v>0</v>
      </c>
      <c r="AA11" s="8">
        <f>SUMIFS(Rohdaten_Einkommensteuer!$D:$D,Rohdaten_Einkommensteuer!$B:$B,Auswertungen!B11,Rohdaten_Einkommensteuer!$C:$C,Auswertungen!aa4)</f>
        <v>0</v>
      </c>
      <c r="AB11" s="8">
        <f>SUMIFS(Rohdaten_Einkommensteuer!$D:$D,Rohdaten_Einkommensteuer!$B:$B,Auswertungen!B11,Rohdaten_Einkommensteuer!$C:$C,Auswertungen!ab4)</f>
        <v>0</v>
      </c>
      <c r="AC11" s="8">
        <f>SUMIFS(Rohdaten_Einkommensteuer!$D:$D,Rohdaten_Einkommensteuer!$B:$B,Auswertungen!B11,Rohdaten_Einkommensteuer!$C:$C,Auswertungen!ac4)</f>
        <v>0</v>
      </c>
      <c r="AD11" s="8">
        <f>SUMIFS(Rohdaten_Einkommensteuer!$D:$D,Rohdaten_Einkommensteuer!$B:$B,Auswertungen!B11,Rohdaten_Einkommensteuer!$C:$C,Auswertungen!ad4)</f>
        <v>0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38</v>
      </c>
      <c r="C12" s="8">
        <f>SUMIFS(Rohdaten_Einkommensteuer!$D:$D,Rohdaten_Einkommensteuer!$B:$B,Auswertungen!B12,Rohdaten_Einkommensteuer!$C:$C,Auswertungen!c4)</f>
        <v>0</v>
      </c>
      <c r="D12" s="8">
        <f>SUMIFS(Rohdaten_Einkommensteuer!$D:$D,Rohdaten_Einkommensteuer!$B:$B,Auswertungen!B12,Rohdaten_Einkommensteuer!$C:$C,Auswertungen!d4)</f>
        <v>0</v>
      </c>
      <c r="E12" s="8">
        <f>SUMIFS(Rohdaten_Einkommensteuer!$D:$D,Rohdaten_Einkommensteuer!$B:$B,Auswertungen!B12,Rohdaten_Einkommensteuer!$C:$C,Auswertungen!e4)</f>
        <v>0</v>
      </c>
      <c r="F12" s="8">
        <f>SUMIFS(Rohdaten_Einkommensteuer!$D:$D,Rohdaten_Einkommensteuer!$B:$B,Auswertungen!B12,Rohdaten_Einkommensteuer!$C:$C,Auswertungen!f4)</f>
        <v>0</v>
      </c>
      <c r="G12" s="8">
        <f>SUMIFS(Rohdaten_Einkommensteuer!$D:$D,Rohdaten_Einkommensteuer!$B:$B,Auswertungen!B12,Rohdaten_Einkommensteuer!$C:$C,Auswertungen!g4)</f>
        <v>0</v>
      </c>
      <c r="H12" s="8">
        <f>SUMIFS(Rohdaten_Einkommensteuer!$D:$D,Rohdaten_Einkommensteuer!$B:$B,Auswertungen!B12,Rohdaten_Einkommensteuer!$C:$C,Auswertungen!h4)</f>
        <v>0</v>
      </c>
      <c r="I12" s="8">
        <f>SUMIFS(Rohdaten_Einkommensteuer!$D:$D,Rohdaten_Einkommensteuer!$B:$B,Auswertungen!B12,Rohdaten_Einkommensteuer!$C:$C,Auswertungen!i4)</f>
        <v>0</v>
      </c>
      <c r="J12" s="8">
        <f>SUMIFS(Rohdaten_Einkommensteuer!$D:$D,Rohdaten_Einkommensteuer!$B:$B,Auswertungen!B12,Rohdaten_Einkommensteuer!$C:$C,Auswertungen!j4)</f>
        <v>0</v>
      </c>
      <c r="K12" s="8">
        <f>SUMIFS(Rohdaten_Einkommensteuer!$D:$D,Rohdaten_Einkommensteuer!$B:$B,Auswertungen!B12,Rohdaten_Einkommensteuer!$C:$C,Auswertungen!k4)</f>
        <v>0</v>
      </c>
      <c r="L12" s="8">
        <f>SUMIFS(Rohdaten_Einkommensteuer!$D:$D,Rohdaten_Einkommensteuer!$B:$B,Auswertungen!B12,Rohdaten_Einkommensteuer!$C:$C,Auswertungen!l4)</f>
        <v>0</v>
      </c>
      <c r="M12" s="8">
        <f>SUMIFS(Rohdaten_Einkommensteuer!$D:$D,Rohdaten_Einkommensteuer!$B:$B,Auswertungen!B12,Rohdaten_Einkommensteuer!$C:$C,Auswertungen!m4)</f>
        <v>0</v>
      </c>
      <c r="N12" s="8">
        <f>SUMIFS(Rohdaten_Einkommensteuer!$D:$D,Rohdaten_Einkommensteuer!$B:$B,Auswertungen!B12,Rohdaten_Einkommensteuer!$C:$C,Auswertungen!n4)</f>
        <v>0</v>
      </c>
      <c r="O12" s="8">
        <f>SUMIFS(Rohdaten_Einkommensteuer!$D:$D,Rohdaten_Einkommensteuer!$B:$B,Auswertungen!B12,Rohdaten_Einkommensteuer!$C:$C,Auswertungen!o4)</f>
        <v>0</v>
      </c>
      <c r="P12" s="8">
        <f>SUMIFS(Rohdaten_Einkommensteuer!$D:$D,Rohdaten_Einkommensteuer!$B:$B,Auswertungen!B12,Rohdaten_Einkommensteuer!$C:$C,Auswertungen!p4)</f>
        <v>0</v>
      </c>
      <c r="Q12" s="8">
        <f>SUMIFS(Rohdaten_Einkommensteuer!$D:$D,Rohdaten_Einkommensteuer!$B:$B,Auswertungen!B12,Rohdaten_Einkommensteuer!$C:$C,Auswertungen!q4)</f>
        <v>0</v>
      </c>
      <c r="R12" s="8">
        <f>SUMIFS(Rohdaten_Einkommensteuer!$D:$D,Rohdaten_Einkommensteuer!$B:$B,Auswertungen!B12,Rohdaten_Einkommensteuer!$C:$C,Auswertungen!r4)</f>
        <v>0</v>
      </c>
      <c r="S12" s="8">
        <f>SUMIFS(Rohdaten_Einkommensteuer!$D:$D,Rohdaten_Einkommensteuer!$B:$B,Auswertungen!B12,Rohdaten_Einkommensteuer!$C:$C,Auswertungen!s4)</f>
        <v>0</v>
      </c>
      <c r="T12" s="8">
        <f>SUMIFS(Rohdaten_Einkommensteuer!$D:$D,Rohdaten_Einkommensteuer!$B:$B,Auswertungen!B12,Rohdaten_Einkommensteuer!$C:$C,Auswertungen!t4)</f>
        <v>0</v>
      </c>
      <c r="U12" s="8">
        <f>SUMIFS(Rohdaten_Einkommensteuer!$D:$D,Rohdaten_Einkommensteuer!$B:$B,Auswertungen!B12,Rohdaten_Einkommensteuer!$C:$C,Auswertungen!u4)</f>
        <v>0</v>
      </c>
      <c r="V12" s="8">
        <f>SUMIFS(Rohdaten_Einkommensteuer!$D:$D,Rohdaten_Einkommensteuer!$B:$B,Auswertungen!B12,Rohdaten_Einkommensteuer!$C:$C,Auswertungen!v4)</f>
        <v>0</v>
      </c>
      <c r="W12" s="8">
        <f>SUMIFS(Rohdaten_Einkommensteuer!$D:$D,Rohdaten_Einkommensteuer!$B:$B,Auswertungen!B12,Rohdaten_Einkommensteuer!$C:$C,Auswertungen!w4)</f>
        <v>0</v>
      </c>
      <c r="X12" s="8">
        <f>SUMIFS(Rohdaten_Einkommensteuer!$D:$D,Rohdaten_Einkommensteuer!$B:$B,Auswertungen!B12,Rohdaten_Einkommensteuer!$C:$C,Auswertungen!x4)</f>
        <v>0</v>
      </c>
      <c r="Y12" s="8">
        <f>SUMIFS(Rohdaten_Einkommensteuer!$D:$D,Rohdaten_Einkommensteuer!$B:$B,Auswertungen!B12,Rohdaten_Einkommensteuer!$C:$C,Auswertungen!y4)</f>
        <v>0</v>
      </c>
      <c r="Z12" s="8">
        <f>SUMIFS(Rohdaten_Einkommensteuer!$D:$D,Rohdaten_Einkommensteuer!$B:$B,Auswertungen!B12,Rohdaten_Einkommensteuer!$C:$C,Auswertungen!z4)</f>
        <v>0</v>
      </c>
      <c r="AA12" s="8">
        <f>SUMIFS(Rohdaten_Einkommensteuer!$D:$D,Rohdaten_Einkommensteuer!$B:$B,Auswertungen!B12,Rohdaten_Einkommensteuer!$C:$C,Auswertungen!aa4)</f>
        <v>0</v>
      </c>
      <c r="AB12" s="8">
        <f>SUMIFS(Rohdaten_Einkommensteuer!$D:$D,Rohdaten_Einkommensteuer!$B:$B,Auswertungen!B12,Rohdaten_Einkommensteuer!$C:$C,Auswertungen!ab4)</f>
        <v>0</v>
      </c>
      <c r="AC12" s="8">
        <f>SUMIFS(Rohdaten_Einkommensteuer!$D:$D,Rohdaten_Einkommensteuer!$B:$B,Auswertungen!B12,Rohdaten_Einkommensteuer!$C:$C,Auswertungen!ac4)</f>
        <v>0</v>
      </c>
      <c r="AD12" s="8">
        <f>SUMIFS(Rohdaten_Einkommensteuer!$D:$D,Rohdaten_Einkommensteuer!$B:$B,Auswertungen!B12,Rohdaten_Einkommensteuer!$C:$C,Auswertungen!ad4)</f>
        <v>0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9.7109375" style="1" customWidth="1"/>
    <col min="2" max="2" width="9.7109375" style="1" customWidth="1"/>
    <col min="3" max="3" width="16.7109375" style="1" customWidth="1"/>
    <col min="4" max="4" width="18.7109375" style="8" customWidth="1"/>
  </cols>
  <sheetData>
    <row r="1" spans="1:400">
      <c r="A1" s="7" t="s">
        <v>39</v>
      </c>
      <c r="B1" s="7" t="s">
        <v>40</v>
      </c>
      <c r="C1" s="7" t="s">
        <v>41</v>
      </c>
      <c r="D1" s="7" t="s">
        <v>42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>
        <v>2023</v>
      </c>
      <c r="D2" s="8">
        <v>-5087.333150347971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>
        <v>2024</v>
      </c>
      <c r="D3" s="8">
        <v>-10174.66630069594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>
        <v>2025</v>
      </c>
      <c r="D4" s="8">
        <v>-15261.99945104392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>
        <v>2026</v>
      </c>
      <c r="D5" s="8">
        <v>-20349.33260139188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>
        <v>2027</v>
      </c>
      <c r="D6" s="8">
        <v>-25436.66575173986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>
        <v>2028</v>
      </c>
      <c r="D7" s="8">
        <v>-25436.66575173986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>
        <v>2029</v>
      </c>
      <c r="D8" s="8">
        <v>-25436.66575173986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>
        <v>2030</v>
      </c>
      <c r="D9" s="8">
        <v>-25436.66575173986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>
        <v>2031</v>
      </c>
      <c r="D10" s="8">
        <v>-25436.66575173986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>
        <v>2032</v>
      </c>
      <c r="D11" s="8">
        <v>-25436.66575173986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>
        <v>2033</v>
      </c>
      <c r="D12" s="8">
        <v>-25436.66575173986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>
        <v>2034</v>
      </c>
      <c r="D13" s="8">
        <v>-25436.66575173986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>
        <v>2035</v>
      </c>
      <c r="D14" s="8">
        <v>-25436.66575173986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>
        <v>2036</v>
      </c>
      <c r="D15" s="8">
        <v>-25436.66575173986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>
        <v>2037</v>
      </c>
      <c r="D16" s="8">
        <v>-25436.66575173986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>
        <v>2038</v>
      </c>
      <c r="D17" s="8">
        <v>-25436.66575173986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>
        <v>2039</v>
      </c>
      <c r="D18" s="8">
        <v>-25436.66575173986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>
        <v>2040</v>
      </c>
      <c r="D19" s="8">
        <v>-25436.66575173986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>
        <v>2041</v>
      </c>
      <c r="D20" s="8">
        <v>-25436.66575173986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>
        <v>2042</v>
      </c>
      <c r="D21" s="8">
        <v>-25436.66575173986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>
        <v>2043</v>
      </c>
      <c r="D22" s="8">
        <v>-25436.66575173986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>
        <v>2044</v>
      </c>
      <c r="D23" s="8">
        <v>-25436.66575173986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>
        <v>2045</v>
      </c>
      <c r="D24" s="8">
        <v>-25436.66575173986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>
        <v>2046</v>
      </c>
      <c r="D25" s="8">
        <v>-25436.66575173986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>
        <v>2047</v>
      </c>
      <c r="D26" s="8">
        <v>-25436.66575173986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>
        <v>2048</v>
      </c>
      <c r="D27" s="8">
        <v>-25436.66575173986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>
        <v>2049</v>
      </c>
      <c r="D28" s="8">
        <v>-25436.66575173986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>
        <v>2050</v>
      </c>
      <c r="D29" s="8">
        <v>-25436.66575173986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32</v>
      </c>
      <c r="C30" s="1">
        <v>2023</v>
      </c>
      <c r="D30" s="8">
        <v>-1.336037529831188e-08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32</v>
      </c>
      <c r="C31" s="1">
        <v>2024</v>
      </c>
      <c r="D31" s="8">
        <v>-2.672075059662376e-08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32</v>
      </c>
      <c r="C32" s="1">
        <v>2025</v>
      </c>
      <c r="D32" s="8">
        <v>-4.008112589493564e-08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32</v>
      </c>
      <c r="C33" s="1">
        <v>2026</v>
      </c>
      <c r="D33" s="8">
        <v>-5.344150119324752e-08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32</v>
      </c>
      <c r="C34" s="1">
        <v>2027</v>
      </c>
      <c r="D34" s="8">
        <v>-6.680187649155939e-08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32</v>
      </c>
      <c r="C35" s="1">
        <v>2028</v>
      </c>
      <c r="D35" s="8">
        <v>-6.680187649155939e-08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32</v>
      </c>
      <c r="C36" s="1">
        <v>2029</v>
      </c>
      <c r="D36" s="8">
        <v>-6.680187649155939e-08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32</v>
      </c>
      <c r="C37" s="1">
        <v>2030</v>
      </c>
      <c r="D37" s="8">
        <v>-6.680187649155939e-08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32</v>
      </c>
      <c r="C38" s="1">
        <v>2031</v>
      </c>
      <c r="D38" s="8">
        <v>-6.680187649155939e-08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32</v>
      </c>
      <c r="C39" s="1">
        <v>2032</v>
      </c>
      <c r="D39" s="8">
        <v>-6.680187649155939e-08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32</v>
      </c>
      <c r="C40" s="1">
        <v>2033</v>
      </c>
      <c r="D40" s="8">
        <v>-6.680187649155939e-08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32</v>
      </c>
      <c r="C41" s="1">
        <v>2034</v>
      </c>
      <c r="D41" s="8">
        <v>-6.680187649155939e-08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32</v>
      </c>
      <c r="C42" s="1">
        <v>2035</v>
      </c>
      <c r="D42" s="8">
        <v>-6.680187649155939e-08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32</v>
      </c>
      <c r="C43" s="1">
        <v>2036</v>
      </c>
      <c r="D43" s="8">
        <v>-6.680187649155939e-08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32</v>
      </c>
      <c r="C44" s="1">
        <v>2037</v>
      </c>
      <c r="D44" s="8">
        <v>-6.680187649155939e-08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32</v>
      </c>
      <c r="C45" s="1">
        <v>2038</v>
      </c>
      <c r="D45" s="8">
        <v>-6.680187649155939e-08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32</v>
      </c>
      <c r="C46" s="1">
        <v>2039</v>
      </c>
      <c r="D46" s="8">
        <v>-6.680187649155939e-08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32</v>
      </c>
      <c r="C47" s="1">
        <v>2040</v>
      </c>
      <c r="D47" s="8">
        <v>-6.680187649155939e-08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32</v>
      </c>
      <c r="C48" s="1">
        <v>2041</v>
      </c>
      <c r="D48" s="8">
        <v>-6.680187649155939e-08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32</v>
      </c>
      <c r="C49" s="1">
        <v>2042</v>
      </c>
      <c r="D49" s="8">
        <v>-6.680187649155939e-08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32</v>
      </c>
      <c r="C50" s="1">
        <v>2043</v>
      </c>
      <c r="D50" s="8">
        <v>-6.680187649155939e-08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32</v>
      </c>
      <c r="C51" s="1">
        <v>2044</v>
      </c>
      <c r="D51" s="8">
        <v>-6.680187649155939e-08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32</v>
      </c>
      <c r="C52" s="1">
        <v>2045</v>
      </c>
      <c r="D52" s="8">
        <v>-6.680187649155939e-08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32</v>
      </c>
      <c r="C53" s="1">
        <v>2046</v>
      </c>
      <c r="D53" s="8">
        <v>-6.680187649155939e-08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32</v>
      </c>
      <c r="C54" s="1">
        <v>2047</v>
      </c>
      <c r="D54" s="8">
        <v>-6.680187649155939e-08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32</v>
      </c>
      <c r="C55" s="1">
        <v>2048</v>
      </c>
      <c r="D55" s="8">
        <v>-6.680187649155939e-08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32</v>
      </c>
      <c r="C56" s="1">
        <v>2049</v>
      </c>
      <c r="D56" s="8">
        <v>-6.680187649155939e-08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32</v>
      </c>
      <c r="C57" s="1">
        <v>2050</v>
      </c>
      <c r="D57" s="8">
        <v>-6.680187649155939e-08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33</v>
      </c>
      <c r="C58" s="1">
        <v>2023</v>
      </c>
      <c r="D58" s="8">
        <v>-11591.94904396434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33</v>
      </c>
      <c r="C59" s="1">
        <v>2024</v>
      </c>
      <c r="D59" s="8">
        <v>-23183.89808792868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33</v>
      </c>
      <c r="C60" s="1">
        <v>2025</v>
      </c>
      <c r="D60" s="8">
        <v>-34775.84713189301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33</v>
      </c>
      <c r="C61" s="1">
        <v>2026</v>
      </c>
      <c r="D61" s="8">
        <v>-46367.79617585735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33</v>
      </c>
      <c r="C62" s="1">
        <v>2027</v>
      </c>
      <c r="D62" s="8">
        <v>-57959.74521982169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33</v>
      </c>
      <c r="C63" s="1">
        <v>2028</v>
      </c>
      <c r="D63" s="8">
        <v>-57959.74521982169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33</v>
      </c>
      <c r="C64" s="1">
        <v>2029</v>
      </c>
      <c r="D64" s="8">
        <v>-57959.74521982169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33</v>
      </c>
      <c r="C65" s="1">
        <v>2030</v>
      </c>
      <c r="D65" s="8">
        <v>-57959.74521982169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33</v>
      </c>
      <c r="C66" s="1">
        <v>2031</v>
      </c>
      <c r="D66" s="8">
        <v>-57959.74521982169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33</v>
      </c>
      <c r="C67" s="1">
        <v>2032</v>
      </c>
      <c r="D67" s="8">
        <v>-57959.74521982169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33</v>
      </c>
      <c r="C68" s="1">
        <v>2033</v>
      </c>
      <c r="D68" s="8">
        <v>-57959.74521982169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33</v>
      </c>
      <c r="C69" s="1">
        <v>2034</v>
      </c>
      <c r="D69" s="8">
        <v>-57959.74521982169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33</v>
      </c>
      <c r="C70" s="1">
        <v>2035</v>
      </c>
      <c r="D70" s="8">
        <v>-57959.74521982169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33</v>
      </c>
      <c r="C71" s="1">
        <v>2036</v>
      </c>
      <c r="D71" s="8">
        <v>-57959.74521982169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33</v>
      </c>
      <c r="C72" s="1">
        <v>2037</v>
      </c>
      <c r="D72" s="8">
        <v>-57959.74521982169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33</v>
      </c>
      <c r="C73" s="1">
        <v>2038</v>
      </c>
      <c r="D73" s="8">
        <v>-57959.74521982169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33</v>
      </c>
      <c r="C74" s="1">
        <v>2039</v>
      </c>
      <c r="D74" s="8">
        <v>-57959.74521982169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33</v>
      </c>
      <c r="C75" s="1">
        <v>2040</v>
      </c>
      <c r="D75" s="8">
        <v>-57959.74521982169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33</v>
      </c>
      <c r="C76" s="1">
        <v>2041</v>
      </c>
      <c r="D76" s="8">
        <v>-57959.74521982169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33</v>
      </c>
      <c r="C77" s="1">
        <v>2042</v>
      </c>
      <c r="D77" s="8">
        <v>-57959.74521982169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33</v>
      </c>
      <c r="C78" s="1">
        <v>2043</v>
      </c>
      <c r="D78" s="8">
        <v>-57959.74521982169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33</v>
      </c>
      <c r="C79" s="1">
        <v>2044</v>
      </c>
      <c r="D79" s="8">
        <v>-57959.74521982169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33</v>
      </c>
      <c r="C80" s="1">
        <v>2045</v>
      </c>
      <c r="D80" s="8">
        <v>-57959.74521982169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33</v>
      </c>
      <c r="C81" s="1">
        <v>2046</v>
      </c>
      <c r="D81" s="8">
        <v>-57959.74521982169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33</v>
      </c>
      <c r="C82" s="1">
        <v>2047</v>
      </c>
      <c r="D82" s="8">
        <v>-57959.74521982169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33</v>
      </c>
      <c r="C83" s="1">
        <v>2048</v>
      </c>
      <c r="D83" s="8">
        <v>-57959.74521982169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33</v>
      </c>
      <c r="C84" s="1">
        <v>2049</v>
      </c>
      <c r="D84" s="8">
        <v>-57959.74521982169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33</v>
      </c>
      <c r="C85" s="1">
        <v>2050</v>
      </c>
      <c r="D85" s="8">
        <v>-57959.74521982169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34</v>
      </c>
      <c r="C86" s="1">
        <v>2023</v>
      </c>
      <c r="D86" s="8">
        <v>-29555.3373189415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34</v>
      </c>
      <c r="C87" s="1">
        <v>2024</v>
      </c>
      <c r="D87" s="8">
        <v>-59110.67463788301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34</v>
      </c>
      <c r="C88" s="1">
        <v>2025</v>
      </c>
      <c r="D88" s="8">
        <v>-88666.0119568245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34</v>
      </c>
      <c r="C89" s="1">
        <v>2026</v>
      </c>
      <c r="D89" s="8">
        <v>-118221.349275766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34</v>
      </c>
      <c r="C90" s="1">
        <v>2027</v>
      </c>
      <c r="D90" s="8">
        <v>-147776.6865947075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34</v>
      </c>
      <c r="C91" s="1">
        <v>2028</v>
      </c>
      <c r="D91" s="8">
        <v>-147776.6865947075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34</v>
      </c>
      <c r="C92" s="1">
        <v>2029</v>
      </c>
      <c r="D92" s="8">
        <v>-147776.6865947075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34</v>
      </c>
      <c r="C93" s="1">
        <v>2030</v>
      </c>
      <c r="D93" s="8">
        <v>-147776.6865947075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34</v>
      </c>
      <c r="C94" s="1">
        <v>2031</v>
      </c>
      <c r="D94" s="8">
        <v>-147776.6865947075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34</v>
      </c>
      <c r="C95" s="1">
        <v>2032</v>
      </c>
      <c r="D95" s="8">
        <v>-147776.6865947075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34</v>
      </c>
      <c r="C96" s="1">
        <v>2033</v>
      </c>
      <c r="D96" s="8">
        <v>-147776.6865947075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34</v>
      </c>
      <c r="C97" s="1">
        <v>2034</v>
      </c>
      <c r="D97" s="8">
        <v>-147776.6865947075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34</v>
      </c>
      <c r="C98" s="1">
        <v>2035</v>
      </c>
      <c r="D98" s="8">
        <v>-147776.6865947075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34</v>
      </c>
      <c r="C99" s="1">
        <v>2036</v>
      </c>
      <c r="D99" s="8">
        <v>-147776.6865947075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34</v>
      </c>
      <c r="C100" s="1">
        <v>2037</v>
      </c>
      <c r="D100" s="8">
        <v>-147776.6865947075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34</v>
      </c>
      <c r="C101" s="1">
        <v>2038</v>
      </c>
      <c r="D101" s="8">
        <v>-147776.6865947075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34</v>
      </c>
      <c r="C102" s="1">
        <v>2039</v>
      </c>
      <c r="D102" s="8">
        <v>-147776.6865947075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34</v>
      </c>
      <c r="C103" s="1">
        <v>2040</v>
      </c>
      <c r="D103" s="8">
        <v>-147776.6865947075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34</v>
      </c>
      <c r="C104" s="1">
        <v>2041</v>
      </c>
      <c r="D104" s="8">
        <v>-147776.6865947075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34</v>
      </c>
      <c r="C105" s="1">
        <v>2042</v>
      </c>
      <c r="D105" s="8">
        <v>-147776.6865947075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34</v>
      </c>
      <c r="C106" s="1">
        <v>2043</v>
      </c>
      <c r="D106" s="8">
        <v>-147776.6865947075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34</v>
      </c>
      <c r="C107" s="1">
        <v>2044</v>
      </c>
      <c r="D107" s="8">
        <v>-147776.6865947075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34</v>
      </c>
      <c r="C108" s="1">
        <v>2045</v>
      </c>
      <c r="D108" s="8">
        <v>-147776.6865947075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34</v>
      </c>
      <c r="C109" s="1">
        <v>2046</v>
      </c>
      <c r="D109" s="8">
        <v>-147776.6865947075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34</v>
      </c>
      <c r="C110" s="1">
        <v>2047</v>
      </c>
      <c r="D110" s="8">
        <v>-147776.6865947075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34</v>
      </c>
      <c r="C111" s="1">
        <v>2048</v>
      </c>
      <c r="D111" s="8">
        <v>-147776.6865947075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34</v>
      </c>
      <c r="C112" s="1">
        <v>2049</v>
      </c>
      <c r="D112" s="8">
        <v>-147776.6865947075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34</v>
      </c>
      <c r="C113" s="1">
        <v>2050</v>
      </c>
      <c r="D113" s="8">
        <v>-147776.6865947075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35</v>
      </c>
      <c r="C114" s="1">
        <v>2023</v>
      </c>
      <c r="D114" s="8">
        <v>-1391.130724440686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35</v>
      </c>
      <c r="C115" s="1">
        <v>2024</v>
      </c>
      <c r="D115" s="8">
        <v>-2782.261448881373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35</v>
      </c>
      <c r="C116" s="1">
        <v>2025</v>
      </c>
      <c r="D116" s="8">
        <v>-4173.39217332206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35</v>
      </c>
      <c r="C117" s="1">
        <v>2026</v>
      </c>
      <c r="D117" s="8">
        <v>-5564.522897762746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35</v>
      </c>
      <c r="C118" s="1">
        <v>2027</v>
      </c>
      <c r="D118" s="8">
        <v>-6955.653622203432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35</v>
      </c>
      <c r="C119" s="1">
        <v>2028</v>
      </c>
      <c r="D119" s="8">
        <v>-6955.653622203432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35</v>
      </c>
      <c r="C120" s="1">
        <v>2029</v>
      </c>
      <c r="D120" s="8">
        <v>-6955.653622203432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35</v>
      </c>
      <c r="C121" s="1">
        <v>2030</v>
      </c>
      <c r="D121" s="8">
        <v>-6955.653622203432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35</v>
      </c>
      <c r="C122" s="1">
        <v>2031</v>
      </c>
      <c r="D122" s="8">
        <v>-6955.653622203432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35</v>
      </c>
      <c r="C123" s="1">
        <v>2032</v>
      </c>
      <c r="D123" s="8">
        <v>-6955.653622203432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35</v>
      </c>
      <c r="C124" s="1">
        <v>2033</v>
      </c>
      <c r="D124" s="8">
        <v>-6955.653622203432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35</v>
      </c>
      <c r="C125" s="1">
        <v>2034</v>
      </c>
      <c r="D125" s="8">
        <v>-6955.653622203432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35</v>
      </c>
      <c r="C126" s="1">
        <v>2035</v>
      </c>
      <c r="D126" s="8">
        <v>-6955.653622203432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35</v>
      </c>
      <c r="C127" s="1">
        <v>2036</v>
      </c>
      <c r="D127" s="8">
        <v>-6955.653622203432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35</v>
      </c>
      <c r="C128" s="1">
        <v>2037</v>
      </c>
      <c r="D128" s="8">
        <v>-6955.653622203432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35</v>
      </c>
      <c r="C129" s="1">
        <v>2038</v>
      </c>
      <c r="D129" s="8">
        <v>-6955.653622203432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35</v>
      </c>
      <c r="C130" s="1">
        <v>2039</v>
      </c>
      <c r="D130" s="8">
        <v>-6955.653622203432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35</v>
      </c>
      <c r="C131" s="1">
        <v>2040</v>
      </c>
      <c r="D131" s="8">
        <v>-6955.653622203432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35</v>
      </c>
      <c r="C132" s="1">
        <v>2041</v>
      </c>
      <c r="D132" s="8">
        <v>-6955.653622203432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35</v>
      </c>
      <c r="C133" s="1">
        <v>2042</v>
      </c>
      <c r="D133" s="8">
        <v>-6955.653622203432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35</v>
      </c>
      <c r="C134" s="1">
        <v>2043</v>
      </c>
      <c r="D134" s="8">
        <v>-6955.653622203432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35</v>
      </c>
      <c r="C135" s="1">
        <v>2044</v>
      </c>
      <c r="D135" s="8">
        <v>-6955.653622203432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35</v>
      </c>
      <c r="C136" s="1">
        <v>2045</v>
      </c>
      <c r="D136" s="8">
        <v>-6955.653622203432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35</v>
      </c>
      <c r="C137" s="1">
        <v>2046</v>
      </c>
      <c r="D137" s="8">
        <v>-6955.653622203432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35</v>
      </c>
      <c r="C138" s="1">
        <v>2047</v>
      </c>
      <c r="D138" s="8">
        <v>-6955.653622203432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35</v>
      </c>
      <c r="C139" s="1">
        <v>2048</v>
      </c>
      <c r="D139" s="8">
        <v>-6955.653622203432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35</v>
      </c>
      <c r="C140" s="1">
        <v>2049</v>
      </c>
      <c r="D140" s="8">
        <v>-6955.653622203432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35</v>
      </c>
      <c r="C141" s="1">
        <v>2050</v>
      </c>
      <c r="D141" s="8">
        <v>-6955.653622203432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36</v>
      </c>
      <c r="C142" s="1">
        <v>2023</v>
      </c>
      <c r="D142" s="8">
        <v>-3933.115642352493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36</v>
      </c>
      <c r="C143" s="1">
        <v>2024</v>
      </c>
      <c r="D143" s="8">
        <v>-7866.231284704985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36</v>
      </c>
      <c r="C144" s="1">
        <v>2025</v>
      </c>
      <c r="D144" s="8">
        <v>-11799.34692705748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36</v>
      </c>
      <c r="C145" s="1">
        <v>2026</v>
      </c>
      <c r="D145" s="8">
        <v>-15732.46256940997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36</v>
      </c>
      <c r="C146" s="1">
        <v>2027</v>
      </c>
      <c r="D146" s="8">
        <v>-19665.57821176246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36</v>
      </c>
      <c r="C147" s="1">
        <v>2028</v>
      </c>
      <c r="D147" s="8">
        <v>-19665.57821176246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36</v>
      </c>
      <c r="C148" s="1">
        <v>2029</v>
      </c>
      <c r="D148" s="8">
        <v>-19665.57821176246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36</v>
      </c>
      <c r="C149" s="1">
        <v>2030</v>
      </c>
      <c r="D149" s="8">
        <v>-19665.57821176246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36</v>
      </c>
      <c r="C150" s="1">
        <v>2031</v>
      </c>
      <c r="D150" s="8">
        <v>-19665.57821176246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36</v>
      </c>
      <c r="C151" s="1">
        <v>2032</v>
      </c>
      <c r="D151" s="8">
        <v>-19665.57821176246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36</v>
      </c>
      <c r="C152" s="1">
        <v>2033</v>
      </c>
      <c r="D152" s="8">
        <v>-19665.57821176246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36</v>
      </c>
      <c r="C153" s="1">
        <v>2034</v>
      </c>
      <c r="D153" s="8">
        <v>-19665.57821176246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36</v>
      </c>
      <c r="C154" s="1">
        <v>2035</v>
      </c>
      <c r="D154" s="8">
        <v>-19665.57821176246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36</v>
      </c>
      <c r="C155" s="1">
        <v>2036</v>
      </c>
      <c r="D155" s="8">
        <v>-19665.57821176246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36</v>
      </c>
      <c r="C156" s="1">
        <v>2037</v>
      </c>
      <c r="D156" s="8">
        <v>-19665.57821176246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36</v>
      </c>
      <c r="C157" s="1">
        <v>2038</v>
      </c>
      <c r="D157" s="8">
        <v>-19665.57821176246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36</v>
      </c>
      <c r="C158" s="1">
        <v>2039</v>
      </c>
      <c r="D158" s="8">
        <v>-19665.57821176246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36</v>
      </c>
      <c r="C159" s="1">
        <v>2040</v>
      </c>
      <c r="D159" s="8">
        <v>-19665.57821176246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36</v>
      </c>
      <c r="C160" s="1">
        <v>2041</v>
      </c>
      <c r="D160" s="8">
        <v>-19665.57821176246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36</v>
      </c>
      <c r="C161" s="1">
        <v>2042</v>
      </c>
      <c r="D161" s="8">
        <v>-19665.57821176246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36</v>
      </c>
      <c r="C162" s="1">
        <v>2043</v>
      </c>
      <c r="D162" s="8">
        <v>-19665.57821176246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36</v>
      </c>
      <c r="C163" s="1">
        <v>2044</v>
      </c>
      <c r="D163" s="8">
        <v>-19665.57821176246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36</v>
      </c>
      <c r="C164" s="1">
        <v>2045</v>
      </c>
      <c r="D164" s="8">
        <v>-19665.57821176246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36</v>
      </c>
      <c r="C165" s="1">
        <v>2046</v>
      </c>
      <c r="D165" s="8">
        <v>-19665.57821176246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36</v>
      </c>
      <c r="C166" s="1">
        <v>2047</v>
      </c>
      <c r="D166" s="8">
        <v>-19665.57821176246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36</v>
      </c>
      <c r="C167" s="1">
        <v>2048</v>
      </c>
      <c r="D167" s="8">
        <v>-19665.57821176246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36</v>
      </c>
      <c r="C168" s="1">
        <v>2049</v>
      </c>
      <c r="D168" s="8">
        <v>-19665.57821176246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36</v>
      </c>
      <c r="C169" s="1">
        <v>2050</v>
      </c>
      <c r="D169" s="8">
        <v>-19665.57821176246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37</v>
      </c>
      <c r="C170" s="1">
        <v>2023</v>
      </c>
      <c r="D170" s="8">
        <v>-6703.009897415492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37</v>
      </c>
      <c r="C171" s="1">
        <v>2024</v>
      </c>
      <c r="D171" s="8">
        <v>-13406.01979483098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37</v>
      </c>
      <c r="C172" s="1">
        <v>2025</v>
      </c>
      <c r="D172" s="8">
        <v>-20109.02969224648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37</v>
      </c>
      <c r="C173" s="1">
        <v>2026</v>
      </c>
      <c r="D173" s="8">
        <v>-26812.03958966197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37</v>
      </c>
      <c r="C174" s="1">
        <v>2027</v>
      </c>
      <c r="D174" s="8">
        <v>-33515.04948707746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37</v>
      </c>
      <c r="C175" s="1">
        <v>2028</v>
      </c>
      <c r="D175" s="8">
        <v>-33515.04948707746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37</v>
      </c>
      <c r="C176" s="1">
        <v>2029</v>
      </c>
      <c r="D176" s="8">
        <v>-33515.04948707746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37</v>
      </c>
      <c r="C177" s="1">
        <v>2030</v>
      </c>
      <c r="D177" s="8">
        <v>-33515.04948707746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37</v>
      </c>
      <c r="C178" s="1">
        <v>2031</v>
      </c>
      <c r="D178" s="8">
        <v>-33515.04948707746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37</v>
      </c>
      <c r="C179" s="1">
        <v>2032</v>
      </c>
      <c r="D179" s="8">
        <v>-33515.04948707746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37</v>
      </c>
      <c r="C180" s="1">
        <v>2033</v>
      </c>
      <c r="D180" s="8">
        <v>-33515.04948707746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37</v>
      </c>
      <c r="C181" s="1">
        <v>2034</v>
      </c>
      <c r="D181" s="8">
        <v>-33515.04948707746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37</v>
      </c>
      <c r="C182" s="1">
        <v>2035</v>
      </c>
      <c r="D182" s="8">
        <v>-33515.04948707746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37</v>
      </c>
      <c r="C183" s="1">
        <v>2036</v>
      </c>
      <c r="D183" s="8">
        <v>-33515.04948707746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37</v>
      </c>
      <c r="C184" s="1">
        <v>2037</v>
      </c>
      <c r="D184" s="8">
        <v>-33515.04948707746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37</v>
      </c>
      <c r="C185" s="1">
        <v>2038</v>
      </c>
      <c r="D185" s="8">
        <v>-33515.04948707746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37</v>
      </c>
      <c r="C186" s="1">
        <v>2039</v>
      </c>
      <c r="D186" s="8">
        <v>-33515.04948707746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37</v>
      </c>
      <c r="C187" s="1">
        <v>2040</v>
      </c>
      <c r="D187" s="8">
        <v>-33515.04948707746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37</v>
      </c>
      <c r="C188" s="1">
        <v>2041</v>
      </c>
      <c r="D188" s="8">
        <v>-33515.04948707746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37</v>
      </c>
      <c r="C189" s="1">
        <v>2042</v>
      </c>
      <c r="D189" s="8">
        <v>-33515.04948707746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37</v>
      </c>
      <c r="C190" s="1">
        <v>2043</v>
      </c>
      <c r="D190" s="8">
        <v>-33515.04948707746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37</v>
      </c>
      <c r="C191" s="1">
        <v>2044</v>
      </c>
      <c r="D191" s="8">
        <v>-33515.04948707746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37</v>
      </c>
      <c r="C192" s="1">
        <v>2045</v>
      </c>
      <c r="D192" s="8">
        <v>-33515.04948707746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37</v>
      </c>
      <c r="C193" s="1">
        <v>2046</v>
      </c>
      <c r="D193" s="8">
        <v>-33515.04948707746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37</v>
      </c>
      <c r="C194" s="1">
        <v>2047</v>
      </c>
      <c r="D194" s="8">
        <v>-33515.04948707746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37</v>
      </c>
      <c r="C195" s="1">
        <v>2048</v>
      </c>
      <c r="D195" s="8">
        <v>-33515.04948707746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37</v>
      </c>
      <c r="C196" s="1">
        <v>2049</v>
      </c>
      <c r="D196" s="8">
        <v>-33515.04948707746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37</v>
      </c>
      <c r="C197" s="1">
        <v>2050</v>
      </c>
      <c r="D197" s="8">
        <v>-33515.04948707746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38</v>
      </c>
      <c r="C198" s="1">
        <v>2023</v>
      </c>
      <c r="D198" s="8">
        <v>58261.87577736708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38</v>
      </c>
      <c r="C199" s="1">
        <v>2024</v>
      </c>
      <c r="D199" s="8">
        <v>116523.7515547342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38</v>
      </c>
      <c r="C200" s="1">
        <v>2025</v>
      </c>
      <c r="D200" s="8">
        <v>174785.6273321013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38</v>
      </c>
      <c r="C201" s="1">
        <v>2026</v>
      </c>
      <c r="D201" s="8">
        <v>233047.5031094683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38</v>
      </c>
      <c r="C202" s="1">
        <v>2027</v>
      </c>
      <c r="D202" s="8">
        <v>291309.3788868354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38</v>
      </c>
      <c r="C203" s="1">
        <v>2028</v>
      </c>
      <c r="D203" s="8">
        <v>291309.3788868354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38</v>
      </c>
      <c r="C204" s="1">
        <v>2029</v>
      </c>
      <c r="D204" s="8">
        <v>291309.3788868354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38</v>
      </c>
      <c r="C205" s="1">
        <v>2030</v>
      </c>
      <c r="D205" s="8">
        <v>291309.3788868354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38</v>
      </c>
      <c r="C206" s="1">
        <v>2031</v>
      </c>
      <c r="D206" s="8">
        <v>291309.3788868354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38</v>
      </c>
      <c r="C207" s="1">
        <v>2032</v>
      </c>
      <c r="D207" s="8">
        <v>291309.3788868354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38</v>
      </c>
      <c r="C208" s="1">
        <v>2033</v>
      </c>
      <c r="D208" s="8">
        <v>291309.3788868354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38</v>
      </c>
      <c r="C209" s="1">
        <v>2034</v>
      </c>
      <c r="D209" s="8">
        <v>291309.3788868354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38</v>
      </c>
      <c r="C210" s="1">
        <v>2035</v>
      </c>
      <c r="D210" s="8">
        <v>291309.3788868354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38</v>
      </c>
      <c r="C211" s="1">
        <v>2036</v>
      </c>
      <c r="D211" s="8">
        <v>291309.3788868354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38</v>
      </c>
      <c r="C212" s="1">
        <v>2037</v>
      </c>
      <c r="D212" s="8">
        <v>291309.3788868354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38</v>
      </c>
      <c r="C213" s="1">
        <v>2038</v>
      </c>
      <c r="D213" s="8">
        <v>291309.3788868354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38</v>
      </c>
      <c r="C214" s="1">
        <v>2039</v>
      </c>
      <c r="D214" s="8">
        <v>291309.3788868354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38</v>
      </c>
      <c r="C215" s="1">
        <v>2040</v>
      </c>
      <c r="D215" s="8">
        <v>291309.3788868354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38</v>
      </c>
      <c r="C216" s="1">
        <v>2041</v>
      </c>
      <c r="D216" s="8">
        <v>291309.3788868354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38</v>
      </c>
      <c r="C217" s="1">
        <v>2042</v>
      </c>
      <c r="D217" s="8">
        <v>291309.3788868354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38</v>
      </c>
      <c r="C218" s="1">
        <v>2043</v>
      </c>
      <c r="D218" s="8">
        <v>291309.3788868354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38</v>
      </c>
      <c r="C219" s="1">
        <v>2044</v>
      </c>
      <c r="D219" s="8">
        <v>291309.3788868354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38</v>
      </c>
      <c r="C220" s="1">
        <v>2045</v>
      </c>
      <c r="D220" s="8">
        <v>291309.3788868354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38</v>
      </c>
      <c r="C221" s="1">
        <v>2046</v>
      </c>
      <c r="D221" s="8">
        <v>291309.3788868354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38</v>
      </c>
      <c r="C222" s="1">
        <v>2047</v>
      </c>
      <c r="D222" s="8">
        <v>291309.3788868354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38</v>
      </c>
      <c r="C223" s="1">
        <v>2048</v>
      </c>
      <c r="D223" s="8">
        <v>291309.3788868354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38</v>
      </c>
      <c r="C224" s="1">
        <v>2049</v>
      </c>
      <c r="D224" s="8">
        <v>291309.3788868354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38</v>
      </c>
      <c r="C225" s="1">
        <v>2050</v>
      </c>
      <c r="D225" s="8">
        <v>291309.3788868354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Projektrahmendaten</vt:lpstr>
      <vt:lpstr>raw_data</vt:lpstr>
      <vt:lpstr>Methodik</vt:lpstr>
      <vt:lpstr>Auswertungen</vt:lpstr>
      <vt:lpstr>Grafiken</vt:lpstr>
      <vt:lpstr>Rohdaten_Einkommensteuer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2016-10-06T09:12:50Z</dcterms:created>
  <dcterms:modified xsi:type="dcterms:W3CDTF">2016-10-06T09:12:50Z</dcterms:modified>
</cp:coreProperties>
</file>