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KRU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<sst xmlns="http://schemas.openxmlformats.org/spreadsheetml/2006/main" count="816" uniqueCount="48">
  <si>
    <t>04-10-16 in Buxtehude</t>
  </si>
  <si>
    <t>REGIOPROJEKTCHECK</t>
  </si>
  <si>
    <t>Folgeabschätzung von Bauprojekten</t>
  </si>
  <si>
    <t>Exportdatum</t>
  </si>
  <si>
    <t>2016-10-06 14:12</t>
  </si>
  <si>
    <t>Thema</t>
  </si>
  <si>
    <t>Kreisumlage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</si>
  <si>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</si>
  <si>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</si>
  <si>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</si>
  <si>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</si>
  <si>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</si>
  <si>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</si>
  <si>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</si>
  <si>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</si>
  <si>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</si>
  <si>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</si>
  <si>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</si>
  <si>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</si>
  <si>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</si>
  <si>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</si>
  <si>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</si>
  <si>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</si>
  <si>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</si>
  <si>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</si>
  <si>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</si>
  <si>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</si>
  <si>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</si>
  <si>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</si>
  <si>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</si>
  <si>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</si>
  <si>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</si>
  <si>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03353403</t>
  </si>
  <si>
    <t>03353019</t>
  </si>
  <si>
    <t>03353025</t>
  </si>
  <si>
    <t>03353026</t>
  </si>
  <si>
    <t>03353028</t>
  </si>
  <si>
    <t>03359003</t>
  </si>
  <si>
    <t>03359401</t>
  </si>
  <si>
    <t>03359006</t>
  </si>
  <si>
    <t>03359010</t>
  </si>
  <si>
    <t>OBJECTID</t>
  </si>
  <si>
    <t>AGS</t>
  </si>
  <si>
    <t>AGS_VG</t>
  </si>
  <si>
    <t>AGS_Regenesis</t>
  </si>
  <si>
    <t>Jahr</t>
  </si>
  <si>
    <t>deltaKreisumlage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</si>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</sst>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Kreisumlage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Auswertungen!$C$11:$AK$11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Auswertungen!$C$12:$AK$12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7_KR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7">
        <v>2016</v>
      </c>
      <c r="D4" s="7">
        <v>2017</v>
      </c>
      <c r="E4" s="7">
        <v>2018</v>
      </c>
      <c r="F4" s="7">
        <v>2019</v>
      </c>
      <c r="G4" s="7">
        <v>2020</v>
      </c>
      <c r="H4" s="7">
        <v>2021</v>
      </c>
      <c r="I4" s="7">
        <v>2022</v>
      </c>
      <c r="J4" s="7">
        <v>2023</v>
      </c>
      <c r="K4" s="7">
        <v>2024</v>
      </c>
      <c r="L4" s="7">
        <v>2025</v>
      </c>
      <c r="M4" s="7">
        <v>2026</v>
      </c>
      <c r="N4" s="7">
        <v>2027</v>
      </c>
      <c r="O4" s="7">
        <v>2028</v>
      </c>
      <c r="P4" s="7">
        <v>2029</v>
      </c>
      <c r="Q4" s="7">
        <v>2030</v>
      </c>
      <c r="R4" s="7">
        <v>2031</v>
      </c>
      <c r="S4" s="7">
        <v>2032</v>
      </c>
      <c r="T4" s="7">
        <v>2033</v>
      </c>
      <c r="U4" s="7">
        <v>2034</v>
      </c>
      <c r="V4" s="7">
        <v>2035</v>
      </c>
      <c r="W4" s="7">
        <v>2036</v>
      </c>
      <c r="X4" s="7">
        <v>2037</v>
      </c>
      <c r="Y4" s="7">
        <v>2038</v>
      </c>
      <c r="Z4" s="7">
        <v>2039</v>
      </c>
      <c r="AA4" s="7">
        <v>2040</v>
      </c>
      <c r="AB4" s="7">
        <v>2041</v>
      </c>
      <c r="AC4" s="7">
        <v>2042</v>
      </c>
      <c r="AD4" s="7">
        <v>2043</v>
      </c>
      <c r="AE4" s="7">
        <v>2044</v>
      </c>
      <c r="AF4" s="7">
        <v>2045</v>
      </c>
      <c r="AG4" s="7">
        <v>2046</v>
      </c>
      <c r="AH4" s="7">
        <v>2047</v>
      </c>
      <c r="AI4" s="7">
        <v>2048</v>
      </c>
      <c r="AJ4" s="7">
        <v>2049</v>
      </c>
      <c r="AK4" s="7">
        <v>2050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SUMIFS(Rohdaten_KRU!$F:$F,Rohdaten_KRU!$B:$B,Auswertungen!B5,Rohdaten_KRU!$E:$E,Auswertungen!c4)</f>
        <v>0</v>
      </c>
      <c r="D5" s="8">
        <f>SUMIFS(Rohdaten_KRU!$F:$F,Rohdaten_KRU!$B:$B,Auswertungen!B5,Rohdaten_KRU!$E:$E,Auswertungen!d4)</f>
        <v>0</v>
      </c>
      <c r="E5" s="8">
        <f>SUMIFS(Rohdaten_KRU!$F:$F,Rohdaten_KRU!$B:$B,Auswertungen!B5,Rohdaten_KRU!$E:$E,Auswertungen!e4)</f>
        <v>0</v>
      </c>
      <c r="F5" s="8">
        <f>SUMIFS(Rohdaten_KRU!$F:$F,Rohdaten_KRU!$B:$B,Auswertungen!B5,Rohdaten_KRU!$E:$E,Auswertungen!f4)</f>
        <v>0</v>
      </c>
      <c r="G5" s="8">
        <f>SUMIFS(Rohdaten_KRU!$F:$F,Rohdaten_KRU!$B:$B,Auswertungen!B5,Rohdaten_KRU!$E:$E,Auswertungen!g4)</f>
        <v>0</v>
      </c>
      <c r="H5" s="8">
        <f>SUMIFS(Rohdaten_KRU!$F:$F,Rohdaten_KRU!$B:$B,Auswertungen!B5,Rohdaten_KRU!$E:$E,Auswertungen!h4)</f>
        <v>0</v>
      </c>
      <c r="I5" s="8">
        <f>SUMIFS(Rohdaten_KRU!$F:$F,Rohdaten_KRU!$B:$B,Auswertungen!B5,Rohdaten_KRU!$E:$E,Auswertungen!i4)</f>
        <v>0</v>
      </c>
      <c r="J5" s="8">
        <f>SUMIFS(Rohdaten_KRU!$F:$F,Rohdaten_KRU!$B:$B,Auswertungen!B5,Rohdaten_KRU!$E:$E,Auswertungen!j4)</f>
        <v>0</v>
      </c>
      <c r="K5" s="8">
        <f>SUMIFS(Rohdaten_KRU!$F:$F,Rohdaten_KRU!$B:$B,Auswertungen!B5,Rohdaten_KRU!$E:$E,Auswertungen!k4)</f>
        <v>0</v>
      </c>
      <c r="L5" s="8">
        <f>SUMIFS(Rohdaten_KRU!$F:$F,Rohdaten_KRU!$B:$B,Auswertungen!B5,Rohdaten_KRU!$E:$E,Auswertungen!l4)</f>
        <v>0</v>
      </c>
      <c r="M5" s="8">
        <f>SUMIFS(Rohdaten_KRU!$F:$F,Rohdaten_KRU!$B:$B,Auswertungen!B5,Rohdaten_KRU!$E:$E,Auswertungen!m4)</f>
        <v>0</v>
      </c>
      <c r="N5" s="8">
        <f>SUMIFS(Rohdaten_KRU!$F:$F,Rohdaten_KRU!$B:$B,Auswertungen!B5,Rohdaten_KRU!$E:$E,Auswertungen!n4)</f>
        <v>0</v>
      </c>
      <c r="O5" s="8">
        <f>SUMIFS(Rohdaten_KRU!$F:$F,Rohdaten_KRU!$B:$B,Auswertungen!B5,Rohdaten_KRU!$E:$E,Auswertungen!o4)</f>
        <v>0</v>
      </c>
      <c r="P5" s="8">
        <f>SUMIFS(Rohdaten_KRU!$F:$F,Rohdaten_KRU!$B:$B,Auswertungen!B5,Rohdaten_KRU!$E:$E,Auswertungen!p4)</f>
        <v>0</v>
      </c>
      <c r="Q5" s="8">
        <f>SUMIFS(Rohdaten_KRU!$F:$F,Rohdaten_KRU!$B:$B,Auswertungen!B5,Rohdaten_KRU!$E:$E,Auswertungen!q4)</f>
        <v>0</v>
      </c>
      <c r="R5" s="8">
        <f>SUMIFS(Rohdaten_KRU!$F:$F,Rohdaten_KRU!$B:$B,Auswertungen!B5,Rohdaten_KRU!$E:$E,Auswertungen!r4)</f>
        <v>0</v>
      </c>
      <c r="S5" s="8">
        <f>SUMIFS(Rohdaten_KRU!$F:$F,Rohdaten_KRU!$B:$B,Auswertungen!B5,Rohdaten_KRU!$E:$E,Auswertungen!s4)</f>
        <v>0</v>
      </c>
      <c r="T5" s="8">
        <f>SUMIFS(Rohdaten_KRU!$F:$F,Rohdaten_KRU!$B:$B,Auswertungen!B5,Rohdaten_KRU!$E:$E,Auswertungen!t4)</f>
        <v>0</v>
      </c>
      <c r="U5" s="8">
        <f>SUMIFS(Rohdaten_KRU!$F:$F,Rohdaten_KRU!$B:$B,Auswertungen!B5,Rohdaten_KRU!$E:$E,Auswertungen!u4)</f>
        <v>0</v>
      </c>
      <c r="V5" s="8">
        <f>SUMIFS(Rohdaten_KRU!$F:$F,Rohdaten_KRU!$B:$B,Auswertungen!B5,Rohdaten_KRU!$E:$E,Auswertungen!v4)</f>
        <v>0</v>
      </c>
      <c r="W5" s="8">
        <f>SUMIFS(Rohdaten_KRU!$F:$F,Rohdaten_KRU!$B:$B,Auswertungen!B5,Rohdaten_KRU!$E:$E,Auswertungen!w4)</f>
        <v>0</v>
      </c>
      <c r="X5" s="8">
        <f>SUMIFS(Rohdaten_KRU!$F:$F,Rohdaten_KRU!$B:$B,Auswertungen!B5,Rohdaten_KRU!$E:$E,Auswertungen!x4)</f>
        <v>0</v>
      </c>
      <c r="Y5" s="8">
        <f>SUMIFS(Rohdaten_KRU!$F:$F,Rohdaten_KRU!$B:$B,Auswertungen!B5,Rohdaten_KRU!$E:$E,Auswertungen!y4)</f>
        <v>0</v>
      </c>
      <c r="Z5" s="8">
        <f>SUMIFS(Rohdaten_KRU!$F:$F,Rohdaten_KRU!$B:$B,Auswertungen!B5,Rohdaten_KRU!$E:$E,Auswertungen!z4)</f>
        <v>0</v>
      </c>
      <c r="AA5" s="8">
        <f>SUMIFS(Rohdaten_KRU!$F:$F,Rohdaten_KRU!$B:$B,Auswertungen!B5,Rohdaten_KRU!$E:$E,Auswertungen!aa4)</f>
        <v>0</v>
      </c>
      <c r="AB5" s="8">
        <f>SUMIFS(Rohdaten_KRU!$F:$F,Rohdaten_KRU!$B:$B,Auswertungen!B5,Rohdaten_KRU!$E:$E,Auswertungen!ab4)</f>
        <v>0</v>
      </c>
      <c r="AC5" s="8">
        <f>SUMIFS(Rohdaten_KRU!$F:$F,Rohdaten_KRU!$B:$B,Auswertungen!B5,Rohdaten_KRU!$E:$E,Auswertungen!ac4)</f>
        <v>0</v>
      </c>
      <c r="AD5" s="8">
        <f>SUMIFS(Rohdaten_KRU!$F:$F,Rohdaten_KRU!$B:$B,Auswertungen!B5,Rohdaten_KRU!$E:$E,Auswertungen!ad4)</f>
        <v>0</v>
      </c>
      <c r="AE5" s="8">
        <f>SUMIFS(Rohdaten_KRU!$F:$F,Rohdaten_KRU!$B:$B,Auswertungen!B5,Rohdaten_KRU!$E:$E,Auswertungen!ae4)</f>
        <v>0</v>
      </c>
      <c r="AF5" s="8">
        <f>SUMIFS(Rohdaten_KRU!$F:$F,Rohdaten_KRU!$B:$B,Auswertungen!B5,Rohdaten_KRU!$E:$E,Auswertungen!af4)</f>
        <v>0</v>
      </c>
      <c r="AG5" s="8">
        <f>SUMIFS(Rohdaten_KRU!$F:$F,Rohdaten_KRU!$B:$B,Auswertungen!B5,Rohdaten_KRU!$E:$E,Auswertungen!ag4)</f>
        <v>0</v>
      </c>
      <c r="AH5" s="8">
        <f>SUMIFS(Rohdaten_KRU!$F:$F,Rohdaten_KRU!$B:$B,Auswertungen!B5,Rohdaten_KRU!$E:$E,Auswertungen!ah4)</f>
        <v>0</v>
      </c>
      <c r="AI5" s="8">
        <f>SUMIFS(Rohdaten_KRU!$F:$F,Rohdaten_KRU!$B:$B,Auswertungen!B5,Rohdaten_KRU!$E:$E,Auswertungen!ai4)</f>
        <v>0</v>
      </c>
      <c r="AJ5" s="8">
        <f>SUMIFS(Rohdaten_KRU!$F:$F,Rohdaten_KRU!$B:$B,Auswertungen!B5,Rohdaten_KRU!$E:$E,Auswertungen!aj4)</f>
        <v>0</v>
      </c>
      <c r="AK5" s="8">
        <f>SUMIFS(Rohdaten_KRU!$F:$F,Rohdaten_KRU!$B:$B,Auswertungen!B5,Rohdaten_KRU!$E:$E,Auswertungen!ak4)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33</v>
      </c>
      <c r="C6" s="8">
        <f>SUMIFS(Rohdaten_KRU!$F:$F,Rohdaten_KRU!$B:$B,Auswertungen!B6,Rohdaten_KRU!$E:$E,Auswertungen!c4)</f>
        <v>0</v>
      </c>
      <c r="D6" s="8">
        <f>SUMIFS(Rohdaten_KRU!$F:$F,Rohdaten_KRU!$B:$B,Auswertungen!B6,Rohdaten_KRU!$E:$E,Auswertungen!d4)</f>
        <v>0</v>
      </c>
      <c r="E6" s="8">
        <f>SUMIFS(Rohdaten_KRU!$F:$F,Rohdaten_KRU!$B:$B,Auswertungen!B6,Rohdaten_KRU!$E:$E,Auswertungen!e4)</f>
        <v>0</v>
      </c>
      <c r="F6" s="8">
        <f>SUMIFS(Rohdaten_KRU!$F:$F,Rohdaten_KRU!$B:$B,Auswertungen!B6,Rohdaten_KRU!$E:$E,Auswertungen!f4)</f>
        <v>0</v>
      </c>
      <c r="G6" s="8">
        <f>SUMIFS(Rohdaten_KRU!$F:$F,Rohdaten_KRU!$B:$B,Auswertungen!B6,Rohdaten_KRU!$E:$E,Auswertungen!g4)</f>
        <v>0</v>
      </c>
      <c r="H6" s="8">
        <f>SUMIFS(Rohdaten_KRU!$F:$F,Rohdaten_KRU!$B:$B,Auswertungen!B6,Rohdaten_KRU!$E:$E,Auswertungen!h4)</f>
        <v>0</v>
      </c>
      <c r="I6" s="8">
        <f>SUMIFS(Rohdaten_KRU!$F:$F,Rohdaten_KRU!$B:$B,Auswertungen!B6,Rohdaten_KRU!$E:$E,Auswertungen!i4)</f>
        <v>0</v>
      </c>
      <c r="J6" s="8">
        <f>SUMIFS(Rohdaten_KRU!$F:$F,Rohdaten_KRU!$B:$B,Auswertungen!B6,Rohdaten_KRU!$E:$E,Auswertungen!j4)</f>
        <v>0</v>
      </c>
      <c r="K6" s="8">
        <f>SUMIFS(Rohdaten_KRU!$F:$F,Rohdaten_KRU!$B:$B,Auswertungen!B6,Rohdaten_KRU!$E:$E,Auswertungen!k4)</f>
        <v>0</v>
      </c>
      <c r="L6" s="8">
        <f>SUMIFS(Rohdaten_KRU!$F:$F,Rohdaten_KRU!$B:$B,Auswertungen!B6,Rohdaten_KRU!$E:$E,Auswertungen!l4)</f>
        <v>0</v>
      </c>
      <c r="M6" s="8">
        <f>SUMIFS(Rohdaten_KRU!$F:$F,Rohdaten_KRU!$B:$B,Auswertungen!B6,Rohdaten_KRU!$E:$E,Auswertungen!m4)</f>
        <v>0</v>
      </c>
      <c r="N6" s="8">
        <f>SUMIFS(Rohdaten_KRU!$F:$F,Rohdaten_KRU!$B:$B,Auswertungen!B6,Rohdaten_KRU!$E:$E,Auswertungen!n4)</f>
        <v>0</v>
      </c>
      <c r="O6" s="8">
        <f>SUMIFS(Rohdaten_KRU!$F:$F,Rohdaten_KRU!$B:$B,Auswertungen!B6,Rohdaten_KRU!$E:$E,Auswertungen!o4)</f>
        <v>0</v>
      </c>
      <c r="P6" s="8">
        <f>SUMIFS(Rohdaten_KRU!$F:$F,Rohdaten_KRU!$B:$B,Auswertungen!B6,Rohdaten_KRU!$E:$E,Auswertungen!p4)</f>
        <v>0</v>
      </c>
      <c r="Q6" s="8">
        <f>SUMIFS(Rohdaten_KRU!$F:$F,Rohdaten_KRU!$B:$B,Auswertungen!B6,Rohdaten_KRU!$E:$E,Auswertungen!q4)</f>
        <v>0</v>
      </c>
      <c r="R6" s="8">
        <f>SUMIFS(Rohdaten_KRU!$F:$F,Rohdaten_KRU!$B:$B,Auswertungen!B6,Rohdaten_KRU!$E:$E,Auswertungen!r4)</f>
        <v>0</v>
      </c>
      <c r="S6" s="8">
        <f>SUMIFS(Rohdaten_KRU!$F:$F,Rohdaten_KRU!$B:$B,Auswertungen!B6,Rohdaten_KRU!$E:$E,Auswertungen!s4)</f>
        <v>0</v>
      </c>
      <c r="T6" s="8">
        <f>SUMIFS(Rohdaten_KRU!$F:$F,Rohdaten_KRU!$B:$B,Auswertungen!B6,Rohdaten_KRU!$E:$E,Auswertungen!t4)</f>
        <v>0</v>
      </c>
      <c r="U6" s="8">
        <f>SUMIFS(Rohdaten_KRU!$F:$F,Rohdaten_KRU!$B:$B,Auswertungen!B6,Rohdaten_KRU!$E:$E,Auswertungen!u4)</f>
        <v>0</v>
      </c>
      <c r="V6" s="8">
        <f>SUMIFS(Rohdaten_KRU!$F:$F,Rohdaten_KRU!$B:$B,Auswertungen!B6,Rohdaten_KRU!$E:$E,Auswertungen!v4)</f>
        <v>0</v>
      </c>
      <c r="W6" s="8">
        <f>SUMIFS(Rohdaten_KRU!$F:$F,Rohdaten_KRU!$B:$B,Auswertungen!B6,Rohdaten_KRU!$E:$E,Auswertungen!w4)</f>
        <v>0</v>
      </c>
      <c r="X6" s="8">
        <f>SUMIFS(Rohdaten_KRU!$F:$F,Rohdaten_KRU!$B:$B,Auswertungen!B6,Rohdaten_KRU!$E:$E,Auswertungen!x4)</f>
        <v>0</v>
      </c>
      <c r="Y6" s="8">
        <f>SUMIFS(Rohdaten_KRU!$F:$F,Rohdaten_KRU!$B:$B,Auswertungen!B6,Rohdaten_KRU!$E:$E,Auswertungen!y4)</f>
        <v>0</v>
      </c>
      <c r="Z6" s="8">
        <f>SUMIFS(Rohdaten_KRU!$F:$F,Rohdaten_KRU!$B:$B,Auswertungen!B6,Rohdaten_KRU!$E:$E,Auswertungen!z4)</f>
        <v>0</v>
      </c>
      <c r="AA6" s="8">
        <f>SUMIFS(Rohdaten_KRU!$F:$F,Rohdaten_KRU!$B:$B,Auswertungen!B6,Rohdaten_KRU!$E:$E,Auswertungen!aa4)</f>
        <v>0</v>
      </c>
      <c r="AB6" s="8">
        <f>SUMIFS(Rohdaten_KRU!$F:$F,Rohdaten_KRU!$B:$B,Auswertungen!B6,Rohdaten_KRU!$E:$E,Auswertungen!ab4)</f>
        <v>0</v>
      </c>
      <c r="AC6" s="8">
        <f>SUMIFS(Rohdaten_KRU!$F:$F,Rohdaten_KRU!$B:$B,Auswertungen!B6,Rohdaten_KRU!$E:$E,Auswertungen!ac4)</f>
        <v>0</v>
      </c>
      <c r="AD6" s="8">
        <f>SUMIFS(Rohdaten_KRU!$F:$F,Rohdaten_KRU!$B:$B,Auswertungen!B6,Rohdaten_KRU!$E:$E,Auswertungen!ad4)</f>
        <v>0</v>
      </c>
      <c r="AE6" s="8">
        <f>SUMIFS(Rohdaten_KRU!$F:$F,Rohdaten_KRU!$B:$B,Auswertungen!B6,Rohdaten_KRU!$E:$E,Auswertungen!ae4)</f>
        <v>0</v>
      </c>
      <c r="AF6" s="8">
        <f>SUMIFS(Rohdaten_KRU!$F:$F,Rohdaten_KRU!$B:$B,Auswertungen!B6,Rohdaten_KRU!$E:$E,Auswertungen!af4)</f>
        <v>0</v>
      </c>
      <c r="AG6" s="8">
        <f>SUMIFS(Rohdaten_KRU!$F:$F,Rohdaten_KRU!$B:$B,Auswertungen!B6,Rohdaten_KRU!$E:$E,Auswertungen!ag4)</f>
        <v>0</v>
      </c>
      <c r="AH6" s="8">
        <f>SUMIFS(Rohdaten_KRU!$F:$F,Rohdaten_KRU!$B:$B,Auswertungen!B6,Rohdaten_KRU!$E:$E,Auswertungen!ah4)</f>
        <v>0</v>
      </c>
      <c r="AI6" s="8">
        <f>SUMIFS(Rohdaten_KRU!$F:$F,Rohdaten_KRU!$B:$B,Auswertungen!B6,Rohdaten_KRU!$E:$E,Auswertungen!ai4)</f>
        <v>0</v>
      </c>
      <c r="AJ6" s="8">
        <f>SUMIFS(Rohdaten_KRU!$F:$F,Rohdaten_KRU!$B:$B,Auswertungen!B6,Rohdaten_KRU!$E:$E,Auswertungen!aj4)</f>
        <v>0</v>
      </c>
      <c r="AK6" s="8">
        <f>SUMIFS(Rohdaten_KRU!$F:$F,Rohdaten_KRU!$B:$B,Auswertungen!B6,Rohdaten_KRU!$E:$E,Auswertungen!ak4)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34</v>
      </c>
      <c r="C7" s="8">
        <f>SUMIFS(Rohdaten_KRU!$F:$F,Rohdaten_KRU!$B:$B,Auswertungen!B7,Rohdaten_KRU!$E:$E,Auswertungen!c4)</f>
        <v>0</v>
      </c>
      <c r="D7" s="8">
        <f>SUMIFS(Rohdaten_KRU!$F:$F,Rohdaten_KRU!$B:$B,Auswertungen!B7,Rohdaten_KRU!$E:$E,Auswertungen!d4)</f>
        <v>0</v>
      </c>
      <c r="E7" s="8">
        <f>SUMIFS(Rohdaten_KRU!$F:$F,Rohdaten_KRU!$B:$B,Auswertungen!B7,Rohdaten_KRU!$E:$E,Auswertungen!e4)</f>
        <v>0</v>
      </c>
      <c r="F7" s="8">
        <f>SUMIFS(Rohdaten_KRU!$F:$F,Rohdaten_KRU!$B:$B,Auswertungen!B7,Rohdaten_KRU!$E:$E,Auswertungen!f4)</f>
        <v>0</v>
      </c>
      <c r="G7" s="8">
        <f>SUMIFS(Rohdaten_KRU!$F:$F,Rohdaten_KRU!$B:$B,Auswertungen!B7,Rohdaten_KRU!$E:$E,Auswertungen!g4)</f>
        <v>0</v>
      </c>
      <c r="H7" s="8">
        <f>SUMIFS(Rohdaten_KRU!$F:$F,Rohdaten_KRU!$B:$B,Auswertungen!B7,Rohdaten_KRU!$E:$E,Auswertungen!h4)</f>
        <v>0</v>
      </c>
      <c r="I7" s="8">
        <f>SUMIFS(Rohdaten_KRU!$F:$F,Rohdaten_KRU!$B:$B,Auswertungen!B7,Rohdaten_KRU!$E:$E,Auswertungen!i4)</f>
        <v>0</v>
      </c>
      <c r="J7" s="8">
        <f>SUMIFS(Rohdaten_KRU!$F:$F,Rohdaten_KRU!$B:$B,Auswertungen!B7,Rohdaten_KRU!$E:$E,Auswertungen!j4)</f>
        <v>0</v>
      </c>
      <c r="K7" s="8">
        <f>SUMIFS(Rohdaten_KRU!$F:$F,Rohdaten_KRU!$B:$B,Auswertungen!B7,Rohdaten_KRU!$E:$E,Auswertungen!k4)</f>
        <v>0</v>
      </c>
      <c r="L7" s="8">
        <f>SUMIFS(Rohdaten_KRU!$F:$F,Rohdaten_KRU!$B:$B,Auswertungen!B7,Rohdaten_KRU!$E:$E,Auswertungen!l4)</f>
        <v>0</v>
      </c>
      <c r="M7" s="8">
        <f>SUMIFS(Rohdaten_KRU!$F:$F,Rohdaten_KRU!$B:$B,Auswertungen!B7,Rohdaten_KRU!$E:$E,Auswertungen!m4)</f>
        <v>0</v>
      </c>
      <c r="N7" s="8">
        <f>SUMIFS(Rohdaten_KRU!$F:$F,Rohdaten_KRU!$B:$B,Auswertungen!B7,Rohdaten_KRU!$E:$E,Auswertungen!n4)</f>
        <v>0</v>
      </c>
      <c r="O7" s="8">
        <f>SUMIFS(Rohdaten_KRU!$F:$F,Rohdaten_KRU!$B:$B,Auswertungen!B7,Rohdaten_KRU!$E:$E,Auswertungen!o4)</f>
        <v>0</v>
      </c>
      <c r="P7" s="8">
        <f>SUMIFS(Rohdaten_KRU!$F:$F,Rohdaten_KRU!$B:$B,Auswertungen!B7,Rohdaten_KRU!$E:$E,Auswertungen!p4)</f>
        <v>0</v>
      </c>
      <c r="Q7" s="8">
        <f>SUMIFS(Rohdaten_KRU!$F:$F,Rohdaten_KRU!$B:$B,Auswertungen!B7,Rohdaten_KRU!$E:$E,Auswertungen!q4)</f>
        <v>0</v>
      </c>
      <c r="R7" s="8">
        <f>SUMIFS(Rohdaten_KRU!$F:$F,Rohdaten_KRU!$B:$B,Auswertungen!B7,Rohdaten_KRU!$E:$E,Auswertungen!r4)</f>
        <v>0</v>
      </c>
      <c r="S7" s="8">
        <f>SUMIFS(Rohdaten_KRU!$F:$F,Rohdaten_KRU!$B:$B,Auswertungen!B7,Rohdaten_KRU!$E:$E,Auswertungen!s4)</f>
        <v>0</v>
      </c>
      <c r="T7" s="8">
        <f>SUMIFS(Rohdaten_KRU!$F:$F,Rohdaten_KRU!$B:$B,Auswertungen!B7,Rohdaten_KRU!$E:$E,Auswertungen!t4)</f>
        <v>0</v>
      </c>
      <c r="U7" s="8">
        <f>SUMIFS(Rohdaten_KRU!$F:$F,Rohdaten_KRU!$B:$B,Auswertungen!B7,Rohdaten_KRU!$E:$E,Auswertungen!u4)</f>
        <v>0</v>
      </c>
      <c r="V7" s="8">
        <f>SUMIFS(Rohdaten_KRU!$F:$F,Rohdaten_KRU!$B:$B,Auswertungen!B7,Rohdaten_KRU!$E:$E,Auswertungen!v4)</f>
        <v>0</v>
      </c>
      <c r="W7" s="8">
        <f>SUMIFS(Rohdaten_KRU!$F:$F,Rohdaten_KRU!$B:$B,Auswertungen!B7,Rohdaten_KRU!$E:$E,Auswertungen!w4)</f>
        <v>0</v>
      </c>
      <c r="X7" s="8">
        <f>SUMIFS(Rohdaten_KRU!$F:$F,Rohdaten_KRU!$B:$B,Auswertungen!B7,Rohdaten_KRU!$E:$E,Auswertungen!x4)</f>
        <v>0</v>
      </c>
      <c r="Y7" s="8">
        <f>SUMIFS(Rohdaten_KRU!$F:$F,Rohdaten_KRU!$B:$B,Auswertungen!B7,Rohdaten_KRU!$E:$E,Auswertungen!y4)</f>
        <v>0</v>
      </c>
      <c r="Z7" s="8">
        <f>SUMIFS(Rohdaten_KRU!$F:$F,Rohdaten_KRU!$B:$B,Auswertungen!B7,Rohdaten_KRU!$E:$E,Auswertungen!z4)</f>
        <v>0</v>
      </c>
      <c r="AA7" s="8">
        <f>SUMIFS(Rohdaten_KRU!$F:$F,Rohdaten_KRU!$B:$B,Auswertungen!B7,Rohdaten_KRU!$E:$E,Auswertungen!aa4)</f>
        <v>0</v>
      </c>
      <c r="AB7" s="8">
        <f>SUMIFS(Rohdaten_KRU!$F:$F,Rohdaten_KRU!$B:$B,Auswertungen!B7,Rohdaten_KRU!$E:$E,Auswertungen!ab4)</f>
        <v>0</v>
      </c>
      <c r="AC7" s="8">
        <f>SUMIFS(Rohdaten_KRU!$F:$F,Rohdaten_KRU!$B:$B,Auswertungen!B7,Rohdaten_KRU!$E:$E,Auswertungen!ac4)</f>
        <v>0</v>
      </c>
      <c r="AD7" s="8">
        <f>SUMIFS(Rohdaten_KRU!$F:$F,Rohdaten_KRU!$B:$B,Auswertungen!B7,Rohdaten_KRU!$E:$E,Auswertungen!ad4)</f>
        <v>0</v>
      </c>
      <c r="AE7" s="8">
        <f>SUMIFS(Rohdaten_KRU!$F:$F,Rohdaten_KRU!$B:$B,Auswertungen!B7,Rohdaten_KRU!$E:$E,Auswertungen!ae4)</f>
        <v>0</v>
      </c>
      <c r="AF7" s="8">
        <f>SUMIFS(Rohdaten_KRU!$F:$F,Rohdaten_KRU!$B:$B,Auswertungen!B7,Rohdaten_KRU!$E:$E,Auswertungen!af4)</f>
        <v>0</v>
      </c>
      <c r="AG7" s="8">
        <f>SUMIFS(Rohdaten_KRU!$F:$F,Rohdaten_KRU!$B:$B,Auswertungen!B7,Rohdaten_KRU!$E:$E,Auswertungen!ag4)</f>
        <v>0</v>
      </c>
      <c r="AH7" s="8">
        <f>SUMIFS(Rohdaten_KRU!$F:$F,Rohdaten_KRU!$B:$B,Auswertungen!B7,Rohdaten_KRU!$E:$E,Auswertungen!ah4)</f>
        <v>0</v>
      </c>
      <c r="AI7" s="8">
        <f>SUMIFS(Rohdaten_KRU!$F:$F,Rohdaten_KRU!$B:$B,Auswertungen!B7,Rohdaten_KRU!$E:$E,Auswertungen!ai4)</f>
        <v>0</v>
      </c>
      <c r="AJ7" s="8">
        <f>SUMIFS(Rohdaten_KRU!$F:$F,Rohdaten_KRU!$B:$B,Auswertungen!B7,Rohdaten_KRU!$E:$E,Auswertungen!aj4)</f>
        <v>0</v>
      </c>
      <c r="AK7" s="8">
        <f>SUMIFS(Rohdaten_KRU!$F:$F,Rohdaten_KRU!$B:$B,Auswertungen!B7,Rohdaten_KRU!$E:$E,Auswertungen!ak4)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35</v>
      </c>
      <c r="C8" s="8">
        <f>SUMIFS(Rohdaten_KRU!$F:$F,Rohdaten_KRU!$B:$B,Auswertungen!B8,Rohdaten_KRU!$E:$E,Auswertungen!c4)</f>
        <v>0</v>
      </c>
      <c r="D8" s="8">
        <f>SUMIFS(Rohdaten_KRU!$F:$F,Rohdaten_KRU!$B:$B,Auswertungen!B8,Rohdaten_KRU!$E:$E,Auswertungen!d4)</f>
        <v>0</v>
      </c>
      <c r="E8" s="8">
        <f>SUMIFS(Rohdaten_KRU!$F:$F,Rohdaten_KRU!$B:$B,Auswertungen!B8,Rohdaten_KRU!$E:$E,Auswertungen!e4)</f>
        <v>0</v>
      </c>
      <c r="F8" s="8">
        <f>SUMIFS(Rohdaten_KRU!$F:$F,Rohdaten_KRU!$B:$B,Auswertungen!B8,Rohdaten_KRU!$E:$E,Auswertungen!f4)</f>
        <v>0</v>
      </c>
      <c r="G8" s="8">
        <f>SUMIFS(Rohdaten_KRU!$F:$F,Rohdaten_KRU!$B:$B,Auswertungen!B8,Rohdaten_KRU!$E:$E,Auswertungen!g4)</f>
        <v>0</v>
      </c>
      <c r="H8" s="8">
        <f>SUMIFS(Rohdaten_KRU!$F:$F,Rohdaten_KRU!$B:$B,Auswertungen!B8,Rohdaten_KRU!$E:$E,Auswertungen!h4)</f>
        <v>0</v>
      </c>
      <c r="I8" s="8">
        <f>SUMIFS(Rohdaten_KRU!$F:$F,Rohdaten_KRU!$B:$B,Auswertungen!B8,Rohdaten_KRU!$E:$E,Auswertungen!i4)</f>
        <v>0</v>
      </c>
      <c r="J8" s="8">
        <f>SUMIFS(Rohdaten_KRU!$F:$F,Rohdaten_KRU!$B:$B,Auswertungen!B8,Rohdaten_KRU!$E:$E,Auswertungen!j4)</f>
        <v>0</v>
      </c>
      <c r="K8" s="8">
        <f>SUMIFS(Rohdaten_KRU!$F:$F,Rohdaten_KRU!$B:$B,Auswertungen!B8,Rohdaten_KRU!$E:$E,Auswertungen!k4)</f>
        <v>0</v>
      </c>
      <c r="L8" s="8">
        <f>SUMIFS(Rohdaten_KRU!$F:$F,Rohdaten_KRU!$B:$B,Auswertungen!B8,Rohdaten_KRU!$E:$E,Auswertungen!l4)</f>
        <v>0</v>
      </c>
      <c r="M8" s="8">
        <f>SUMIFS(Rohdaten_KRU!$F:$F,Rohdaten_KRU!$B:$B,Auswertungen!B8,Rohdaten_KRU!$E:$E,Auswertungen!m4)</f>
        <v>0</v>
      </c>
      <c r="N8" s="8">
        <f>SUMIFS(Rohdaten_KRU!$F:$F,Rohdaten_KRU!$B:$B,Auswertungen!B8,Rohdaten_KRU!$E:$E,Auswertungen!n4)</f>
        <v>0</v>
      </c>
      <c r="O8" s="8">
        <f>SUMIFS(Rohdaten_KRU!$F:$F,Rohdaten_KRU!$B:$B,Auswertungen!B8,Rohdaten_KRU!$E:$E,Auswertungen!o4)</f>
        <v>0</v>
      </c>
      <c r="P8" s="8">
        <f>SUMIFS(Rohdaten_KRU!$F:$F,Rohdaten_KRU!$B:$B,Auswertungen!B8,Rohdaten_KRU!$E:$E,Auswertungen!p4)</f>
        <v>0</v>
      </c>
      <c r="Q8" s="8">
        <f>SUMIFS(Rohdaten_KRU!$F:$F,Rohdaten_KRU!$B:$B,Auswertungen!B8,Rohdaten_KRU!$E:$E,Auswertungen!q4)</f>
        <v>0</v>
      </c>
      <c r="R8" s="8">
        <f>SUMIFS(Rohdaten_KRU!$F:$F,Rohdaten_KRU!$B:$B,Auswertungen!B8,Rohdaten_KRU!$E:$E,Auswertungen!r4)</f>
        <v>0</v>
      </c>
      <c r="S8" s="8">
        <f>SUMIFS(Rohdaten_KRU!$F:$F,Rohdaten_KRU!$B:$B,Auswertungen!B8,Rohdaten_KRU!$E:$E,Auswertungen!s4)</f>
        <v>0</v>
      </c>
      <c r="T8" s="8">
        <f>SUMIFS(Rohdaten_KRU!$F:$F,Rohdaten_KRU!$B:$B,Auswertungen!B8,Rohdaten_KRU!$E:$E,Auswertungen!t4)</f>
        <v>0</v>
      </c>
      <c r="U8" s="8">
        <f>SUMIFS(Rohdaten_KRU!$F:$F,Rohdaten_KRU!$B:$B,Auswertungen!B8,Rohdaten_KRU!$E:$E,Auswertungen!u4)</f>
        <v>0</v>
      </c>
      <c r="V8" s="8">
        <f>SUMIFS(Rohdaten_KRU!$F:$F,Rohdaten_KRU!$B:$B,Auswertungen!B8,Rohdaten_KRU!$E:$E,Auswertungen!v4)</f>
        <v>0</v>
      </c>
      <c r="W8" s="8">
        <f>SUMIFS(Rohdaten_KRU!$F:$F,Rohdaten_KRU!$B:$B,Auswertungen!B8,Rohdaten_KRU!$E:$E,Auswertungen!w4)</f>
        <v>0</v>
      </c>
      <c r="X8" s="8">
        <f>SUMIFS(Rohdaten_KRU!$F:$F,Rohdaten_KRU!$B:$B,Auswertungen!B8,Rohdaten_KRU!$E:$E,Auswertungen!x4)</f>
        <v>0</v>
      </c>
      <c r="Y8" s="8">
        <f>SUMIFS(Rohdaten_KRU!$F:$F,Rohdaten_KRU!$B:$B,Auswertungen!B8,Rohdaten_KRU!$E:$E,Auswertungen!y4)</f>
        <v>0</v>
      </c>
      <c r="Z8" s="8">
        <f>SUMIFS(Rohdaten_KRU!$F:$F,Rohdaten_KRU!$B:$B,Auswertungen!B8,Rohdaten_KRU!$E:$E,Auswertungen!z4)</f>
        <v>0</v>
      </c>
      <c r="AA8" s="8">
        <f>SUMIFS(Rohdaten_KRU!$F:$F,Rohdaten_KRU!$B:$B,Auswertungen!B8,Rohdaten_KRU!$E:$E,Auswertungen!aa4)</f>
        <v>0</v>
      </c>
      <c r="AB8" s="8">
        <f>SUMIFS(Rohdaten_KRU!$F:$F,Rohdaten_KRU!$B:$B,Auswertungen!B8,Rohdaten_KRU!$E:$E,Auswertungen!ab4)</f>
        <v>0</v>
      </c>
      <c r="AC8" s="8">
        <f>SUMIFS(Rohdaten_KRU!$F:$F,Rohdaten_KRU!$B:$B,Auswertungen!B8,Rohdaten_KRU!$E:$E,Auswertungen!ac4)</f>
        <v>0</v>
      </c>
      <c r="AD8" s="8">
        <f>SUMIFS(Rohdaten_KRU!$F:$F,Rohdaten_KRU!$B:$B,Auswertungen!B8,Rohdaten_KRU!$E:$E,Auswertungen!ad4)</f>
        <v>0</v>
      </c>
      <c r="AE8" s="8">
        <f>SUMIFS(Rohdaten_KRU!$F:$F,Rohdaten_KRU!$B:$B,Auswertungen!B8,Rohdaten_KRU!$E:$E,Auswertungen!ae4)</f>
        <v>0</v>
      </c>
      <c r="AF8" s="8">
        <f>SUMIFS(Rohdaten_KRU!$F:$F,Rohdaten_KRU!$B:$B,Auswertungen!B8,Rohdaten_KRU!$E:$E,Auswertungen!af4)</f>
        <v>0</v>
      </c>
      <c r="AG8" s="8">
        <f>SUMIFS(Rohdaten_KRU!$F:$F,Rohdaten_KRU!$B:$B,Auswertungen!B8,Rohdaten_KRU!$E:$E,Auswertungen!ag4)</f>
        <v>0</v>
      </c>
      <c r="AH8" s="8">
        <f>SUMIFS(Rohdaten_KRU!$F:$F,Rohdaten_KRU!$B:$B,Auswertungen!B8,Rohdaten_KRU!$E:$E,Auswertungen!ah4)</f>
        <v>0</v>
      </c>
      <c r="AI8" s="8">
        <f>SUMIFS(Rohdaten_KRU!$F:$F,Rohdaten_KRU!$B:$B,Auswertungen!B8,Rohdaten_KRU!$E:$E,Auswertungen!ai4)</f>
        <v>0</v>
      </c>
      <c r="AJ8" s="8">
        <f>SUMIFS(Rohdaten_KRU!$F:$F,Rohdaten_KRU!$B:$B,Auswertungen!B8,Rohdaten_KRU!$E:$E,Auswertungen!aj4)</f>
        <v>0</v>
      </c>
      <c r="AK8" s="8">
        <f>SUMIFS(Rohdaten_KRU!$F:$F,Rohdaten_KRU!$B:$B,Auswertungen!B8,Rohdaten_KRU!$E:$E,Auswertungen!ak4)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36</v>
      </c>
      <c r="C9" s="8">
        <f>SUMIFS(Rohdaten_KRU!$F:$F,Rohdaten_KRU!$B:$B,Auswertungen!B9,Rohdaten_KRU!$E:$E,Auswertungen!c4)</f>
        <v>0</v>
      </c>
      <c r="D9" s="8">
        <f>SUMIFS(Rohdaten_KRU!$F:$F,Rohdaten_KRU!$B:$B,Auswertungen!B9,Rohdaten_KRU!$E:$E,Auswertungen!d4)</f>
        <v>0</v>
      </c>
      <c r="E9" s="8">
        <f>SUMIFS(Rohdaten_KRU!$F:$F,Rohdaten_KRU!$B:$B,Auswertungen!B9,Rohdaten_KRU!$E:$E,Auswertungen!e4)</f>
        <v>0</v>
      </c>
      <c r="F9" s="8">
        <f>SUMIFS(Rohdaten_KRU!$F:$F,Rohdaten_KRU!$B:$B,Auswertungen!B9,Rohdaten_KRU!$E:$E,Auswertungen!f4)</f>
        <v>0</v>
      </c>
      <c r="G9" s="8">
        <f>SUMIFS(Rohdaten_KRU!$F:$F,Rohdaten_KRU!$B:$B,Auswertungen!B9,Rohdaten_KRU!$E:$E,Auswertungen!g4)</f>
        <v>0</v>
      </c>
      <c r="H9" s="8">
        <f>SUMIFS(Rohdaten_KRU!$F:$F,Rohdaten_KRU!$B:$B,Auswertungen!B9,Rohdaten_KRU!$E:$E,Auswertungen!h4)</f>
        <v>0</v>
      </c>
      <c r="I9" s="8">
        <f>SUMIFS(Rohdaten_KRU!$F:$F,Rohdaten_KRU!$B:$B,Auswertungen!B9,Rohdaten_KRU!$E:$E,Auswertungen!i4)</f>
        <v>0</v>
      </c>
      <c r="J9" s="8">
        <f>SUMIFS(Rohdaten_KRU!$F:$F,Rohdaten_KRU!$B:$B,Auswertungen!B9,Rohdaten_KRU!$E:$E,Auswertungen!j4)</f>
        <v>0</v>
      </c>
      <c r="K9" s="8">
        <f>SUMIFS(Rohdaten_KRU!$F:$F,Rohdaten_KRU!$B:$B,Auswertungen!B9,Rohdaten_KRU!$E:$E,Auswertungen!k4)</f>
        <v>0</v>
      </c>
      <c r="L9" s="8">
        <f>SUMIFS(Rohdaten_KRU!$F:$F,Rohdaten_KRU!$B:$B,Auswertungen!B9,Rohdaten_KRU!$E:$E,Auswertungen!l4)</f>
        <v>0</v>
      </c>
      <c r="M9" s="8">
        <f>SUMIFS(Rohdaten_KRU!$F:$F,Rohdaten_KRU!$B:$B,Auswertungen!B9,Rohdaten_KRU!$E:$E,Auswertungen!m4)</f>
        <v>0</v>
      </c>
      <c r="N9" s="8">
        <f>SUMIFS(Rohdaten_KRU!$F:$F,Rohdaten_KRU!$B:$B,Auswertungen!B9,Rohdaten_KRU!$E:$E,Auswertungen!n4)</f>
        <v>0</v>
      </c>
      <c r="O9" s="8">
        <f>SUMIFS(Rohdaten_KRU!$F:$F,Rohdaten_KRU!$B:$B,Auswertungen!B9,Rohdaten_KRU!$E:$E,Auswertungen!o4)</f>
        <v>0</v>
      </c>
      <c r="P9" s="8">
        <f>SUMIFS(Rohdaten_KRU!$F:$F,Rohdaten_KRU!$B:$B,Auswertungen!B9,Rohdaten_KRU!$E:$E,Auswertungen!p4)</f>
        <v>0</v>
      </c>
      <c r="Q9" s="8">
        <f>SUMIFS(Rohdaten_KRU!$F:$F,Rohdaten_KRU!$B:$B,Auswertungen!B9,Rohdaten_KRU!$E:$E,Auswertungen!q4)</f>
        <v>0</v>
      </c>
      <c r="R9" s="8">
        <f>SUMIFS(Rohdaten_KRU!$F:$F,Rohdaten_KRU!$B:$B,Auswertungen!B9,Rohdaten_KRU!$E:$E,Auswertungen!r4)</f>
        <v>0</v>
      </c>
      <c r="S9" s="8">
        <f>SUMIFS(Rohdaten_KRU!$F:$F,Rohdaten_KRU!$B:$B,Auswertungen!B9,Rohdaten_KRU!$E:$E,Auswertungen!s4)</f>
        <v>0</v>
      </c>
      <c r="T9" s="8">
        <f>SUMIFS(Rohdaten_KRU!$F:$F,Rohdaten_KRU!$B:$B,Auswertungen!B9,Rohdaten_KRU!$E:$E,Auswertungen!t4)</f>
        <v>0</v>
      </c>
      <c r="U9" s="8">
        <f>SUMIFS(Rohdaten_KRU!$F:$F,Rohdaten_KRU!$B:$B,Auswertungen!B9,Rohdaten_KRU!$E:$E,Auswertungen!u4)</f>
        <v>0</v>
      </c>
      <c r="V9" s="8">
        <f>SUMIFS(Rohdaten_KRU!$F:$F,Rohdaten_KRU!$B:$B,Auswertungen!B9,Rohdaten_KRU!$E:$E,Auswertungen!v4)</f>
        <v>0</v>
      </c>
      <c r="W9" s="8">
        <f>SUMIFS(Rohdaten_KRU!$F:$F,Rohdaten_KRU!$B:$B,Auswertungen!B9,Rohdaten_KRU!$E:$E,Auswertungen!w4)</f>
        <v>0</v>
      </c>
      <c r="X9" s="8">
        <f>SUMIFS(Rohdaten_KRU!$F:$F,Rohdaten_KRU!$B:$B,Auswertungen!B9,Rohdaten_KRU!$E:$E,Auswertungen!x4)</f>
        <v>0</v>
      </c>
      <c r="Y9" s="8">
        <f>SUMIFS(Rohdaten_KRU!$F:$F,Rohdaten_KRU!$B:$B,Auswertungen!B9,Rohdaten_KRU!$E:$E,Auswertungen!y4)</f>
        <v>0</v>
      </c>
      <c r="Z9" s="8">
        <f>SUMIFS(Rohdaten_KRU!$F:$F,Rohdaten_KRU!$B:$B,Auswertungen!B9,Rohdaten_KRU!$E:$E,Auswertungen!z4)</f>
        <v>0</v>
      </c>
      <c r="AA9" s="8">
        <f>SUMIFS(Rohdaten_KRU!$F:$F,Rohdaten_KRU!$B:$B,Auswertungen!B9,Rohdaten_KRU!$E:$E,Auswertungen!aa4)</f>
        <v>0</v>
      </c>
      <c r="AB9" s="8">
        <f>SUMIFS(Rohdaten_KRU!$F:$F,Rohdaten_KRU!$B:$B,Auswertungen!B9,Rohdaten_KRU!$E:$E,Auswertungen!ab4)</f>
        <v>0</v>
      </c>
      <c r="AC9" s="8">
        <f>SUMIFS(Rohdaten_KRU!$F:$F,Rohdaten_KRU!$B:$B,Auswertungen!B9,Rohdaten_KRU!$E:$E,Auswertungen!ac4)</f>
        <v>0</v>
      </c>
      <c r="AD9" s="8">
        <f>SUMIFS(Rohdaten_KRU!$F:$F,Rohdaten_KRU!$B:$B,Auswertungen!B9,Rohdaten_KRU!$E:$E,Auswertungen!ad4)</f>
        <v>0</v>
      </c>
      <c r="AE9" s="8">
        <f>SUMIFS(Rohdaten_KRU!$F:$F,Rohdaten_KRU!$B:$B,Auswertungen!B9,Rohdaten_KRU!$E:$E,Auswertungen!ae4)</f>
        <v>0</v>
      </c>
      <c r="AF9" s="8">
        <f>SUMIFS(Rohdaten_KRU!$F:$F,Rohdaten_KRU!$B:$B,Auswertungen!B9,Rohdaten_KRU!$E:$E,Auswertungen!af4)</f>
        <v>0</v>
      </c>
      <c r="AG9" s="8">
        <f>SUMIFS(Rohdaten_KRU!$F:$F,Rohdaten_KRU!$B:$B,Auswertungen!B9,Rohdaten_KRU!$E:$E,Auswertungen!ag4)</f>
        <v>0</v>
      </c>
      <c r="AH9" s="8">
        <f>SUMIFS(Rohdaten_KRU!$F:$F,Rohdaten_KRU!$B:$B,Auswertungen!B9,Rohdaten_KRU!$E:$E,Auswertungen!ah4)</f>
        <v>0</v>
      </c>
      <c r="AI9" s="8">
        <f>SUMIFS(Rohdaten_KRU!$F:$F,Rohdaten_KRU!$B:$B,Auswertungen!B9,Rohdaten_KRU!$E:$E,Auswertungen!ai4)</f>
        <v>0</v>
      </c>
      <c r="AJ9" s="8">
        <f>SUMIFS(Rohdaten_KRU!$F:$F,Rohdaten_KRU!$B:$B,Auswertungen!B9,Rohdaten_KRU!$E:$E,Auswertungen!aj4)</f>
        <v>0</v>
      </c>
      <c r="AK9" s="8">
        <f>SUMIFS(Rohdaten_KRU!$F:$F,Rohdaten_KRU!$B:$B,Auswertungen!B9,Rohdaten_KRU!$E:$E,Auswertungen!ak4)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37</v>
      </c>
      <c r="C10" s="8">
        <f>SUMIFS(Rohdaten_KRU!$F:$F,Rohdaten_KRU!$B:$B,Auswertungen!B10,Rohdaten_KRU!$E:$E,Auswertungen!c4)</f>
        <v>0</v>
      </c>
      <c r="D10" s="8">
        <f>SUMIFS(Rohdaten_KRU!$F:$F,Rohdaten_KRU!$B:$B,Auswertungen!B10,Rohdaten_KRU!$E:$E,Auswertungen!d4)</f>
        <v>0</v>
      </c>
      <c r="E10" s="8">
        <f>SUMIFS(Rohdaten_KRU!$F:$F,Rohdaten_KRU!$B:$B,Auswertungen!B10,Rohdaten_KRU!$E:$E,Auswertungen!e4)</f>
        <v>0</v>
      </c>
      <c r="F10" s="8">
        <f>SUMIFS(Rohdaten_KRU!$F:$F,Rohdaten_KRU!$B:$B,Auswertungen!B10,Rohdaten_KRU!$E:$E,Auswertungen!f4)</f>
        <v>0</v>
      </c>
      <c r="G10" s="8">
        <f>SUMIFS(Rohdaten_KRU!$F:$F,Rohdaten_KRU!$B:$B,Auswertungen!B10,Rohdaten_KRU!$E:$E,Auswertungen!g4)</f>
        <v>0</v>
      </c>
      <c r="H10" s="8">
        <f>SUMIFS(Rohdaten_KRU!$F:$F,Rohdaten_KRU!$B:$B,Auswertungen!B10,Rohdaten_KRU!$E:$E,Auswertungen!h4)</f>
        <v>0</v>
      </c>
      <c r="I10" s="8">
        <f>SUMIFS(Rohdaten_KRU!$F:$F,Rohdaten_KRU!$B:$B,Auswertungen!B10,Rohdaten_KRU!$E:$E,Auswertungen!i4)</f>
        <v>0</v>
      </c>
      <c r="J10" s="8">
        <f>SUMIFS(Rohdaten_KRU!$F:$F,Rohdaten_KRU!$B:$B,Auswertungen!B10,Rohdaten_KRU!$E:$E,Auswertungen!j4)</f>
        <v>0</v>
      </c>
      <c r="K10" s="8">
        <f>SUMIFS(Rohdaten_KRU!$F:$F,Rohdaten_KRU!$B:$B,Auswertungen!B10,Rohdaten_KRU!$E:$E,Auswertungen!k4)</f>
        <v>0</v>
      </c>
      <c r="L10" s="8">
        <f>SUMIFS(Rohdaten_KRU!$F:$F,Rohdaten_KRU!$B:$B,Auswertungen!B10,Rohdaten_KRU!$E:$E,Auswertungen!l4)</f>
        <v>0</v>
      </c>
      <c r="M10" s="8">
        <f>SUMIFS(Rohdaten_KRU!$F:$F,Rohdaten_KRU!$B:$B,Auswertungen!B10,Rohdaten_KRU!$E:$E,Auswertungen!m4)</f>
        <v>0</v>
      </c>
      <c r="N10" s="8">
        <f>SUMIFS(Rohdaten_KRU!$F:$F,Rohdaten_KRU!$B:$B,Auswertungen!B10,Rohdaten_KRU!$E:$E,Auswertungen!n4)</f>
        <v>0</v>
      </c>
      <c r="O10" s="8">
        <f>SUMIFS(Rohdaten_KRU!$F:$F,Rohdaten_KRU!$B:$B,Auswertungen!B10,Rohdaten_KRU!$E:$E,Auswertungen!o4)</f>
        <v>0</v>
      </c>
      <c r="P10" s="8">
        <f>SUMIFS(Rohdaten_KRU!$F:$F,Rohdaten_KRU!$B:$B,Auswertungen!B10,Rohdaten_KRU!$E:$E,Auswertungen!p4)</f>
        <v>0</v>
      </c>
      <c r="Q10" s="8">
        <f>SUMIFS(Rohdaten_KRU!$F:$F,Rohdaten_KRU!$B:$B,Auswertungen!B10,Rohdaten_KRU!$E:$E,Auswertungen!q4)</f>
        <v>0</v>
      </c>
      <c r="R10" s="8">
        <f>SUMIFS(Rohdaten_KRU!$F:$F,Rohdaten_KRU!$B:$B,Auswertungen!B10,Rohdaten_KRU!$E:$E,Auswertungen!r4)</f>
        <v>0</v>
      </c>
      <c r="S10" s="8">
        <f>SUMIFS(Rohdaten_KRU!$F:$F,Rohdaten_KRU!$B:$B,Auswertungen!B10,Rohdaten_KRU!$E:$E,Auswertungen!s4)</f>
        <v>0</v>
      </c>
      <c r="T10" s="8">
        <f>SUMIFS(Rohdaten_KRU!$F:$F,Rohdaten_KRU!$B:$B,Auswertungen!B10,Rohdaten_KRU!$E:$E,Auswertungen!t4)</f>
        <v>0</v>
      </c>
      <c r="U10" s="8">
        <f>SUMIFS(Rohdaten_KRU!$F:$F,Rohdaten_KRU!$B:$B,Auswertungen!B10,Rohdaten_KRU!$E:$E,Auswertungen!u4)</f>
        <v>0</v>
      </c>
      <c r="V10" s="8">
        <f>SUMIFS(Rohdaten_KRU!$F:$F,Rohdaten_KRU!$B:$B,Auswertungen!B10,Rohdaten_KRU!$E:$E,Auswertungen!v4)</f>
        <v>0</v>
      </c>
      <c r="W10" s="8">
        <f>SUMIFS(Rohdaten_KRU!$F:$F,Rohdaten_KRU!$B:$B,Auswertungen!B10,Rohdaten_KRU!$E:$E,Auswertungen!w4)</f>
        <v>0</v>
      </c>
      <c r="X10" s="8">
        <f>SUMIFS(Rohdaten_KRU!$F:$F,Rohdaten_KRU!$B:$B,Auswertungen!B10,Rohdaten_KRU!$E:$E,Auswertungen!x4)</f>
        <v>0</v>
      </c>
      <c r="Y10" s="8">
        <f>SUMIFS(Rohdaten_KRU!$F:$F,Rohdaten_KRU!$B:$B,Auswertungen!B10,Rohdaten_KRU!$E:$E,Auswertungen!y4)</f>
        <v>0</v>
      </c>
      <c r="Z10" s="8">
        <f>SUMIFS(Rohdaten_KRU!$F:$F,Rohdaten_KRU!$B:$B,Auswertungen!B10,Rohdaten_KRU!$E:$E,Auswertungen!z4)</f>
        <v>0</v>
      </c>
      <c r="AA10" s="8">
        <f>SUMIFS(Rohdaten_KRU!$F:$F,Rohdaten_KRU!$B:$B,Auswertungen!B10,Rohdaten_KRU!$E:$E,Auswertungen!aa4)</f>
        <v>0</v>
      </c>
      <c r="AB10" s="8">
        <f>SUMIFS(Rohdaten_KRU!$F:$F,Rohdaten_KRU!$B:$B,Auswertungen!B10,Rohdaten_KRU!$E:$E,Auswertungen!ab4)</f>
        <v>0</v>
      </c>
      <c r="AC10" s="8">
        <f>SUMIFS(Rohdaten_KRU!$F:$F,Rohdaten_KRU!$B:$B,Auswertungen!B10,Rohdaten_KRU!$E:$E,Auswertungen!ac4)</f>
        <v>0</v>
      </c>
      <c r="AD10" s="8">
        <f>SUMIFS(Rohdaten_KRU!$F:$F,Rohdaten_KRU!$B:$B,Auswertungen!B10,Rohdaten_KRU!$E:$E,Auswertungen!ad4)</f>
        <v>0</v>
      </c>
      <c r="AE10" s="8">
        <f>SUMIFS(Rohdaten_KRU!$F:$F,Rohdaten_KRU!$B:$B,Auswertungen!B10,Rohdaten_KRU!$E:$E,Auswertungen!ae4)</f>
        <v>0</v>
      </c>
      <c r="AF10" s="8">
        <f>SUMIFS(Rohdaten_KRU!$F:$F,Rohdaten_KRU!$B:$B,Auswertungen!B10,Rohdaten_KRU!$E:$E,Auswertungen!af4)</f>
        <v>0</v>
      </c>
      <c r="AG10" s="8">
        <f>SUMIFS(Rohdaten_KRU!$F:$F,Rohdaten_KRU!$B:$B,Auswertungen!B10,Rohdaten_KRU!$E:$E,Auswertungen!ag4)</f>
        <v>0</v>
      </c>
      <c r="AH10" s="8">
        <f>SUMIFS(Rohdaten_KRU!$F:$F,Rohdaten_KRU!$B:$B,Auswertungen!B10,Rohdaten_KRU!$E:$E,Auswertungen!ah4)</f>
        <v>0</v>
      </c>
      <c r="AI10" s="8">
        <f>SUMIFS(Rohdaten_KRU!$F:$F,Rohdaten_KRU!$B:$B,Auswertungen!B10,Rohdaten_KRU!$E:$E,Auswertungen!ai4)</f>
        <v>0</v>
      </c>
      <c r="AJ10" s="8">
        <f>SUMIFS(Rohdaten_KRU!$F:$F,Rohdaten_KRU!$B:$B,Auswertungen!B10,Rohdaten_KRU!$E:$E,Auswertungen!aj4)</f>
        <v>0</v>
      </c>
      <c r="AK10" s="8">
        <f>SUMIFS(Rohdaten_KRU!$F:$F,Rohdaten_KRU!$B:$B,Auswertungen!B10,Rohdaten_KRU!$E:$E,Auswertungen!ak4)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39</v>
      </c>
      <c r="C11" s="8">
        <f>SUMIFS(Rohdaten_KRU!$F:$F,Rohdaten_KRU!$B:$B,Auswertungen!B11,Rohdaten_KRU!$E:$E,Auswertungen!c4)</f>
        <v>0</v>
      </c>
      <c r="D11" s="8">
        <f>SUMIFS(Rohdaten_KRU!$F:$F,Rohdaten_KRU!$B:$B,Auswertungen!B11,Rohdaten_KRU!$E:$E,Auswertungen!d4)</f>
        <v>0</v>
      </c>
      <c r="E11" s="8">
        <f>SUMIFS(Rohdaten_KRU!$F:$F,Rohdaten_KRU!$B:$B,Auswertungen!B11,Rohdaten_KRU!$E:$E,Auswertungen!e4)</f>
        <v>0</v>
      </c>
      <c r="F11" s="8">
        <f>SUMIFS(Rohdaten_KRU!$F:$F,Rohdaten_KRU!$B:$B,Auswertungen!B11,Rohdaten_KRU!$E:$E,Auswertungen!f4)</f>
        <v>0</v>
      </c>
      <c r="G11" s="8">
        <f>SUMIFS(Rohdaten_KRU!$F:$F,Rohdaten_KRU!$B:$B,Auswertungen!B11,Rohdaten_KRU!$E:$E,Auswertungen!g4)</f>
        <v>0</v>
      </c>
      <c r="H11" s="8">
        <f>SUMIFS(Rohdaten_KRU!$F:$F,Rohdaten_KRU!$B:$B,Auswertungen!B11,Rohdaten_KRU!$E:$E,Auswertungen!h4)</f>
        <v>0</v>
      </c>
      <c r="I11" s="8">
        <f>SUMIFS(Rohdaten_KRU!$F:$F,Rohdaten_KRU!$B:$B,Auswertungen!B11,Rohdaten_KRU!$E:$E,Auswertungen!i4)</f>
        <v>0</v>
      </c>
      <c r="J11" s="8">
        <f>SUMIFS(Rohdaten_KRU!$F:$F,Rohdaten_KRU!$B:$B,Auswertungen!B11,Rohdaten_KRU!$E:$E,Auswertungen!j4)</f>
        <v>0</v>
      </c>
      <c r="K11" s="8">
        <f>SUMIFS(Rohdaten_KRU!$F:$F,Rohdaten_KRU!$B:$B,Auswertungen!B11,Rohdaten_KRU!$E:$E,Auswertungen!k4)</f>
        <v>0</v>
      </c>
      <c r="L11" s="8">
        <f>SUMIFS(Rohdaten_KRU!$F:$F,Rohdaten_KRU!$B:$B,Auswertungen!B11,Rohdaten_KRU!$E:$E,Auswertungen!l4)</f>
        <v>0</v>
      </c>
      <c r="M11" s="8">
        <f>SUMIFS(Rohdaten_KRU!$F:$F,Rohdaten_KRU!$B:$B,Auswertungen!B11,Rohdaten_KRU!$E:$E,Auswertungen!m4)</f>
        <v>0</v>
      </c>
      <c r="N11" s="8">
        <f>SUMIFS(Rohdaten_KRU!$F:$F,Rohdaten_KRU!$B:$B,Auswertungen!B11,Rohdaten_KRU!$E:$E,Auswertungen!n4)</f>
        <v>0</v>
      </c>
      <c r="O11" s="8">
        <f>SUMIFS(Rohdaten_KRU!$F:$F,Rohdaten_KRU!$B:$B,Auswertungen!B11,Rohdaten_KRU!$E:$E,Auswertungen!o4)</f>
        <v>0</v>
      </c>
      <c r="P11" s="8">
        <f>SUMIFS(Rohdaten_KRU!$F:$F,Rohdaten_KRU!$B:$B,Auswertungen!B11,Rohdaten_KRU!$E:$E,Auswertungen!p4)</f>
        <v>0</v>
      </c>
      <c r="Q11" s="8">
        <f>SUMIFS(Rohdaten_KRU!$F:$F,Rohdaten_KRU!$B:$B,Auswertungen!B11,Rohdaten_KRU!$E:$E,Auswertungen!q4)</f>
        <v>0</v>
      </c>
      <c r="R11" s="8">
        <f>SUMIFS(Rohdaten_KRU!$F:$F,Rohdaten_KRU!$B:$B,Auswertungen!B11,Rohdaten_KRU!$E:$E,Auswertungen!r4)</f>
        <v>0</v>
      </c>
      <c r="S11" s="8">
        <f>SUMIFS(Rohdaten_KRU!$F:$F,Rohdaten_KRU!$B:$B,Auswertungen!B11,Rohdaten_KRU!$E:$E,Auswertungen!s4)</f>
        <v>0</v>
      </c>
      <c r="T11" s="8">
        <f>SUMIFS(Rohdaten_KRU!$F:$F,Rohdaten_KRU!$B:$B,Auswertungen!B11,Rohdaten_KRU!$E:$E,Auswertungen!t4)</f>
        <v>0</v>
      </c>
      <c r="U11" s="8">
        <f>SUMIFS(Rohdaten_KRU!$F:$F,Rohdaten_KRU!$B:$B,Auswertungen!B11,Rohdaten_KRU!$E:$E,Auswertungen!u4)</f>
        <v>0</v>
      </c>
      <c r="V11" s="8">
        <f>SUMIFS(Rohdaten_KRU!$F:$F,Rohdaten_KRU!$B:$B,Auswertungen!B11,Rohdaten_KRU!$E:$E,Auswertungen!v4)</f>
        <v>0</v>
      </c>
      <c r="W11" s="8">
        <f>SUMIFS(Rohdaten_KRU!$F:$F,Rohdaten_KRU!$B:$B,Auswertungen!B11,Rohdaten_KRU!$E:$E,Auswertungen!w4)</f>
        <v>0</v>
      </c>
      <c r="X11" s="8">
        <f>SUMIFS(Rohdaten_KRU!$F:$F,Rohdaten_KRU!$B:$B,Auswertungen!B11,Rohdaten_KRU!$E:$E,Auswertungen!x4)</f>
        <v>0</v>
      </c>
      <c r="Y11" s="8">
        <f>SUMIFS(Rohdaten_KRU!$F:$F,Rohdaten_KRU!$B:$B,Auswertungen!B11,Rohdaten_KRU!$E:$E,Auswertungen!y4)</f>
        <v>0</v>
      </c>
      <c r="Z11" s="8">
        <f>SUMIFS(Rohdaten_KRU!$F:$F,Rohdaten_KRU!$B:$B,Auswertungen!B11,Rohdaten_KRU!$E:$E,Auswertungen!z4)</f>
        <v>0</v>
      </c>
      <c r="AA11" s="8">
        <f>SUMIFS(Rohdaten_KRU!$F:$F,Rohdaten_KRU!$B:$B,Auswertungen!B11,Rohdaten_KRU!$E:$E,Auswertungen!aa4)</f>
        <v>0</v>
      </c>
      <c r="AB11" s="8">
        <f>SUMIFS(Rohdaten_KRU!$F:$F,Rohdaten_KRU!$B:$B,Auswertungen!B11,Rohdaten_KRU!$E:$E,Auswertungen!ab4)</f>
        <v>0</v>
      </c>
      <c r="AC11" s="8">
        <f>SUMIFS(Rohdaten_KRU!$F:$F,Rohdaten_KRU!$B:$B,Auswertungen!B11,Rohdaten_KRU!$E:$E,Auswertungen!ac4)</f>
        <v>0</v>
      </c>
      <c r="AD11" s="8">
        <f>SUMIFS(Rohdaten_KRU!$F:$F,Rohdaten_KRU!$B:$B,Auswertungen!B11,Rohdaten_KRU!$E:$E,Auswertungen!ad4)</f>
        <v>0</v>
      </c>
      <c r="AE11" s="8">
        <f>SUMIFS(Rohdaten_KRU!$F:$F,Rohdaten_KRU!$B:$B,Auswertungen!B11,Rohdaten_KRU!$E:$E,Auswertungen!ae4)</f>
        <v>0</v>
      </c>
      <c r="AF11" s="8">
        <f>SUMIFS(Rohdaten_KRU!$F:$F,Rohdaten_KRU!$B:$B,Auswertungen!B11,Rohdaten_KRU!$E:$E,Auswertungen!af4)</f>
        <v>0</v>
      </c>
      <c r="AG11" s="8">
        <f>SUMIFS(Rohdaten_KRU!$F:$F,Rohdaten_KRU!$B:$B,Auswertungen!B11,Rohdaten_KRU!$E:$E,Auswertungen!ag4)</f>
        <v>0</v>
      </c>
      <c r="AH11" s="8">
        <f>SUMIFS(Rohdaten_KRU!$F:$F,Rohdaten_KRU!$B:$B,Auswertungen!B11,Rohdaten_KRU!$E:$E,Auswertungen!ah4)</f>
        <v>0</v>
      </c>
      <c r="AI11" s="8">
        <f>SUMIFS(Rohdaten_KRU!$F:$F,Rohdaten_KRU!$B:$B,Auswertungen!B11,Rohdaten_KRU!$E:$E,Auswertungen!ai4)</f>
        <v>0</v>
      </c>
      <c r="AJ11" s="8">
        <f>SUMIFS(Rohdaten_KRU!$F:$F,Rohdaten_KRU!$B:$B,Auswertungen!B11,Rohdaten_KRU!$E:$E,Auswertungen!aj4)</f>
        <v>0</v>
      </c>
      <c r="AK11" s="8">
        <f>SUMIFS(Rohdaten_KRU!$F:$F,Rohdaten_KRU!$B:$B,Auswertungen!B11,Rohdaten_KRU!$E:$E,Auswertungen!ak4)</f>
        <v>0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40</v>
      </c>
      <c r="C12" s="8">
        <f>SUMIFS(Rohdaten_KRU!$F:$F,Rohdaten_KRU!$B:$B,Auswertungen!B12,Rohdaten_KRU!$E:$E,Auswertungen!c4)</f>
        <v>0</v>
      </c>
      <c r="D12" s="8">
        <f>SUMIFS(Rohdaten_KRU!$F:$F,Rohdaten_KRU!$B:$B,Auswertungen!B12,Rohdaten_KRU!$E:$E,Auswertungen!d4)</f>
        <v>0</v>
      </c>
      <c r="E12" s="8">
        <f>SUMIFS(Rohdaten_KRU!$F:$F,Rohdaten_KRU!$B:$B,Auswertungen!B12,Rohdaten_KRU!$E:$E,Auswertungen!e4)</f>
        <v>0</v>
      </c>
      <c r="F12" s="8">
        <f>SUMIFS(Rohdaten_KRU!$F:$F,Rohdaten_KRU!$B:$B,Auswertungen!B12,Rohdaten_KRU!$E:$E,Auswertungen!f4)</f>
        <v>0</v>
      </c>
      <c r="G12" s="8">
        <f>SUMIFS(Rohdaten_KRU!$F:$F,Rohdaten_KRU!$B:$B,Auswertungen!B12,Rohdaten_KRU!$E:$E,Auswertungen!g4)</f>
        <v>0</v>
      </c>
      <c r="H12" s="8">
        <f>SUMIFS(Rohdaten_KRU!$F:$F,Rohdaten_KRU!$B:$B,Auswertungen!B12,Rohdaten_KRU!$E:$E,Auswertungen!h4)</f>
        <v>0</v>
      </c>
      <c r="I12" s="8">
        <f>SUMIFS(Rohdaten_KRU!$F:$F,Rohdaten_KRU!$B:$B,Auswertungen!B12,Rohdaten_KRU!$E:$E,Auswertungen!i4)</f>
        <v>0</v>
      </c>
      <c r="J12" s="8">
        <f>SUMIFS(Rohdaten_KRU!$F:$F,Rohdaten_KRU!$B:$B,Auswertungen!B12,Rohdaten_KRU!$E:$E,Auswertungen!j4)</f>
        <v>0</v>
      </c>
      <c r="K12" s="8">
        <f>SUMIFS(Rohdaten_KRU!$F:$F,Rohdaten_KRU!$B:$B,Auswertungen!B12,Rohdaten_KRU!$E:$E,Auswertungen!k4)</f>
        <v>0</v>
      </c>
      <c r="L12" s="8">
        <f>SUMIFS(Rohdaten_KRU!$F:$F,Rohdaten_KRU!$B:$B,Auswertungen!B12,Rohdaten_KRU!$E:$E,Auswertungen!l4)</f>
        <v>0</v>
      </c>
      <c r="M12" s="8">
        <f>SUMIFS(Rohdaten_KRU!$F:$F,Rohdaten_KRU!$B:$B,Auswertungen!B12,Rohdaten_KRU!$E:$E,Auswertungen!m4)</f>
        <v>0</v>
      </c>
      <c r="N12" s="8">
        <f>SUMIFS(Rohdaten_KRU!$F:$F,Rohdaten_KRU!$B:$B,Auswertungen!B12,Rohdaten_KRU!$E:$E,Auswertungen!n4)</f>
        <v>0</v>
      </c>
      <c r="O12" s="8">
        <f>SUMIFS(Rohdaten_KRU!$F:$F,Rohdaten_KRU!$B:$B,Auswertungen!B12,Rohdaten_KRU!$E:$E,Auswertungen!o4)</f>
        <v>0</v>
      </c>
      <c r="P12" s="8">
        <f>SUMIFS(Rohdaten_KRU!$F:$F,Rohdaten_KRU!$B:$B,Auswertungen!B12,Rohdaten_KRU!$E:$E,Auswertungen!p4)</f>
        <v>0</v>
      </c>
      <c r="Q12" s="8">
        <f>SUMIFS(Rohdaten_KRU!$F:$F,Rohdaten_KRU!$B:$B,Auswertungen!B12,Rohdaten_KRU!$E:$E,Auswertungen!q4)</f>
        <v>0</v>
      </c>
      <c r="R12" s="8">
        <f>SUMIFS(Rohdaten_KRU!$F:$F,Rohdaten_KRU!$B:$B,Auswertungen!B12,Rohdaten_KRU!$E:$E,Auswertungen!r4)</f>
        <v>0</v>
      </c>
      <c r="S12" s="8">
        <f>SUMIFS(Rohdaten_KRU!$F:$F,Rohdaten_KRU!$B:$B,Auswertungen!B12,Rohdaten_KRU!$E:$E,Auswertungen!s4)</f>
        <v>0</v>
      </c>
      <c r="T12" s="8">
        <f>SUMIFS(Rohdaten_KRU!$F:$F,Rohdaten_KRU!$B:$B,Auswertungen!B12,Rohdaten_KRU!$E:$E,Auswertungen!t4)</f>
        <v>0</v>
      </c>
      <c r="U12" s="8">
        <f>SUMIFS(Rohdaten_KRU!$F:$F,Rohdaten_KRU!$B:$B,Auswertungen!B12,Rohdaten_KRU!$E:$E,Auswertungen!u4)</f>
        <v>0</v>
      </c>
      <c r="V12" s="8">
        <f>SUMIFS(Rohdaten_KRU!$F:$F,Rohdaten_KRU!$B:$B,Auswertungen!B12,Rohdaten_KRU!$E:$E,Auswertungen!v4)</f>
        <v>0</v>
      </c>
      <c r="W12" s="8">
        <f>SUMIFS(Rohdaten_KRU!$F:$F,Rohdaten_KRU!$B:$B,Auswertungen!B12,Rohdaten_KRU!$E:$E,Auswertungen!w4)</f>
        <v>0</v>
      </c>
      <c r="X12" s="8">
        <f>SUMIFS(Rohdaten_KRU!$F:$F,Rohdaten_KRU!$B:$B,Auswertungen!B12,Rohdaten_KRU!$E:$E,Auswertungen!x4)</f>
        <v>0</v>
      </c>
      <c r="Y12" s="8">
        <f>SUMIFS(Rohdaten_KRU!$F:$F,Rohdaten_KRU!$B:$B,Auswertungen!B12,Rohdaten_KRU!$E:$E,Auswertungen!y4)</f>
        <v>0</v>
      </c>
      <c r="Z12" s="8">
        <f>SUMIFS(Rohdaten_KRU!$F:$F,Rohdaten_KRU!$B:$B,Auswertungen!B12,Rohdaten_KRU!$E:$E,Auswertungen!z4)</f>
        <v>0</v>
      </c>
      <c r="AA12" s="8">
        <f>SUMIFS(Rohdaten_KRU!$F:$F,Rohdaten_KRU!$B:$B,Auswertungen!B12,Rohdaten_KRU!$E:$E,Auswertungen!aa4)</f>
        <v>0</v>
      </c>
      <c r="AB12" s="8">
        <f>SUMIFS(Rohdaten_KRU!$F:$F,Rohdaten_KRU!$B:$B,Auswertungen!B12,Rohdaten_KRU!$E:$E,Auswertungen!ab4)</f>
        <v>0</v>
      </c>
      <c r="AC12" s="8">
        <f>SUMIFS(Rohdaten_KRU!$F:$F,Rohdaten_KRU!$B:$B,Auswertungen!B12,Rohdaten_KRU!$E:$E,Auswertungen!ac4)</f>
        <v>0</v>
      </c>
      <c r="AD12" s="8">
        <f>SUMIFS(Rohdaten_KRU!$F:$F,Rohdaten_KRU!$B:$B,Auswertungen!B12,Rohdaten_KRU!$E:$E,Auswertungen!ad4)</f>
        <v>0</v>
      </c>
      <c r="AE12" s="8">
        <f>SUMIFS(Rohdaten_KRU!$F:$F,Rohdaten_KRU!$B:$B,Auswertungen!B12,Rohdaten_KRU!$E:$E,Auswertungen!ae4)</f>
        <v>0</v>
      </c>
      <c r="AF12" s="8">
        <f>SUMIFS(Rohdaten_KRU!$F:$F,Rohdaten_KRU!$B:$B,Auswertungen!B12,Rohdaten_KRU!$E:$E,Auswertungen!af4)</f>
        <v>0</v>
      </c>
      <c r="AG12" s="8">
        <f>SUMIFS(Rohdaten_KRU!$F:$F,Rohdaten_KRU!$B:$B,Auswertungen!B12,Rohdaten_KRU!$E:$E,Auswertungen!ag4)</f>
        <v>0</v>
      </c>
      <c r="AH12" s="8">
        <f>SUMIFS(Rohdaten_KRU!$F:$F,Rohdaten_KRU!$B:$B,Auswertungen!B12,Rohdaten_KRU!$E:$E,Auswertungen!ah4)</f>
        <v>0</v>
      </c>
      <c r="AI12" s="8">
        <f>SUMIFS(Rohdaten_KRU!$F:$F,Rohdaten_KRU!$B:$B,Auswertungen!B12,Rohdaten_KRU!$E:$E,Auswertungen!ai4)</f>
        <v>0</v>
      </c>
      <c r="AJ12" s="8">
        <f>SUMIFS(Rohdaten_KRU!$F:$F,Rohdaten_KRU!$B:$B,Auswertungen!B12,Rohdaten_KRU!$E:$E,Auswertungen!aj4)</f>
        <v>0</v>
      </c>
      <c r="AK12" s="8">
        <f>SUMIFS(Rohdaten_KRU!$F:$F,Rohdaten_KRU!$B:$B,Auswertungen!B12,Rohdaten_KRU!$E:$E,Auswertungen!ak4)</f>
        <v>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22.7109375" style="8" customWidth="1"/>
    <col min="5" max="5" width="6.7109375" customWidth="1"/>
    <col min="6" max="6" width="18.7109375" customWidth="1"/>
  </cols>
  <sheetData>
    <row r="1" spans="1:400">
      <c r="A1" s="7" t="s">
        <v>41</v>
      </c>
      <c r="B1" s="7" t="s">
        <v>42</v>
      </c>
      <c r="C1" s="7" t="s">
        <v>43</v>
      </c>
      <c r="D1" s="7" t="s">
        <v>44</v>
      </c>
      <c r="E1" s="7" t="s">
        <v>45</v>
      </c>
      <c r="F1" s="7" t="s">
        <v>46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8" t="s">
        <v>32</v>
      </c>
      <c r="E2">
        <v>2016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8" t="s">
        <v>32</v>
      </c>
      <c r="E3">
        <v>2017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8" t="s">
        <v>32</v>
      </c>
      <c r="E4">
        <v>2018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8" t="s">
        <v>32</v>
      </c>
      <c r="E5">
        <v>2019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8" t="s">
        <v>32</v>
      </c>
      <c r="E6">
        <v>2020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8" t="s">
        <v>32</v>
      </c>
      <c r="E7">
        <v>2021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8" t="s">
        <v>32</v>
      </c>
      <c r="E8">
        <v>2022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8" t="s">
        <v>32</v>
      </c>
      <c r="E9">
        <v>2023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8" t="s">
        <v>32</v>
      </c>
      <c r="E10">
        <v>2024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8" t="s">
        <v>32</v>
      </c>
      <c r="E11">
        <v>2025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8" t="s">
        <v>32</v>
      </c>
      <c r="E12">
        <v>2026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8" t="s">
        <v>32</v>
      </c>
      <c r="E13">
        <v>2027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8" t="s">
        <v>32</v>
      </c>
      <c r="E14">
        <v>2028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8" t="s">
        <v>32</v>
      </c>
      <c r="E15">
        <v>2029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8" t="s">
        <v>32</v>
      </c>
      <c r="E16">
        <v>2030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8" t="s">
        <v>32</v>
      </c>
      <c r="E17">
        <v>2031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8" t="s">
        <v>32</v>
      </c>
      <c r="E18">
        <v>2032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8" t="s">
        <v>32</v>
      </c>
      <c r="E19">
        <v>2033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32</v>
      </c>
      <c r="D20" s="8" t="s">
        <v>32</v>
      </c>
      <c r="E20">
        <v>2034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32</v>
      </c>
      <c r="D21" s="8" t="s">
        <v>32</v>
      </c>
      <c r="E21">
        <v>2035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32</v>
      </c>
      <c r="D22" s="8" t="s">
        <v>32</v>
      </c>
      <c r="E22">
        <v>2036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32</v>
      </c>
      <c r="D23" s="8" t="s">
        <v>32</v>
      </c>
      <c r="E23">
        <v>2037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32</v>
      </c>
      <c r="D24" s="8" t="s">
        <v>32</v>
      </c>
      <c r="E24">
        <v>2038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32</v>
      </c>
      <c r="D25" s="8" t="s">
        <v>32</v>
      </c>
      <c r="E25">
        <v>2039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32</v>
      </c>
      <c r="D26" s="8" t="s">
        <v>32</v>
      </c>
      <c r="E26">
        <v>2040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32</v>
      </c>
      <c r="D27" s="8" t="s">
        <v>32</v>
      </c>
      <c r="E27">
        <v>2041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32</v>
      </c>
      <c r="D28" s="8" t="s">
        <v>32</v>
      </c>
      <c r="E28">
        <v>2042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32</v>
      </c>
      <c r="D29" s="8" t="s">
        <v>32</v>
      </c>
      <c r="E29">
        <v>2043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32</v>
      </c>
      <c r="D30" s="8" t="s">
        <v>32</v>
      </c>
      <c r="E30">
        <v>2044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32</v>
      </c>
      <c r="D31" s="8" t="s">
        <v>32</v>
      </c>
      <c r="E31">
        <v>2045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32</v>
      </c>
      <c r="D32" s="8" t="s">
        <v>32</v>
      </c>
      <c r="E32">
        <v>2046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32</v>
      </c>
      <c r="D33" s="8" t="s">
        <v>32</v>
      </c>
      <c r="E33">
        <v>2047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32</v>
      </c>
      <c r="D34" s="8" t="s">
        <v>32</v>
      </c>
      <c r="E34">
        <v>2048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32</v>
      </c>
      <c r="D35" s="8" t="s">
        <v>32</v>
      </c>
      <c r="E35">
        <v>2049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32</v>
      </c>
      <c r="D36" s="8" t="s">
        <v>32</v>
      </c>
      <c r="E36">
        <v>2050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33</v>
      </c>
      <c r="C37" s="1" t="s">
        <v>32</v>
      </c>
      <c r="D37" s="8" t="s">
        <v>32</v>
      </c>
      <c r="E37">
        <v>2016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33</v>
      </c>
      <c r="C38" s="1" t="s">
        <v>32</v>
      </c>
      <c r="D38" s="8" t="s">
        <v>32</v>
      </c>
      <c r="E38">
        <v>2017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33</v>
      </c>
      <c r="C39" s="1" t="s">
        <v>32</v>
      </c>
      <c r="D39" s="8" t="s">
        <v>32</v>
      </c>
      <c r="E39">
        <v>2018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33</v>
      </c>
      <c r="C40" s="1" t="s">
        <v>32</v>
      </c>
      <c r="D40" s="8" t="s">
        <v>32</v>
      </c>
      <c r="E40">
        <v>2019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33</v>
      </c>
      <c r="C41" s="1" t="s">
        <v>32</v>
      </c>
      <c r="D41" s="8" t="s">
        <v>32</v>
      </c>
      <c r="E41">
        <v>2020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33</v>
      </c>
      <c r="C42" s="1" t="s">
        <v>32</v>
      </c>
      <c r="D42" s="8" t="s">
        <v>32</v>
      </c>
      <c r="E42">
        <v>2021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33</v>
      </c>
      <c r="C43" s="1" t="s">
        <v>32</v>
      </c>
      <c r="D43" s="8" t="s">
        <v>32</v>
      </c>
      <c r="E43">
        <v>2022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33</v>
      </c>
      <c r="C44" s="1" t="s">
        <v>32</v>
      </c>
      <c r="D44" s="8" t="s">
        <v>32</v>
      </c>
      <c r="E44">
        <v>2023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33</v>
      </c>
      <c r="C45" s="1" t="s">
        <v>32</v>
      </c>
      <c r="D45" s="8" t="s">
        <v>32</v>
      </c>
      <c r="E45">
        <v>2024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33</v>
      </c>
      <c r="C46" s="1" t="s">
        <v>32</v>
      </c>
      <c r="D46" s="8" t="s">
        <v>32</v>
      </c>
      <c r="E46">
        <v>2025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33</v>
      </c>
      <c r="C47" s="1" t="s">
        <v>32</v>
      </c>
      <c r="D47" s="8" t="s">
        <v>32</v>
      </c>
      <c r="E47">
        <v>2026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33</v>
      </c>
      <c r="C48" s="1" t="s">
        <v>32</v>
      </c>
      <c r="D48" s="8" t="s">
        <v>32</v>
      </c>
      <c r="E48">
        <v>2027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33</v>
      </c>
      <c r="C49" s="1" t="s">
        <v>32</v>
      </c>
      <c r="D49" s="8" t="s">
        <v>32</v>
      </c>
      <c r="E49">
        <v>2028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33</v>
      </c>
      <c r="C50" s="1" t="s">
        <v>32</v>
      </c>
      <c r="D50" s="8" t="s">
        <v>32</v>
      </c>
      <c r="E50">
        <v>2029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33</v>
      </c>
      <c r="C51" s="1" t="s">
        <v>32</v>
      </c>
      <c r="D51" s="8" t="s">
        <v>32</v>
      </c>
      <c r="E51">
        <v>2030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33</v>
      </c>
      <c r="C52" s="1" t="s">
        <v>32</v>
      </c>
      <c r="D52" s="8" t="s">
        <v>32</v>
      </c>
      <c r="E52">
        <v>2031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33</v>
      </c>
      <c r="C53" s="1" t="s">
        <v>32</v>
      </c>
      <c r="D53" s="8" t="s">
        <v>32</v>
      </c>
      <c r="E53">
        <v>2032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33</v>
      </c>
      <c r="C54" s="1" t="s">
        <v>32</v>
      </c>
      <c r="D54" s="8" t="s">
        <v>32</v>
      </c>
      <c r="E54">
        <v>2033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33</v>
      </c>
      <c r="C55" s="1" t="s">
        <v>32</v>
      </c>
      <c r="D55" s="8" t="s">
        <v>32</v>
      </c>
      <c r="E55">
        <v>2034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33</v>
      </c>
      <c r="C56" s="1" t="s">
        <v>32</v>
      </c>
      <c r="D56" s="8" t="s">
        <v>32</v>
      </c>
      <c r="E56">
        <v>2035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33</v>
      </c>
      <c r="C57" s="1" t="s">
        <v>32</v>
      </c>
      <c r="D57" s="8" t="s">
        <v>32</v>
      </c>
      <c r="E57">
        <v>2036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 t="s">
        <v>32</v>
      </c>
      <c r="D58" s="8" t="s">
        <v>32</v>
      </c>
      <c r="E58">
        <v>2037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 t="s">
        <v>32</v>
      </c>
      <c r="D59" s="8" t="s">
        <v>32</v>
      </c>
      <c r="E59">
        <v>2038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 t="s">
        <v>32</v>
      </c>
      <c r="D60" s="8" t="s">
        <v>32</v>
      </c>
      <c r="E60">
        <v>2039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 t="s">
        <v>32</v>
      </c>
      <c r="D61" s="8" t="s">
        <v>32</v>
      </c>
      <c r="E61">
        <v>2040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 t="s">
        <v>32</v>
      </c>
      <c r="D62" s="8" t="s">
        <v>32</v>
      </c>
      <c r="E62">
        <v>2041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 t="s">
        <v>32</v>
      </c>
      <c r="D63" s="8" t="s">
        <v>32</v>
      </c>
      <c r="E63">
        <v>2042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 t="s">
        <v>32</v>
      </c>
      <c r="D64" s="8" t="s">
        <v>32</v>
      </c>
      <c r="E64">
        <v>2043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 t="s">
        <v>32</v>
      </c>
      <c r="D65" s="8" t="s">
        <v>32</v>
      </c>
      <c r="E65">
        <v>2044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 t="s">
        <v>32</v>
      </c>
      <c r="D66" s="8" t="s">
        <v>32</v>
      </c>
      <c r="E66">
        <v>2045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 t="s">
        <v>32</v>
      </c>
      <c r="D67" s="8" t="s">
        <v>32</v>
      </c>
      <c r="E67">
        <v>2046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 t="s">
        <v>32</v>
      </c>
      <c r="D68" s="8" t="s">
        <v>32</v>
      </c>
      <c r="E68">
        <v>2047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 t="s">
        <v>32</v>
      </c>
      <c r="D69" s="8" t="s">
        <v>32</v>
      </c>
      <c r="E69">
        <v>2048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 t="s">
        <v>32</v>
      </c>
      <c r="D70" s="8" t="s">
        <v>32</v>
      </c>
      <c r="E70">
        <v>2049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 t="s">
        <v>32</v>
      </c>
      <c r="D71" s="8" t="s">
        <v>32</v>
      </c>
      <c r="E71">
        <v>2050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34</v>
      </c>
      <c r="C72" s="1" t="s">
        <v>32</v>
      </c>
      <c r="D72" s="8" t="s">
        <v>32</v>
      </c>
      <c r="E72">
        <v>2016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34</v>
      </c>
      <c r="C73" s="1" t="s">
        <v>32</v>
      </c>
      <c r="D73" s="8" t="s">
        <v>32</v>
      </c>
      <c r="E73">
        <v>2017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34</v>
      </c>
      <c r="C74" s="1" t="s">
        <v>32</v>
      </c>
      <c r="D74" s="8" t="s">
        <v>32</v>
      </c>
      <c r="E74">
        <v>2018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34</v>
      </c>
      <c r="C75" s="1" t="s">
        <v>32</v>
      </c>
      <c r="D75" s="8" t="s">
        <v>32</v>
      </c>
      <c r="E75">
        <v>2019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34</v>
      </c>
      <c r="C76" s="1" t="s">
        <v>32</v>
      </c>
      <c r="D76" s="8" t="s">
        <v>32</v>
      </c>
      <c r="E76">
        <v>2020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34</v>
      </c>
      <c r="C77" s="1" t="s">
        <v>32</v>
      </c>
      <c r="D77" s="8" t="s">
        <v>32</v>
      </c>
      <c r="E77">
        <v>2021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34</v>
      </c>
      <c r="C78" s="1" t="s">
        <v>32</v>
      </c>
      <c r="D78" s="8" t="s">
        <v>32</v>
      </c>
      <c r="E78">
        <v>2022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34</v>
      </c>
      <c r="C79" s="1" t="s">
        <v>32</v>
      </c>
      <c r="D79" s="8" t="s">
        <v>32</v>
      </c>
      <c r="E79">
        <v>2023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34</v>
      </c>
      <c r="C80" s="1" t="s">
        <v>32</v>
      </c>
      <c r="D80" s="8" t="s">
        <v>32</v>
      </c>
      <c r="E80">
        <v>2024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34</v>
      </c>
      <c r="C81" s="1" t="s">
        <v>32</v>
      </c>
      <c r="D81" s="8" t="s">
        <v>32</v>
      </c>
      <c r="E81">
        <v>2025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34</v>
      </c>
      <c r="C82" s="1" t="s">
        <v>32</v>
      </c>
      <c r="D82" s="8" t="s">
        <v>32</v>
      </c>
      <c r="E82">
        <v>2026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34</v>
      </c>
      <c r="C83" s="1" t="s">
        <v>32</v>
      </c>
      <c r="D83" s="8" t="s">
        <v>32</v>
      </c>
      <c r="E83">
        <v>2027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34</v>
      </c>
      <c r="C84" s="1" t="s">
        <v>32</v>
      </c>
      <c r="D84" s="8" t="s">
        <v>32</v>
      </c>
      <c r="E84">
        <v>2028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34</v>
      </c>
      <c r="C85" s="1" t="s">
        <v>32</v>
      </c>
      <c r="D85" s="8" t="s">
        <v>32</v>
      </c>
      <c r="E85">
        <v>2029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 t="s">
        <v>32</v>
      </c>
      <c r="D86" s="8" t="s">
        <v>32</v>
      </c>
      <c r="E86">
        <v>2030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 t="s">
        <v>32</v>
      </c>
      <c r="D87" s="8" t="s">
        <v>32</v>
      </c>
      <c r="E87">
        <v>2031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 t="s">
        <v>32</v>
      </c>
      <c r="D88" s="8" t="s">
        <v>32</v>
      </c>
      <c r="E88">
        <v>2032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 t="s">
        <v>32</v>
      </c>
      <c r="D89" s="8" t="s">
        <v>32</v>
      </c>
      <c r="E89">
        <v>2033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 t="s">
        <v>32</v>
      </c>
      <c r="D90" s="8" t="s">
        <v>32</v>
      </c>
      <c r="E90">
        <v>2034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 t="s">
        <v>32</v>
      </c>
      <c r="D91" s="8" t="s">
        <v>32</v>
      </c>
      <c r="E91">
        <v>2035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 t="s">
        <v>32</v>
      </c>
      <c r="D92" s="8" t="s">
        <v>32</v>
      </c>
      <c r="E92">
        <v>2036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 t="s">
        <v>32</v>
      </c>
      <c r="D93" s="8" t="s">
        <v>32</v>
      </c>
      <c r="E93">
        <v>2037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 t="s">
        <v>32</v>
      </c>
      <c r="D94" s="8" t="s">
        <v>32</v>
      </c>
      <c r="E94">
        <v>2038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 t="s">
        <v>32</v>
      </c>
      <c r="D95" s="8" t="s">
        <v>32</v>
      </c>
      <c r="E95">
        <v>2039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 t="s">
        <v>32</v>
      </c>
      <c r="D96" s="8" t="s">
        <v>32</v>
      </c>
      <c r="E96">
        <v>2040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 t="s">
        <v>32</v>
      </c>
      <c r="D97" s="8" t="s">
        <v>32</v>
      </c>
      <c r="E97">
        <v>2041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 t="s">
        <v>32</v>
      </c>
      <c r="D98" s="8" t="s">
        <v>32</v>
      </c>
      <c r="E98">
        <v>2042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 t="s">
        <v>32</v>
      </c>
      <c r="D99" s="8" t="s">
        <v>32</v>
      </c>
      <c r="E99">
        <v>2043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 t="s">
        <v>32</v>
      </c>
      <c r="D100" s="8" t="s">
        <v>32</v>
      </c>
      <c r="E100">
        <v>2044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 t="s">
        <v>32</v>
      </c>
      <c r="D101" s="8" t="s">
        <v>32</v>
      </c>
      <c r="E101">
        <v>2045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 t="s">
        <v>32</v>
      </c>
      <c r="D102" s="8" t="s">
        <v>32</v>
      </c>
      <c r="E102">
        <v>2046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 t="s">
        <v>32</v>
      </c>
      <c r="D103" s="8" t="s">
        <v>32</v>
      </c>
      <c r="E103">
        <v>2047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 t="s">
        <v>32</v>
      </c>
      <c r="D104" s="8" t="s">
        <v>32</v>
      </c>
      <c r="E104">
        <v>2048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 t="s">
        <v>32</v>
      </c>
      <c r="D105" s="8" t="s">
        <v>32</v>
      </c>
      <c r="E105">
        <v>2049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 t="s">
        <v>32</v>
      </c>
      <c r="D106" s="8" t="s">
        <v>32</v>
      </c>
      <c r="E106">
        <v>2050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35</v>
      </c>
      <c r="C107" s="1"/>
      <c r="D107" s="8" t="s">
        <v>35</v>
      </c>
      <c r="E107">
        <v>2016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35</v>
      </c>
      <c r="C108" s="1"/>
      <c r="D108" s="8" t="s">
        <v>35</v>
      </c>
      <c r="E108">
        <v>2017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35</v>
      </c>
      <c r="C109" s="1"/>
      <c r="D109" s="8" t="s">
        <v>35</v>
      </c>
      <c r="E109">
        <v>2018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35</v>
      </c>
      <c r="C110" s="1"/>
      <c r="D110" s="8" t="s">
        <v>35</v>
      </c>
      <c r="E110">
        <v>2019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35</v>
      </c>
      <c r="C111" s="1"/>
      <c r="D111" s="8" t="s">
        <v>35</v>
      </c>
      <c r="E111">
        <v>2020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35</v>
      </c>
      <c r="C112" s="1"/>
      <c r="D112" s="8" t="s">
        <v>35</v>
      </c>
      <c r="E112">
        <v>2021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35</v>
      </c>
      <c r="C113" s="1"/>
      <c r="D113" s="8" t="s">
        <v>35</v>
      </c>
      <c r="E113">
        <v>2022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/>
      <c r="D114" s="8" t="s">
        <v>35</v>
      </c>
      <c r="E114">
        <v>2023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/>
      <c r="D115" s="8" t="s">
        <v>35</v>
      </c>
      <c r="E115">
        <v>2024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/>
      <c r="D116" s="8" t="s">
        <v>35</v>
      </c>
      <c r="E116">
        <v>2025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/>
      <c r="D117" s="8" t="s">
        <v>35</v>
      </c>
      <c r="E117">
        <v>2026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/>
      <c r="D118" s="8" t="s">
        <v>35</v>
      </c>
      <c r="E118">
        <v>2027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/>
      <c r="D119" s="8" t="s">
        <v>35</v>
      </c>
      <c r="E119">
        <v>2028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/>
      <c r="D120" s="8" t="s">
        <v>35</v>
      </c>
      <c r="E120">
        <v>2029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/>
      <c r="D121" s="8" t="s">
        <v>35</v>
      </c>
      <c r="E121">
        <v>2030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/>
      <c r="D122" s="8" t="s">
        <v>35</v>
      </c>
      <c r="E122">
        <v>2031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/>
      <c r="D123" s="8" t="s">
        <v>35</v>
      </c>
      <c r="E123">
        <v>2032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/>
      <c r="D124" s="8" t="s">
        <v>35</v>
      </c>
      <c r="E124">
        <v>2033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/>
      <c r="D125" s="8" t="s">
        <v>35</v>
      </c>
      <c r="E125">
        <v>2034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/>
      <c r="D126" s="8" t="s">
        <v>35</v>
      </c>
      <c r="E126">
        <v>2035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/>
      <c r="D127" s="8" t="s">
        <v>35</v>
      </c>
      <c r="E127">
        <v>2036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/>
      <c r="D128" s="8" t="s">
        <v>35</v>
      </c>
      <c r="E128">
        <v>2037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/>
      <c r="D129" s="8" t="s">
        <v>35</v>
      </c>
      <c r="E129">
        <v>2038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/>
      <c r="D130" s="8" t="s">
        <v>35</v>
      </c>
      <c r="E130">
        <v>2039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/>
      <c r="D131" s="8" t="s">
        <v>35</v>
      </c>
      <c r="E131">
        <v>2040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/>
      <c r="D132" s="8" t="s">
        <v>35</v>
      </c>
      <c r="E132">
        <v>2041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/>
      <c r="D133" s="8" t="s">
        <v>35</v>
      </c>
      <c r="E133">
        <v>2042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/>
      <c r="D134" s="8" t="s">
        <v>35</v>
      </c>
      <c r="E134">
        <v>2043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/>
      <c r="D135" s="8" t="s">
        <v>35</v>
      </c>
      <c r="E135">
        <v>2044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/>
      <c r="D136" s="8" t="s">
        <v>35</v>
      </c>
      <c r="E136">
        <v>2045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/>
      <c r="D137" s="8" t="s">
        <v>35</v>
      </c>
      <c r="E137">
        <v>2046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/>
      <c r="D138" s="8" t="s">
        <v>35</v>
      </c>
      <c r="E138">
        <v>2047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/>
      <c r="D139" s="8" t="s">
        <v>35</v>
      </c>
      <c r="E139">
        <v>2048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/>
      <c r="D140" s="8" t="s">
        <v>35</v>
      </c>
      <c r="E140">
        <v>2049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/>
      <c r="D141" s="8" t="s">
        <v>35</v>
      </c>
      <c r="E141">
        <v>2050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 t="s">
        <v>32</v>
      </c>
      <c r="D142" s="8" t="s">
        <v>32</v>
      </c>
      <c r="E142">
        <v>2016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 t="s">
        <v>32</v>
      </c>
      <c r="D143" s="8" t="s">
        <v>32</v>
      </c>
      <c r="E143">
        <v>2017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 t="s">
        <v>32</v>
      </c>
      <c r="D144" s="8" t="s">
        <v>32</v>
      </c>
      <c r="E144">
        <v>2018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 t="s">
        <v>32</v>
      </c>
      <c r="D145" s="8" t="s">
        <v>32</v>
      </c>
      <c r="E145">
        <v>2019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 t="s">
        <v>32</v>
      </c>
      <c r="D146" s="8" t="s">
        <v>32</v>
      </c>
      <c r="E146">
        <v>2020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 t="s">
        <v>32</v>
      </c>
      <c r="D147" s="8" t="s">
        <v>32</v>
      </c>
      <c r="E147">
        <v>2021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 t="s">
        <v>32</v>
      </c>
      <c r="D148" s="8" t="s">
        <v>32</v>
      </c>
      <c r="E148">
        <v>2022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 t="s">
        <v>32</v>
      </c>
      <c r="D149" s="8" t="s">
        <v>32</v>
      </c>
      <c r="E149">
        <v>2023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 t="s">
        <v>32</v>
      </c>
      <c r="D150" s="8" t="s">
        <v>32</v>
      </c>
      <c r="E150">
        <v>2024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 t="s">
        <v>32</v>
      </c>
      <c r="D151" s="8" t="s">
        <v>32</v>
      </c>
      <c r="E151">
        <v>2025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 t="s">
        <v>32</v>
      </c>
      <c r="D152" s="8" t="s">
        <v>32</v>
      </c>
      <c r="E152">
        <v>2026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 t="s">
        <v>32</v>
      </c>
      <c r="D153" s="8" t="s">
        <v>32</v>
      </c>
      <c r="E153">
        <v>2027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 t="s">
        <v>32</v>
      </c>
      <c r="D154" s="8" t="s">
        <v>32</v>
      </c>
      <c r="E154">
        <v>2028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 t="s">
        <v>32</v>
      </c>
      <c r="D155" s="8" t="s">
        <v>32</v>
      </c>
      <c r="E155">
        <v>2029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 t="s">
        <v>32</v>
      </c>
      <c r="D156" s="8" t="s">
        <v>32</v>
      </c>
      <c r="E156">
        <v>2030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 t="s">
        <v>32</v>
      </c>
      <c r="D157" s="8" t="s">
        <v>32</v>
      </c>
      <c r="E157">
        <v>2031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 t="s">
        <v>32</v>
      </c>
      <c r="D158" s="8" t="s">
        <v>32</v>
      </c>
      <c r="E158">
        <v>2032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 t="s">
        <v>32</v>
      </c>
      <c r="D159" s="8" t="s">
        <v>32</v>
      </c>
      <c r="E159">
        <v>2033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 t="s">
        <v>32</v>
      </c>
      <c r="D160" s="8" t="s">
        <v>32</v>
      </c>
      <c r="E160">
        <v>2034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 t="s">
        <v>32</v>
      </c>
      <c r="D161" s="8" t="s">
        <v>32</v>
      </c>
      <c r="E161">
        <v>2035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 t="s">
        <v>32</v>
      </c>
      <c r="D162" s="8" t="s">
        <v>32</v>
      </c>
      <c r="E162">
        <v>2036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 t="s">
        <v>32</v>
      </c>
      <c r="D163" s="8" t="s">
        <v>32</v>
      </c>
      <c r="E163">
        <v>2037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 t="s">
        <v>32</v>
      </c>
      <c r="D164" s="8" t="s">
        <v>32</v>
      </c>
      <c r="E164">
        <v>2038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 t="s">
        <v>32</v>
      </c>
      <c r="D165" s="8" t="s">
        <v>32</v>
      </c>
      <c r="E165">
        <v>2039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 t="s">
        <v>32</v>
      </c>
      <c r="D166" s="8" t="s">
        <v>32</v>
      </c>
      <c r="E166">
        <v>2040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 t="s">
        <v>32</v>
      </c>
      <c r="D167" s="8" t="s">
        <v>32</v>
      </c>
      <c r="E167">
        <v>2041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 t="s">
        <v>32</v>
      </c>
      <c r="D168" s="8" t="s">
        <v>32</v>
      </c>
      <c r="E168">
        <v>2042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 t="s">
        <v>32</v>
      </c>
      <c r="D169" s="8" t="s">
        <v>32</v>
      </c>
      <c r="E169">
        <v>2043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36</v>
      </c>
      <c r="C170" s="1" t="s">
        <v>32</v>
      </c>
      <c r="D170" s="8" t="s">
        <v>32</v>
      </c>
      <c r="E170">
        <v>2044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36</v>
      </c>
      <c r="C171" s="1" t="s">
        <v>32</v>
      </c>
      <c r="D171" s="8" t="s">
        <v>32</v>
      </c>
      <c r="E171">
        <v>2045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36</v>
      </c>
      <c r="C172" s="1" t="s">
        <v>32</v>
      </c>
      <c r="D172" s="8" t="s">
        <v>32</v>
      </c>
      <c r="E172">
        <v>2046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36</v>
      </c>
      <c r="C173" s="1" t="s">
        <v>32</v>
      </c>
      <c r="D173" s="8" t="s">
        <v>32</v>
      </c>
      <c r="E173">
        <v>2047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36</v>
      </c>
      <c r="C174" s="1" t="s">
        <v>32</v>
      </c>
      <c r="D174" s="8" t="s">
        <v>32</v>
      </c>
      <c r="E174">
        <v>2048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36</v>
      </c>
      <c r="C175" s="1" t="s">
        <v>32</v>
      </c>
      <c r="D175" s="8" t="s">
        <v>32</v>
      </c>
      <c r="E175">
        <v>2049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36</v>
      </c>
      <c r="C176" s="1" t="s">
        <v>32</v>
      </c>
      <c r="D176" s="8" t="s">
        <v>32</v>
      </c>
      <c r="E176">
        <v>2050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 t="s">
        <v>38</v>
      </c>
      <c r="D177" s="8" t="s">
        <v>38</v>
      </c>
      <c r="E177">
        <v>2016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 t="s">
        <v>38</v>
      </c>
      <c r="D178" s="8" t="s">
        <v>38</v>
      </c>
      <c r="E178">
        <v>2017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 t="s">
        <v>38</v>
      </c>
      <c r="D179" s="8" t="s">
        <v>38</v>
      </c>
      <c r="E179">
        <v>2018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 t="s">
        <v>38</v>
      </c>
      <c r="D180" s="8" t="s">
        <v>38</v>
      </c>
      <c r="E180">
        <v>2019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 t="s">
        <v>38</v>
      </c>
      <c r="D181" s="8" t="s">
        <v>38</v>
      </c>
      <c r="E181">
        <v>2020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 t="s">
        <v>38</v>
      </c>
      <c r="D182" s="8" t="s">
        <v>38</v>
      </c>
      <c r="E182">
        <v>2021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 t="s">
        <v>38</v>
      </c>
      <c r="D183" s="8" t="s">
        <v>38</v>
      </c>
      <c r="E183">
        <v>2022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 t="s">
        <v>38</v>
      </c>
      <c r="D184" s="8" t="s">
        <v>38</v>
      </c>
      <c r="E184">
        <v>2023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 t="s">
        <v>38</v>
      </c>
      <c r="D185" s="8" t="s">
        <v>38</v>
      </c>
      <c r="E185">
        <v>2024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 t="s">
        <v>38</v>
      </c>
      <c r="D186" s="8" t="s">
        <v>38</v>
      </c>
      <c r="E186">
        <v>2025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 t="s">
        <v>38</v>
      </c>
      <c r="D187" s="8" t="s">
        <v>38</v>
      </c>
      <c r="E187">
        <v>2026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 t="s">
        <v>38</v>
      </c>
      <c r="D188" s="8" t="s">
        <v>38</v>
      </c>
      <c r="E188">
        <v>2027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 t="s">
        <v>38</v>
      </c>
      <c r="D189" s="8" t="s">
        <v>38</v>
      </c>
      <c r="E189">
        <v>2028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 t="s">
        <v>38</v>
      </c>
      <c r="D190" s="8" t="s">
        <v>38</v>
      </c>
      <c r="E190">
        <v>2029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 t="s">
        <v>38</v>
      </c>
      <c r="D191" s="8" t="s">
        <v>38</v>
      </c>
      <c r="E191">
        <v>2030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 t="s">
        <v>38</v>
      </c>
      <c r="D192" s="8" t="s">
        <v>38</v>
      </c>
      <c r="E192">
        <v>2031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 t="s">
        <v>38</v>
      </c>
      <c r="D193" s="8" t="s">
        <v>38</v>
      </c>
      <c r="E193">
        <v>2032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 t="s">
        <v>38</v>
      </c>
      <c r="D194" s="8" t="s">
        <v>38</v>
      </c>
      <c r="E194">
        <v>2033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 t="s">
        <v>38</v>
      </c>
      <c r="D195" s="8" t="s">
        <v>38</v>
      </c>
      <c r="E195">
        <v>2034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 t="s">
        <v>38</v>
      </c>
      <c r="D196" s="8" t="s">
        <v>38</v>
      </c>
      <c r="E196">
        <v>2035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 t="s">
        <v>38</v>
      </c>
      <c r="D197" s="8" t="s">
        <v>38</v>
      </c>
      <c r="E197">
        <v>2036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37</v>
      </c>
      <c r="C198" s="1" t="s">
        <v>38</v>
      </c>
      <c r="D198" s="8" t="s">
        <v>38</v>
      </c>
      <c r="E198">
        <v>2037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37</v>
      </c>
      <c r="C199" s="1" t="s">
        <v>38</v>
      </c>
      <c r="D199" s="8" t="s">
        <v>38</v>
      </c>
      <c r="E199">
        <v>2038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37</v>
      </c>
      <c r="C200" s="1" t="s">
        <v>38</v>
      </c>
      <c r="D200" s="8" t="s">
        <v>38</v>
      </c>
      <c r="E200">
        <v>2039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37</v>
      </c>
      <c r="C201" s="1" t="s">
        <v>38</v>
      </c>
      <c r="D201" s="8" t="s">
        <v>38</v>
      </c>
      <c r="E201">
        <v>2040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37</v>
      </c>
      <c r="C202" s="1" t="s">
        <v>38</v>
      </c>
      <c r="D202" s="8" t="s">
        <v>38</v>
      </c>
      <c r="E202">
        <v>2041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37</v>
      </c>
      <c r="C203" s="1" t="s">
        <v>38</v>
      </c>
      <c r="D203" s="8" t="s">
        <v>38</v>
      </c>
      <c r="E203">
        <v>2042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37</v>
      </c>
      <c r="C204" s="1" t="s">
        <v>38</v>
      </c>
      <c r="D204" s="8" t="s">
        <v>38</v>
      </c>
      <c r="E204">
        <v>2043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37</v>
      </c>
      <c r="C205" s="1" t="s">
        <v>38</v>
      </c>
      <c r="D205" s="8" t="s">
        <v>38</v>
      </c>
      <c r="E205">
        <v>2044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37</v>
      </c>
      <c r="C206" s="1" t="s">
        <v>38</v>
      </c>
      <c r="D206" s="8" t="s">
        <v>38</v>
      </c>
      <c r="E206">
        <v>2045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37</v>
      </c>
      <c r="C207" s="1" t="s">
        <v>38</v>
      </c>
      <c r="D207" s="8" t="s">
        <v>38</v>
      </c>
      <c r="E207">
        <v>2046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37</v>
      </c>
      <c r="C208" s="1" t="s">
        <v>38</v>
      </c>
      <c r="D208" s="8" t="s">
        <v>38</v>
      </c>
      <c r="E208">
        <v>2047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37</v>
      </c>
      <c r="C209" s="1" t="s">
        <v>38</v>
      </c>
      <c r="D209" s="8" t="s">
        <v>38</v>
      </c>
      <c r="E209">
        <v>2048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37</v>
      </c>
      <c r="C210" s="1" t="s">
        <v>38</v>
      </c>
      <c r="D210" s="8" t="s">
        <v>38</v>
      </c>
      <c r="E210">
        <v>2049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37</v>
      </c>
      <c r="C211" s="1" t="s">
        <v>38</v>
      </c>
      <c r="D211" s="8" t="s">
        <v>38</v>
      </c>
      <c r="E211">
        <v>2050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39</v>
      </c>
      <c r="C212" s="1" t="s">
        <v>38</v>
      </c>
      <c r="D212" s="8" t="s">
        <v>38</v>
      </c>
      <c r="E212">
        <v>2016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39</v>
      </c>
      <c r="C213" s="1" t="s">
        <v>38</v>
      </c>
      <c r="D213" s="8" t="s">
        <v>38</v>
      </c>
      <c r="E213">
        <v>2017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39</v>
      </c>
      <c r="C214" s="1" t="s">
        <v>38</v>
      </c>
      <c r="D214" s="8" t="s">
        <v>38</v>
      </c>
      <c r="E214">
        <v>2018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39</v>
      </c>
      <c r="C215" s="1" t="s">
        <v>38</v>
      </c>
      <c r="D215" s="8" t="s">
        <v>38</v>
      </c>
      <c r="E215">
        <v>2019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39</v>
      </c>
      <c r="C216" s="1" t="s">
        <v>38</v>
      </c>
      <c r="D216" s="8" t="s">
        <v>38</v>
      </c>
      <c r="E216">
        <v>2020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39</v>
      </c>
      <c r="C217" s="1" t="s">
        <v>38</v>
      </c>
      <c r="D217" s="8" t="s">
        <v>38</v>
      </c>
      <c r="E217">
        <v>2021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39</v>
      </c>
      <c r="C218" s="1" t="s">
        <v>38</v>
      </c>
      <c r="D218" s="8" t="s">
        <v>38</v>
      </c>
      <c r="E218">
        <v>2022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39</v>
      </c>
      <c r="C219" s="1" t="s">
        <v>38</v>
      </c>
      <c r="D219" s="8" t="s">
        <v>38</v>
      </c>
      <c r="E219">
        <v>2023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39</v>
      </c>
      <c r="C220" s="1" t="s">
        <v>38</v>
      </c>
      <c r="D220" s="8" t="s">
        <v>38</v>
      </c>
      <c r="E220">
        <v>2024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39</v>
      </c>
      <c r="C221" s="1" t="s">
        <v>38</v>
      </c>
      <c r="D221" s="8" t="s">
        <v>38</v>
      </c>
      <c r="E221">
        <v>2025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39</v>
      </c>
      <c r="C222" s="1" t="s">
        <v>38</v>
      </c>
      <c r="D222" s="8" t="s">
        <v>38</v>
      </c>
      <c r="E222">
        <v>2026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39</v>
      </c>
      <c r="C223" s="1" t="s">
        <v>38</v>
      </c>
      <c r="D223" s="8" t="s">
        <v>38</v>
      </c>
      <c r="E223">
        <v>2027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39</v>
      </c>
      <c r="C224" s="1" t="s">
        <v>38</v>
      </c>
      <c r="D224" s="8" t="s">
        <v>38</v>
      </c>
      <c r="E224">
        <v>2028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39</v>
      </c>
      <c r="C225" s="1" t="s">
        <v>38</v>
      </c>
      <c r="D225" s="8" t="s">
        <v>38</v>
      </c>
      <c r="E225">
        <v>2029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39</v>
      </c>
      <c r="C226" s="1" t="s">
        <v>38</v>
      </c>
      <c r="D226" s="8" t="s">
        <v>38</v>
      </c>
      <c r="E226">
        <v>2030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39</v>
      </c>
      <c r="C227" s="1" t="s">
        <v>38</v>
      </c>
      <c r="D227" s="8" t="s">
        <v>38</v>
      </c>
      <c r="E227">
        <v>2031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39</v>
      </c>
      <c r="C228" s="1" t="s">
        <v>38</v>
      </c>
      <c r="D228" s="8" t="s">
        <v>38</v>
      </c>
      <c r="E228">
        <v>2032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39</v>
      </c>
      <c r="C229" s="1" t="s">
        <v>38</v>
      </c>
      <c r="D229" s="8" t="s">
        <v>38</v>
      </c>
      <c r="E229">
        <v>2033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39</v>
      </c>
      <c r="C230" s="1" t="s">
        <v>38</v>
      </c>
      <c r="D230" s="8" t="s">
        <v>38</v>
      </c>
      <c r="E230">
        <v>2034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39</v>
      </c>
      <c r="C231" s="1" t="s">
        <v>38</v>
      </c>
      <c r="D231" s="8" t="s">
        <v>38</v>
      </c>
      <c r="E231">
        <v>2035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39</v>
      </c>
      <c r="C232" s="1" t="s">
        <v>38</v>
      </c>
      <c r="D232" s="8" t="s">
        <v>38</v>
      </c>
      <c r="E232">
        <v>2036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39</v>
      </c>
      <c r="C233" s="1" t="s">
        <v>38</v>
      </c>
      <c r="D233" s="8" t="s">
        <v>38</v>
      </c>
      <c r="E233">
        <v>2037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39</v>
      </c>
      <c r="C234" s="1" t="s">
        <v>38</v>
      </c>
      <c r="D234" s="8" t="s">
        <v>38</v>
      </c>
      <c r="E234">
        <v>2038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39</v>
      </c>
      <c r="C235" s="1" t="s">
        <v>38</v>
      </c>
      <c r="D235" s="8" t="s">
        <v>38</v>
      </c>
      <c r="E235">
        <v>2039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39</v>
      </c>
      <c r="C236" s="1" t="s">
        <v>38</v>
      </c>
      <c r="D236" s="8" t="s">
        <v>38</v>
      </c>
      <c r="E236">
        <v>2040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39</v>
      </c>
      <c r="C237" s="1" t="s">
        <v>38</v>
      </c>
      <c r="D237" s="8" t="s">
        <v>38</v>
      </c>
      <c r="E237">
        <v>2041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39</v>
      </c>
      <c r="C238" s="1" t="s">
        <v>38</v>
      </c>
      <c r="D238" s="8" t="s">
        <v>38</v>
      </c>
      <c r="E238">
        <v>2042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39</v>
      </c>
      <c r="C239" s="1" t="s">
        <v>38</v>
      </c>
      <c r="D239" s="8" t="s">
        <v>38</v>
      </c>
      <c r="E239">
        <v>2043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39</v>
      </c>
      <c r="C240" s="1" t="s">
        <v>38</v>
      </c>
      <c r="D240" s="8" t="s">
        <v>38</v>
      </c>
      <c r="E240">
        <v>2044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39</v>
      </c>
      <c r="C241" s="1" t="s">
        <v>38</v>
      </c>
      <c r="D241" s="8" t="s">
        <v>38</v>
      </c>
      <c r="E241">
        <v>2045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39</v>
      </c>
      <c r="C242" s="1" t="s">
        <v>38</v>
      </c>
      <c r="D242" s="8" t="s">
        <v>38</v>
      </c>
      <c r="E242">
        <v>2046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39</v>
      </c>
      <c r="C243" s="1" t="s">
        <v>38</v>
      </c>
      <c r="D243" s="8" t="s">
        <v>38</v>
      </c>
      <c r="E243">
        <v>2047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39</v>
      </c>
      <c r="C244" s="1" t="s">
        <v>38</v>
      </c>
      <c r="D244" s="8" t="s">
        <v>38</v>
      </c>
      <c r="E244">
        <v>2048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39</v>
      </c>
      <c r="C245" s="1" t="s">
        <v>38</v>
      </c>
      <c r="D245" s="8" t="s">
        <v>38</v>
      </c>
      <c r="E245">
        <v>2049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39</v>
      </c>
      <c r="C246" s="1" t="s">
        <v>38</v>
      </c>
      <c r="D246" s="8" t="s">
        <v>38</v>
      </c>
      <c r="E246">
        <v>2050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40</v>
      </c>
      <c r="C247" s="1"/>
      <c r="D247" s="8" t="s">
        <v>40</v>
      </c>
      <c r="E247">
        <v>2016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40</v>
      </c>
      <c r="C248" s="1"/>
      <c r="D248" s="8" t="s">
        <v>40</v>
      </c>
      <c r="E248">
        <v>2017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40</v>
      </c>
      <c r="C249" s="1"/>
      <c r="D249" s="8" t="s">
        <v>40</v>
      </c>
      <c r="E249">
        <v>2018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40</v>
      </c>
      <c r="C250" s="1"/>
      <c r="D250" s="8" t="s">
        <v>40</v>
      </c>
      <c r="E250">
        <v>2019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40</v>
      </c>
      <c r="C251" s="1"/>
      <c r="D251" s="8" t="s">
        <v>40</v>
      </c>
      <c r="E251">
        <v>2020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40</v>
      </c>
      <c r="C252" s="1"/>
      <c r="D252" s="8" t="s">
        <v>40</v>
      </c>
      <c r="E252">
        <v>2021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40</v>
      </c>
      <c r="C253" s="1"/>
      <c r="D253" s="8" t="s">
        <v>40</v>
      </c>
      <c r="E253">
        <v>2022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/>
      <c r="D254" s="8" t="s">
        <v>40</v>
      </c>
      <c r="E254">
        <v>2023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/>
      <c r="D255" s="8" t="s">
        <v>40</v>
      </c>
      <c r="E255">
        <v>2024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/>
      <c r="D256" s="8" t="s">
        <v>40</v>
      </c>
      <c r="E256">
        <v>2025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/>
      <c r="D257" s="8" t="s">
        <v>40</v>
      </c>
      <c r="E257">
        <v>2026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/>
      <c r="D258" s="8" t="s">
        <v>40</v>
      </c>
      <c r="E258">
        <v>2027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/>
      <c r="D259" s="8" t="s">
        <v>40</v>
      </c>
      <c r="E259">
        <v>2028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/>
      <c r="D260" s="8" t="s">
        <v>40</v>
      </c>
      <c r="E260">
        <v>2029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/>
      <c r="D261" s="8" t="s">
        <v>40</v>
      </c>
      <c r="E261">
        <v>2030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/>
      <c r="D262" s="8" t="s">
        <v>40</v>
      </c>
      <c r="E262">
        <v>2031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/>
      <c r="D263" s="8" t="s">
        <v>40</v>
      </c>
      <c r="E263">
        <v>2032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/>
      <c r="D264" s="8" t="s">
        <v>40</v>
      </c>
      <c r="E264">
        <v>2033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/>
      <c r="D265" s="8" t="s">
        <v>40</v>
      </c>
      <c r="E265">
        <v>2034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/>
      <c r="D266" s="8" t="s">
        <v>40</v>
      </c>
      <c r="E266">
        <v>2035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/>
      <c r="D267" s="8" t="s">
        <v>40</v>
      </c>
      <c r="E267">
        <v>2036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/>
      <c r="D268" s="8" t="s">
        <v>40</v>
      </c>
      <c r="E268">
        <v>2037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/>
      <c r="D269" s="8" t="s">
        <v>40</v>
      </c>
      <c r="E269">
        <v>2038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/>
      <c r="D270" s="8" t="s">
        <v>40</v>
      </c>
      <c r="E270">
        <v>2039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/>
      <c r="D271" s="8" t="s">
        <v>40</v>
      </c>
      <c r="E271">
        <v>2040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/>
      <c r="D272" s="8" t="s">
        <v>40</v>
      </c>
      <c r="E272">
        <v>2041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/>
      <c r="D273" s="8" t="s">
        <v>40</v>
      </c>
      <c r="E273">
        <v>2042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/>
      <c r="D274" s="8" t="s">
        <v>40</v>
      </c>
      <c r="E274">
        <v>2043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/>
      <c r="D275" s="8" t="s">
        <v>40</v>
      </c>
      <c r="E275">
        <v>2044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/>
      <c r="D276" s="8" t="s">
        <v>40</v>
      </c>
      <c r="E276">
        <v>2045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/>
      <c r="D277" s="8" t="s">
        <v>40</v>
      </c>
      <c r="E277">
        <v>2046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/>
      <c r="D278" s="8" t="s">
        <v>40</v>
      </c>
      <c r="E278">
        <v>2047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/>
      <c r="D279" s="8" t="s">
        <v>40</v>
      </c>
      <c r="E279">
        <v>2048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/>
      <c r="D280" s="8" t="s">
        <v>40</v>
      </c>
      <c r="E280">
        <v>2049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/>
      <c r="D281" s="8" t="s">
        <v>40</v>
      </c>
      <c r="E281">
        <v>2050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Rohdaten_KRU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2016-10-06T12:13:32Z</dcterms:created>
  <dcterms:modified xsi:type="dcterms:W3CDTF">2016-10-06T12:13:32Z</dcterms:modified>
</cp:coreProperties>
</file>