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mercial\Documents\MyFiles\excelpoint\"/>
    </mc:Choice>
  </mc:AlternateContent>
  <xr:revisionPtr revIDLastSave="0" documentId="13_ncr:1_{36952B82-D198-44C4-90EE-B61F6F05B7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к" sheetId="41" r:id="rId1"/>
    <sheet name="итог " sheetId="3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41" l="1"/>
  <c r="C29" i="41"/>
  <c r="E23" i="41"/>
  <c r="E22" i="41"/>
  <c r="E5" i="41" l="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4" i="41"/>
  <c r="E25" i="41"/>
  <c r="E26" i="41"/>
  <c r="E27" i="41"/>
  <c r="E28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AH29" i="41" l="1"/>
  <c r="AG29" i="41"/>
  <c r="AF29" i="41"/>
  <c r="AE29" i="41"/>
  <c r="AD29" i="41"/>
  <c r="AC29" i="41"/>
  <c r="AB29" i="41"/>
  <c r="AA29" i="41"/>
  <c r="Z29" i="41"/>
  <c r="Y29" i="41"/>
  <c r="X29" i="41"/>
  <c r="W29" i="41"/>
  <c r="V29" i="41"/>
  <c r="U29" i="41"/>
  <c r="T2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 l="1"/>
  <c r="B29" i="41"/>
  <c r="B2" i="33" l="1"/>
  <c r="B3" i="33" l="1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</calcChain>
</file>

<file path=xl/sharedStrings.xml><?xml version="1.0" encoding="utf-8"?>
<sst xmlns="http://schemas.openxmlformats.org/spreadsheetml/2006/main" count="136" uniqueCount="108">
  <si>
    <t>Блок ген.-тр. №8</t>
  </si>
  <si>
    <t>Блок ген.-тр. №9</t>
  </si>
  <si>
    <t xml:space="preserve">  1:00:00</t>
  </si>
  <si>
    <t xml:space="preserve">  2:00:00</t>
  </si>
  <si>
    <t xml:space="preserve">  4:00:00</t>
  </si>
  <si>
    <t xml:space="preserve">  5:00:00</t>
  </si>
  <si>
    <t xml:space="preserve">  6:00:00</t>
  </si>
  <si>
    <t xml:space="preserve">  7:00:00</t>
  </si>
  <si>
    <t xml:space="preserve">  8:00:00</t>
  </si>
  <si>
    <t xml:space="preserve">  9:00:00</t>
  </si>
  <si>
    <t xml:space="preserve">  10:00:00</t>
  </si>
  <si>
    <t xml:space="preserve">  11:00:00</t>
  </si>
  <si>
    <t xml:space="preserve">  12:00:00</t>
  </si>
  <si>
    <t xml:space="preserve">  13:00:00</t>
  </si>
  <si>
    <t xml:space="preserve">  14:00:00</t>
  </si>
  <si>
    <t xml:space="preserve">  15:00:00</t>
  </si>
  <si>
    <t xml:space="preserve">  16:00:00</t>
  </si>
  <si>
    <t xml:space="preserve">  17:00:00</t>
  </si>
  <si>
    <t xml:space="preserve">  18:00:00</t>
  </si>
  <si>
    <t xml:space="preserve">  19:00:00</t>
  </si>
  <si>
    <t xml:space="preserve">  20:00:00</t>
  </si>
  <si>
    <t xml:space="preserve">  21:00:00</t>
  </si>
  <si>
    <t xml:space="preserve">  22:00:00</t>
  </si>
  <si>
    <t xml:space="preserve">  23:00:00</t>
  </si>
  <si>
    <t xml:space="preserve">  24:00:00</t>
  </si>
  <si>
    <t>выдача</t>
  </si>
  <si>
    <t>прием</t>
  </si>
  <si>
    <t xml:space="preserve">  3:00:01</t>
  </si>
  <si>
    <t xml:space="preserve">КЛ-6кВ  «Метал. завод 2»  </t>
  </si>
  <si>
    <t>яч.26 ГРУ-6кВ</t>
  </si>
  <si>
    <t xml:space="preserve">КЛ-6кВ  «Метал. завод 3» </t>
  </si>
  <si>
    <t>яч.19 ГРУ-6кВ</t>
  </si>
  <si>
    <t>КЛ-6кВ «ЛМЗ»</t>
  </si>
  <si>
    <t xml:space="preserve"> яч.25 ГРУ-6кВ</t>
  </si>
  <si>
    <t xml:space="preserve">КЛ-6кВ «Совпрен 3» </t>
  </si>
  <si>
    <t>яч.21 ГРУ-6 кВ</t>
  </si>
  <si>
    <t xml:space="preserve">КЛ-6кВ «Совпрен 5» </t>
  </si>
  <si>
    <t>яч.4 ГРУ-6кВ</t>
  </si>
  <si>
    <t xml:space="preserve">КЛ-6кВ «ТЛМЗ-К4» </t>
  </si>
  <si>
    <t>яч.10 ГРУ-6кВ</t>
  </si>
  <si>
    <t xml:space="preserve">КЛ-6кВ «ТОО АЯН/М» </t>
  </si>
  <si>
    <t>яч.6 ГРУ-6кВ</t>
  </si>
  <si>
    <t xml:space="preserve"> КТП-2</t>
  </si>
  <si>
    <t>яч.20 ГРУ-6кВ</t>
  </si>
  <si>
    <t>КТП-1</t>
  </si>
  <si>
    <t xml:space="preserve">яч.3 ГРУ-6кВ </t>
  </si>
  <si>
    <t>ВЛ-110кВ "Астаховка-1"</t>
  </si>
  <si>
    <t xml:space="preserve"> яч.12-110кВ</t>
  </si>
  <si>
    <t xml:space="preserve">ВЛ-110кВ "Астаховка-2" </t>
  </si>
  <si>
    <t>яч.14-110кВ</t>
  </si>
  <si>
    <t xml:space="preserve">ВЛ-110кВ "ГПП-1 №1" </t>
  </si>
  <si>
    <t>яч.8-110кВ</t>
  </si>
  <si>
    <t xml:space="preserve">ВЛ-110кВ "ГПП-1 №2" </t>
  </si>
  <si>
    <t>яч.10-110кВ</t>
  </si>
  <si>
    <t xml:space="preserve">ВЛ-110кВ "ТЭЦ-2 №1" </t>
  </si>
  <si>
    <t>яч.4-110кВ</t>
  </si>
  <si>
    <t xml:space="preserve">ВЛ-110кВ "ТЭЦ-2 №2" </t>
  </si>
  <si>
    <t>яч.6-110кВ</t>
  </si>
  <si>
    <t>яч.15-110кВ</t>
  </si>
  <si>
    <t>яч.16-110кВ</t>
  </si>
  <si>
    <t xml:space="preserve">ВЛ-35кВ «СК-1» </t>
  </si>
  <si>
    <t>яч.11-35кВ</t>
  </si>
  <si>
    <t xml:space="preserve">ВЛ-35кВ «СК-2» </t>
  </si>
  <si>
    <t>яч.13-35кВ</t>
  </si>
  <si>
    <t>Часы</t>
  </si>
  <si>
    <t>Итого</t>
  </si>
  <si>
    <t>Отпуск с шин</t>
  </si>
  <si>
    <t>ВЛ-110кВ ПС-9 цепь №2</t>
  </si>
  <si>
    <t>ВЛ-110кВ ПС-9 цепь №1</t>
  </si>
  <si>
    <t>Генерация</t>
  </si>
  <si>
    <t xml:space="preserve"> КТП-3</t>
  </si>
  <si>
    <t>яч.17 ГРУ-6кВ</t>
  </si>
  <si>
    <t xml:space="preserve"> КТП-4</t>
  </si>
  <si>
    <t>яч.22 ГРУ-6кВ</t>
  </si>
  <si>
    <t xml:space="preserve">ВЛ-110кВ "Трансформатор №5" </t>
  </si>
  <si>
    <t>яч.11-110кВ</t>
  </si>
  <si>
    <t>4+5+6+7+8+9+10+11+12+13+14-15+16-17+18-19+20-21+22-23+24-25+26-27+28+29+31+32</t>
  </si>
  <si>
    <t>1 июня</t>
  </si>
  <si>
    <t>2 июня</t>
  </si>
  <si>
    <t>3 июня</t>
  </si>
  <si>
    <t>4 июня</t>
  </si>
  <si>
    <t>5 июня</t>
  </si>
  <si>
    <t>6 июня</t>
  </si>
  <si>
    <t>7 июня</t>
  </si>
  <si>
    <t>8 июня</t>
  </si>
  <si>
    <t>9 июня</t>
  </si>
  <si>
    <t>10 июня</t>
  </si>
  <si>
    <t>11 июня</t>
  </si>
  <si>
    <t>12 июня</t>
  </si>
  <si>
    <t>13 июня</t>
  </si>
  <si>
    <t>14 июня</t>
  </si>
  <si>
    <t>15 июня</t>
  </si>
  <si>
    <t>16 июня</t>
  </si>
  <si>
    <t>17 июня</t>
  </si>
  <si>
    <t>18 июня</t>
  </si>
  <si>
    <t>19 июня</t>
  </si>
  <si>
    <t>20 июня</t>
  </si>
  <si>
    <t>21 июня</t>
  </si>
  <si>
    <t>22 июня</t>
  </si>
  <si>
    <t>23 июня</t>
  </si>
  <si>
    <t>24 июня</t>
  </si>
  <si>
    <t>25 июня</t>
  </si>
  <si>
    <t>26 июня</t>
  </si>
  <si>
    <t>27 июня</t>
  </si>
  <si>
    <t>28 июня</t>
  </si>
  <si>
    <t>29 июня</t>
  </si>
  <si>
    <t>30 июня</t>
  </si>
  <si>
    <t>Потребители 0,4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</si>
</sst>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dd/mm/yyyy\ hh:mm"/>
  </numFmts>
  <fonts count="9" x14ac:knownFonts="1">
    <font>
      <sz val="10"/>
      <name val="Arial"/>
    </font>
    <font>
      <sz val="10"/>
      <name val="Arial Cyr"/>
      <charset val="204"/>
    </font>
    <font>
      <sz val="10"/>
      <name val="Helv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0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165" fontId="6" fillId="0" borderId="1" xfId="0" applyNumberFormat="1" applyFont="1" applyBorder="1" applyAlignment="1" applyProtection="1">
      <alignment horizontal="center" vertical="center" wrapText="1"/>
    </xf>
    <xf numFmtId="3" fontId="6" fillId="0" borderId="1" xfId="0" applyNumberFormat="1" applyFont="1" applyBorder="1" applyAlignment="1" applyProtection="1">
      <alignment horizontal="center" vertical="center" wrapText="1"/>
    </xf>
    <xf numFmtId="3" fontId="0" fillId="0" borderId="0" xfId="0" applyNumberFormat="1"/>
    <xf numFmtId="16" fontId="3" fillId="0" borderId="0" xfId="0" applyNumberFormat="1" applyFont="1"/>
    <xf numFmtId="4" fontId="0" fillId="0" borderId="0" xfId="0" applyNumberFormat="1"/>
    <xf numFmtId="3" fontId="0" fillId="2" borderId="0" xfId="0" applyNumberFormat="1" applyFill="1"/>
    <xf numFmtId="2" fontId="0" fillId="0" borderId="0" xfId="0" applyNumberFormat="1"/>
    <xf numFmtId="3" fontId="0" fillId="0" borderId="0" xfId="0" applyNumberFormat="1" applyBorder="1"/>
    <xf numFmtId="0" fontId="0" fillId="0" borderId="0" xfId="0" applyBorder="1"/>
    <xf numFmtId="0" fontId="0" fillId="0" borderId="0" xfId="0" applyAlignment="1"/>
    <xf numFmtId="165" fontId="6" fillId="0" borderId="3" xfId="0" applyNumberFormat="1" applyFont="1" applyFill="1" applyBorder="1" applyAlignment="1" applyProtection="1">
      <alignment horizontal="center" vertical="center" wrapText="1"/>
    </xf>
    <xf numFmtId="3" fontId="6" fillId="0" borderId="3" xfId="0" applyNumberFormat="1" applyFont="1" applyFill="1" applyBorder="1" applyAlignment="1" applyProtection="1">
      <alignment horizontal="center" vertical="center" wrapText="1"/>
    </xf>
    <xf numFmtId="3" fontId="0" fillId="0" borderId="3" xfId="0" applyNumberFormat="1" applyBorder="1"/>
    <xf numFmtId="3" fontId="7" fillId="0" borderId="3" xfId="0" applyNumberFormat="1" applyFont="1" applyBorder="1"/>
    <xf numFmtId="2" fontId="0" fillId="0" borderId="5" xfId="0" applyNumberFormat="1" applyBorder="1"/>
    <xf numFmtId="165" fontId="6" fillId="0" borderId="6" xfId="0" applyNumberFormat="1" applyFont="1" applyBorder="1" applyAlignment="1" applyProtection="1">
      <alignment horizontal="center" vertical="center" wrapText="1"/>
    </xf>
    <xf numFmtId="3" fontId="6" fillId="0" borderId="6" xfId="0" applyNumberFormat="1" applyFont="1" applyBorder="1" applyAlignment="1" applyProtection="1">
      <alignment horizontal="center" vertical="center" wrapText="1"/>
    </xf>
    <xf numFmtId="165" fontId="6" fillId="0" borderId="7" xfId="0" applyNumberFormat="1" applyFont="1" applyBorder="1" applyAlignment="1" applyProtection="1">
      <alignment horizontal="center" vertical="center" wrapText="1"/>
    </xf>
    <xf numFmtId="3" fontId="6" fillId="0" borderId="7" xfId="0" applyNumberFormat="1" applyFont="1" applyBorder="1" applyAlignment="1" applyProtection="1">
      <alignment horizontal="center" vertical="center" wrapText="1"/>
    </xf>
    <xf numFmtId="2" fontId="5" fillId="0" borderId="9" xfId="0" applyNumberFormat="1" applyFont="1" applyBorder="1" applyAlignment="1" applyProtection="1">
      <alignment vertical="center" wrapText="1"/>
    </xf>
    <xf numFmtId="4" fontId="5" fillId="0" borderId="11" xfId="0" applyNumberFormat="1" applyFont="1" applyBorder="1" applyAlignment="1">
      <alignment horizontal="center"/>
    </xf>
    <xf numFmtId="4" fontId="5" fillId="0" borderId="12" xfId="0" applyNumberFormat="1" applyFont="1" applyBorder="1" applyAlignment="1">
      <alignment horizontal="center"/>
    </xf>
    <xf numFmtId="2" fontId="0" fillId="0" borderId="13" xfId="0" applyNumberFormat="1" applyBorder="1"/>
    <xf numFmtId="4" fontId="5" fillId="0" borderId="14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2" fontId="0" fillId="0" borderId="15" xfId="0" applyNumberFormat="1" applyBorder="1"/>
    <xf numFmtId="3" fontId="6" fillId="0" borderId="2" xfId="0" applyNumberFormat="1" applyFont="1" applyFill="1" applyBorder="1" applyAlignment="1" applyProtection="1">
      <alignment horizontal="center"/>
    </xf>
    <xf numFmtId="3" fontId="6" fillId="0" borderId="4" xfId="0" applyNumberFormat="1" applyFont="1" applyFill="1" applyBorder="1" applyAlignment="1" applyProtection="1">
      <alignment horizontal="center"/>
    </xf>
    <xf numFmtId="3" fontId="6" fillId="0" borderId="3" xfId="0" applyNumberFormat="1" applyFont="1" applyFill="1" applyBorder="1" applyAlignment="1" applyProtection="1">
      <alignment horizontal="center"/>
    </xf>
    <xf numFmtId="3" fontId="6" fillId="0" borderId="1" xfId="0" applyNumberFormat="1" applyFont="1" applyFill="1" applyBorder="1" applyAlignment="1" applyProtection="1">
      <alignment horizontal="center"/>
    </xf>
    <xf numFmtId="0" fontId="0" fillId="0" borderId="11" xfId="0" applyBorder="1" applyAlignment="1">
      <alignment horizontal="center" vertical="center" wrapText="1"/>
    </xf>
    <xf numFmtId="2" fontId="5" fillId="4" borderId="11" xfId="0" applyNumberFormat="1" applyFont="1" applyFill="1" applyBorder="1" applyAlignment="1" applyProtection="1">
      <alignment horizontal="center" vertical="center" wrapText="1"/>
    </xf>
    <xf numFmtId="2" fontId="5" fillId="0" borderId="11" xfId="0" applyNumberFormat="1" applyFont="1" applyBorder="1" applyAlignment="1" applyProtection="1">
      <alignment horizontal="center" vertical="center" wrapText="1"/>
    </xf>
    <xf numFmtId="2" fontId="5" fillId="0" borderId="16" xfId="0" applyNumberFormat="1" applyFont="1" applyBorder="1" applyAlignment="1" applyProtection="1">
      <alignment horizontal="center" vertical="center" wrapText="1"/>
    </xf>
    <xf numFmtId="2" fontId="5" fillId="0" borderId="17" xfId="0" applyNumberFormat="1" applyFont="1" applyBorder="1" applyAlignment="1" applyProtection="1">
      <alignment vertical="center" wrapText="1"/>
    </xf>
    <xf numFmtId="14" fontId="8" fillId="0" borderId="18" xfId="0" applyNumberFormat="1" applyFont="1" applyBorder="1" applyAlignment="1">
      <alignment horizontal="center" vertical="center"/>
    </xf>
    <xf numFmtId="14" fontId="8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2" fontId="5" fillId="0" borderId="14" xfId="0" applyNumberFormat="1" applyFont="1" applyBorder="1" applyAlignment="1" applyProtection="1">
      <alignment horizontal="center" vertical="center" wrapText="1"/>
    </xf>
    <xf numFmtId="2" fontId="5" fillId="0" borderId="14" xfId="0" applyNumberFormat="1" applyFont="1" applyFill="1" applyBorder="1" applyAlignment="1" applyProtection="1">
      <alignment horizontal="center" vertical="center" wrapText="1"/>
    </xf>
    <xf numFmtId="2" fontId="5" fillId="0" borderId="10" xfId="0" applyNumberFormat="1" applyFont="1" applyBorder="1" applyAlignment="1" applyProtection="1">
      <alignment horizontal="center" vertical="center" wrapText="1"/>
    </xf>
    <xf numFmtId="2" fontId="5" fillId="0" borderId="10" xfId="0" applyNumberFormat="1" applyFont="1" applyBorder="1" applyAlignment="1" applyProtection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5" fillId="3" borderId="2" xfId="0" applyNumberFormat="1" applyFont="1" applyFill="1" applyBorder="1" applyAlignment="1" applyProtection="1">
      <alignment horizontal="center" vertical="center" wrapText="1"/>
    </xf>
    <xf numFmtId="2" fontId="5" fillId="3" borderId="8" xfId="0" applyNumberFormat="1" applyFont="1" applyFill="1" applyBorder="1" applyAlignment="1" applyProtection="1">
      <alignment horizontal="center" vertical="center" wrapText="1"/>
    </xf>
    <xf numFmtId="2" fontId="5" fillId="0" borderId="11" xfId="0" applyNumberFormat="1" applyFont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2" fontId="5" fillId="4" borderId="14" xfId="0" applyNumberFormat="1" applyFont="1" applyFill="1" applyBorder="1" applyAlignment="1" applyProtection="1">
      <alignment horizontal="center" vertical="center" wrapText="1"/>
    </xf>
    <xf numFmtId="2" fontId="5" fillId="4" borderId="10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3" fontId="6" fillId="0" borderId="10" xfId="0" applyNumberFormat="1" applyFont="1" applyFill="1" applyBorder="1" applyAlignment="1" applyProtection="1">
      <alignment horizontal="center"/>
    </xf>
  </cellXfs>
  <cellStyles count="20">
    <cellStyle name="_x0005__x001c_" xfId="4" xr:uid="{00000000-0005-0000-0000-000000000000}"/>
    <cellStyle name="_x0005__x001c_ 2" xfId="5" xr:uid="{00000000-0005-0000-0000-000001000000}"/>
    <cellStyle name="_x0005__x001c_ 2 10" xfId="6" xr:uid="{00000000-0005-0000-0000-000002000000}"/>
    <cellStyle name="_x0005__x001c_ 2 19" xfId="2" xr:uid="{00000000-0005-0000-0000-000003000000}"/>
    <cellStyle name="_x0005__x001c_ 2 2" xfId="1" xr:uid="{00000000-0005-0000-0000-000004000000}"/>
    <cellStyle name="Денежный 2" xfId="7" xr:uid="{00000000-0005-0000-0000-000005000000}"/>
    <cellStyle name="Денежный 2 2" xfId="8" xr:uid="{00000000-0005-0000-0000-000006000000}"/>
    <cellStyle name="Денежный 3" xfId="9" xr:uid="{00000000-0005-0000-0000-000007000000}"/>
    <cellStyle name="Обычный" xfId="0" builtinId="0"/>
    <cellStyle name="Обычный 10" xfId="3" xr:uid="{00000000-0005-0000-0000-000009000000}"/>
    <cellStyle name="Обычный 2" xfId="10" xr:uid="{00000000-0005-0000-0000-00000A000000}"/>
    <cellStyle name="Обычный 2 2" xfId="11" xr:uid="{00000000-0005-0000-0000-00000B000000}"/>
    <cellStyle name="Обычный 2 3" xfId="12" xr:uid="{00000000-0005-0000-0000-00000C000000}"/>
    <cellStyle name="Обычный 2_Потери жил.дом Кривог.35, Ленина 5" xfId="13" xr:uid="{00000000-0005-0000-0000-00000D000000}"/>
    <cellStyle name="Обычный 3" xfId="14" xr:uid="{00000000-0005-0000-0000-00000E000000}"/>
    <cellStyle name="Обычный 3 5" xfId="15" xr:uid="{00000000-0005-0000-0000-00000F000000}"/>
    <cellStyle name="Обычный 31" xfId="16" xr:uid="{00000000-0005-0000-0000-000010000000}"/>
    <cellStyle name="Обычный 32" xfId="17" xr:uid="{00000000-0005-0000-0000-000011000000}"/>
    <cellStyle name="Финансовый 2" xfId="18" xr:uid="{00000000-0005-0000-0000-000012000000}"/>
    <cellStyle name="Финансовый 2 10" xfId="19" xr:uid="{00000000-0005-0000-0000-000013000000}"/>
  </cellStyles>
  <dxfs count="36"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  <dxf>
      <font>
        <color indexed="10"/>
      </font>
    </dxf>
    <dxf>
      <font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1"/>
  <sheetViews>
    <sheetView tabSelected="1" zoomScaleNormal="100" workbookViewId="0">
      <selection activeCell="E28" sqref="E28"/>
    </sheetView>
  </sheetViews>
  <sheetFormatPr defaultRowHeight="12.75" x14ac:dyDescent="0.2"/>
  <cols>
    <col min="1" max="1" width="17.42578125" bestFit="1" customWidth="1"/>
    <col min="2" max="2" width="18.5703125" customWidth="1"/>
    <col min="3" max="4" width="10.140625" customWidth="1"/>
    <col min="5" max="5" width="10" customWidth="1"/>
    <col min="6" max="6" width="9.7109375" customWidth="1"/>
    <col min="7" max="24" width="9.140625" customWidth="1"/>
    <col min="25" max="25" width="10.7109375" customWidth="1"/>
    <col min="26" max="27" width="9.140625" customWidth="1"/>
    <col min="28" max="29" width="11.5703125" customWidth="1"/>
    <col min="30" max="30" width="10.28515625" customWidth="1"/>
    <col min="31" max="31" width="10" customWidth="1"/>
    <col min="32" max="33" width="9.140625" customWidth="1"/>
    <col min="34" max="34" width="11.5703125" customWidth="1"/>
  </cols>
  <sheetData>
    <row r="1" spans="1:40" ht="16.5" thickBot="1" x14ac:dyDescent="0.25">
      <c r="A1" s="36">
        <v>45194</v>
      </c>
      <c r="B1" s="37"/>
      <c r="C1" s="38">
        <v>1</v>
      </c>
      <c r="D1" s="38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V1" s="39">
        <v>20</v>
      </c>
      <c r="W1" s="39">
        <v>21</v>
      </c>
      <c r="X1" s="39">
        <v>22</v>
      </c>
      <c r="Y1" s="39">
        <v>23</v>
      </c>
      <c r="Z1" s="39">
        <v>24</v>
      </c>
      <c r="AA1" s="39">
        <v>25</v>
      </c>
      <c r="AB1" s="39">
        <v>26</v>
      </c>
      <c r="AC1" s="39">
        <v>27</v>
      </c>
      <c r="AD1" s="39">
        <v>28</v>
      </c>
      <c r="AE1" s="39">
        <v>29</v>
      </c>
      <c r="AF1" s="39">
        <v>30</v>
      </c>
      <c r="AG1" s="39">
        <v>31</v>
      </c>
      <c r="AH1" s="40">
        <v>32</v>
      </c>
    </row>
    <row r="2" spans="1:40" ht="38.25" x14ac:dyDescent="0.2">
      <c r="A2" s="45" t="s">
        <v>64</v>
      </c>
      <c r="B2" s="31" t="s">
        <v>66</v>
      </c>
      <c r="C2" s="32" t="s">
        <v>0</v>
      </c>
      <c r="D2" s="32" t="s">
        <v>1</v>
      </c>
      <c r="E2" s="48" t="s">
        <v>69</v>
      </c>
      <c r="F2" s="33" t="s">
        <v>28</v>
      </c>
      <c r="G2" s="33" t="s">
        <v>30</v>
      </c>
      <c r="H2" s="33" t="s">
        <v>32</v>
      </c>
      <c r="I2" s="33" t="s">
        <v>34</v>
      </c>
      <c r="J2" s="33" t="s">
        <v>36</v>
      </c>
      <c r="K2" s="34" t="s">
        <v>38</v>
      </c>
      <c r="L2" s="33" t="s">
        <v>40</v>
      </c>
      <c r="M2" s="33" t="s">
        <v>70</v>
      </c>
      <c r="N2" s="33" t="s">
        <v>42</v>
      </c>
      <c r="O2" s="33" t="s">
        <v>72</v>
      </c>
      <c r="P2" s="33" t="s">
        <v>44</v>
      </c>
      <c r="Q2" s="50" t="s">
        <v>46</v>
      </c>
      <c r="R2" s="50"/>
      <c r="S2" s="50" t="s">
        <v>48</v>
      </c>
      <c r="T2" s="50"/>
      <c r="U2" s="50" t="s">
        <v>50</v>
      </c>
      <c r="V2" s="50"/>
      <c r="W2" s="50" t="s">
        <v>52</v>
      </c>
      <c r="X2" s="50"/>
      <c r="Y2" s="50" t="s">
        <v>54</v>
      </c>
      <c r="Z2" s="50"/>
      <c r="AA2" s="50" t="s">
        <v>56</v>
      </c>
      <c r="AB2" s="50"/>
      <c r="AC2" s="35" t="s">
        <v>74</v>
      </c>
      <c r="AD2" s="35" t="s">
        <v>68</v>
      </c>
      <c r="AE2" s="35" t="s">
        <v>67</v>
      </c>
      <c r="AF2" s="33" t="s">
        <v>60</v>
      </c>
      <c r="AG2" s="33" t="s">
        <v>62</v>
      </c>
      <c r="AH2" s="55" t="s">
        <v>107</v>
      </c>
    </row>
    <row r="3" spans="1:40" ht="27" customHeight="1" x14ac:dyDescent="0.2">
      <c r="A3" s="46"/>
      <c r="B3" s="51" t="s">
        <v>76</v>
      </c>
      <c r="C3" s="53" t="s">
        <v>25</v>
      </c>
      <c r="D3" s="53" t="s">
        <v>25</v>
      </c>
      <c r="E3" s="48"/>
      <c r="F3" s="41" t="s">
        <v>25</v>
      </c>
      <c r="G3" s="41" t="s">
        <v>25</v>
      </c>
      <c r="H3" s="41" t="s">
        <v>25</v>
      </c>
      <c r="I3" s="41" t="s">
        <v>25</v>
      </c>
      <c r="J3" s="42" t="s">
        <v>25</v>
      </c>
      <c r="K3" s="42" t="s">
        <v>25</v>
      </c>
      <c r="L3" s="41" t="s">
        <v>25</v>
      </c>
      <c r="M3" s="41" t="s">
        <v>25</v>
      </c>
      <c r="N3" s="41" t="s">
        <v>25</v>
      </c>
      <c r="O3" s="41" t="s">
        <v>25</v>
      </c>
      <c r="P3" s="41" t="s">
        <v>25</v>
      </c>
      <c r="Q3" s="41" t="s">
        <v>26</v>
      </c>
      <c r="R3" s="41" t="s">
        <v>25</v>
      </c>
      <c r="S3" s="41" t="s">
        <v>26</v>
      </c>
      <c r="T3" s="41" t="s">
        <v>25</v>
      </c>
      <c r="U3" s="41" t="s">
        <v>26</v>
      </c>
      <c r="V3" s="41" t="s">
        <v>25</v>
      </c>
      <c r="W3" s="41" t="s">
        <v>26</v>
      </c>
      <c r="X3" s="41" t="s">
        <v>25</v>
      </c>
      <c r="Y3" s="41" t="s">
        <v>26</v>
      </c>
      <c r="Z3" s="41" t="s">
        <v>25</v>
      </c>
      <c r="AA3" s="41" t="s">
        <v>26</v>
      </c>
      <c r="AB3" s="41" t="s">
        <v>25</v>
      </c>
      <c r="AC3" s="41" t="s">
        <v>25</v>
      </c>
      <c r="AD3" s="41" t="s">
        <v>25</v>
      </c>
      <c r="AE3" s="41" t="s">
        <v>25</v>
      </c>
      <c r="AF3" s="41" t="s">
        <v>25</v>
      </c>
      <c r="AG3" s="41" t="s">
        <v>25</v>
      </c>
      <c r="AH3" s="56"/>
    </row>
    <row r="4" spans="1:40" ht="35.25" customHeight="1" thickBot="1" x14ac:dyDescent="0.25">
      <c r="A4" s="47"/>
      <c r="B4" s="52"/>
      <c r="C4" s="54"/>
      <c r="D4" s="54"/>
      <c r="E4" s="49"/>
      <c r="F4" s="43" t="s">
        <v>29</v>
      </c>
      <c r="G4" s="43" t="s">
        <v>31</v>
      </c>
      <c r="H4" s="43" t="s">
        <v>33</v>
      </c>
      <c r="I4" s="43" t="s">
        <v>35</v>
      </c>
      <c r="J4" s="43" t="s">
        <v>37</v>
      </c>
      <c r="K4" s="43" t="s">
        <v>39</v>
      </c>
      <c r="L4" s="43" t="s">
        <v>41</v>
      </c>
      <c r="M4" s="43" t="s">
        <v>71</v>
      </c>
      <c r="N4" s="43" t="s">
        <v>43</v>
      </c>
      <c r="O4" s="43" t="s">
        <v>73</v>
      </c>
      <c r="P4" s="43" t="s">
        <v>45</v>
      </c>
      <c r="Q4" s="44" t="s">
        <v>47</v>
      </c>
      <c r="R4" s="44"/>
      <c r="S4" s="44" t="s">
        <v>49</v>
      </c>
      <c r="T4" s="44"/>
      <c r="U4" s="44" t="s">
        <v>51</v>
      </c>
      <c r="V4" s="44"/>
      <c r="W4" s="44" t="s">
        <v>53</v>
      </c>
      <c r="X4" s="44"/>
      <c r="Y4" s="44" t="s">
        <v>55</v>
      </c>
      <c r="Z4" s="44"/>
      <c r="AA4" s="44" t="s">
        <v>57</v>
      </c>
      <c r="AB4" s="44"/>
      <c r="AC4" s="20" t="s">
        <v>75</v>
      </c>
      <c r="AD4" s="20" t="s">
        <v>58</v>
      </c>
      <c r="AE4" s="20" t="s">
        <v>59</v>
      </c>
      <c r="AF4" s="43" t="s">
        <v>61</v>
      </c>
      <c r="AG4" s="43" t="s">
        <v>63</v>
      </c>
      <c r="AH4" s="57"/>
    </row>
    <row r="5" spans="1:40" x14ac:dyDescent="0.2">
      <c r="A5" s="18" t="s">
        <v>2</v>
      </c>
      <c r="B5" s="19">
        <f>ROUND((F5+G5+H5+I5+J5+K5+L5+O5+N5+R5-Q5+T5-S5+V5-U5+X5-W5+Z5-Y5+AB5-AA5+AD5+AE5+AC5+AF5+AG5+AH5+M5+P5),0)</f>
        <v>7</v>
      </c>
      <c r="C5" s="21"/>
      <c r="D5" s="24"/>
      <c r="E5" s="27">
        <f t="shared" ref="E5:E28" si="0">C5+D5</f>
        <v>0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1"/>
      <c r="AH5" s="23">
        <v>7</v>
      </c>
      <c r="AI5" s="3"/>
      <c r="AK5" s="8"/>
      <c r="AL5" s="9"/>
      <c r="AM5" s="9"/>
      <c r="AN5" s="8"/>
    </row>
    <row r="6" spans="1:40" x14ac:dyDescent="0.2">
      <c r="A6" s="1" t="s">
        <v>3</v>
      </c>
      <c r="B6" s="2">
        <f t="shared" ref="B6:B28" si="1">ROUND((F6+G6+H6+I6+J6+K6+L6+O6+N6+R6-Q6+T6-S6+V6-U6+X6-W6+Z6-Y6+AB6-AA6+AD6+AE6+AC6+AF6+AG6+AH6+M6+P6),0)</f>
        <v>7</v>
      </c>
      <c r="C6" s="22"/>
      <c r="D6" s="22"/>
      <c r="E6" s="28">
        <f t="shared" si="0"/>
        <v>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4"/>
      <c r="AF6" s="22"/>
      <c r="AG6" s="22"/>
      <c r="AH6" s="15">
        <v>7</v>
      </c>
      <c r="AI6" s="3"/>
      <c r="AK6" s="8"/>
      <c r="AL6" s="9"/>
      <c r="AM6" s="9"/>
      <c r="AN6" s="8"/>
    </row>
    <row r="7" spans="1:40" x14ac:dyDescent="0.2">
      <c r="A7" s="1" t="s">
        <v>27</v>
      </c>
      <c r="B7" s="2">
        <f t="shared" si="1"/>
        <v>7</v>
      </c>
      <c r="C7" s="22"/>
      <c r="D7" s="22"/>
      <c r="E7" s="29">
        <f t="shared" si="0"/>
        <v>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5">
        <v>7</v>
      </c>
      <c r="AI7" s="3"/>
      <c r="AK7" s="8"/>
      <c r="AL7" s="9"/>
      <c r="AM7" s="9"/>
      <c r="AN7" s="8"/>
    </row>
    <row r="8" spans="1:40" x14ac:dyDescent="0.2">
      <c r="A8" s="1" t="s">
        <v>4</v>
      </c>
      <c r="B8" s="2">
        <f t="shared" si="1"/>
        <v>7</v>
      </c>
      <c r="C8" s="22"/>
      <c r="D8" s="22"/>
      <c r="E8" s="30">
        <f t="shared" si="0"/>
        <v>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15">
        <v>7</v>
      </c>
      <c r="AI8" s="3"/>
      <c r="AK8" s="8"/>
      <c r="AL8" s="9"/>
      <c r="AM8" s="9"/>
      <c r="AN8" s="8"/>
    </row>
    <row r="9" spans="1:40" x14ac:dyDescent="0.2">
      <c r="A9" s="1" t="s">
        <v>5</v>
      </c>
      <c r="B9" s="2">
        <f t="shared" si="1"/>
        <v>7</v>
      </c>
      <c r="C9" s="22"/>
      <c r="D9" s="22"/>
      <c r="E9" s="30">
        <f t="shared" si="0"/>
        <v>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5">
        <v>7</v>
      </c>
      <c r="AI9" s="3"/>
      <c r="AK9" s="8"/>
      <c r="AL9" s="9"/>
      <c r="AM9" s="9"/>
      <c r="AN9" s="8"/>
    </row>
    <row r="10" spans="1:40" x14ac:dyDescent="0.2">
      <c r="A10" s="1" t="s">
        <v>6</v>
      </c>
      <c r="B10" s="2">
        <f t="shared" si="1"/>
        <v>7</v>
      </c>
      <c r="C10" s="22"/>
      <c r="D10" s="22"/>
      <c r="E10" s="30">
        <f t="shared" si="0"/>
        <v>0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5">
        <v>7</v>
      </c>
      <c r="AI10" s="3"/>
      <c r="AK10" s="8"/>
      <c r="AL10" s="9"/>
      <c r="AM10" s="9"/>
      <c r="AN10" s="8"/>
    </row>
    <row r="11" spans="1:40" x14ac:dyDescent="0.2">
      <c r="A11" s="1" t="s">
        <v>7</v>
      </c>
      <c r="B11" s="2">
        <f t="shared" si="1"/>
        <v>7</v>
      </c>
      <c r="C11" s="22"/>
      <c r="D11" s="22"/>
      <c r="E11" s="30">
        <f t="shared" si="0"/>
        <v>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5">
        <v>7</v>
      </c>
      <c r="AI11" s="3"/>
      <c r="AK11" s="8"/>
      <c r="AL11" s="9"/>
      <c r="AM11" s="9"/>
      <c r="AN11" s="8"/>
    </row>
    <row r="12" spans="1:40" x14ac:dyDescent="0.2">
      <c r="A12" s="1" t="s">
        <v>8</v>
      </c>
      <c r="B12" s="2">
        <f t="shared" si="1"/>
        <v>7</v>
      </c>
      <c r="C12" s="22"/>
      <c r="D12" s="22"/>
      <c r="E12" s="30">
        <f t="shared" si="0"/>
        <v>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15">
        <v>7</v>
      </c>
      <c r="AI12" s="3"/>
      <c r="AK12" s="8"/>
      <c r="AL12" s="9"/>
      <c r="AM12" s="9"/>
      <c r="AN12" s="8"/>
    </row>
    <row r="13" spans="1:40" x14ac:dyDescent="0.2">
      <c r="A13" s="1" t="s">
        <v>9</v>
      </c>
      <c r="B13" s="2">
        <f t="shared" si="1"/>
        <v>7</v>
      </c>
      <c r="C13" s="22"/>
      <c r="D13" s="22"/>
      <c r="E13" s="30">
        <f t="shared" si="0"/>
        <v>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15">
        <v>7</v>
      </c>
      <c r="AI13" s="3"/>
      <c r="AK13" s="8"/>
      <c r="AL13" s="9"/>
      <c r="AM13" s="9"/>
      <c r="AN13" s="8"/>
    </row>
    <row r="14" spans="1:40" x14ac:dyDescent="0.2">
      <c r="A14" s="1" t="s">
        <v>10</v>
      </c>
      <c r="B14" s="2">
        <f t="shared" si="1"/>
        <v>7</v>
      </c>
      <c r="C14" s="22"/>
      <c r="D14" s="22"/>
      <c r="E14" s="30">
        <f t="shared" si="0"/>
        <v>0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4"/>
      <c r="AF14" s="22"/>
      <c r="AG14" s="22"/>
      <c r="AH14" s="15">
        <v>7</v>
      </c>
      <c r="AI14" s="3"/>
      <c r="AK14" s="8"/>
      <c r="AL14" s="9"/>
      <c r="AM14" s="9"/>
      <c r="AN14" s="8"/>
    </row>
    <row r="15" spans="1:40" x14ac:dyDescent="0.2">
      <c r="A15" s="1" t="s">
        <v>11</v>
      </c>
      <c r="B15" s="2">
        <f t="shared" si="1"/>
        <v>7</v>
      </c>
      <c r="C15" s="22"/>
      <c r="D15" s="22"/>
      <c r="E15" s="30">
        <f t="shared" si="0"/>
        <v>0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15">
        <v>7</v>
      </c>
      <c r="AI15" s="3"/>
      <c r="AK15" s="8"/>
      <c r="AL15" s="9"/>
      <c r="AM15" s="9"/>
      <c r="AN15" s="8"/>
    </row>
    <row r="16" spans="1:40" x14ac:dyDescent="0.2">
      <c r="A16" s="1" t="s">
        <v>12</v>
      </c>
      <c r="B16" s="2">
        <f t="shared" si="1"/>
        <v>7</v>
      </c>
      <c r="C16" s="22"/>
      <c r="D16" s="22"/>
      <c r="E16" s="30">
        <f t="shared" si="0"/>
        <v>0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15">
        <v>7</v>
      </c>
      <c r="AI16" s="3"/>
      <c r="AK16" s="8"/>
      <c r="AL16" s="9"/>
      <c r="AM16" s="9"/>
      <c r="AN16" s="8"/>
    </row>
    <row r="17" spans="1:40" x14ac:dyDescent="0.2">
      <c r="A17" s="1" t="s">
        <v>13</v>
      </c>
      <c r="B17" s="2">
        <f t="shared" si="1"/>
        <v>7</v>
      </c>
      <c r="C17" s="22"/>
      <c r="D17" s="22"/>
      <c r="E17" s="30">
        <f t="shared" si="0"/>
        <v>0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15">
        <v>7</v>
      </c>
      <c r="AI17" s="3"/>
      <c r="AK17" s="8"/>
      <c r="AL17" s="9"/>
      <c r="AM17" s="9"/>
      <c r="AN17" s="8"/>
    </row>
    <row r="18" spans="1:40" x14ac:dyDescent="0.2">
      <c r="A18" s="1" t="s">
        <v>14</v>
      </c>
      <c r="B18" s="2">
        <f t="shared" si="1"/>
        <v>7</v>
      </c>
      <c r="C18" s="22"/>
      <c r="D18" s="22"/>
      <c r="E18" s="30">
        <f t="shared" si="0"/>
        <v>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15">
        <v>7</v>
      </c>
      <c r="AI18" s="3"/>
      <c r="AK18" s="8"/>
      <c r="AL18" s="9"/>
      <c r="AM18" s="9"/>
      <c r="AN18" s="8"/>
    </row>
    <row r="19" spans="1:40" x14ac:dyDescent="0.2">
      <c r="A19" s="1" t="s">
        <v>15</v>
      </c>
      <c r="B19" s="2">
        <f t="shared" si="1"/>
        <v>7</v>
      </c>
      <c r="C19" s="22"/>
      <c r="D19" s="22"/>
      <c r="E19" s="30">
        <f t="shared" si="0"/>
        <v>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15">
        <v>7</v>
      </c>
      <c r="AI19" s="3"/>
      <c r="AK19" s="8"/>
      <c r="AL19" s="9"/>
      <c r="AM19" s="9"/>
      <c r="AN19" s="8"/>
    </row>
    <row r="20" spans="1:40" x14ac:dyDescent="0.2">
      <c r="A20" s="1" t="s">
        <v>16</v>
      </c>
      <c r="B20" s="2">
        <f t="shared" si="1"/>
        <v>7</v>
      </c>
      <c r="C20" s="22"/>
      <c r="D20" s="22"/>
      <c r="E20" s="30">
        <f t="shared" si="0"/>
        <v>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15">
        <v>7</v>
      </c>
      <c r="AI20" s="3"/>
      <c r="AK20" s="8"/>
      <c r="AL20" s="9"/>
      <c r="AM20" s="9"/>
      <c r="AN20" s="8"/>
    </row>
    <row r="21" spans="1:40" x14ac:dyDescent="0.2">
      <c r="A21" s="1" t="s">
        <v>17</v>
      </c>
      <c r="B21" s="2">
        <f t="shared" si="1"/>
        <v>7</v>
      </c>
      <c r="C21" s="22"/>
      <c r="D21" s="22"/>
      <c r="E21" s="30">
        <f t="shared" si="0"/>
        <v>0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15">
        <v>7</v>
      </c>
      <c r="AI21" s="3"/>
      <c r="AK21" s="8"/>
      <c r="AL21" s="9"/>
      <c r="AM21" s="9"/>
      <c r="AN21" s="8"/>
    </row>
    <row r="22" spans="1:40" x14ac:dyDescent="0.2">
      <c r="A22" s="1" t="s">
        <v>18</v>
      </c>
      <c r="B22" s="2">
        <f t="shared" si="1"/>
        <v>7</v>
      </c>
      <c r="C22" s="22"/>
      <c r="D22" s="22"/>
      <c r="E22" s="30">
        <f>C22+D22</f>
        <v>0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15">
        <v>7</v>
      </c>
      <c r="AI22" s="3"/>
      <c r="AK22" s="8"/>
      <c r="AL22" s="9"/>
      <c r="AM22" s="9"/>
      <c r="AN22" s="8"/>
    </row>
    <row r="23" spans="1:40" x14ac:dyDescent="0.2">
      <c r="A23" s="1" t="s">
        <v>19</v>
      </c>
      <c r="B23" s="2">
        <f t="shared" si="1"/>
        <v>7</v>
      </c>
      <c r="C23" s="22"/>
      <c r="D23" s="22"/>
      <c r="E23" s="30">
        <f>C23+D23</f>
        <v>0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15">
        <v>7</v>
      </c>
      <c r="AI23" s="3"/>
      <c r="AK23" s="8"/>
      <c r="AL23" s="9"/>
      <c r="AM23" s="9"/>
      <c r="AN23" s="8"/>
    </row>
    <row r="24" spans="1:40" x14ac:dyDescent="0.2">
      <c r="A24" s="1" t="s">
        <v>20</v>
      </c>
      <c r="B24" s="2">
        <f>ROUND((F24+G24+H24+I24+J24+K24+L24+O24+N24+R24-Q24+T24-S24+V24-U24+X24-W24+Z24-Y24+AB24-AA24+AD24+AE24+AC24+AF24+AG24+AH24+M24+P24),0)</f>
        <v>7</v>
      </c>
      <c r="C24" s="22"/>
      <c r="D24" s="22"/>
      <c r="E24" s="30">
        <f t="shared" si="0"/>
        <v>0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15">
        <v>7</v>
      </c>
      <c r="AI24" s="3"/>
      <c r="AK24" s="8"/>
      <c r="AL24" s="9"/>
      <c r="AM24" s="9"/>
      <c r="AN24" s="8"/>
    </row>
    <row r="25" spans="1:40" x14ac:dyDescent="0.2">
      <c r="A25" s="1" t="s">
        <v>21</v>
      </c>
      <c r="B25" s="2">
        <f t="shared" si="1"/>
        <v>7</v>
      </c>
      <c r="C25" s="22"/>
      <c r="D25" s="22"/>
      <c r="E25" s="30">
        <f t="shared" si="0"/>
        <v>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15">
        <v>7</v>
      </c>
      <c r="AI25" s="3"/>
      <c r="AK25" s="8"/>
      <c r="AL25" s="9"/>
      <c r="AM25" s="9"/>
      <c r="AN25" s="8"/>
    </row>
    <row r="26" spans="1:40" x14ac:dyDescent="0.2">
      <c r="A26" s="1" t="s">
        <v>22</v>
      </c>
      <c r="B26" s="2">
        <f t="shared" si="1"/>
        <v>7</v>
      </c>
      <c r="C26" s="22"/>
      <c r="D26" s="22"/>
      <c r="E26" s="30">
        <f t="shared" si="0"/>
        <v>0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15">
        <v>7</v>
      </c>
      <c r="AI26" s="3"/>
      <c r="AK26" s="8"/>
      <c r="AL26" s="9"/>
      <c r="AM26" s="9"/>
      <c r="AN26" s="8"/>
    </row>
    <row r="27" spans="1:40" x14ac:dyDescent="0.2">
      <c r="A27" s="1" t="s">
        <v>23</v>
      </c>
      <c r="B27" s="2">
        <f t="shared" si="1"/>
        <v>7</v>
      </c>
      <c r="C27" s="22"/>
      <c r="D27" s="22"/>
      <c r="E27" s="30">
        <f t="shared" si="0"/>
        <v>0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15">
        <v>7</v>
      </c>
      <c r="AI27" s="3"/>
      <c r="AK27" s="8"/>
      <c r="AL27" s="9"/>
      <c r="AM27" s="9"/>
      <c r="AN27" s="8"/>
    </row>
    <row r="28" spans="1:40" ht="13.5" thickBot="1" x14ac:dyDescent="0.25">
      <c r="A28" s="16" t="s">
        <v>24</v>
      </c>
      <c r="B28" s="17">
        <f t="shared" si="1"/>
        <v>7</v>
      </c>
      <c r="C28" s="25"/>
      <c r="D28" s="25"/>
      <c r="E28" s="58">
        <f t="shared" si="0"/>
        <v>0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6">
        <v>7</v>
      </c>
      <c r="AI28" s="3"/>
      <c r="AK28" s="8"/>
      <c r="AL28" s="9"/>
      <c r="AM28" s="9"/>
      <c r="AN28" s="8"/>
    </row>
    <row r="29" spans="1:40" x14ac:dyDescent="0.2">
      <c r="A29" s="11" t="s">
        <v>65</v>
      </c>
      <c r="B29" s="12">
        <f>ROUND((F29+G29+H29+I29+J29+K29+L29+M29+N29+R29-Q29+T29-S29+V29-U29+X29-W29+Z29-Y29+AB29-AA29+AD29+AE29+AC29+AF29+AG29+AH29+O29+P29),0)</f>
        <v>168</v>
      </c>
      <c r="C29" s="13">
        <f>SUM(C5:C28)</f>
        <v>0</v>
      </c>
      <c r="D29" s="13">
        <f>SUM(D5:D28)</f>
        <v>0</v>
      </c>
      <c r="E29" s="14">
        <f>SUM(E5:E28)</f>
        <v>0</v>
      </c>
      <c r="F29" s="13">
        <f>ROUND(F5+F6+F7+F8+F9+F10+F11+F12+F13+F14+F15+F16+F17+F18+F19+F20+F21+F22+F23+F24+F25+F26+F27+F28,0)</f>
        <v>0</v>
      </c>
      <c r="G29" s="13">
        <f>ROUND(G5+G6+G7+G8+G9+G10+G11+G12+G13+G14+G15+G16+G17+G18+G19+G20+G21+G22+G23+G24+G25+G26+G27+G28,0)</f>
        <v>0</v>
      </c>
      <c r="H29" s="13">
        <f>ROUND(H5+H6+H7+H8+H9+H10+H11+H12+H13+H14+H15+H16+H17+H18+H19+H20+H21+H22+H23+H24+H25+H26+H27+H28,0)</f>
        <v>0</v>
      </c>
      <c r="I29" s="13">
        <f>ROUND(I5+I6+I7+I8+I9+I10+I11+I12+I13+I14+I15+I16+I17+I18+I19+I20+I21+I22+I23+I24+I25+I26+I27+I28,0)</f>
        <v>0</v>
      </c>
      <c r="J29" s="13">
        <f t="shared" ref="J29:AH29" si="2">ROUND(J5+J6+J7+J8+J9+J10+J11+J12+J13+J14+J15+J16+J17+J18+J19+J20+J21+J22+J23+J24+J25+J26+J27+J28,0)</f>
        <v>0</v>
      </c>
      <c r="K29" s="13">
        <f t="shared" si="2"/>
        <v>0</v>
      </c>
      <c r="L29" s="13">
        <f t="shared" si="2"/>
        <v>0</v>
      </c>
      <c r="M29" s="13">
        <f t="shared" si="2"/>
        <v>0</v>
      </c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  <c r="R29" s="13">
        <f t="shared" si="2"/>
        <v>0</v>
      </c>
      <c r="S29" s="13">
        <f t="shared" si="2"/>
        <v>0</v>
      </c>
      <c r="T29" s="13">
        <f t="shared" si="2"/>
        <v>0</v>
      </c>
      <c r="U29" s="13">
        <f t="shared" si="2"/>
        <v>0</v>
      </c>
      <c r="V29" s="13">
        <f t="shared" si="2"/>
        <v>0</v>
      </c>
      <c r="W29" s="13">
        <f t="shared" si="2"/>
        <v>0</v>
      </c>
      <c r="X29" s="13">
        <f t="shared" si="2"/>
        <v>0</v>
      </c>
      <c r="Y29" s="13">
        <f t="shared" si="2"/>
        <v>0</v>
      </c>
      <c r="Z29" s="13">
        <f t="shared" si="2"/>
        <v>0</v>
      </c>
      <c r="AA29" s="13">
        <f>ROUND(AA5+AA6+AA7+AA8+AA9+AA10+AA11+AA12+AA13+AA14+AA15+AA16+AA17+AA18+AA19+AA20+AA21+AA22+AA23+AA24+AA25+AA26+AA27+AA28,0)</f>
        <v>0</v>
      </c>
      <c r="AB29" s="13">
        <f>ROUND(AB5+AB6+AB7+AB8+AB9+AB10+AB11+AB12+AB13+AB14+AB15+AB16+AB17+AB18+AB19+AB20+AB21+AB22+AB23+AB24+AB25+AB26+AB27+AB28,0)</f>
        <v>0</v>
      </c>
      <c r="AC29" s="13">
        <f>ROUND(AC5+AC6+AC7+AC8+AC9+AC10+AC11+AC12+AC13+AC14+AC15+AC16+AC17+AC18+AC19+AC20+AC21+AC22+AC23+AC24+AC25+AC26+AC27+AC28,0)</f>
        <v>0</v>
      </c>
      <c r="AD29" s="13">
        <f>ROUND(AD5+AD6+AD7+AD8+AD9+AD10+AD11+AD12+AD13+AD14+AD15+AD16+AD17+AD18+AD19+AD20+AD21+AD22+AD23+AD24+AD25+AD26+AD27+AD28,0)</f>
        <v>0</v>
      </c>
      <c r="AE29" s="13">
        <f>ROUND(AE5+AE6+AE7+AE8+AE9+AE10+AE11+AE12+AE13+AE14+AE15+AE16+AE17+AE18+AE19+AE20+AE21+AE22+AE23+AE24+AE25+AE26+AE27+AE28,0)</f>
        <v>0</v>
      </c>
      <c r="AF29" s="13">
        <f t="shared" si="2"/>
        <v>0</v>
      </c>
      <c r="AG29" s="13">
        <f t="shared" si="2"/>
        <v>0</v>
      </c>
      <c r="AH29" s="13">
        <f t="shared" si="2"/>
        <v>168</v>
      </c>
      <c r="AI29" s="3"/>
      <c r="AK29" s="9"/>
      <c r="AL29" s="9"/>
      <c r="AM29" s="9"/>
      <c r="AN29" s="9"/>
    </row>
    <row r="30" spans="1:40" x14ac:dyDescent="0.2">
      <c r="AH30" s="3"/>
      <c r="AK30" s="9"/>
      <c r="AL30" s="9"/>
      <c r="AM30" s="9"/>
      <c r="AN30" s="9"/>
    </row>
    <row r="31" spans="1:40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</sheetData>
  <mergeCells count="18">
    <mergeCell ref="Y4:Z4"/>
    <mergeCell ref="AA4:AB4"/>
    <mergeCell ref="Y2:Z2"/>
    <mergeCell ref="AA2:AB2"/>
    <mergeCell ref="AH2:AH4"/>
    <mergeCell ref="U4:V4"/>
    <mergeCell ref="W4:X4"/>
    <mergeCell ref="A2:A4"/>
    <mergeCell ref="E2:E4"/>
    <mergeCell ref="Q2:R2"/>
    <mergeCell ref="S2:T2"/>
    <mergeCell ref="U2:V2"/>
    <mergeCell ref="W2:X2"/>
    <mergeCell ref="B3:B4"/>
    <mergeCell ref="C3:C4"/>
    <mergeCell ref="D3:D4"/>
    <mergeCell ref="Q4:R4"/>
    <mergeCell ref="S4:T4"/>
  </mergeCells>
  <conditionalFormatting sqref="E5:E28">
    <cfRule type="cellIs" dxfId="35" priority="24194" stopIfTrue="1" operator="equal">
      <formula>#REF!</formula>
    </cfRule>
  </conditionalFormatting>
  <conditionalFormatting sqref="E5:E28">
    <cfRule type="cellIs" dxfId="34" priority="24195" stopIfTrue="1" operator="equal">
      <formula>#REF!</formula>
    </cfRule>
  </conditionalFormatting>
  <conditionalFormatting sqref="C5">
    <cfRule type="cellIs" dxfId="33" priority="33" stopIfTrue="1" operator="equal">
      <formula>C$38</formula>
    </cfRule>
  </conditionalFormatting>
  <conditionalFormatting sqref="C5">
    <cfRule type="cellIs" dxfId="32" priority="34" stopIfTrue="1" operator="equal">
      <formula>C$36</formula>
    </cfRule>
  </conditionalFormatting>
  <conditionalFormatting sqref="C6:C18">
    <cfRule type="cellIs" dxfId="31" priority="31" stopIfTrue="1" operator="equal">
      <formula>C$38</formula>
    </cfRule>
  </conditionalFormatting>
  <conditionalFormatting sqref="C6:C18">
    <cfRule type="cellIs" dxfId="30" priority="32" stopIfTrue="1" operator="equal">
      <formula>C$36</formula>
    </cfRule>
  </conditionalFormatting>
  <conditionalFormatting sqref="C19:C28">
    <cfRule type="cellIs" dxfId="29" priority="29" stopIfTrue="1" operator="equal">
      <formula>C$38</formula>
    </cfRule>
  </conditionalFormatting>
  <conditionalFormatting sqref="C19:C28">
    <cfRule type="cellIs" dxfId="28" priority="30" stopIfTrue="1" operator="equal">
      <formula>C$36</formula>
    </cfRule>
  </conditionalFormatting>
  <conditionalFormatting sqref="D5:D28">
    <cfRule type="cellIs" dxfId="27" priority="27" stopIfTrue="1" operator="equal">
      <formula>D$38</formula>
    </cfRule>
  </conditionalFormatting>
  <conditionalFormatting sqref="D5:D28">
    <cfRule type="cellIs" dxfId="26" priority="28" stopIfTrue="1" operator="equal">
      <formula>D$36</formula>
    </cfRule>
  </conditionalFormatting>
  <conditionalFormatting sqref="AG5">
    <cfRule type="cellIs" dxfId="25" priority="25" stopIfTrue="1" operator="equal">
      <formula>AG$38</formula>
    </cfRule>
  </conditionalFormatting>
  <conditionalFormatting sqref="AG5">
    <cfRule type="cellIs" dxfId="24" priority="26" stopIfTrue="1" operator="equal">
      <formula>AG$36</formula>
    </cfRule>
  </conditionalFormatting>
  <conditionalFormatting sqref="AG6:AG18">
    <cfRule type="cellIs" dxfId="23" priority="23" stopIfTrue="1" operator="equal">
      <formula>AG$38</formula>
    </cfRule>
  </conditionalFormatting>
  <conditionalFormatting sqref="AG6:AG18">
    <cfRule type="cellIs" dxfId="22" priority="24" stopIfTrue="1" operator="equal">
      <formula>AG$36</formula>
    </cfRule>
  </conditionalFormatting>
  <conditionalFormatting sqref="AG19:AG28">
    <cfRule type="cellIs" dxfId="21" priority="21" stopIfTrue="1" operator="equal">
      <formula>AG$38</formula>
    </cfRule>
  </conditionalFormatting>
  <conditionalFormatting sqref="AG19:AG28">
    <cfRule type="cellIs" dxfId="20" priority="22" stopIfTrue="1" operator="equal">
      <formula>AG$36</formula>
    </cfRule>
  </conditionalFormatting>
  <conditionalFormatting sqref="F5:F28">
    <cfRule type="cellIs" dxfId="19" priority="19" stopIfTrue="1" operator="equal">
      <formula>F$38</formula>
    </cfRule>
  </conditionalFormatting>
  <conditionalFormatting sqref="F5:F28">
    <cfRule type="cellIs" dxfId="18" priority="20" stopIfTrue="1" operator="equal">
      <formula>F$36</formula>
    </cfRule>
  </conditionalFormatting>
  <conditionalFormatting sqref="G5:G28">
    <cfRule type="cellIs" dxfId="17" priority="17" stopIfTrue="1" operator="equal">
      <formula>G$38</formula>
    </cfRule>
  </conditionalFormatting>
  <conditionalFormatting sqref="G5:G28">
    <cfRule type="cellIs" dxfId="16" priority="18" stopIfTrue="1" operator="equal">
      <formula>G$36</formula>
    </cfRule>
  </conditionalFormatting>
  <conditionalFormatting sqref="H5:H28">
    <cfRule type="cellIs" dxfId="15" priority="15" stopIfTrue="1" operator="equal">
      <formula>H$38</formula>
    </cfRule>
  </conditionalFormatting>
  <conditionalFormatting sqref="H5:H28">
    <cfRule type="cellIs" dxfId="14" priority="16" stopIfTrue="1" operator="equal">
      <formula>H$36</formula>
    </cfRule>
  </conditionalFormatting>
  <conditionalFormatting sqref="I5:I28">
    <cfRule type="cellIs" dxfId="13" priority="13" stopIfTrue="1" operator="equal">
      <formula>I$38</formula>
    </cfRule>
  </conditionalFormatting>
  <conditionalFormatting sqref="I5:I28">
    <cfRule type="cellIs" dxfId="12" priority="14" stopIfTrue="1" operator="equal">
      <formula>I$36</formula>
    </cfRule>
  </conditionalFormatting>
  <conditionalFormatting sqref="J5:J28">
    <cfRule type="cellIs" dxfId="11" priority="11" stopIfTrue="1" operator="equal">
      <formula>J$38</formula>
    </cfRule>
  </conditionalFormatting>
  <conditionalFormatting sqref="J5:J28">
    <cfRule type="cellIs" dxfId="10" priority="12" stopIfTrue="1" operator="equal">
      <formula>J$36</formula>
    </cfRule>
  </conditionalFormatting>
  <conditionalFormatting sqref="K5:K28">
    <cfRule type="cellIs" dxfId="9" priority="9" stopIfTrue="1" operator="equal">
      <formula>K$38</formula>
    </cfRule>
  </conditionalFormatting>
  <conditionalFormatting sqref="K5:K28">
    <cfRule type="cellIs" dxfId="8" priority="10" stopIfTrue="1" operator="equal">
      <formula>K$36</formula>
    </cfRule>
  </conditionalFormatting>
  <conditionalFormatting sqref="L5:L28">
    <cfRule type="cellIs" dxfId="7" priority="7" stopIfTrue="1" operator="equal">
      <formula>L$38</formula>
    </cfRule>
  </conditionalFormatting>
  <conditionalFormatting sqref="L5:L28">
    <cfRule type="cellIs" dxfId="6" priority="8" stopIfTrue="1" operator="equal">
      <formula>L$36</formula>
    </cfRule>
  </conditionalFormatting>
  <conditionalFormatting sqref="M5:Q28">
    <cfRule type="cellIs" dxfId="5" priority="5" stopIfTrue="1" operator="equal">
      <formula>M$38</formula>
    </cfRule>
  </conditionalFormatting>
  <conditionalFormatting sqref="M5:Q28">
    <cfRule type="cellIs" dxfId="4" priority="6" stopIfTrue="1" operator="equal">
      <formula>M$36</formula>
    </cfRule>
  </conditionalFormatting>
  <conditionalFormatting sqref="R5:AE28">
    <cfRule type="cellIs" dxfId="3" priority="3" stopIfTrue="1" operator="equal">
      <formula>R$38</formula>
    </cfRule>
  </conditionalFormatting>
  <conditionalFormatting sqref="R5:AE28">
    <cfRule type="cellIs" dxfId="2" priority="4" stopIfTrue="1" operator="equal">
      <formula>R$36</formula>
    </cfRule>
  </conditionalFormatting>
  <conditionalFormatting sqref="AF5:AF28">
    <cfRule type="cellIs" dxfId="1" priority="1" stopIfTrue="1" operator="equal">
      <formula>AF$38</formula>
    </cfRule>
  </conditionalFormatting>
  <conditionalFormatting sqref="AF5:AF28">
    <cfRule type="cellIs" dxfId="0" priority="2" stopIfTrue="1" operator="equal">
      <formula>AF$36</formula>
    </cfRule>
  </conditionalFormatting>
  <pageMargins left="0.11811023622047245" right="0.11811023622047245" top="0.74803149606299213" bottom="0.74803149606299213" header="0.31496062992125984" footer="0.31496062992125984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activeCell="C27" sqref="C27"/>
    </sheetView>
  </sheetViews>
  <sheetFormatPr defaultRowHeight="12.75" x14ac:dyDescent="0.2"/>
  <cols>
    <col min="1" max="1" width="11.140625" customWidth="1"/>
    <col min="2" max="3" width="11" customWidth="1"/>
    <col min="5" max="5" width="10.5703125" bestFit="1" customWidth="1"/>
  </cols>
  <sheetData>
    <row r="1" spans="1:5" x14ac:dyDescent="0.2">
      <c r="A1" s="4" t="s">
        <v>77</v>
      </c>
      <c r="B1" s="3">
        <v>1413184</v>
      </c>
      <c r="C1" s="3">
        <v>1413184</v>
      </c>
    </row>
    <row r="2" spans="1:5" x14ac:dyDescent="0.2">
      <c r="A2" s="4" t="s">
        <v>78</v>
      </c>
      <c r="B2" s="3">
        <f>C2-C1</f>
        <v>639763</v>
      </c>
      <c r="C2" s="3">
        <v>2052947</v>
      </c>
    </row>
    <row r="3" spans="1:5" x14ac:dyDescent="0.2">
      <c r="A3" s="4" t="s">
        <v>79</v>
      </c>
      <c r="B3" s="3">
        <f t="shared" ref="B3:B31" si="0">C3-C2</f>
        <v>567730</v>
      </c>
      <c r="C3" s="3">
        <v>2620677</v>
      </c>
    </row>
    <row r="4" spans="1:5" x14ac:dyDescent="0.2">
      <c r="A4" s="4" t="s">
        <v>80</v>
      </c>
      <c r="B4" s="3">
        <f t="shared" si="0"/>
        <v>335703</v>
      </c>
      <c r="C4" s="3">
        <v>2956380</v>
      </c>
      <c r="E4" s="3"/>
    </row>
    <row r="5" spans="1:5" x14ac:dyDescent="0.2">
      <c r="A5" s="4" t="s">
        <v>81</v>
      </c>
      <c r="B5" s="3">
        <f t="shared" si="0"/>
        <v>725937</v>
      </c>
      <c r="C5" s="3">
        <v>3682317</v>
      </c>
      <c r="E5" s="3"/>
    </row>
    <row r="6" spans="1:5" x14ac:dyDescent="0.2">
      <c r="A6" s="4" t="s">
        <v>82</v>
      </c>
      <c r="B6" s="3">
        <f t="shared" si="0"/>
        <v>755366</v>
      </c>
      <c r="C6" s="3">
        <v>4437683</v>
      </c>
      <c r="D6" s="3"/>
      <c r="E6" s="6"/>
    </row>
    <row r="7" spans="1:5" x14ac:dyDescent="0.2">
      <c r="A7" s="4" t="s">
        <v>83</v>
      </c>
      <c r="B7" s="3">
        <f t="shared" si="0"/>
        <v>1601994</v>
      </c>
      <c r="C7" s="3">
        <v>6039677</v>
      </c>
      <c r="D7" s="3"/>
      <c r="E7" s="3"/>
    </row>
    <row r="8" spans="1:5" x14ac:dyDescent="0.2">
      <c r="A8" s="4" t="s">
        <v>84</v>
      </c>
      <c r="B8" s="3">
        <f t="shared" si="0"/>
        <v>1487726</v>
      </c>
      <c r="C8" s="3">
        <v>7527403</v>
      </c>
    </row>
    <row r="9" spans="1:5" x14ac:dyDescent="0.2">
      <c r="A9" s="4" t="s">
        <v>85</v>
      </c>
      <c r="B9" s="3">
        <f t="shared" si="0"/>
        <v>867467</v>
      </c>
      <c r="C9" s="3">
        <v>8394870</v>
      </c>
    </row>
    <row r="10" spans="1:5" x14ac:dyDescent="0.2">
      <c r="A10" s="4" t="s">
        <v>86</v>
      </c>
      <c r="B10" s="3">
        <f t="shared" si="0"/>
        <v>1089905</v>
      </c>
      <c r="C10" s="3">
        <v>9484775</v>
      </c>
      <c r="E10" s="7"/>
    </row>
    <row r="11" spans="1:5" x14ac:dyDescent="0.2">
      <c r="A11" s="4" t="s">
        <v>87</v>
      </c>
      <c r="B11" s="3">
        <f t="shared" si="0"/>
        <v>865728</v>
      </c>
      <c r="C11" s="3">
        <v>10350503</v>
      </c>
      <c r="E11" s="5"/>
    </row>
    <row r="12" spans="1:5" x14ac:dyDescent="0.2">
      <c r="A12" s="4" t="s">
        <v>88</v>
      </c>
      <c r="B12" s="3">
        <f t="shared" si="0"/>
        <v>752626</v>
      </c>
      <c r="C12" s="3">
        <v>11103129</v>
      </c>
      <c r="E12" s="3"/>
    </row>
    <row r="13" spans="1:5" x14ac:dyDescent="0.2">
      <c r="A13" s="4" t="s">
        <v>89</v>
      </c>
      <c r="B13" s="3">
        <f t="shared" si="0"/>
        <v>1231441</v>
      </c>
      <c r="C13" s="3">
        <v>12334570</v>
      </c>
    </row>
    <row r="14" spans="1:5" x14ac:dyDescent="0.2">
      <c r="A14" s="4" t="s">
        <v>90</v>
      </c>
      <c r="B14" s="3">
        <f t="shared" si="0"/>
        <v>1555470</v>
      </c>
      <c r="C14" s="3">
        <v>13890040</v>
      </c>
    </row>
    <row r="15" spans="1:5" x14ac:dyDescent="0.2">
      <c r="A15" s="4" t="s">
        <v>91</v>
      </c>
      <c r="B15" s="3">
        <f t="shared" si="0"/>
        <v>1552882</v>
      </c>
      <c r="C15" s="3">
        <v>15442922</v>
      </c>
    </row>
    <row r="16" spans="1:5" x14ac:dyDescent="0.2">
      <c r="A16" s="4" t="s">
        <v>92</v>
      </c>
      <c r="B16" s="3">
        <f t="shared" si="0"/>
        <v>1506191</v>
      </c>
      <c r="C16" s="3">
        <v>16949113</v>
      </c>
    </row>
    <row r="17" spans="1:5" x14ac:dyDescent="0.2">
      <c r="A17" s="4" t="s">
        <v>93</v>
      </c>
      <c r="B17" s="3">
        <f t="shared" si="0"/>
        <v>1609809</v>
      </c>
      <c r="C17" s="3">
        <v>18558922</v>
      </c>
      <c r="D17" s="3"/>
    </row>
    <row r="18" spans="1:5" x14ac:dyDescent="0.2">
      <c r="A18" s="4" t="s">
        <v>94</v>
      </c>
      <c r="B18" s="3">
        <f t="shared" si="0"/>
        <v>1522710</v>
      </c>
      <c r="C18" s="3">
        <v>20081632</v>
      </c>
    </row>
    <row r="19" spans="1:5" x14ac:dyDescent="0.2">
      <c r="A19" s="4" t="s">
        <v>95</v>
      </c>
      <c r="B19" s="3">
        <f t="shared" si="0"/>
        <v>1584760</v>
      </c>
      <c r="C19" s="3">
        <v>21666392</v>
      </c>
    </row>
    <row r="20" spans="1:5" x14ac:dyDescent="0.2">
      <c r="A20" s="4" t="s">
        <v>96</v>
      </c>
      <c r="B20" s="3">
        <f t="shared" si="0"/>
        <v>1503948</v>
      </c>
      <c r="C20" s="3">
        <v>23170340</v>
      </c>
      <c r="E20" s="3"/>
    </row>
    <row r="21" spans="1:5" x14ac:dyDescent="0.2">
      <c r="A21" s="4" t="s">
        <v>97</v>
      </c>
      <c r="B21" s="3">
        <f t="shared" si="0"/>
        <v>1214083</v>
      </c>
      <c r="C21" s="3">
        <v>24384423</v>
      </c>
      <c r="E21" s="3"/>
    </row>
    <row r="22" spans="1:5" x14ac:dyDescent="0.2">
      <c r="A22" s="4" t="s">
        <v>98</v>
      </c>
      <c r="B22" s="3">
        <f t="shared" si="0"/>
        <v>1510164</v>
      </c>
      <c r="C22" s="3">
        <v>25894587</v>
      </c>
    </row>
    <row r="23" spans="1:5" x14ac:dyDescent="0.2">
      <c r="A23" s="4" t="s">
        <v>99</v>
      </c>
      <c r="B23" s="3">
        <f t="shared" si="0"/>
        <v>1629442</v>
      </c>
      <c r="C23" s="3">
        <v>27524029</v>
      </c>
    </row>
    <row r="24" spans="1:5" x14ac:dyDescent="0.2">
      <c r="A24" s="4" t="s">
        <v>100</v>
      </c>
      <c r="B24" s="3">
        <f t="shared" si="0"/>
        <v>1602777</v>
      </c>
      <c r="C24" s="3">
        <v>29126806</v>
      </c>
    </row>
    <row r="25" spans="1:5" x14ac:dyDescent="0.2">
      <c r="A25" s="4" t="s">
        <v>101</v>
      </c>
      <c r="B25" s="3">
        <f t="shared" si="0"/>
        <v>1655271</v>
      </c>
      <c r="C25" s="3">
        <v>30782077</v>
      </c>
    </row>
    <row r="26" spans="1:5" x14ac:dyDescent="0.2">
      <c r="A26" s="4" t="s">
        <v>102</v>
      </c>
      <c r="B26" s="3">
        <f t="shared" si="0"/>
        <v>1659191</v>
      </c>
      <c r="C26" s="3">
        <v>32441268</v>
      </c>
    </row>
    <row r="27" spans="1:5" x14ac:dyDescent="0.2">
      <c r="A27" s="4" t="s">
        <v>103</v>
      </c>
      <c r="B27" s="3">
        <f t="shared" si="0"/>
        <v>-32441268</v>
      </c>
      <c r="C27" s="3"/>
      <c r="D27" s="3"/>
    </row>
    <row r="28" spans="1:5" x14ac:dyDescent="0.2">
      <c r="A28" s="4" t="s">
        <v>104</v>
      </c>
      <c r="B28" s="3">
        <f t="shared" si="0"/>
        <v>0</v>
      </c>
      <c r="C28" s="3"/>
    </row>
    <row r="29" spans="1:5" x14ac:dyDescent="0.2">
      <c r="A29" s="4" t="s">
        <v>105</v>
      </c>
      <c r="B29" s="3">
        <f t="shared" si="0"/>
        <v>0</v>
      </c>
      <c r="C29" s="3"/>
    </row>
    <row r="30" spans="1:5" x14ac:dyDescent="0.2">
      <c r="A30" s="4" t="s">
        <v>106</v>
      </c>
      <c r="B30" s="3">
        <f t="shared" si="0"/>
        <v>0</v>
      </c>
      <c r="C30" s="3"/>
    </row>
    <row r="31" spans="1:5" x14ac:dyDescent="0.2">
      <c r="A31" s="4"/>
      <c r="B31" s="3">
        <f t="shared" si="0"/>
        <v>0</v>
      </c>
      <c r="C31" s="3"/>
    </row>
    <row r="32" spans="1:5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тек</vt:lpstr>
      <vt:lpstr>итог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СПиР инженер 4</dc:creator>
  <cp:lastModifiedBy>commercial</cp:lastModifiedBy>
  <cp:lastPrinted>2023-06-06T02:18:25Z</cp:lastPrinted>
  <dcterms:created xsi:type="dcterms:W3CDTF">2018-09-19T03:58:30Z</dcterms:created>
  <dcterms:modified xsi:type="dcterms:W3CDTF">2023-09-26T01:05:16Z</dcterms:modified>
</cp:coreProperties>
</file>