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vin/Desktop/AURECON INTERNSHIP/forecasting_work/"/>
    </mc:Choice>
  </mc:AlternateContent>
  <xr:revisionPtr revIDLastSave="0" documentId="13_ncr:1_{3EB3B7BE-6095-BC4A-B4F9-F12793B16960}" xr6:coauthVersionLast="47" xr6:coauthVersionMax="47" xr10:uidLastSave="{00000000-0000-0000-0000-000000000000}"/>
  <bookViews>
    <workbookView xWindow="0" yWindow="0" windowWidth="28800" windowHeight="18000" xr2:uid="{CD245157-D013-A94B-85D0-AFB7F6C54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" i="1" l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R39" i="1"/>
  <c r="Q39" i="1"/>
  <c r="R38" i="1"/>
  <c r="Q38" i="1"/>
  <c r="Q37" i="1"/>
  <c r="R37" i="1" s="1"/>
  <c r="Q36" i="1"/>
  <c r="R36" i="1" s="1"/>
  <c r="R35" i="1"/>
  <c r="Q35" i="1"/>
  <c r="R34" i="1"/>
  <c r="Q34" i="1"/>
  <c r="Q33" i="1"/>
  <c r="R33" i="1" s="1"/>
  <c r="Q32" i="1"/>
  <c r="R32" i="1" s="1"/>
  <c r="R31" i="1"/>
  <c r="Q31" i="1"/>
  <c r="R30" i="1"/>
  <c r="Q30" i="1"/>
  <c r="Q29" i="1"/>
  <c r="R29" i="1" s="1"/>
  <c r="Q28" i="1"/>
  <c r="R28" i="1" s="1"/>
  <c r="R27" i="1"/>
  <c r="Q27" i="1"/>
  <c r="R26" i="1"/>
  <c r="Q26" i="1"/>
  <c r="Q25" i="1"/>
  <c r="R25" i="1" s="1"/>
  <c r="Q24" i="1"/>
  <c r="R24" i="1" s="1"/>
  <c r="R23" i="1"/>
  <c r="Q23" i="1"/>
  <c r="R22" i="1"/>
  <c r="Q22" i="1"/>
  <c r="Q2" i="1"/>
  <c r="Q4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</calcChain>
</file>

<file path=xl/sharedStrings.xml><?xml version="1.0" encoding="utf-8"?>
<sst xmlns="http://schemas.openxmlformats.org/spreadsheetml/2006/main" count="257" uniqueCount="31">
  <si>
    <t>Year</t>
  </si>
  <si>
    <t>Sector</t>
  </si>
  <si>
    <t>Sub-Sector</t>
  </si>
  <si>
    <t xml:space="preserve">Emitting Activity </t>
  </si>
  <si>
    <t>Emissions Reduction Action</t>
  </si>
  <si>
    <t>Emissions abatement potential (% of emitting activity)</t>
  </si>
  <si>
    <t>Emissions abatement potential (% of sub-sector emissions)</t>
  </si>
  <si>
    <t>Emissions abatement potential (% of sector emissions)</t>
  </si>
  <si>
    <t>Cumulative abatement potential (% of emitting activity)</t>
  </si>
  <si>
    <t>Cumulative abatement potential (% of sub-sector emissions)</t>
  </si>
  <si>
    <t>Cumulative abatement potential (% of sector emissions)</t>
  </si>
  <si>
    <t>Limited cumulative abatement potential (% of emitting activity)</t>
  </si>
  <si>
    <t>Limited cumulative abatement potential (% of sub-sector emissions)</t>
  </si>
  <si>
    <t>Limited cumulative abatement potential (% of sector emissions)</t>
  </si>
  <si>
    <t>Abatement Cost ($/t CO2-e)</t>
  </si>
  <si>
    <t>Abatement</t>
  </si>
  <si>
    <t>Transport</t>
  </si>
  <si>
    <t>1. Road Transport</t>
  </si>
  <si>
    <t>Buses</t>
  </si>
  <si>
    <t>Electrification of ICE vehicles (including hybrid, PHEV)</t>
  </si>
  <si>
    <t>Rigid trucks</t>
  </si>
  <si>
    <t>Activities to improve HV efficiency</t>
  </si>
  <si>
    <t>Articulated trucks</t>
  </si>
  <si>
    <t>Passenger vehicles</t>
  </si>
  <si>
    <t xml:space="preserve">Mandatory fuel efficiency standards for light vehicles </t>
  </si>
  <si>
    <t>Motor cycles</t>
  </si>
  <si>
    <t>Light commercial vehicles</t>
  </si>
  <si>
    <t>Non-freight carrying trucks</t>
  </si>
  <si>
    <t xml:space="preserve">Optimising existing transport systems </t>
  </si>
  <si>
    <t>Hydrogen displacement of ICE vehicles (FCEV, green H2 assumed)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</si>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</sst>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3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9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/>
  </cellXfs>
  <cellStyles count="2">
    <cellStyle name="Normal" xfId="0" builtinId="0"/>
    <cellStyle name="Normal 2" xfId="1" xr:uid="{87449114-47DD-0741-A468-AA3EFD40CF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EB6E-9040-DC4C-9A09-19BC65E65442}">
  <dimension ref="A1:AD61"/>
  <sheetViews>
    <sheetView tabSelected="1" zoomScale="83" workbookViewId="0">
      <selection activeCell="D68" sqref="D68"/>
    </sheetView>
  </sheetViews>
  <sheetFormatPr baseColWidth="10" defaultRowHeight="16" x14ac:dyDescent="0.2"/>
  <cols>
    <col min="4" max="4" width="12.83203125" bestFit="1" customWidth="1"/>
    <col min="5" max="5" width="18.5" bestFit="1" customWidth="1"/>
    <col min="6" max="6" width="45.33203125" bestFit="1" customWidth="1"/>
    <col min="7" max="7" width="37.33203125" bestFit="1" customWidth="1"/>
    <col min="8" max="8" width="40.83203125" bestFit="1" customWidth="1"/>
    <col min="9" max="9" width="38" bestFit="1" customWidth="1"/>
    <col min="10" max="10" width="38.33203125" bestFit="1" customWidth="1"/>
    <col min="11" max="11" width="41.83203125" bestFit="1" customWidth="1"/>
    <col min="12" max="12" width="39" bestFit="1" customWidth="1"/>
    <col min="13" max="13" width="43.6640625" bestFit="1" customWidth="1"/>
    <col min="14" max="14" width="47.33203125" bestFit="1" customWidth="1"/>
    <col min="15" max="15" width="44.33203125" bestFit="1" customWidth="1"/>
    <col min="16" max="16" width="19.83203125" bestFit="1" customWidth="1"/>
    <col min="17" max="17" width="4.1640625" bestFit="1" customWidth="1"/>
  </cols>
  <sheetData>
    <row r="1" spans="1:30" x14ac:dyDescent="0.2">
      <c r="A1" s="1" t="s">
        <v>30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2" t="s">
        <v>15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s="1">
        <v>1</v>
      </c>
      <c r="B2" s="1">
        <v>2022</v>
      </c>
      <c r="C2" s="1" t="s">
        <v>16</v>
      </c>
      <c r="D2" s="1" t="s">
        <v>17</v>
      </c>
      <c r="E2" s="2" t="s">
        <v>18</v>
      </c>
      <c r="F2" s="2" t="s">
        <v>19</v>
      </c>
      <c r="G2" s="2">
        <v>0.67</v>
      </c>
      <c r="H2" s="2">
        <v>1.2576999756367E-2</v>
      </c>
      <c r="I2" s="2">
        <v>2.3609092965918701E-4</v>
      </c>
      <c r="J2" s="2">
        <v>0.67</v>
      </c>
      <c r="K2" s="2">
        <v>1.2576999756366999E-2</v>
      </c>
      <c r="L2" s="2">
        <v>2.3609092965918736E-4</v>
      </c>
      <c r="M2" s="2">
        <v>0.67</v>
      </c>
      <c r="N2" s="3">
        <v>1.2576999756367E-2</v>
      </c>
      <c r="O2" s="2">
        <v>2.3609092965918701E-4</v>
      </c>
      <c r="P2" s="4">
        <v>-212.5</v>
      </c>
      <c r="Q2" s="3">
        <f>N2</f>
        <v>1.2576999756367E-2</v>
      </c>
      <c r="R2" s="2">
        <v>1106127.3859528801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">
      <c r="A3" s="1">
        <v>2</v>
      </c>
      <c r="B3" s="1">
        <v>2022</v>
      </c>
      <c r="C3" s="1" t="s">
        <v>16</v>
      </c>
      <c r="D3" s="1" t="s">
        <v>17</v>
      </c>
      <c r="E3" s="2" t="s">
        <v>20</v>
      </c>
      <c r="F3" s="2" t="s">
        <v>21</v>
      </c>
      <c r="G3" s="2">
        <v>0</v>
      </c>
      <c r="H3" s="2">
        <v>0</v>
      </c>
      <c r="I3" s="2">
        <v>0</v>
      </c>
      <c r="J3" s="2">
        <v>0</v>
      </c>
      <c r="K3" s="2">
        <v>1.2576999756366999E-2</v>
      </c>
      <c r="L3" s="2">
        <v>2.3609092965918736E-4</v>
      </c>
      <c r="M3" s="2">
        <v>0</v>
      </c>
      <c r="N3" s="3">
        <v>1.2576999756366999E-2</v>
      </c>
      <c r="O3" s="2">
        <v>2.3609092965918736E-4</v>
      </c>
      <c r="P3" s="4">
        <v>-208.85466767329999</v>
      </c>
      <c r="Q3" s="3">
        <f>N3-N2</f>
        <v>0</v>
      </c>
      <c r="R3" s="2">
        <v>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">
        <v>3</v>
      </c>
      <c r="B4" s="1">
        <v>2022</v>
      </c>
      <c r="C4" s="1" t="s">
        <v>16</v>
      </c>
      <c r="D4" s="1" t="s">
        <v>17</v>
      </c>
      <c r="E4" s="2" t="s">
        <v>22</v>
      </c>
      <c r="F4" s="2" t="s">
        <v>21</v>
      </c>
      <c r="G4" s="2">
        <v>0</v>
      </c>
      <c r="H4" s="2">
        <v>0</v>
      </c>
      <c r="I4" s="2">
        <v>0</v>
      </c>
      <c r="J4" s="2">
        <v>0</v>
      </c>
      <c r="K4" s="2">
        <v>1.2576999756366999E-2</v>
      </c>
      <c r="L4" s="2">
        <v>2.3609092965918736E-4</v>
      </c>
      <c r="M4" s="2">
        <v>0</v>
      </c>
      <c r="N4" s="3">
        <v>1.2576999756366999E-2</v>
      </c>
      <c r="O4" s="2">
        <v>2.3609092965918736E-4</v>
      </c>
      <c r="P4" s="4">
        <v>-208.85466767329999</v>
      </c>
      <c r="Q4" s="3">
        <f>N4-N3</f>
        <v>0</v>
      </c>
      <c r="R4" s="2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1">
        <v>4</v>
      </c>
      <c r="B5" s="1">
        <v>2022</v>
      </c>
      <c r="C5" s="1" t="s">
        <v>16</v>
      </c>
      <c r="D5" s="1" t="s">
        <v>17</v>
      </c>
      <c r="E5" s="2" t="s">
        <v>23</v>
      </c>
      <c r="F5" s="2" t="s">
        <v>24</v>
      </c>
      <c r="G5" s="2">
        <v>0.15</v>
      </c>
      <c r="H5" s="2">
        <v>7.7875466736331431E-2</v>
      </c>
      <c r="I5" s="2">
        <v>4.0430588796009755E-2</v>
      </c>
      <c r="J5" s="2">
        <v>0.15</v>
      </c>
      <c r="K5" s="2">
        <v>9.0452466492698433E-2</v>
      </c>
      <c r="L5" s="2">
        <v>4.0666679725668939E-2</v>
      </c>
      <c r="M5" s="2">
        <v>0.15</v>
      </c>
      <c r="N5" s="3">
        <v>9.0452466492698433E-2</v>
      </c>
      <c r="O5" s="2">
        <v>4.0666679725668939E-2</v>
      </c>
      <c r="P5" s="4">
        <v>-85.914778886951339</v>
      </c>
      <c r="Q5" s="3">
        <f t="shared" ref="Q4:Q21" si="0">N5-N4</f>
        <v>7.7875466736331431E-2</v>
      </c>
      <c r="R5" s="2">
        <v>6849025.0552251954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1">
        <v>5</v>
      </c>
      <c r="B6" s="1">
        <v>2022</v>
      </c>
      <c r="C6" s="1" t="s">
        <v>16</v>
      </c>
      <c r="D6" s="1" t="s">
        <v>17</v>
      </c>
      <c r="E6" s="2" t="s">
        <v>23</v>
      </c>
      <c r="F6" s="2" t="s">
        <v>19</v>
      </c>
      <c r="G6" s="2">
        <v>0.9</v>
      </c>
      <c r="H6" s="2">
        <v>0.46725280041798861</v>
      </c>
      <c r="I6" s="2">
        <v>0.24258353277605854</v>
      </c>
      <c r="J6" s="2">
        <v>1.05</v>
      </c>
      <c r="K6" s="2">
        <v>0.557705266910687</v>
      </c>
      <c r="L6" s="2">
        <v>0.28325021250172749</v>
      </c>
      <c r="M6" s="2">
        <v>1</v>
      </c>
      <c r="N6" s="3">
        <v>0.557705266910687</v>
      </c>
      <c r="O6" s="2">
        <v>0.28325021250172749</v>
      </c>
      <c r="P6" s="4">
        <v>-66.666666666666671</v>
      </c>
      <c r="Q6" s="3">
        <f t="shared" si="0"/>
        <v>0.46725280041798856</v>
      </c>
      <c r="R6" s="2">
        <v>41094150.331351168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1">
        <v>6</v>
      </c>
      <c r="B7" s="1">
        <v>2022</v>
      </c>
      <c r="C7" s="1" t="s">
        <v>16</v>
      </c>
      <c r="D7" s="1" t="s">
        <v>17</v>
      </c>
      <c r="E7" s="2" t="s">
        <v>25</v>
      </c>
      <c r="F7" s="2" t="s">
        <v>19</v>
      </c>
      <c r="G7" s="2">
        <v>1</v>
      </c>
      <c r="H7" s="2">
        <v>2.8696434826950079E-3</v>
      </c>
      <c r="I7" s="2">
        <v>8.2348537177739351E-6</v>
      </c>
      <c r="J7" s="2">
        <v>1</v>
      </c>
      <c r="K7" s="2">
        <v>0.56057491039338203</v>
      </c>
      <c r="L7" s="2">
        <v>0.28325844735544525</v>
      </c>
      <c r="M7" s="2">
        <v>1</v>
      </c>
      <c r="N7" s="3">
        <v>0.56057491039338203</v>
      </c>
      <c r="O7" s="2">
        <v>0.28325844735544525</v>
      </c>
      <c r="P7" s="4">
        <v>-66.666666666666671</v>
      </c>
      <c r="Q7" s="3">
        <f t="shared" si="0"/>
        <v>2.8696434826950279E-3</v>
      </c>
      <c r="R7" s="2">
        <v>252380.63970886718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1">
        <v>7</v>
      </c>
      <c r="B8" s="1">
        <v>2022</v>
      </c>
      <c r="C8" s="1" t="s">
        <v>16</v>
      </c>
      <c r="D8" s="1" t="s">
        <v>17</v>
      </c>
      <c r="E8" s="2" t="s">
        <v>26</v>
      </c>
      <c r="F8" s="2" t="s">
        <v>19</v>
      </c>
      <c r="G8" s="2">
        <v>0.9</v>
      </c>
      <c r="H8" s="2">
        <v>0.18979733662139711</v>
      </c>
      <c r="I8" s="2">
        <v>4.0025587765084365E-2</v>
      </c>
      <c r="J8" s="2">
        <v>0.9</v>
      </c>
      <c r="K8" s="2">
        <v>0.75037224701477911</v>
      </c>
      <c r="L8" s="2">
        <v>0.32328403512052961</v>
      </c>
      <c r="M8" s="2">
        <v>0.9</v>
      </c>
      <c r="N8" s="3">
        <v>0.75037224701477911</v>
      </c>
      <c r="O8" s="2">
        <v>0.32328403512052961</v>
      </c>
      <c r="P8" s="4">
        <v>0</v>
      </c>
      <c r="Q8" s="3">
        <f t="shared" si="0"/>
        <v>0.18979733662139708</v>
      </c>
      <c r="R8" s="2">
        <v>16692377.823380686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>
        <v>8</v>
      </c>
      <c r="B9" s="1">
        <v>2022</v>
      </c>
      <c r="C9" s="1" t="s">
        <v>16</v>
      </c>
      <c r="D9" s="1" t="s">
        <v>17</v>
      </c>
      <c r="E9" s="2" t="s">
        <v>27</v>
      </c>
      <c r="F9" s="2" t="s">
        <v>19</v>
      </c>
      <c r="G9" s="2">
        <v>0.67</v>
      </c>
      <c r="H9" s="2">
        <v>1.6489070725605106E-3</v>
      </c>
      <c r="I9" s="2">
        <v>4.0580515431941385E-6</v>
      </c>
      <c r="J9" s="2">
        <v>0.67</v>
      </c>
      <c r="K9" s="2">
        <v>0.7520211540873396</v>
      </c>
      <c r="L9" s="2">
        <v>0.3232880931720728</v>
      </c>
      <c r="M9" s="2">
        <v>0.67</v>
      </c>
      <c r="N9" s="3">
        <v>0.7520211540873396</v>
      </c>
      <c r="O9" s="2">
        <v>0.3232880931720728</v>
      </c>
      <c r="P9" s="4">
        <v>0</v>
      </c>
      <c r="Q9" s="3">
        <f t="shared" si="0"/>
        <v>1.6489070725604904E-3</v>
      </c>
      <c r="R9" s="2">
        <v>145018.78867630707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1">
        <v>9</v>
      </c>
      <c r="B10" s="2">
        <v>2022</v>
      </c>
      <c r="C10" s="2" t="s">
        <v>16</v>
      </c>
      <c r="D10" s="2" t="s">
        <v>17</v>
      </c>
      <c r="E10" s="2" t="s">
        <v>20</v>
      </c>
      <c r="F10" s="2" t="s">
        <v>28</v>
      </c>
      <c r="G10" s="2">
        <v>0.01</v>
      </c>
      <c r="H10" s="2">
        <v>1.0308863480113118E-3</v>
      </c>
      <c r="I10" s="2">
        <v>1.0627266625160994E-4</v>
      </c>
      <c r="J10" s="2">
        <v>0.01</v>
      </c>
      <c r="K10" s="2">
        <v>0.7530520404353509</v>
      </c>
      <c r="L10" s="2">
        <v>0.32339436583832443</v>
      </c>
      <c r="M10" s="2">
        <v>0.01</v>
      </c>
      <c r="N10" s="3">
        <v>0.7530520404353509</v>
      </c>
      <c r="O10" s="2">
        <v>0.32339436583832443</v>
      </c>
      <c r="P10" s="4">
        <v>89.654026929816908</v>
      </c>
      <c r="Q10" s="3">
        <f t="shared" si="0"/>
        <v>1.0308863480112951E-3</v>
      </c>
      <c r="R10" s="2">
        <v>90664.836084057475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1">
        <v>10</v>
      </c>
      <c r="B11" s="2">
        <v>2022</v>
      </c>
      <c r="C11" s="2" t="s">
        <v>16</v>
      </c>
      <c r="D11" s="2" t="s">
        <v>17</v>
      </c>
      <c r="E11" s="2" t="s">
        <v>26</v>
      </c>
      <c r="F11" s="2" t="s">
        <v>28</v>
      </c>
      <c r="G11" s="2">
        <v>0</v>
      </c>
      <c r="H11" s="2">
        <v>0</v>
      </c>
      <c r="I11" s="2">
        <v>0</v>
      </c>
      <c r="J11" s="2">
        <v>0.9</v>
      </c>
      <c r="K11" s="2">
        <v>0.7530520404353509</v>
      </c>
      <c r="L11" s="2">
        <v>0.32339436583832443</v>
      </c>
      <c r="M11" s="2">
        <v>0.9</v>
      </c>
      <c r="N11" s="3">
        <v>0.7530520404353509</v>
      </c>
      <c r="O11" s="2">
        <v>0.32339436583832443</v>
      </c>
      <c r="P11" s="4">
        <v>89.654026929816908</v>
      </c>
      <c r="Q11" s="3">
        <f t="shared" si="0"/>
        <v>0</v>
      </c>
      <c r="R11" s="2">
        <v>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1">
        <v>11</v>
      </c>
      <c r="B12" s="2">
        <v>2022</v>
      </c>
      <c r="C12" s="2" t="s">
        <v>16</v>
      </c>
      <c r="D12" s="2" t="s">
        <v>17</v>
      </c>
      <c r="E12" s="2" t="s">
        <v>22</v>
      </c>
      <c r="F12" s="2" t="s">
        <v>28</v>
      </c>
      <c r="G12" s="2">
        <v>0</v>
      </c>
      <c r="H12" s="2">
        <v>0</v>
      </c>
      <c r="I12" s="2">
        <v>0</v>
      </c>
      <c r="J12" s="2">
        <v>0</v>
      </c>
      <c r="K12" s="2">
        <v>0.7530520404353509</v>
      </c>
      <c r="L12" s="2">
        <v>0.32339436583832443</v>
      </c>
      <c r="M12" s="2">
        <v>0</v>
      </c>
      <c r="N12" s="3">
        <v>0.7530520404353509</v>
      </c>
      <c r="O12" s="2">
        <v>0.32339436583832443</v>
      </c>
      <c r="P12" s="4">
        <v>89.654026929816908</v>
      </c>
      <c r="Q12" s="3">
        <f t="shared" si="0"/>
        <v>0</v>
      </c>
      <c r="R12" s="2"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1">
        <v>12</v>
      </c>
      <c r="B13" s="2">
        <v>2022</v>
      </c>
      <c r="C13" s="2" t="s">
        <v>16</v>
      </c>
      <c r="D13" s="2" t="s">
        <v>17</v>
      </c>
      <c r="E13" s="2" t="s">
        <v>26</v>
      </c>
      <c r="F13" s="2" t="s">
        <v>29</v>
      </c>
      <c r="G13" s="2">
        <v>1</v>
      </c>
      <c r="H13" s="2">
        <v>0.21088592957933011</v>
      </c>
      <c r="I13" s="2">
        <v>4.4472875294538181E-2</v>
      </c>
      <c r="J13" s="2">
        <v>1.9</v>
      </c>
      <c r="K13" s="2">
        <v>0.96393797001468107</v>
      </c>
      <c r="L13" s="2">
        <v>0.36786724113286262</v>
      </c>
      <c r="M13" s="2">
        <v>1</v>
      </c>
      <c r="N13" s="3">
        <v>0.96393797001468107</v>
      </c>
      <c r="O13" s="2">
        <v>0.36786724113286262</v>
      </c>
      <c r="P13" s="4">
        <v>99.382005282557841</v>
      </c>
      <c r="Q13" s="3">
        <f t="shared" si="0"/>
        <v>0.21088592957933017</v>
      </c>
      <c r="R13" s="2">
        <v>18547086.470422991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1">
        <v>13</v>
      </c>
      <c r="B14" s="2">
        <v>2022</v>
      </c>
      <c r="C14" s="2" t="s">
        <v>16</v>
      </c>
      <c r="D14" s="2" t="s">
        <v>17</v>
      </c>
      <c r="E14" s="2" t="s">
        <v>27</v>
      </c>
      <c r="F14" s="2" t="s">
        <v>29</v>
      </c>
      <c r="G14" s="2">
        <v>1</v>
      </c>
      <c r="H14" s="2">
        <v>2.4610553321798663E-3</v>
      </c>
      <c r="I14" s="2">
        <v>6.0567933480509518E-6</v>
      </c>
      <c r="J14" s="2">
        <v>1.67</v>
      </c>
      <c r="K14" s="2">
        <v>0.96639902534686095</v>
      </c>
      <c r="L14" s="2">
        <v>0.36787329792621065</v>
      </c>
      <c r="M14" s="2">
        <v>1</v>
      </c>
      <c r="N14" s="3">
        <v>0.96639902534686095</v>
      </c>
      <c r="O14" s="2">
        <v>0.36787329792621065</v>
      </c>
      <c r="P14" s="4">
        <v>99.382005282557841</v>
      </c>
      <c r="Q14" s="3">
        <f t="shared" si="0"/>
        <v>2.4610553321798845E-3</v>
      </c>
      <c r="R14" s="2">
        <v>216445.95324822373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1">
        <v>14</v>
      </c>
      <c r="B15" s="2">
        <v>2022</v>
      </c>
      <c r="C15" s="2" t="s">
        <v>16</v>
      </c>
      <c r="D15" s="2" t="s">
        <v>17</v>
      </c>
      <c r="E15" s="2" t="s">
        <v>20</v>
      </c>
      <c r="F15" s="2" t="s">
        <v>19</v>
      </c>
      <c r="G15" s="2">
        <v>0.67</v>
      </c>
      <c r="H15" s="2">
        <v>6.9069385316757895E-2</v>
      </c>
      <c r="I15" s="2">
        <v>7.1202686388578667E-3</v>
      </c>
      <c r="J15" s="2">
        <v>0.68</v>
      </c>
      <c r="K15" s="2">
        <v>1.0354684106636189</v>
      </c>
      <c r="L15" s="2">
        <v>0.37499356656506849</v>
      </c>
      <c r="M15" s="2">
        <v>0.68</v>
      </c>
      <c r="N15" s="3">
        <v>1</v>
      </c>
      <c r="O15" s="2">
        <v>0.37499356656506849</v>
      </c>
      <c r="P15" s="4">
        <v>112</v>
      </c>
      <c r="Q15" s="3">
        <f t="shared" si="0"/>
        <v>3.3600974653139049E-2</v>
      </c>
      <c r="R15" s="2">
        <v>2955152.9759496273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1">
        <v>15</v>
      </c>
      <c r="B16" s="2">
        <v>2022</v>
      </c>
      <c r="C16" s="2" t="s">
        <v>16</v>
      </c>
      <c r="D16" s="2" t="s">
        <v>17</v>
      </c>
      <c r="E16" s="2" t="s">
        <v>20</v>
      </c>
      <c r="F16" s="2" t="s">
        <v>29</v>
      </c>
      <c r="G16" s="2">
        <v>1</v>
      </c>
      <c r="H16" s="2">
        <v>0.10308863480113117</v>
      </c>
      <c r="I16" s="2">
        <v>1.0627266625160994E-2</v>
      </c>
      <c r="J16" s="2">
        <v>1.6800000000000002</v>
      </c>
      <c r="K16" s="2">
        <v>1.1385570454647502</v>
      </c>
      <c r="L16" s="2">
        <v>0.3856208331902295</v>
      </c>
      <c r="M16" s="2">
        <v>1</v>
      </c>
      <c r="N16" s="3">
        <v>1</v>
      </c>
      <c r="O16" s="2">
        <v>0.3856208331902295</v>
      </c>
      <c r="P16" s="4">
        <v>117.51286012681831</v>
      </c>
      <c r="Q16" s="3">
        <f t="shared" si="0"/>
        <v>0</v>
      </c>
      <c r="R16" s="2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>
        <v>16</v>
      </c>
      <c r="B17" s="2">
        <v>2022</v>
      </c>
      <c r="C17" s="2" t="s">
        <v>16</v>
      </c>
      <c r="D17" s="2" t="s">
        <v>17</v>
      </c>
      <c r="E17" s="2" t="s">
        <v>22</v>
      </c>
      <c r="F17" s="2" t="s">
        <v>19</v>
      </c>
      <c r="G17" s="2">
        <v>0.67</v>
      </c>
      <c r="H17" s="2">
        <v>9.5644722480477201E-2</v>
      </c>
      <c r="I17" s="2">
        <v>1.3653601400548507E-2</v>
      </c>
      <c r="J17" s="2">
        <v>0.67</v>
      </c>
      <c r="K17" s="2">
        <v>1.2342017679452275</v>
      </c>
      <c r="L17" s="2">
        <v>0.39927443459077799</v>
      </c>
      <c r="M17" s="2">
        <v>0.67</v>
      </c>
      <c r="N17" s="3">
        <v>1</v>
      </c>
      <c r="O17" s="2">
        <v>0.39927443459077799</v>
      </c>
      <c r="P17" s="4">
        <v>125</v>
      </c>
      <c r="Q17" s="3">
        <f t="shared" si="0"/>
        <v>0</v>
      </c>
      <c r="R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1">
        <v>17</v>
      </c>
      <c r="B18" s="2">
        <v>2022</v>
      </c>
      <c r="C18" s="2" t="s">
        <v>16</v>
      </c>
      <c r="D18" s="2" t="s">
        <v>17</v>
      </c>
      <c r="E18" s="2" t="s">
        <v>23</v>
      </c>
      <c r="F18" s="2" t="s">
        <v>29</v>
      </c>
      <c r="G18" s="2">
        <v>1</v>
      </c>
      <c r="H18" s="2">
        <v>0.51916977824220956</v>
      </c>
      <c r="I18" s="2">
        <v>0.26953725864006506</v>
      </c>
      <c r="J18" s="2">
        <v>2.0499999999999998</v>
      </c>
      <c r="K18" s="2">
        <v>1.7533715461874371</v>
      </c>
      <c r="L18" s="2">
        <v>0.668811693230843</v>
      </c>
      <c r="M18" s="2">
        <v>1</v>
      </c>
      <c r="N18" s="3">
        <v>1</v>
      </c>
      <c r="O18" s="2">
        <v>0.668811693230843</v>
      </c>
      <c r="P18" s="4">
        <v>155.65985977560936</v>
      </c>
      <c r="Q18" s="3">
        <f t="shared" si="0"/>
        <v>0</v>
      </c>
      <c r="R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">
        <v>18</v>
      </c>
      <c r="B19" s="2">
        <v>2022</v>
      </c>
      <c r="C19" s="2" t="s">
        <v>16</v>
      </c>
      <c r="D19" s="2" t="s">
        <v>17</v>
      </c>
      <c r="E19" s="2" t="s">
        <v>25</v>
      </c>
      <c r="F19" s="2" t="s">
        <v>29</v>
      </c>
      <c r="G19" s="2">
        <v>0</v>
      </c>
      <c r="H19" s="2">
        <v>0</v>
      </c>
      <c r="I19" s="2">
        <v>0</v>
      </c>
      <c r="J19" s="2">
        <v>1</v>
      </c>
      <c r="K19" s="2">
        <v>1.7533715461874371</v>
      </c>
      <c r="L19" s="2">
        <v>0.668811693230843</v>
      </c>
      <c r="M19" s="2">
        <v>1</v>
      </c>
      <c r="N19" s="3">
        <v>1</v>
      </c>
      <c r="O19" s="2">
        <v>0.668811693230843</v>
      </c>
      <c r="P19" s="4">
        <v>155.65985977560936</v>
      </c>
      <c r="Q19" s="3">
        <f t="shared" si="0"/>
        <v>0</v>
      </c>
      <c r="R19" s="2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1">
        <v>19</v>
      </c>
      <c r="B20" s="2">
        <v>2022</v>
      </c>
      <c r="C20" s="2" t="s">
        <v>16</v>
      </c>
      <c r="D20" s="2" t="s">
        <v>17</v>
      </c>
      <c r="E20" s="2" t="s">
        <v>22</v>
      </c>
      <c r="F20" s="2" t="s">
        <v>29</v>
      </c>
      <c r="G20" s="2">
        <v>1</v>
      </c>
      <c r="H20" s="2">
        <v>0.14275331713504058</v>
      </c>
      <c r="I20" s="2">
        <v>2.0378509553057471E-2</v>
      </c>
      <c r="J20" s="2">
        <v>1.67</v>
      </c>
      <c r="K20" s="2">
        <v>1.8961248633224776</v>
      </c>
      <c r="L20" s="2">
        <v>0.68919020278390042</v>
      </c>
      <c r="M20" s="2">
        <v>1</v>
      </c>
      <c r="N20" s="3">
        <v>1</v>
      </c>
      <c r="O20" s="2">
        <v>0.68919020278390042</v>
      </c>
      <c r="P20" s="4">
        <v>177.18393271151254</v>
      </c>
      <c r="Q20" s="3">
        <f t="shared" si="0"/>
        <v>0</v>
      </c>
      <c r="R20" s="2">
        <v>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1">
        <v>20</v>
      </c>
      <c r="B21" s="2">
        <v>2022</v>
      </c>
      <c r="C21" s="2" t="s">
        <v>16</v>
      </c>
      <c r="D21" s="2" t="s">
        <v>17</v>
      </c>
      <c r="E21" s="2" t="s">
        <v>18</v>
      </c>
      <c r="F21" s="2" t="s">
        <v>29</v>
      </c>
      <c r="G21" s="2">
        <v>1</v>
      </c>
      <c r="H21" s="2">
        <v>1.877164142741343E-2</v>
      </c>
      <c r="I21" s="2">
        <v>3.5237452187938408E-4</v>
      </c>
      <c r="J21" s="2">
        <v>1.67</v>
      </c>
      <c r="K21" s="2">
        <v>1.9148965047498911</v>
      </c>
      <c r="L21" s="2">
        <v>0.68954257730577984</v>
      </c>
      <c r="M21" s="2">
        <v>1</v>
      </c>
      <c r="N21" s="3">
        <v>1</v>
      </c>
      <c r="O21" s="2">
        <v>0.68954257730577984</v>
      </c>
      <c r="P21" s="4">
        <v>276.95139399414819</v>
      </c>
      <c r="Q21" s="3">
        <f t="shared" si="0"/>
        <v>0</v>
      </c>
      <c r="R21" s="2"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1">
        <v>21</v>
      </c>
      <c r="B22" s="2">
        <v>2030</v>
      </c>
      <c r="C22" s="2" t="s">
        <v>16</v>
      </c>
      <c r="D22" s="2" t="s">
        <v>17</v>
      </c>
      <c r="E22" s="2" t="s">
        <v>18</v>
      </c>
      <c r="F22" s="2" t="s">
        <v>19</v>
      </c>
      <c r="G22" s="2">
        <v>0.67</v>
      </c>
      <c r="H22" s="2">
        <v>1.2576999756366999E-2</v>
      </c>
      <c r="I22" s="2">
        <v>2.3609092965918736E-4</v>
      </c>
      <c r="J22" s="2">
        <v>0.67</v>
      </c>
      <c r="K22" s="2">
        <v>1.2576999756366999E-2</v>
      </c>
      <c r="L22" s="2">
        <v>2.3609092965918736E-4</v>
      </c>
      <c r="M22" s="2">
        <v>0.67</v>
      </c>
      <c r="N22" s="2">
        <v>1.2576999756366999E-2</v>
      </c>
      <c r="O22" s="2">
        <v>2.3609092965918736E-4</v>
      </c>
      <c r="P22" s="2">
        <v>-510</v>
      </c>
      <c r="Q22" s="3">
        <f>N22</f>
        <v>1.2576999756366999E-2</v>
      </c>
      <c r="R22" s="5">
        <f>Q22*$J$2</f>
        <v>8.4265898367658892E-3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">
        <v>22</v>
      </c>
      <c r="B23" s="2">
        <v>2030</v>
      </c>
      <c r="C23" s="2" t="s">
        <v>16</v>
      </c>
      <c r="D23" s="2" t="s">
        <v>17</v>
      </c>
      <c r="E23" s="2" t="s">
        <v>26</v>
      </c>
      <c r="F23" s="2" t="s">
        <v>19</v>
      </c>
      <c r="G23" s="2">
        <v>0.9</v>
      </c>
      <c r="H23" s="2">
        <v>0.18979733662139711</v>
      </c>
      <c r="I23" s="2">
        <v>4.0025587765084365E-2</v>
      </c>
      <c r="J23" s="2">
        <v>0.9</v>
      </c>
      <c r="K23" s="2">
        <v>0.20237433637776411</v>
      </c>
      <c r="L23" s="2">
        <v>4.026167869474355E-2</v>
      </c>
      <c r="M23" s="2">
        <v>0.9</v>
      </c>
      <c r="N23" s="2">
        <v>0.20237433637776411</v>
      </c>
      <c r="O23" s="2">
        <v>4.026167869474355E-2</v>
      </c>
      <c r="P23" s="2">
        <v>-400</v>
      </c>
      <c r="Q23" s="3">
        <f>N23-N22</f>
        <v>0.18979733662139711</v>
      </c>
      <c r="R23" s="5">
        <f t="shared" ref="R23:R41" si="1">Q23*$J$2</f>
        <v>0.12716421553633608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">
        <v>23</v>
      </c>
      <c r="B24" s="2">
        <v>2030</v>
      </c>
      <c r="C24" s="2" t="s">
        <v>16</v>
      </c>
      <c r="D24" s="2" t="s">
        <v>17</v>
      </c>
      <c r="E24" s="2" t="s">
        <v>27</v>
      </c>
      <c r="F24" s="2" t="s">
        <v>19</v>
      </c>
      <c r="G24" s="2">
        <v>0.67</v>
      </c>
      <c r="H24" s="2">
        <v>1.6489070725605106E-3</v>
      </c>
      <c r="I24" s="2">
        <v>4.0580515431941385E-6</v>
      </c>
      <c r="J24" s="2">
        <v>0.67</v>
      </c>
      <c r="K24" s="2">
        <v>0.20402324345032463</v>
      </c>
      <c r="L24" s="2">
        <v>4.0265736746286744E-2</v>
      </c>
      <c r="M24" s="2">
        <v>0.67</v>
      </c>
      <c r="N24" s="2">
        <v>0.20402324345032463</v>
      </c>
      <c r="O24" s="2">
        <v>4.0265736746286744E-2</v>
      </c>
      <c r="P24" s="2">
        <v>-400</v>
      </c>
      <c r="Q24" s="3">
        <f t="shared" ref="Q24:Q41" si="2">N24-N23</f>
        <v>1.6489070725605182E-3</v>
      </c>
      <c r="R24" s="5">
        <f t="shared" si="1"/>
        <v>1.1047677386155472E-3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>
        <v>24</v>
      </c>
      <c r="B25" s="2">
        <v>2030</v>
      </c>
      <c r="C25" s="2" t="s">
        <v>16</v>
      </c>
      <c r="D25" s="2" t="s">
        <v>17</v>
      </c>
      <c r="E25" s="2" t="s">
        <v>23</v>
      </c>
      <c r="F25" s="2" t="s">
        <v>19</v>
      </c>
      <c r="G25" s="2">
        <v>0.9</v>
      </c>
      <c r="H25" s="2">
        <v>0.46725280041798861</v>
      </c>
      <c r="I25" s="2">
        <v>0.24258353277605854</v>
      </c>
      <c r="J25" s="2">
        <v>0.9</v>
      </c>
      <c r="K25" s="2">
        <v>0.67127604386831319</v>
      </c>
      <c r="L25" s="2">
        <v>0.28284926952234529</v>
      </c>
      <c r="M25" s="2">
        <v>0.9</v>
      </c>
      <c r="N25" s="2">
        <v>0.67127604386831319</v>
      </c>
      <c r="O25" s="2">
        <v>0.28284926952234529</v>
      </c>
      <c r="P25" s="2">
        <v>-300</v>
      </c>
      <c r="Q25" s="3">
        <f t="shared" si="2"/>
        <v>0.46725280041798856</v>
      </c>
      <c r="R25" s="5">
        <f t="shared" si="1"/>
        <v>0.31305937628005237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1">
        <v>25</v>
      </c>
      <c r="B26" s="2">
        <v>2030</v>
      </c>
      <c r="C26" s="2" t="s">
        <v>16</v>
      </c>
      <c r="D26" s="2" t="s">
        <v>17</v>
      </c>
      <c r="E26" s="2" t="s">
        <v>25</v>
      </c>
      <c r="F26" s="2" t="s">
        <v>19</v>
      </c>
      <c r="G26" s="2">
        <v>1</v>
      </c>
      <c r="H26" s="2">
        <v>2.8696434826950079E-3</v>
      </c>
      <c r="I26" s="2">
        <v>8.2348537177739351E-6</v>
      </c>
      <c r="J26" s="2">
        <v>1</v>
      </c>
      <c r="K26" s="2">
        <v>0.67414568735100822</v>
      </c>
      <c r="L26" s="2">
        <v>0.28285750437606305</v>
      </c>
      <c r="M26" s="2">
        <v>1</v>
      </c>
      <c r="N26" s="2">
        <v>0.67414568735100822</v>
      </c>
      <c r="O26" s="2">
        <v>0.28285750437606305</v>
      </c>
      <c r="P26" s="2">
        <v>-300</v>
      </c>
      <c r="Q26" s="3">
        <f t="shared" si="2"/>
        <v>2.8696434826950279E-3</v>
      </c>
      <c r="R26" s="5">
        <f t="shared" si="1"/>
        <v>1.9226611334056689E-3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1">
        <v>26</v>
      </c>
      <c r="B27" s="2">
        <v>2030</v>
      </c>
      <c r="C27" s="2" t="s">
        <v>16</v>
      </c>
      <c r="D27" s="2" t="s">
        <v>17</v>
      </c>
      <c r="E27" s="2" t="s">
        <v>20</v>
      </c>
      <c r="F27" s="2" t="s">
        <v>19</v>
      </c>
      <c r="G27" s="2">
        <v>0.67</v>
      </c>
      <c r="H27" s="2">
        <v>6.9069385316757895E-2</v>
      </c>
      <c r="I27" s="2">
        <v>7.1202686388578667E-3</v>
      </c>
      <c r="J27" s="2">
        <v>0.67</v>
      </c>
      <c r="K27" s="2">
        <v>0.7432150726677661</v>
      </c>
      <c r="L27" s="2">
        <v>0.28997777301492089</v>
      </c>
      <c r="M27" s="2">
        <v>0.67</v>
      </c>
      <c r="N27" s="2">
        <v>0.7432150726677661</v>
      </c>
      <c r="O27" s="2">
        <v>0.28997777301492089</v>
      </c>
      <c r="P27" s="2">
        <v>-280</v>
      </c>
      <c r="Q27" s="3">
        <f t="shared" si="2"/>
        <v>6.9069385316757881E-2</v>
      </c>
      <c r="R27" s="5">
        <f t="shared" si="1"/>
        <v>4.6276488162227784E-2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">
        <v>27</v>
      </c>
      <c r="B28" s="2">
        <v>2030</v>
      </c>
      <c r="C28" s="2" t="s">
        <v>16</v>
      </c>
      <c r="D28" s="2" t="s">
        <v>17</v>
      </c>
      <c r="E28" s="2" t="s">
        <v>20</v>
      </c>
      <c r="F28" s="2" t="s">
        <v>21</v>
      </c>
      <c r="G28" s="2">
        <v>0</v>
      </c>
      <c r="H28" s="2">
        <v>0</v>
      </c>
      <c r="I28" s="2">
        <v>0</v>
      </c>
      <c r="J28" s="2">
        <v>0.67</v>
      </c>
      <c r="K28" s="2">
        <v>0.7432150726677661</v>
      </c>
      <c r="L28" s="2">
        <v>0.28997777301492089</v>
      </c>
      <c r="M28" s="2">
        <v>0.67</v>
      </c>
      <c r="N28" s="2">
        <v>0.7432150726677661</v>
      </c>
      <c r="O28" s="2">
        <v>0.28997777301492089</v>
      </c>
      <c r="P28" s="2">
        <v>-217.4</v>
      </c>
      <c r="Q28" s="3">
        <f t="shared" si="2"/>
        <v>0</v>
      </c>
      <c r="R28" s="5">
        <f t="shared" si="1"/>
        <v>0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1">
        <v>28</v>
      </c>
      <c r="B29" s="2">
        <v>2030</v>
      </c>
      <c r="C29" s="2" t="s">
        <v>16</v>
      </c>
      <c r="D29" s="2" t="s">
        <v>17</v>
      </c>
      <c r="E29" s="2" t="s">
        <v>22</v>
      </c>
      <c r="F29" s="2" t="s">
        <v>21</v>
      </c>
      <c r="G29" s="2">
        <v>0</v>
      </c>
      <c r="H29" s="2">
        <v>0</v>
      </c>
      <c r="I29" s="2">
        <v>0</v>
      </c>
      <c r="J29" s="2">
        <v>0</v>
      </c>
      <c r="K29" s="2">
        <v>0.7432150726677661</v>
      </c>
      <c r="L29" s="2">
        <v>0.28997777301492089</v>
      </c>
      <c r="M29" s="2">
        <v>0</v>
      </c>
      <c r="N29" s="2">
        <v>0.7432150726677661</v>
      </c>
      <c r="O29" s="2">
        <v>0.28997777301492089</v>
      </c>
      <c r="P29" s="2">
        <v>-217.4</v>
      </c>
      <c r="Q29" s="3">
        <f t="shared" si="2"/>
        <v>0</v>
      </c>
      <c r="R29" s="5">
        <f t="shared" si="1"/>
        <v>0</v>
      </c>
    </row>
    <row r="30" spans="1:30" x14ac:dyDescent="0.2">
      <c r="A30" s="1">
        <v>29</v>
      </c>
      <c r="B30" s="2">
        <v>2030</v>
      </c>
      <c r="C30" s="2" t="s">
        <v>16</v>
      </c>
      <c r="D30" s="2" t="s">
        <v>17</v>
      </c>
      <c r="E30" s="2" t="s">
        <v>23</v>
      </c>
      <c r="F30" s="2" t="s">
        <v>24</v>
      </c>
      <c r="G30" s="2">
        <v>0.15</v>
      </c>
      <c r="H30" s="2">
        <v>7.7875466736331431E-2</v>
      </c>
      <c r="I30" s="2">
        <v>4.0430588796009755E-2</v>
      </c>
      <c r="J30" s="2">
        <v>1.05</v>
      </c>
      <c r="K30" s="2">
        <v>0.82109053940409749</v>
      </c>
      <c r="L30" s="2">
        <v>0.33040836181093064</v>
      </c>
      <c r="M30" s="2">
        <v>1</v>
      </c>
      <c r="N30" s="2">
        <v>0.82109053940409749</v>
      </c>
      <c r="O30" s="2">
        <v>0.33040836181093064</v>
      </c>
      <c r="P30" s="2">
        <v>-89.43</v>
      </c>
      <c r="Q30" s="3">
        <f t="shared" si="2"/>
        <v>7.7875466736331389E-2</v>
      </c>
      <c r="R30" s="5">
        <f t="shared" si="1"/>
        <v>5.2176562713342034E-2</v>
      </c>
    </row>
    <row r="31" spans="1:30" x14ac:dyDescent="0.2">
      <c r="A31" s="1">
        <v>30</v>
      </c>
      <c r="B31" s="2">
        <v>2030</v>
      </c>
      <c r="C31" s="2" t="s">
        <v>16</v>
      </c>
      <c r="D31" s="2" t="s">
        <v>17</v>
      </c>
      <c r="E31" s="2" t="s">
        <v>22</v>
      </c>
      <c r="F31" s="2" t="s">
        <v>19</v>
      </c>
      <c r="G31" s="2">
        <v>0.67</v>
      </c>
      <c r="H31" s="2">
        <v>9.5644722480477201E-2</v>
      </c>
      <c r="I31" s="2">
        <v>1.3653601400548507E-2</v>
      </c>
      <c r="J31" s="2">
        <v>0.67</v>
      </c>
      <c r="K31" s="2">
        <v>0.91673526188457466</v>
      </c>
      <c r="L31" s="2">
        <v>0.34406196321147914</v>
      </c>
      <c r="M31" s="2">
        <v>0.67</v>
      </c>
      <c r="N31" s="2">
        <v>0.91673526188457466</v>
      </c>
      <c r="O31" s="2">
        <v>0.34406196321147914</v>
      </c>
      <c r="P31" s="2">
        <v>-50</v>
      </c>
      <c r="Q31" s="3">
        <f t="shared" si="2"/>
        <v>9.5644722480477173E-2</v>
      </c>
      <c r="R31" s="5">
        <f t="shared" si="1"/>
        <v>6.4081964061919711E-2</v>
      </c>
    </row>
    <row r="32" spans="1:30" x14ac:dyDescent="0.2">
      <c r="A32" s="1">
        <v>31</v>
      </c>
      <c r="B32" s="2">
        <v>2030</v>
      </c>
      <c r="C32" s="2" t="s">
        <v>16</v>
      </c>
      <c r="D32" s="2" t="s">
        <v>17</v>
      </c>
      <c r="E32" s="2" t="s">
        <v>26</v>
      </c>
      <c r="F32" s="2" t="s">
        <v>29</v>
      </c>
      <c r="G32" s="2">
        <v>1</v>
      </c>
      <c r="H32" s="2">
        <v>0.21088592957933011</v>
      </c>
      <c r="I32" s="2">
        <v>4.4472875294538181E-2</v>
      </c>
      <c r="J32" s="2">
        <v>1.9</v>
      </c>
      <c r="K32" s="2">
        <v>1.1276211914639047</v>
      </c>
      <c r="L32" s="2">
        <v>0.38853483850601733</v>
      </c>
      <c r="M32" s="2">
        <v>1</v>
      </c>
      <c r="N32" s="2">
        <v>1</v>
      </c>
      <c r="O32" s="2">
        <v>0.38853483850601733</v>
      </c>
      <c r="P32" s="2">
        <v>68.968686724892024</v>
      </c>
      <c r="Q32" s="3">
        <f t="shared" si="2"/>
        <v>8.3264738115425341E-2</v>
      </c>
      <c r="R32" s="5">
        <f t="shared" si="1"/>
        <v>5.5787374537334983E-2</v>
      </c>
    </row>
    <row r="33" spans="1:18" x14ac:dyDescent="0.2">
      <c r="A33" s="2">
        <v>32</v>
      </c>
      <c r="B33" s="2">
        <v>2030</v>
      </c>
      <c r="C33" s="2" t="s">
        <v>16</v>
      </c>
      <c r="D33" s="2" t="s">
        <v>17</v>
      </c>
      <c r="E33" s="2" t="s">
        <v>27</v>
      </c>
      <c r="F33" s="2" t="s">
        <v>29</v>
      </c>
      <c r="G33" s="2">
        <v>1</v>
      </c>
      <c r="H33" s="2">
        <v>2.4610553321798663E-3</v>
      </c>
      <c r="I33" s="2">
        <v>6.0567933480509518E-6</v>
      </c>
      <c r="J33" s="2">
        <v>1.67</v>
      </c>
      <c r="K33" s="2">
        <v>1.1300822467960845</v>
      </c>
      <c r="L33" s="2">
        <v>0.38854089529936536</v>
      </c>
      <c r="M33" s="2">
        <v>1</v>
      </c>
      <c r="N33" s="2">
        <v>1</v>
      </c>
      <c r="O33" s="2">
        <v>0.38854089529936536</v>
      </c>
      <c r="P33" s="2">
        <v>68.968686724892024</v>
      </c>
      <c r="Q33" s="3">
        <f t="shared" si="2"/>
        <v>0</v>
      </c>
      <c r="R33" s="5">
        <f t="shared" si="1"/>
        <v>0</v>
      </c>
    </row>
    <row r="34" spans="1:18" x14ac:dyDescent="0.2">
      <c r="A34" s="1">
        <v>33</v>
      </c>
      <c r="B34" s="2">
        <v>2030</v>
      </c>
      <c r="C34" s="2" t="s">
        <v>16</v>
      </c>
      <c r="D34" s="2" t="s">
        <v>17</v>
      </c>
      <c r="E34" s="2" t="s">
        <v>20</v>
      </c>
      <c r="F34" s="2" t="s">
        <v>29</v>
      </c>
      <c r="G34" s="2">
        <v>1</v>
      </c>
      <c r="H34" s="2">
        <v>0.10308863480113117</v>
      </c>
      <c r="I34" s="2">
        <v>1.0627266625160994E-2</v>
      </c>
      <c r="J34" s="2">
        <v>1.67</v>
      </c>
      <c r="K34" s="2">
        <v>1.2331708815972156</v>
      </c>
      <c r="L34" s="2">
        <v>0.39916816192452637</v>
      </c>
      <c r="M34" s="2">
        <v>1</v>
      </c>
      <c r="N34" s="2">
        <v>1</v>
      </c>
      <c r="O34" s="2">
        <v>0.39916816192452637</v>
      </c>
      <c r="P34" s="2">
        <v>75.163432323669298</v>
      </c>
      <c r="Q34" s="3">
        <f t="shared" si="2"/>
        <v>0</v>
      </c>
      <c r="R34" s="5">
        <f t="shared" si="1"/>
        <v>0</v>
      </c>
    </row>
    <row r="35" spans="1:18" x14ac:dyDescent="0.2">
      <c r="A35" s="1">
        <v>34</v>
      </c>
      <c r="B35" s="2">
        <v>2030</v>
      </c>
      <c r="C35" s="2" t="s">
        <v>16</v>
      </c>
      <c r="D35" s="2" t="s">
        <v>17</v>
      </c>
      <c r="E35" s="2" t="s">
        <v>20</v>
      </c>
      <c r="F35" s="2" t="s">
        <v>28</v>
      </c>
      <c r="G35" s="2">
        <v>0.01</v>
      </c>
      <c r="H35" s="2">
        <v>1.0308863480113118E-3</v>
      </c>
      <c r="I35" s="2">
        <v>1.0627266625160994E-4</v>
      </c>
      <c r="J35" s="2">
        <v>1.68</v>
      </c>
      <c r="K35" s="2">
        <v>1.2342017679452268</v>
      </c>
      <c r="L35" s="2">
        <v>0.39927443459077799</v>
      </c>
      <c r="M35" s="2">
        <v>1</v>
      </c>
      <c r="N35" s="2">
        <v>1</v>
      </c>
      <c r="O35" s="2">
        <v>0.39927443459077799</v>
      </c>
      <c r="P35" s="2">
        <v>86.13</v>
      </c>
      <c r="Q35" s="3">
        <f t="shared" si="2"/>
        <v>0</v>
      </c>
      <c r="R35" s="5">
        <f t="shared" si="1"/>
        <v>0</v>
      </c>
    </row>
    <row r="36" spans="1:18" x14ac:dyDescent="0.2">
      <c r="A36" s="1">
        <v>35</v>
      </c>
      <c r="B36" s="2">
        <v>2030</v>
      </c>
      <c r="C36" s="2" t="s">
        <v>16</v>
      </c>
      <c r="D36" s="2" t="s">
        <v>17</v>
      </c>
      <c r="E36" s="2" t="s">
        <v>26</v>
      </c>
      <c r="F36" s="2" t="s">
        <v>28</v>
      </c>
      <c r="G36" s="2">
        <v>0</v>
      </c>
      <c r="H36" s="2">
        <v>0</v>
      </c>
      <c r="I36" s="2">
        <v>0</v>
      </c>
      <c r="J36" s="2">
        <v>1.9</v>
      </c>
      <c r="K36" s="2">
        <v>1.2342017679452268</v>
      </c>
      <c r="L36" s="2">
        <v>0.39927443459077799</v>
      </c>
      <c r="M36" s="2">
        <v>1</v>
      </c>
      <c r="N36" s="2">
        <v>1</v>
      </c>
      <c r="O36" s="2">
        <v>0.39927443459077799</v>
      </c>
      <c r="P36" s="2">
        <v>86.13</v>
      </c>
      <c r="Q36" s="3">
        <f t="shared" si="2"/>
        <v>0</v>
      </c>
      <c r="R36" s="5">
        <f t="shared" si="1"/>
        <v>0</v>
      </c>
    </row>
    <row r="37" spans="1:18" x14ac:dyDescent="0.2">
      <c r="A37" s="1">
        <v>36</v>
      </c>
      <c r="B37" s="2">
        <v>2030</v>
      </c>
      <c r="C37" s="2" t="s">
        <v>16</v>
      </c>
      <c r="D37" s="2" t="s">
        <v>17</v>
      </c>
      <c r="E37" s="2" t="s">
        <v>22</v>
      </c>
      <c r="F37" s="2" t="s">
        <v>28</v>
      </c>
      <c r="G37" s="2">
        <v>0</v>
      </c>
      <c r="H37" s="2">
        <v>0</v>
      </c>
      <c r="I37" s="2">
        <v>0</v>
      </c>
      <c r="J37" s="2">
        <v>0.67</v>
      </c>
      <c r="K37" s="2">
        <v>1.2342017679452268</v>
      </c>
      <c r="L37" s="2">
        <v>0.39927443459077799</v>
      </c>
      <c r="M37" s="2">
        <v>0.67</v>
      </c>
      <c r="N37" s="2">
        <v>1</v>
      </c>
      <c r="O37" s="2">
        <v>0.39927443459077799</v>
      </c>
      <c r="P37" s="2">
        <v>86.13</v>
      </c>
      <c r="Q37" s="3">
        <f t="shared" si="2"/>
        <v>0</v>
      </c>
      <c r="R37" s="5">
        <f t="shared" si="1"/>
        <v>0</v>
      </c>
    </row>
    <row r="38" spans="1:18" x14ac:dyDescent="0.2">
      <c r="A38" s="1">
        <v>37</v>
      </c>
      <c r="B38" s="2">
        <v>2030</v>
      </c>
      <c r="C38" s="2" t="s">
        <v>16</v>
      </c>
      <c r="D38" s="2" t="s">
        <v>17</v>
      </c>
      <c r="E38" s="2" t="s">
        <v>23</v>
      </c>
      <c r="F38" s="2" t="s">
        <v>29</v>
      </c>
      <c r="G38" s="2">
        <v>1</v>
      </c>
      <c r="H38" s="2">
        <v>0.51916977824220956</v>
      </c>
      <c r="I38" s="2">
        <v>0.26953725864006506</v>
      </c>
      <c r="J38" s="2">
        <v>2.0499999999999998</v>
      </c>
      <c r="K38" s="2">
        <v>1.7533715461874364</v>
      </c>
      <c r="L38" s="2">
        <v>0.668811693230843</v>
      </c>
      <c r="M38" s="2">
        <v>1</v>
      </c>
      <c r="N38" s="2">
        <v>1</v>
      </c>
      <c r="O38" s="2">
        <v>0.668811693230843</v>
      </c>
      <c r="P38" s="2">
        <v>102.67190385002266</v>
      </c>
      <c r="Q38" s="3">
        <f t="shared" si="2"/>
        <v>0</v>
      </c>
      <c r="R38" s="5">
        <f t="shared" si="1"/>
        <v>0</v>
      </c>
    </row>
    <row r="39" spans="1:18" x14ac:dyDescent="0.2">
      <c r="A39" s="1">
        <v>38</v>
      </c>
      <c r="B39" s="2">
        <v>2030</v>
      </c>
      <c r="C39" s="2" t="s">
        <v>16</v>
      </c>
      <c r="D39" s="2" t="s">
        <v>17</v>
      </c>
      <c r="E39" s="2" t="s">
        <v>25</v>
      </c>
      <c r="F39" s="2" t="s">
        <v>29</v>
      </c>
      <c r="G39" s="2">
        <v>0</v>
      </c>
      <c r="H39" s="2">
        <v>0</v>
      </c>
      <c r="I39" s="2">
        <v>0</v>
      </c>
      <c r="J39" s="2">
        <v>1</v>
      </c>
      <c r="K39" s="2">
        <v>1.7533715461874364</v>
      </c>
      <c r="L39" s="2">
        <v>0.668811693230843</v>
      </c>
      <c r="M39" s="2">
        <v>1</v>
      </c>
      <c r="N39" s="2">
        <v>1</v>
      </c>
      <c r="O39" s="2">
        <v>0.668811693230843</v>
      </c>
      <c r="P39" s="2">
        <v>102.67190385002266</v>
      </c>
      <c r="Q39" s="3">
        <f t="shared" si="2"/>
        <v>0</v>
      </c>
      <c r="R39" s="5">
        <f t="shared" si="1"/>
        <v>0</v>
      </c>
    </row>
    <row r="40" spans="1:18" x14ac:dyDescent="0.2">
      <c r="A40" s="1">
        <v>39</v>
      </c>
      <c r="B40" s="2">
        <v>2030</v>
      </c>
      <c r="C40" s="2" t="s">
        <v>16</v>
      </c>
      <c r="D40" s="2" t="s">
        <v>17</v>
      </c>
      <c r="E40" s="2" t="s">
        <v>22</v>
      </c>
      <c r="F40" s="2" t="s">
        <v>29</v>
      </c>
      <c r="G40" s="2">
        <v>1</v>
      </c>
      <c r="H40" s="2">
        <v>0.14275331713504058</v>
      </c>
      <c r="I40" s="2">
        <v>2.0378509553057471E-2</v>
      </c>
      <c r="J40" s="2">
        <v>1.67</v>
      </c>
      <c r="K40" s="2">
        <v>1.896124863322477</v>
      </c>
      <c r="L40" s="2">
        <v>0.68919020278390042</v>
      </c>
      <c r="M40" s="2">
        <v>1</v>
      </c>
      <c r="N40" s="2">
        <v>1</v>
      </c>
      <c r="O40" s="2">
        <v>0.68919020278390042</v>
      </c>
      <c r="P40" s="2">
        <v>113.73117313879013</v>
      </c>
      <c r="Q40" s="3">
        <f t="shared" si="2"/>
        <v>0</v>
      </c>
      <c r="R40" s="5">
        <f t="shared" si="1"/>
        <v>0</v>
      </c>
    </row>
    <row r="41" spans="1:18" x14ac:dyDescent="0.2">
      <c r="A41" s="2">
        <v>40</v>
      </c>
      <c r="B41" s="2">
        <v>2030</v>
      </c>
      <c r="C41" s="2" t="s">
        <v>16</v>
      </c>
      <c r="D41" s="2" t="s">
        <v>17</v>
      </c>
      <c r="E41" s="2" t="s">
        <v>18</v>
      </c>
      <c r="F41" s="2" t="s">
        <v>29</v>
      </c>
      <c r="G41" s="2">
        <v>1</v>
      </c>
      <c r="H41" s="2">
        <v>1.877164142741343E-2</v>
      </c>
      <c r="I41" s="2">
        <v>3.5237452187938408E-4</v>
      </c>
      <c r="J41" s="2">
        <v>1.67</v>
      </c>
      <c r="K41" s="2">
        <v>1.9148965047498905</v>
      </c>
      <c r="L41" s="2">
        <v>0.68954257730577984</v>
      </c>
      <c r="M41" s="2">
        <v>1</v>
      </c>
      <c r="N41" s="2">
        <v>1</v>
      </c>
      <c r="O41" s="2">
        <v>0.68954257730577984</v>
      </c>
      <c r="P41" s="2">
        <v>177.83865295820777</v>
      </c>
      <c r="Q41" s="3">
        <f t="shared" si="2"/>
        <v>0</v>
      </c>
      <c r="R41" s="5">
        <f t="shared" si="1"/>
        <v>0</v>
      </c>
    </row>
    <row r="42" spans="1:18" x14ac:dyDescent="0.2">
      <c r="A42" s="1">
        <v>41</v>
      </c>
      <c r="B42" s="2">
        <v>2050</v>
      </c>
      <c r="C42" s="2" t="s">
        <v>16</v>
      </c>
      <c r="D42" s="2" t="s">
        <v>17</v>
      </c>
      <c r="E42" s="2" t="s">
        <v>18</v>
      </c>
      <c r="F42" s="2" t="s">
        <v>19</v>
      </c>
      <c r="G42" s="2">
        <v>0.67</v>
      </c>
      <c r="H42" s="2">
        <v>1.2576999756366999E-2</v>
      </c>
      <c r="I42" s="2">
        <v>2.3609092965918736E-4</v>
      </c>
      <c r="J42" s="2">
        <v>0.67</v>
      </c>
      <c r="K42" s="2">
        <v>1.2576999756366999E-2</v>
      </c>
      <c r="L42" s="2">
        <v>2.3609092965918736E-4</v>
      </c>
      <c r="M42" s="2">
        <v>0.67</v>
      </c>
      <c r="N42" s="2">
        <v>1.2576999756366999E-2</v>
      </c>
      <c r="O42" s="2">
        <v>2.3609092965918736E-4</v>
      </c>
      <c r="P42" s="2">
        <v>-1033.0614556514411</v>
      </c>
      <c r="Q42" s="3">
        <f>N42</f>
        <v>1.2576999756366999E-2</v>
      </c>
      <c r="R42" s="5">
        <f>Q42*$AD$2</f>
        <v>0</v>
      </c>
    </row>
    <row r="43" spans="1:18" x14ac:dyDescent="0.2">
      <c r="A43" s="1">
        <v>42</v>
      </c>
      <c r="B43" s="2">
        <v>2050</v>
      </c>
      <c r="C43" s="2" t="s">
        <v>16</v>
      </c>
      <c r="D43" s="2" t="s">
        <v>17</v>
      </c>
      <c r="E43" s="2" t="s">
        <v>26</v>
      </c>
      <c r="F43" s="2" t="s">
        <v>19</v>
      </c>
      <c r="G43" s="2">
        <v>0.9</v>
      </c>
      <c r="H43" s="2">
        <v>0.18979733662139711</v>
      </c>
      <c r="I43" s="2">
        <v>4.0025587765084365E-2</v>
      </c>
      <c r="J43" s="2">
        <v>0.9</v>
      </c>
      <c r="K43" s="2">
        <v>0.20237433637776411</v>
      </c>
      <c r="L43" s="2">
        <v>4.026167869474355E-2</v>
      </c>
      <c r="M43" s="2">
        <v>0.9</v>
      </c>
      <c r="N43" s="2">
        <v>0.20237433637776411</v>
      </c>
      <c r="O43" s="2">
        <v>4.026167869474355E-2</v>
      </c>
      <c r="P43" s="2">
        <v>-453.86228884253865</v>
      </c>
      <c r="Q43" s="3">
        <f>N43-N42</f>
        <v>0.18979733662139711</v>
      </c>
      <c r="R43" s="5">
        <f t="shared" ref="R43:R61" si="3">Q43*$AD$2</f>
        <v>0</v>
      </c>
    </row>
    <row r="44" spans="1:18" x14ac:dyDescent="0.2">
      <c r="A44" s="1">
        <v>43</v>
      </c>
      <c r="B44" s="2">
        <v>2050</v>
      </c>
      <c r="C44" s="2" t="s">
        <v>16</v>
      </c>
      <c r="D44" s="2" t="s">
        <v>17</v>
      </c>
      <c r="E44" s="2" t="s">
        <v>27</v>
      </c>
      <c r="F44" s="2" t="s">
        <v>19</v>
      </c>
      <c r="G44" s="2">
        <v>0.67</v>
      </c>
      <c r="H44" s="2">
        <v>1.6489070725605106E-3</v>
      </c>
      <c r="I44" s="2">
        <v>4.0580515431941385E-6</v>
      </c>
      <c r="J44" s="2">
        <v>0.67</v>
      </c>
      <c r="K44" s="2">
        <v>0.20402324345032463</v>
      </c>
      <c r="L44" s="2">
        <v>4.0265736746286744E-2</v>
      </c>
      <c r="M44" s="2">
        <v>0.67</v>
      </c>
      <c r="N44" s="2">
        <v>0.20402324345032463</v>
      </c>
      <c r="O44" s="2">
        <v>4.0265736746286744E-2</v>
      </c>
      <c r="P44" s="2">
        <v>-453.86228884253865</v>
      </c>
      <c r="Q44" s="3">
        <f t="shared" ref="Q44:Q61" si="4">N44-N43</f>
        <v>1.6489070725605182E-3</v>
      </c>
      <c r="R44" s="5">
        <f t="shared" si="3"/>
        <v>0</v>
      </c>
    </row>
    <row r="45" spans="1:18" x14ac:dyDescent="0.2">
      <c r="A45" s="1">
        <v>44</v>
      </c>
      <c r="B45" s="2">
        <v>2050</v>
      </c>
      <c r="C45" s="2" t="s">
        <v>16</v>
      </c>
      <c r="D45" s="2" t="s">
        <v>17</v>
      </c>
      <c r="E45" s="2" t="s">
        <v>20</v>
      </c>
      <c r="F45" s="2" t="s">
        <v>19</v>
      </c>
      <c r="G45" s="2">
        <v>0.67</v>
      </c>
      <c r="H45" s="2">
        <v>6.9069385316757895E-2</v>
      </c>
      <c r="I45" s="2">
        <v>7.1202686388578667E-3</v>
      </c>
      <c r="J45" s="2">
        <v>0.67</v>
      </c>
      <c r="K45" s="2">
        <v>0.27309262876708251</v>
      </c>
      <c r="L45" s="2">
        <v>4.7386005385144613E-2</v>
      </c>
      <c r="M45" s="2">
        <v>0.67</v>
      </c>
      <c r="N45" s="2">
        <v>0.27309262876708251</v>
      </c>
      <c r="O45" s="2">
        <v>4.7386005385144613E-2</v>
      </c>
      <c r="P45" s="2">
        <v>-435.64631592042548</v>
      </c>
      <c r="Q45" s="3">
        <f t="shared" si="4"/>
        <v>6.9069385316757881E-2</v>
      </c>
      <c r="R45" s="5">
        <f t="shared" si="3"/>
        <v>0</v>
      </c>
    </row>
    <row r="46" spans="1:18" x14ac:dyDescent="0.2">
      <c r="A46" s="1">
        <v>45</v>
      </c>
      <c r="B46" s="2">
        <v>2050</v>
      </c>
      <c r="C46" s="2" t="s">
        <v>16</v>
      </c>
      <c r="D46" s="2" t="s">
        <v>17</v>
      </c>
      <c r="E46" s="2" t="s">
        <v>22</v>
      </c>
      <c r="F46" s="2" t="s">
        <v>19</v>
      </c>
      <c r="G46" s="2">
        <v>0.67</v>
      </c>
      <c r="H46" s="2">
        <v>9.5644722480477201E-2</v>
      </c>
      <c r="I46" s="2">
        <v>1.3653601400548507E-2</v>
      </c>
      <c r="J46" s="2">
        <v>0.67</v>
      </c>
      <c r="K46" s="2">
        <v>0.36873735124755969</v>
      </c>
      <c r="L46" s="2">
        <v>6.1039606785693118E-2</v>
      </c>
      <c r="M46" s="2">
        <v>0.67</v>
      </c>
      <c r="N46" s="2">
        <v>0.36873735124755969</v>
      </c>
      <c r="O46" s="2">
        <v>6.1039606785693118E-2</v>
      </c>
      <c r="P46" s="2">
        <v>-363.34095226416764</v>
      </c>
      <c r="Q46" s="3">
        <f t="shared" si="4"/>
        <v>9.5644722480477173E-2</v>
      </c>
      <c r="R46" s="5">
        <f t="shared" si="3"/>
        <v>0</v>
      </c>
    </row>
    <row r="47" spans="1:18" x14ac:dyDescent="0.2">
      <c r="A47" s="1">
        <v>46</v>
      </c>
      <c r="B47" s="2">
        <v>2050</v>
      </c>
      <c r="C47" s="2" t="s">
        <v>16</v>
      </c>
      <c r="D47" s="2" t="s">
        <v>17</v>
      </c>
      <c r="E47" s="2" t="s">
        <v>23</v>
      </c>
      <c r="F47" s="2" t="s">
        <v>19</v>
      </c>
      <c r="G47" s="2">
        <v>0.9</v>
      </c>
      <c r="H47" s="2">
        <v>0.46725280041798861</v>
      </c>
      <c r="I47" s="2">
        <v>0.24258353277605854</v>
      </c>
      <c r="J47" s="2">
        <v>0.9</v>
      </c>
      <c r="K47" s="2">
        <v>0.83599015166554835</v>
      </c>
      <c r="L47" s="2">
        <v>0.30362313956175169</v>
      </c>
      <c r="M47" s="2">
        <v>0.9</v>
      </c>
      <c r="N47" s="2">
        <v>0.83599015166554835</v>
      </c>
      <c r="O47" s="2">
        <v>0.30362313956175169</v>
      </c>
      <c r="P47" s="2">
        <v>-353.86228884253836</v>
      </c>
      <c r="Q47" s="3">
        <f t="shared" si="4"/>
        <v>0.46725280041798867</v>
      </c>
      <c r="R47" s="5">
        <f t="shared" si="3"/>
        <v>0</v>
      </c>
    </row>
    <row r="48" spans="1:18" x14ac:dyDescent="0.2">
      <c r="A48" s="1">
        <v>47</v>
      </c>
      <c r="B48" s="2">
        <v>2050</v>
      </c>
      <c r="C48" s="2" t="s">
        <v>16</v>
      </c>
      <c r="D48" s="2" t="s">
        <v>17</v>
      </c>
      <c r="E48" s="2" t="s">
        <v>25</v>
      </c>
      <c r="F48" s="2" t="s">
        <v>19</v>
      </c>
      <c r="G48" s="2">
        <v>1</v>
      </c>
      <c r="H48" s="2">
        <v>2.8696434826950079E-3</v>
      </c>
      <c r="I48" s="2">
        <v>8.2348537177739351E-6</v>
      </c>
      <c r="J48" s="2">
        <v>1</v>
      </c>
      <c r="K48" s="2">
        <v>0.83885979514824338</v>
      </c>
      <c r="L48" s="2">
        <v>0.30363137441546945</v>
      </c>
      <c r="M48" s="2">
        <v>1</v>
      </c>
      <c r="N48" s="2">
        <v>0.83885979514824338</v>
      </c>
      <c r="O48" s="2">
        <v>0.30363137441546945</v>
      </c>
      <c r="P48" s="2">
        <v>-353.86228884253836</v>
      </c>
      <c r="Q48" s="3">
        <f t="shared" si="4"/>
        <v>2.8696434826950279E-3</v>
      </c>
      <c r="R48" s="5">
        <f t="shared" si="3"/>
        <v>0</v>
      </c>
    </row>
    <row r="49" spans="1:18" x14ac:dyDescent="0.2">
      <c r="A49" s="2">
        <v>48</v>
      </c>
      <c r="B49" s="2">
        <v>2050</v>
      </c>
      <c r="C49" s="2" t="s">
        <v>16</v>
      </c>
      <c r="D49" s="2" t="s">
        <v>17</v>
      </c>
      <c r="E49" s="2" t="s">
        <v>22</v>
      </c>
      <c r="F49" s="2" t="s">
        <v>29</v>
      </c>
      <c r="G49" s="2">
        <v>1</v>
      </c>
      <c r="H49" s="2">
        <v>0.14275331713504058</v>
      </c>
      <c r="I49" s="2">
        <v>2.0378509553057471E-2</v>
      </c>
      <c r="J49" s="2">
        <v>1.67</v>
      </c>
      <c r="K49" s="2">
        <v>0.98161311228328396</v>
      </c>
      <c r="L49" s="2">
        <v>0.32400988396852692</v>
      </c>
      <c r="M49" s="2">
        <v>1</v>
      </c>
      <c r="N49" s="2">
        <v>0.98161311228328396</v>
      </c>
      <c r="O49" s="2">
        <v>0.32400988396852692</v>
      </c>
      <c r="P49" s="2">
        <v>-319.80563983120663</v>
      </c>
      <c r="Q49" s="3">
        <f t="shared" si="4"/>
        <v>0.14275331713504058</v>
      </c>
      <c r="R49" s="5">
        <f t="shared" si="3"/>
        <v>0</v>
      </c>
    </row>
    <row r="50" spans="1:18" x14ac:dyDescent="0.2">
      <c r="A50" s="1">
        <v>49</v>
      </c>
      <c r="B50" s="2">
        <v>2050</v>
      </c>
      <c r="C50" s="2" t="s">
        <v>16</v>
      </c>
      <c r="D50" s="2" t="s">
        <v>17</v>
      </c>
      <c r="E50" s="2" t="s">
        <v>18</v>
      </c>
      <c r="F50" s="2" t="s">
        <v>29</v>
      </c>
      <c r="G50" s="2">
        <v>1</v>
      </c>
      <c r="H50" s="2">
        <v>1.877164142741343E-2</v>
      </c>
      <c r="I50" s="2">
        <v>3.5237452187938408E-4</v>
      </c>
      <c r="J50" s="2">
        <v>1.67</v>
      </c>
      <c r="K50" s="2">
        <v>1.0003847537106973</v>
      </c>
      <c r="L50" s="2">
        <v>0.32436225849040629</v>
      </c>
      <c r="M50" s="2">
        <v>1</v>
      </c>
      <c r="N50" s="2">
        <v>1</v>
      </c>
      <c r="O50" s="2">
        <v>0.32436225849040629</v>
      </c>
      <c r="P50" s="2">
        <v>-310.38191821835636</v>
      </c>
      <c r="Q50" s="3">
        <f t="shared" si="4"/>
        <v>1.8386887716716038E-2</v>
      </c>
      <c r="R50" s="5">
        <f t="shared" si="3"/>
        <v>0</v>
      </c>
    </row>
    <row r="51" spans="1:18" x14ac:dyDescent="0.2">
      <c r="A51" s="1">
        <v>50</v>
      </c>
      <c r="B51" s="2">
        <v>2050</v>
      </c>
      <c r="C51" s="2" t="s">
        <v>16</v>
      </c>
      <c r="D51" s="2" t="s">
        <v>17</v>
      </c>
      <c r="E51" s="2" t="s">
        <v>20</v>
      </c>
      <c r="F51" s="2" t="s">
        <v>21</v>
      </c>
      <c r="G51" s="2">
        <v>0</v>
      </c>
      <c r="H51" s="2">
        <v>0</v>
      </c>
      <c r="I51" s="2">
        <v>0</v>
      </c>
      <c r="J51" s="2">
        <v>0.67</v>
      </c>
      <c r="K51" s="2">
        <v>1.0003847537106973</v>
      </c>
      <c r="L51" s="2">
        <v>0.32436225849040629</v>
      </c>
      <c r="M51" s="2">
        <v>0.67</v>
      </c>
      <c r="N51" s="2">
        <v>1</v>
      </c>
      <c r="O51" s="2">
        <v>0.32436225849040629</v>
      </c>
      <c r="P51" s="2">
        <v>-240.32443216223038</v>
      </c>
      <c r="Q51" s="3">
        <f t="shared" si="4"/>
        <v>0</v>
      </c>
      <c r="R51" s="5">
        <f t="shared" si="3"/>
        <v>0</v>
      </c>
    </row>
    <row r="52" spans="1:18" x14ac:dyDescent="0.2">
      <c r="A52" s="1">
        <v>51</v>
      </c>
      <c r="B52" s="2">
        <v>2050</v>
      </c>
      <c r="C52" s="2" t="s">
        <v>16</v>
      </c>
      <c r="D52" s="2" t="s">
        <v>17</v>
      </c>
      <c r="E52" s="2" t="s">
        <v>22</v>
      </c>
      <c r="F52" s="2" t="s">
        <v>21</v>
      </c>
      <c r="G52" s="2">
        <v>0</v>
      </c>
      <c r="H52" s="2">
        <v>0</v>
      </c>
      <c r="I52" s="2">
        <v>0</v>
      </c>
      <c r="J52" s="2">
        <v>1.67</v>
      </c>
      <c r="K52" s="2">
        <v>1.0003847537106973</v>
      </c>
      <c r="L52" s="2">
        <v>0.32436225849040629</v>
      </c>
      <c r="M52" s="2">
        <v>1</v>
      </c>
      <c r="N52" s="2">
        <v>1</v>
      </c>
      <c r="O52" s="2">
        <v>0.32436225849040629</v>
      </c>
      <c r="P52" s="2">
        <v>-240.32443216223038</v>
      </c>
      <c r="Q52" s="3">
        <f t="shared" si="4"/>
        <v>0</v>
      </c>
      <c r="R52" s="5">
        <f t="shared" si="3"/>
        <v>0</v>
      </c>
    </row>
    <row r="53" spans="1:18" x14ac:dyDescent="0.2">
      <c r="A53" s="1">
        <v>52</v>
      </c>
      <c r="B53" s="2">
        <v>2050</v>
      </c>
      <c r="C53" s="2" t="s">
        <v>16</v>
      </c>
      <c r="D53" s="2" t="s">
        <v>17</v>
      </c>
      <c r="E53" s="2" t="s">
        <v>26</v>
      </c>
      <c r="F53" s="2" t="s">
        <v>29</v>
      </c>
      <c r="G53" s="2">
        <v>1</v>
      </c>
      <c r="H53" s="2">
        <v>0.21088592957933011</v>
      </c>
      <c r="I53" s="2">
        <v>4.4472875294538181E-2</v>
      </c>
      <c r="J53" s="2">
        <v>1.9</v>
      </c>
      <c r="K53" s="2">
        <v>1.2112706832900275</v>
      </c>
      <c r="L53" s="2">
        <v>0.36883513378494448</v>
      </c>
      <c r="M53" s="2">
        <v>1</v>
      </c>
      <c r="N53" s="2">
        <v>1</v>
      </c>
      <c r="O53" s="2">
        <v>0.36883513378494448</v>
      </c>
      <c r="P53" s="2">
        <v>-221.37920818693672</v>
      </c>
      <c r="Q53" s="3">
        <f t="shared" si="4"/>
        <v>0</v>
      </c>
      <c r="R53" s="5">
        <f t="shared" si="3"/>
        <v>0</v>
      </c>
    </row>
    <row r="54" spans="1:18" x14ac:dyDescent="0.2">
      <c r="A54" s="1">
        <v>53</v>
      </c>
      <c r="B54" s="2">
        <v>2050</v>
      </c>
      <c r="C54" s="2" t="s">
        <v>16</v>
      </c>
      <c r="D54" s="2" t="s">
        <v>17</v>
      </c>
      <c r="E54" s="2" t="s">
        <v>27</v>
      </c>
      <c r="F54" s="2" t="s">
        <v>29</v>
      </c>
      <c r="G54" s="2">
        <v>1</v>
      </c>
      <c r="H54" s="2">
        <v>2.4610553321798663E-3</v>
      </c>
      <c r="I54" s="2">
        <v>6.0567933480509518E-6</v>
      </c>
      <c r="J54" s="2">
        <v>1.67</v>
      </c>
      <c r="K54" s="2">
        <v>1.2137317386222073</v>
      </c>
      <c r="L54" s="2">
        <v>0.36884119057829251</v>
      </c>
      <c r="M54" s="2">
        <v>1</v>
      </c>
      <c r="N54" s="2">
        <v>1</v>
      </c>
      <c r="O54" s="2">
        <v>0.36884119057829251</v>
      </c>
      <c r="P54" s="2">
        <v>-221.37920818693672</v>
      </c>
      <c r="Q54" s="3">
        <f t="shared" si="4"/>
        <v>0</v>
      </c>
      <c r="R54" s="5">
        <f t="shared" si="3"/>
        <v>0</v>
      </c>
    </row>
    <row r="55" spans="1:18" x14ac:dyDescent="0.2">
      <c r="A55" s="1">
        <v>54</v>
      </c>
      <c r="B55" s="2">
        <v>2050</v>
      </c>
      <c r="C55" s="2" t="s">
        <v>16</v>
      </c>
      <c r="D55" s="2" t="s">
        <v>17</v>
      </c>
      <c r="E55" s="2" t="s">
        <v>23</v>
      </c>
      <c r="F55" s="2" t="s">
        <v>29</v>
      </c>
      <c r="G55" s="2">
        <v>1</v>
      </c>
      <c r="H55" s="2">
        <v>0.51916977824220956</v>
      </c>
      <c r="I55" s="2">
        <v>0.26953725864006506</v>
      </c>
      <c r="J55" s="2">
        <v>1.9</v>
      </c>
      <c r="K55" s="2">
        <v>1.7329015168644168</v>
      </c>
      <c r="L55" s="2">
        <v>0.63837844921835751</v>
      </c>
      <c r="M55" s="2">
        <v>1</v>
      </c>
      <c r="N55" s="2">
        <v>1</v>
      </c>
      <c r="O55" s="2">
        <v>0.63837844921835751</v>
      </c>
      <c r="P55" s="2">
        <v>-198.665808639407</v>
      </c>
      <c r="Q55" s="3">
        <f t="shared" si="4"/>
        <v>0</v>
      </c>
      <c r="R55" s="5">
        <f t="shared" si="3"/>
        <v>0</v>
      </c>
    </row>
    <row r="56" spans="1:18" x14ac:dyDescent="0.2">
      <c r="A56" s="1">
        <v>55</v>
      </c>
      <c r="B56" s="2">
        <v>2050</v>
      </c>
      <c r="C56" s="2" t="s">
        <v>16</v>
      </c>
      <c r="D56" s="2" t="s">
        <v>17</v>
      </c>
      <c r="E56" s="2" t="s">
        <v>25</v>
      </c>
      <c r="F56" s="2" t="s">
        <v>29</v>
      </c>
      <c r="G56" s="2">
        <v>0</v>
      </c>
      <c r="H56" s="2">
        <v>0</v>
      </c>
      <c r="I56" s="2">
        <v>0</v>
      </c>
      <c r="J56" s="2">
        <v>1</v>
      </c>
      <c r="K56" s="2">
        <v>1.7329015168644168</v>
      </c>
      <c r="L56" s="2">
        <v>0.63837844921835751</v>
      </c>
      <c r="M56" s="2">
        <v>1</v>
      </c>
      <c r="N56" s="2">
        <v>1</v>
      </c>
      <c r="O56" s="2">
        <v>0.63837844921835751</v>
      </c>
      <c r="P56" s="2">
        <v>-198.665808639407</v>
      </c>
      <c r="Q56" s="3">
        <f t="shared" si="4"/>
        <v>0</v>
      </c>
      <c r="R56" s="5">
        <f t="shared" si="3"/>
        <v>0</v>
      </c>
    </row>
    <row r="57" spans="1:18" x14ac:dyDescent="0.2">
      <c r="A57" s="2">
        <v>56</v>
      </c>
      <c r="B57" s="2">
        <v>2050</v>
      </c>
      <c r="C57" s="2" t="s">
        <v>16</v>
      </c>
      <c r="D57" s="2" t="s">
        <v>17</v>
      </c>
      <c r="E57" s="2" t="s">
        <v>20</v>
      </c>
      <c r="F57" s="2" t="s">
        <v>29</v>
      </c>
      <c r="G57" s="2">
        <v>1</v>
      </c>
      <c r="H57" s="2">
        <v>0.10308863480113117</v>
      </c>
      <c r="I57" s="2">
        <v>1.0627266625160994E-2</v>
      </c>
      <c r="J57" s="2">
        <v>1.67</v>
      </c>
      <c r="K57" s="2">
        <v>1.8359901516655479</v>
      </c>
      <c r="L57" s="2">
        <v>0.64900571584351852</v>
      </c>
      <c r="M57" s="2">
        <v>1</v>
      </c>
      <c r="N57" s="2">
        <v>1</v>
      </c>
      <c r="O57" s="2">
        <v>0.64900571584351852</v>
      </c>
      <c r="P57" s="2">
        <v>-137.67561103376323</v>
      </c>
      <c r="Q57" s="3">
        <f t="shared" si="4"/>
        <v>0</v>
      </c>
      <c r="R57" s="5">
        <f t="shared" si="3"/>
        <v>0</v>
      </c>
    </row>
    <row r="58" spans="1:18" x14ac:dyDescent="0.2">
      <c r="A58" s="1">
        <v>57</v>
      </c>
      <c r="B58" s="2">
        <v>2050</v>
      </c>
      <c r="C58" s="2" t="s">
        <v>16</v>
      </c>
      <c r="D58" s="2" t="s">
        <v>17</v>
      </c>
      <c r="E58" s="2" t="s">
        <v>23</v>
      </c>
      <c r="F58" s="2" t="s">
        <v>24</v>
      </c>
      <c r="G58" s="2">
        <v>0.15</v>
      </c>
      <c r="H58" s="2">
        <v>7.7875466736331431E-2</v>
      </c>
      <c r="I58" s="2">
        <v>4.0430588796009755E-2</v>
      </c>
      <c r="J58" s="2">
        <v>2.0499999999999998</v>
      </c>
      <c r="K58" s="2">
        <v>1.9138656184018794</v>
      </c>
      <c r="L58" s="2">
        <v>0.68943630463952832</v>
      </c>
      <c r="M58" s="2">
        <v>1</v>
      </c>
      <c r="N58" s="2">
        <v>1</v>
      </c>
      <c r="O58" s="2">
        <v>0.68943630463952832</v>
      </c>
      <c r="P58" s="2">
        <v>-98.860229844840219</v>
      </c>
      <c r="Q58" s="3">
        <f t="shared" si="4"/>
        <v>0</v>
      </c>
      <c r="R58" s="5">
        <f t="shared" si="3"/>
        <v>0</v>
      </c>
    </row>
    <row r="59" spans="1:18" x14ac:dyDescent="0.2">
      <c r="A59" s="1">
        <v>58</v>
      </c>
      <c r="B59" s="2">
        <v>2050</v>
      </c>
      <c r="C59" s="2" t="s">
        <v>16</v>
      </c>
      <c r="D59" s="2" t="s">
        <v>17</v>
      </c>
      <c r="E59" s="2" t="s">
        <v>20</v>
      </c>
      <c r="F59" s="2" t="s">
        <v>28</v>
      </c>
      <c r="G59" s="2">
        <v>0.01</v>
      </c>
      <c r="H59" s="2">
        <v>1.0308863480113118E-3</v>
      </c>
      <c r="I59" s="2">
        <v>1.0627266625160994E-4</v>
      </c>
      <c r="J59" s="2">
        <v>1.68</v>
      </c>
      <c r="K59" s="2">
        <v>1.9148965047498907</v>
      </c>
      <c r="L59" s="2">
        <v>0.68954257730577995</v>
      </c>
      <c r="M59" s="2">
        <v>1</v>
      </c>
      <c r="N59" s="2">
        <v>1</v>
      </c>
      <c r="O59" s="2">
        <v>0.68954257730577995</v>
      </c>
      <c r="P59" s="2">
        <v>77.914100666052818</v>
      </c>
      <c r="Q59" s="3">
        <f t="shared" si="4"/>
        <v>0</v>
      </c>
      <c r="R59" s="5">
        <f t="shared" si="3"/>
        <v>0</v>
      </c>
    </row>
    <row r="60" spans="1:18" x14ac:dyDescent="0.2">
      <c r="A60" s="1">
        <v>59</v>
      </c>
      <c r="B60" s="2">
        <v>2050</v>
      </c>
      <c r="C60" s="2" t="s">
        <v>16</v>
      </c>
      <c r="D60" s="2" t="s">
        <v>17</v>
      </c>
      <c r="E60" s="2" t="s">
        <v>26</v>
      </c>
      <c r="F60" s="2" t="s">
        <v>28</v>
      </c>
      <c r="G60" s="2">
        <v>0</v>
      </c>
      <c r="H60" s="2">
        <v>0</v>
      </c>
      <c r="I60" s="2">
        <v>0</v>
      </c>
      <c r="J60" s="2">
        <v>1.9</v>
      </c>
      <c r="K60" s="2">
        <v>1.9148965047498907</v>
      </c>
      <c r="L60" s="2">
        <v>0.68954257730577995</v>
      </c>
      <c r="M60" s="2">
        <v>1</v>
      </c>
      <c r="N60" s="2">
        <v>1</v>
      </c>
      <c r="O60" s="2">
        <v>0.68954257730577995</v>
      </c>
      <c r="P60" s="2">
        <v>77.914100666052818</v>
      </c>
      <c r="Q60" s="3">
        <f t="shared" si="4"/>
        <v>0</v>
      </c>
      <c r="R60" s="5">
        <f t="shared" si="3"/>
        <v>0</v>
      </c>
    </row>
    <row r="61" spans="1:18" x14ac:dyDescent="0.2">
      <c r="A61" s="1">
        <v>60</v>
      </c>
      <c r="B61" s="2">
        <v>2050</v>
      </c>
      <c r="C61" s="2" t="s">
        <v>16</v>
      </c>
      <c r="D61" s="2" t="s">
        <v>17</v>
      </c>
      <c r="E61" s="2" t="s">
        <v>22</v>
      </c>
      <c r="F61" s="2" t="s">
        <v>28</v>
      </c>
      <c r="G61" s="2">
        <v>0</v>
      </c>
      <c r="H61" s="2">
        <v>0</v>
      </c>
      <c r="I61" s="2">
        <v>0</v>
      </c>
      <c r="J61" s="2">
        <v>1.67</v>
      </c>
      <c r="K61" s="2">
        <v>1.9148965047498907</v>
      </c>
      <c r="L61" s="2">
        <v>0.68954257730577995</v>
      </c>
      <c r="M61" s="2">
        <v>1</v>
      </c>
      <c r="N61" s="2">
        <v>1</v>
      </c>
      <c r="O61" s="2">
        <v>0.68954257730577995</v>
      </c>
      <c r="P61" s="2">
        <v>77.914100666052818</v>
      </c>
      <c r="Q61" s="3">
        <f t="shared" si="4"/>
        <v>0</v>
      </c>
      <c r="R61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Ching Chan</dc:creator>
  <cp:lastModifiedBy>Man Ching Chan</cp:lastModifiedBy>
  <dcterms:created xsi:type="dcterms:W3CDTF">2024-10-04T01:24:21Z</dcterms:created>
  <dcterms:modified xsi:type="dcterms:W3CDTF">2024-10-04T02:43:04Z</dcterms:modified>
</cp:coreProperties>
</file>