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4-1 Internship\"/>
    </mc:Choice>
  </mc:AlternateContent>
  <xr:revisionPtr revIDLastSave="0" documentId="13_ncr:1_{5F0ED73B-4F51-47F3-9E6C-E3E8D5F51A0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ivot Table" sheetId="2" r:id="rId1"/>
    <sheet name="Dashboard" sheetId="3" r:id="rId2"/>
    <sheet name="Main" sheetId="1" r:id="rId3"/>
  </sheets>
  <calcPr calcId="191029"/>
  <pivotCaches>
    <pivotCache cacheId="3" r:id="rId4"/>
  </pivotCaches>
</workbook>
</file>

<file path=xl/calcChain.xml><?xml version="1.0" encoding="utf-8"?>
<calcChain xmlns="http://schemas.openxmlformats.org/spreadsheetml/2006/main">
  <c r="J8" i="1" l="1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<sst xmlns="http://schemas.openxmlformats.org/spreadsheetml/2006/main" count="36" uniqueCount="24">
  <si>
    <t>Month</t>
  </si>
  <si>
    <t>Revenue</t>
  </si>
  <si>
    <t>Expenses</t>
  </si>
  <si>
    <t>Marketing Spend</t>
  </si>
  <si>
    <t>Customers Acquired</t>
  </si>
  <si>
    <t>Burn Rate</t>
  </si>
  <si>
    <t>CAC</t>
  </si>
  <si>
    <t>Revenue per Customer</t>
  </si>
  <si>
    <t>LTV</t>
  </si>
  <si>
    <t>Jan</t>
  </si>
  <si>
    <t>Feb</t>
  </si>
  <si>
    <t>Mar</t>
  </si>
  <si>
    <t>Apr</t>
  </si>
  <si>
    <t>May</t>
  </si>
  <si>
    <t>Jun</t>
  </si>
  <si>
    <t>LTV/CAC</t>
  </si>
  <si>
    <t>Cohort Group</t>
  </si>
  <si>
    <t>Row Labels</t>
  </si>
  <si>
    <t>Grand Total</t>
  </si>
  <si>
    <t>Sum of Customers Acquired</t>
  </si>
  <si>
    <t>Sum of LTV</t>
  </si>
  <si>
    <t>Sum of CAC</t>
  </si>
  <si>
    <t>Cohort Analysis: Customer Value by Join Month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</si>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</sst>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₹-4009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28E091"/>
      <color rgb="FF0BFD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vs</a:t>
            </a:r>
            <a:r>
              <a:rPr lang="en-US" baseline="0"/>
              <a:t> Expenses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Main!$B$1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Main!$A$2:$A$7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Main!$B$2:$B$7</c:f>
              <c:numCache>
                <c:formatCode>[$₹-4009]\ #,##0.00</c:formatCode>
                <c:ptCount val="6"/>
                <c:pt idx="0">
                  <c:v>120000</c:v>
                </c:pt>
                <c:pt idx="1">
                  <c:v>150000</c:v>
                </c:pt>
                <c:pt idx="2">
                  <c:v>180000</c:v>
                </c:pt>
                <c:pt idx="3">
                  <c:v>200000</c:v>
                </c:pt>
                <c:pt idx="4">
                  <c:v>220000</c:v>
                </c:pt>
                <c:pt idx="5">
                  <c:v>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C-4E76-9CC1-8E2C47B4DEC5}"/>
            </c:ext>
          </c:extLst>
        </c:ser>
        <c:ser>
          <c:idx val="1"/>
          <c:order val="1"/>
          <c:tx>
            <c:strRef>
              <c:f>Main!$C$1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Main!$A$2:$A$7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Main!$C$2:$C$7</c:f>
              <c:numCache>
                <c:formatCode>[$₹-4009]\ #,##0.00</c:formatCode>
                <c:ptCount val="6"/>
                <c:pt idx="0">
                  <c:v>200000</c:v>
                </c:pt>
                <c:pt idx="1">
                  <c:v>210000</c:v>
                </c:pt>
                <c:pt idx="2">
                  <c:v>220000</c:v>
                </c:pt>
                <c:pt idx="3">
                  <c:v>230000</c:v>
                </c:pt>
                <c:pt idx="4">
                  <c:v>240000</c:v>
                </c:pt>
                <c:pt idx="5">
                  <c:v>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C-4E76-9CC1-8E2C47B4D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580527"/>
        <c:axId val="221579087"/>
      </c:lineChart>
      <c:catAx>
        <c:axId val="22158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79087"/>
        <c:crosses val="autoZero"/>
        <c:auto val="1"/>
        <c:lblAlgn val="ctr"/>
        <c:lblOffset val="100"/>
        <c:noMultiLvlLbl val="0"/>
      </c:catAx>
      <c:valAx>
        <c:axId val="22157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009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8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Montly Burn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Main!$F$1</c:f>
              <c:strCache>
                <c:ptCount val="1"/>
                <c:pt idx="0">
                  <c:v>Burn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Main!$F$2:$F$7</c:f>
              <c:numCache>
                <c:formatCode>General</c:formatCode>
                <c:ptCount val="6"/>
                <c:pt idx="0">
                  <c:v>80000</c:v>
                </c:pt>
                <c:pt idx="1">
                  <c:v>60000</c:v>
                </c:pt>
                <c:pt idx="2">
                  <c:v>40000</c:v>
                </c:pt>
                <c:pt idx="3">
                  <c:v>30000</c:v>
                </c:pt>
                <c:pt idx="4">
                  <c:v>20000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C-4ED3-81F1-C970877FE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575455"/>
        <c:axId val="221574495"/>
      </c:barChart>
      <c:catAx>
        <c:axId val="22157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74495"/>
        <c:crosses val="autoZero"/>
        <c:auto val="1"/>
        <c:lblAlgn val="ctr"/>
        <c:lblOffset val="100"/>
        <c:noMultiLvlLbl val="0"/>
      </c:catAx>
      <c:valAx>
        <c:axId val="2215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7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Customer Value vs Acquisition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Main!$G$1</c:f>
              <c:strCache>
                <c:ptCount val="1"/>
                <c:pt idx="0">
                  <c:v>CAC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Main!$G$2:$G$7</c:f>
              <c:numCache>
                <c:formatCode>General</c:formatCode>
                <c:ptCount val="6"/>
                <c:pt idx="0">
                  <c:v>400</c:v>
                </c:pt>
                <c:pt idx="1">
                  <c:v>388.88888888888891</c:v>
                </c:pt>
                <c:pt idx="2">
                  <c:v>375</c:v>
                </c:pt>
                <c:pt idx="3">
                  <c:v>384.61538461538458</c:v>
                </c:pt>
                <c:pt idx="4">
                  <c:v>384</c:v>
                </c:pt>
                <c:pt idx="5">
                  <c:v>348.14814814814821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6-4F1C-8933-0DE4B621CF21}"/>
            </c:ext>
          </c:extLst>
        </c:ser>
        <c:ser>
          <c:idx val="1"/>
          <c:order val="1"/>
          <c:tx>
            <c:strRef>
              <c:f>Main!$I$1</c:f>
              <c:strCache>
                <c:ptCount val="1"/>
                <c:pt idx="0">
                  <c:v>LTV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Main!$I$2:$I$7</c:f>
              <c:numCache>
                <c:formatCode>General</c:formatCode>
                <c:ptCount val="6"/>
                <c:pt idx="0">
                  <c:v>14400</c:v>
                </c:pt>
                <c:pt idx="1">
                  <c:v>20000</c:v>
                </c:pt>
                <c:pt idx="2">
                  <c:v>18000</c:v>
                </c:pt>
                <c:pt idx="3">
                  <c:v>18461.538461538461</c:v>
                </c:pt>
                <c:pt idx="4">
                  <c:v>21120</c:v>
                </c:pt>
                <c:pt idx="5">
                  <c:v>22222.222222222219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E6-4F1C-8933-0DE4B621C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351951"/>
        <c:axId val="1138353871"/>
      </c:barChart>
      <c:catAx>
        <c:axId val="113835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353871"/>
        <c:crosses val="autoZero"/>
        <c:auto val="1"/>
        <c:lblAlgn val="ctr"/>
        <c:lblOffset val="100"/>
        <c:noMultiLvlLbl val="0"/>
      </c:catAx>
      <c:valAx>
        <c:axId val="113835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35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3.xml"/><Relationship Id="rId7" Type="http://schemas.openxmlformats.org/officeDocument/2006/relationships/image" Target="../media/image4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image" Target="../media/image8.svg"/><Relationship Id="rId5" Type="http://schemas.openxmlformats.org/officeDocument/2006/relationships/image" Target="../media/image2.svg"/><Relationship Id="rId10" Type="http://schemas.openxmlformats.org/officeDocument/2006/relationships/image" Target="../media/image7.png"/><Relationship Id="rId4" Type="http://schemas.openxmlformats.org/officeDocument/2006/relationships/image" Target="../media/image1.png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426720</xdr:colOff>
      <xdr:row>10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9A2F7-304F-4A25-84D3-1C6253ECE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510540</xdr:colOff>
      <xdr:row>0</xdr:row>
      <xdr:rowOff>22860</xdr:rowOff>
    </xdr:from>
    <xdr:to>
      <xdr:col>9</xdr:col>
      <xdr:colOff>388620</xdr:colOff>
      <xdr:row>10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48A5EC-9CC7-49D3-BCBB-B828684B4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487680</xdr:colOff>
      <xdr:row>0</xdr:row>
      <xdr:rowOff>0</xdr:rowOff>
    </xdr:from>
    <xdr:to>
      <xdr:col>14</xdr:col>
      <xdr:colOff>455390</xdr:colOff>
      <xdr:row>11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F91E56-018E-4E79-829E-74FF8A295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160020</xdr:colOff>
      <xdr:row>12</xdr:row>
      <xdr:rowOff>144780</xdr:rowOff>
    </xdr:from>
    <xdr:to>
      <xdr:col>7</xdr:col>
      <xdr:colOff>190500</xdr:colOff>
      <xdr:row>16</xdr:row>
      <xdr:rowOff>45720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25EC29B2-7B5C-37E4-63ED-85D9D211DA94}"/>
            </a:ext>
          </a:extLst>
        </xdr:cNvPr>
        <xdr:cNvGrpSpPr/>
      </xdr:nvGrpSpPr>
      <xdr:grpSpPr>
        <a:xfrm>
          <a:off x="1988820" y="2339340"/>
          <a:ext cx="2468880" cy="632460"/>
          <a:chOff x="3398520" y="2476500"/>
          <a:chExt cx="2164080" cy="609600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55C0A47-58E3-A292-2AD6-98F0A2638A1C}"/>
              </a:ext>
            </a:extLst>
          </xdr:cNvPr>
          <xdr:cNvSpPr/>
        </xdr:nvSpPr>
        <xdr:spPr>
          <a:xfrm>
            <a:off x="3398520" y="2476500"/>
            <a:ext cx="2164080" cy="609600"/>
          </a:xfrm>
          <a:prstGeom prst="round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Total Revenue: </a:t>
            </a:r>
            <a:r>
              <a:rPr lang="en-US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1120000</a:t>
            </a:r>
            <a:r>
              <a:rPr lang="en-US"/>
              <a:t> </a:t>
            </a:r>
            <a:endParaRPr lang="en-US" sz="1100"/>
          </a:p>
        </xdr:txBody>
      </xdr:sp>
      <xdr:pic>
        <xdr:nvPicPr>
          <xdr:cNvPr id="9" name="Graphic 8" descr="Money">
            <a:extLst>
              <a:ext uri="{FF2B5EF4-FFF2-40B4-BE49-F238E27FC236}">
                <a16:creationId xmlns:a16="http://schemas.microsoft.com/office/drawing/2014/main" id="{947199C2-4512-C495-314B-C950E4EE6A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5227541" y="2676474"/>
            <a:ext cx="197093" cy="197093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121920</xdr:colOff>
      <xdr:row>12</xdr:row>
      <xdr:rowOff>137160</xdr:rowOff>
    </xdr:from>
    <xdr:to>
      <xdr:col>12</xdr:col>
      <xdr:colOff>228600</xdr:colOff>
      <xdr:row>16</xdr:row>
      <xdr:rowOff>38100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B858BADF-942D-B63C-2148-F3B272CBECA7}"/>
            </a:ext>
          </a:extLst>
        </xdr:cNvPr>
        <xdr:cNvGrpSpPr/>
      </xdr:nvGrpSpPr>
      <xdr:grpSpPr>
        <a:xfrm>
          <a:off x="4998720" y="2331720"/>
          <a:ext cx="2545080" cy="632460"/>
          <a:chOff x="2522220" y="4343400"/>
          <a:chExt cx="2103120" cy="56388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E8121BA7-D53E-CCCD-C866-E17EA11BA050}"/>
              </a:ext>
            </a:extLst>
          </xdr:cNvPr>
          <xdr:cNvSpPr/>
        </xdr:nvSpPr>
        <xdr:spPr>
          <a:xfrm>
            <a:off x="2522220" y="4343400"/>
            <a:ext cx="2103120" cy="563880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Avg</a:t>
            </a:r>
            <a:r>
              <a:rPr lang="en-US" sz="1100" baseline="0"/>
              <a:t> Burn Rate</a:t>
            </a:r>
            <a:r>
              <a:rPr lang="en-US" sz="1100"/>
              <a:t>: </a:t>
            </a:r>
            <a:r>
              <a:rPr lang="en-US"/>
              <a:t>₹33,333 </a:t>
            </a:r>
            <a:endParaRPr lang="en-US" sz="1100"/>
          </a:p>
        </xdr:txBody>
      </xdr:sp>
      <xdr:pic>
        <xdr:nvPicPr>
          <xdr:cNvPr id="22" name="Graphic 21" descr="Fire">
            <a:extLst>
              <a:ext uri="{FF2B5EF4-FFF2-40B4-BE49-F238E27FC236}">
                <a16:creationId xmlns:a16="http://schemas.microsoft.com/office/drawing/2014/main" id="{004D0D87-B1C6-B9F8-066B-0E4DCBEF7E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4213860" y="4526280"/>
            <a:ext cx="167640" cy="16764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152400</xdr:colOff>
      <xdr:row>17</xdr:row>
      <xdr:rowOff>68582</xdr:rowOff>
    </xdr:from>
    <xdr:to>
      <xdr:col>7</xdr:col>
      <xdr:colOff>175259</xdr:colOff>
      <xdr:row>20</xdr:row>
      <xdr:rowOff>84029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02C95F37-768A-1241-4CD8-018701222E4A}"/>
            </a:ext>
          </a:extLst>
        </xdr:cNvPr>
        <xdr:cNvGrpSpPr/>
      </xdr:nvGrpSpPr>
      <xdr:grpSpPr>
        <a:xfrm>
          <a:off x="1981200" y="3177542"/>
          <a:ext cx="2461259" cy="564087"/>
          <a:chOff x="15240" y="5448302"/>
          <a:chExt cx="2087880" cy="502921"/>
        </a:xfrm>
      </xdr:grpSpPr>
      <xdr:sp macro="" textlink="">
        <xdr:nvSpPr>
          <xdr:cNvPr id="24" name="Rectangle: Rounded Corners 23">
            <a:extLst>
              <a:ext uri="{FF2B5EF4-FFF2-40B4-BE49-F238E27FC236}">
                <a16:creationId xmlns:a16="http://schemas.microsoft.com/office/drawing/2014/main" id="{AB3F7A67-A397-F7EF-4D58-0F361336BC95}"/>
              </a:ext>
            </a:extLst>
          </xdr:cNvPr>
          <xdr:cNvSpPr/>
        </xdr:nvSpPr>
        <xdr:spPr>
          <a:xfrm>
            <a:off x="15240" y="5448302"/>
            <a:ext cx="2087880" cy="502921"/>
          </a:xfrm>
          <a:prstGeom prst="roundRect">
            <a:avLst/>
          </a:prstGeom>
          <a:solidFill>
            <a:srgbClr val="28E09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LTV</a:t>
            </a:r>
            <a:r>
              <a:rPr lang="en-US" sz="1100" baseline="0"/>
              <a:t> vs CAC</a:t>
            </a:r>
            <a:r>
              <a:rPr lang="en-US" sz="1100"/>
              <a:t>: </a:t>
            </a:r>
            <a:r>
              <a:rPr lang="en-US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50.37639</a:t>
            </a:r>
            <a:r>
              <a:rPr lang="en-US"/>
              <a:t>  </a:t>
            </a:r>
            <a:endParaRPr lang="en-US" sz="1100"/>
          </a:p>
        </xdr:txBody>
      </xdr:sp>
      <xdr:pic>
        <xdr:nvPicPr>
          <xdr:cNvPr id="27" name="Graphic 26" descr="Lightbulb">
            <a:extLst>
              <a:ext uri="{FF2B5EF4-FFF2-40B4-BE49-F238E27FC236}">
                <a16:creationId xmlns:a16="http://schemas.microsoft.com/office/drawing/2014/main" id="{3D6CAD37-22BF-0445-49B4-D75BF8B077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599728" y="5608320"/>
            <a:ext cx="190500" cy="1905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129540</xdr:colOff>
      <xdr:row>17</xdr:row>
      <xdr:rowOff>0</xdr:rowOff>
    </xdr:from>
    <xdr:to>
      <xdr:col>12</xdr:col>
      <xdr:colOff>213360</xdr:colOff>
      <xdr:row>20</xdr:row>
      <xdr:rowOff>83820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1FCF4D85-0968-2290-1A33-835D816B693A}"/>
            </a:ext>
          </a:extLst>
        </xdr:cNvPr>
        <xdr:cNvGrpSpPr/>
      </xdr:nvGrpSpPr>
      <xdr:grpSpPr>
        <a:xfrm>
          <a:off x="5006340" y="3108960"/>
          <a:ext cx="2522220" cy="632460"/>
          <a:chOff x="2529840" y="5135880"/>
          <a:chExt cx="2103120" cy="563880"/>
        </a:xfrm>
      </xdr:grpSpPr>
      <xdr:sp macro="" textlink="">
        <xdr:nvSpPr>
          <xdr:cNvPr id="31" name="Rectangle: Rounded Corners 30">
            <a:extLst>
              <a:ext uri="{FF2B5EF4-FFF2-40B4-BE49-F238E27FC236}">
                <a16:creationId xmlns:a16="http://schemas.microsoft.com/office/drawing/2014/main" id="{19A980DB-1E96-6826-BDE7-DF3DC668C142}"/>
              </a:ext>
            </a:extLst>
          </xdr:cNvPr>
          <xdr:cNvSpPr/>
        </xdr:nvSpPr>
        <xdr:spPr>
          <a:xfrm>
            <a:off x="2529840" y="5135880"/>
            <a:ext cx="2103120" cy="563880"/>
          </a:xfrm>
          <a:prstGeom prst="round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Runway: </a:t>
            </a:r>
            <a:r>
              <a:rPr lang="en-US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30 months approx</a:t>
            </a:r>
            <a:r>
              <a:rPr lang="en-US"/>
              <a:t> </a:t>
            </a:r>
            <a:endParaRPr lang="en-US" sz="1100"/>
          </a:p>
        </xdr:txBody>
      </xdr:sp>
      <xdr:pic>
        <xdr:nvPicPr>
          <xdr:cNvPr id="34" name="Graphic 33" descr="Hourglass">
            <a:extLst>
              <a:ext uri="{FF2B5EF4-FFF2-40B4-BE49-F238E27FC236}">
                <a16:creationId xmlns:a16="http://schemas.microsoft.com/office/drawing/2014/main" id="{55169E18-D9B0-E8C8-C132-F4E3A797BF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4370060" y="5341620"/>
            <a:ext cx="167640" cy="167640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39.58555625" createdVersion="8" refreshedVersion="8" minRefreshableVersion="3" recordCount="6" xr:uid="{B294781E-81B4-456D-B578-C5B55156ABDF}">
  <cacheSource type="worksheet">
    <worksheetSource ref="A1:K7" sheet="Main"/>
  </cacheSource>
  <cacheFields count="11">
    <cacheField name="Month" numFmtId="0">
      <sharedItems/>
    </cacheField>
    <cacheField name="Revenue" numFmtId="0">
      <sharedItems containsSemiMixedTypes="0" containsString="0" containsNumber="1" containsInteger="1" minValue="120000" maxValue="250000"/>
    </cacheField>
    <cacheField name="Expenses" numFmtId="0">
      <sharedItems containsSemiMixedTypes="0" containsString="0" containsNumber="1" containsInteger="1" minValue="200000" maxValue="250000"/>
    </cacheField>
    <cacheField name="Marketing Spend" numFmtId="0">
      <sharedItems containsSemiMixedTypes="0" containsString="0" containsNumber="1" containsInteger="1" minValue="35000" maxValue="50000"/>
    </cacheField>
    <cacheField name="Customers Acquired" numFmtId="0">
      <sharedItems containsSemiMixedTypes="0" containsString="0" containsNumber="1" containsInteger="1" minValue="90" maxValue="135"/>
    </cacheField>
    <cacheField name="Burn Rate" numFmtId="0">
      <sharedItems containsSemiMixedTypes="0" containsString="0" containsNumber="1" containsInteger="1" minValue="0" maxValue="80000"/>
    </cacheField>
    <cacheField name="CAC" numFmtId="0">
      <sharedItems containsSemiMixedTypes="0" containsString="0" containsNumber="1" minValue="348.14814814814821" maxValue="400"/>
    </cacheField>
    <cacheField name="Revenue per Customer" numFmtId="0">
      <sharedItems containsSemiMixedTypes="0" containsString="0" containsNumber="1" minValue="1200" maxValue="1851.851851851852"/>
    </cacheField>
    <cacheField name="LTV" numFmtId="0">
      <sharedItems containsSemiMixedTypes="0" containsString="0" containsNumber="1" minValue="14400" maxValue="22222.222222222219"/>
    </cacheField>
    <cacheField name="LTV/CAC" numFmtId="0">
      <sharedItems containsSemiMixedTypes="0" containsString="0" containsNumber="1" minValue="36" maxValue="63.829787234042534"/>
    </cacheField>
    <cacheField name="Cohort Group" numFmtId="0">
      <sharedItems count="6">
        <s v="Jan"/>
        <s v="Feb"/>
        <s v="Mar"/>
        <s v="Apr"/>
        <s v="May"/>
        <s v="Ju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Jan"/>
    <n v="120000"/>
    <n v="200000"/>
    <n v="40000"/>
    <n v="100"/>
    <n v="80000"/>
    <n v="400"/>
    <n v="1200"/>
    <n v="14400"/>
    <n v="36"/>
    <x v="0"/>
  </r>
  <r>
    <s v="Feb"/>
    <n v="150000"/>
    <n v="210000"/>
    <n v="35000"/>
    <n v="90"/>
    <n v="60000"/>
    <n v="388.88888888888891"/>
    <n v="1666.666666666667"/>
    <n v="20000"/>
    <n v="51.428571428571423"/>
    <x v="1"/>
  </r>
  <r>
    <s v="Mar"/>
    <n v="180000"/>
    <n v="220000"/>
    <n v="45000"/>
    <n v="120"/>
    <n v="40000"/>
    <n v="375"/>
    <n v="1500"/>
    <n v="18000"/>
    <n v="48"/>
    <x v="2"/>
  </r>
  <r>
    <s v="Apr"/>
    <n v="200000"/>
    <n v="230000"/>
    <n v="50000"/>
    <n v="130"/>
    <n v="30000"/>
    <n v="384.61538461538458"/>
    <n v="1538.461538461539"/>
    <n v="18461.538461538461"/>
    <n v="48"/>
    <x v="3"/>
  </r>
  <r>
    <s v="May"/>
    <n v="220000"/>
    <n v="240000"/>
    <n v="48000"/>
    <n v="125"/>
    <n v="20000"/>
    <n v="384"/>
    <n v="1760"/>
    <n v="21120"/>
    <n v="55"/>
    <x v="4"/>
  </r>
  <r>
    <s v="Jun"/>
    <n v="250000"/>
    <n v="250000"/>
    <n v="47000"/>
    <n v="135"/>
    <n v="0"/>
    <n v="348.14814814814821"/>
    <n v="1851.851851851852"/>
    <n v="22222.222222222219"/>
    <n v="63.82978723404253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47766-B439-4AF3-AE64-10A9E0CB993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0" firstDataRow="1" firstDataCol="1"/>
  <pivotFields count="11"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ustomers Acquired" fld="4" baseField="0" baseItem="0"/>
    <dataField name="Sum of LTV" fld="8" baseField="0" baseItem="0"/>
    <dataField name="Sum of CAC" fld="6" baseField="0" baseItem="0"/>
  </dataFields>
  <conditionalFormats count="3">
    <conditionalFormat priority="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DAFEE-D4A5-4091-94BE-596F8661DCEA}">
  <dimension ref="A2:D10"/>
  <sheetViews>
    <sheetView workbookViewId="0">
      <selection activeCell="B19" sqref="B19"/>
    </sheetView>
  </sheetViews>
  <sheetFormatPr defaultRowHeight="14.4" x14ac:dyDescent="0.3"/>
  <cols>
    <col min="1" max="1" width="12.5546875" bestFit="1" customWidth="1"/>
    <col min="2" max="2" width="24.6640625" bestFit="1" customWidth="1"/>
    <col min="3" max="4" width="12" bestFit="1" customWidth="1"/>
  </cols>
  <sheetData>
    <row r="2" spans="1:4" x14ac:dyDescent="0.3">
      <c r="A2" s="4" t="s">
        <v>22</v>
      </c>
      <c r="B2" s="4"/>
      <c r="C2" s="4"/>
      <c r="D2" s="4"/>
    </row>
    <row r="3" spans="1:4" x14ac:dyDescent="0.3">
      <c r="A3" s="1" t="s">
        <v>17</v>
      </c>
      <c r="B3" t="s">
        <v>19</v>
      </c>
      <c r="C3" t="s">
        <v>20</v>
      </c>
      <c r="D3" t="s">
        <v>21</v>
      </c>
    </row>
    <row r="4" spans="1:4" x14ac:dyDescent="0.3">
      <c r="A4" s="2" t="s">
        <v>9</v>
      </c>
      <c r="B4" s="3">
        <v>100</v>
      </c>
      <c r="C4" s="3">
        <v>14400</v>
      </c>
      <c r="D4" s="3">
        <v>400</v>
      </c>
    </row>
    <row r="5" spans="1:4" x14ac:dyDescent="0.3">
      <c r="A5" s="2" t="s">
        <v>10</v>
      </c>
      <c r="B5" s="3">
        <v>90</v>
      </c>
      <c r="C5" s="3">
        <v>20000</v>
      </c>
      <c r="D5" s="3">
        <v>388.88888888888891</v>
      </c>
    </row>
    <row r="6" spans="1:4" x14ac:dyDescent="0.3">
      <c r="A6" s="2" t="s">
        <v>11</v>
      </c>
      <c r="B6" s="3">
        <v>120</v>
      </c>
      <c r="C6" s="3">
        <v>18000</v>
      </c>
      <c r="D6" s="3">
        <v>375</v>
      </c>
    </row>
    <row r="7" spans="1:4" x14ac:dyDescent="0.3">
      <c r="A7" s="2" t="s">
        <v>12</v>
      </c>
      <c r="B7" s="3">
        <v>130</v>
      </c>
      <c r="C7" s="3">
        <v>18461.538461538461</v>
      </c>
      <c r="D7" s="3">
        <v>384.61538461538458</v>
      </c>
    </row>
    <row r="8" spans="1:4" x14ac:dyDescent="0.3">
      <c r="A8" s="2" t="s">
        <v>13</v>
      </c>
      <c r="B8" s="3">
        <v>125</v>
      </c>
      <c r="C8" s="3">
        <v>21120</v>
      </c>
      <c r="D8" s="3">
        <v>384</v>
      </c>
    </row>
    <row r="9" spans="1:4" x14ac:dyDescent="0.3">
      <c r="A9" s="2" t="s">
        <v>14</v>
      </c>
      <c r="B9" s="3">
        <v>135</v>
      </c>
      <c r="C9" s="3">
        <v>22222.222222222219</v>
      </c>
      <c r="D9" s="3">
        <v>348.14814814814821</v>
      </c>
    </row>
    <row r="10" spans="1:4" x14ac:dyDescent="0.3">
      <c r="A10" s="2" t="s">
        <v>18</v>
      </c>
      <c r="B10" s="3">
        <v>700</v>
      </c>
      <c r="C10" s="3">
        <v>114203.76068376069</v>
      </c>
      <c r="D10" s="3">
        <v>2280.6524216524217</v>
      </c>
    </row>
  </sheetData>
  <mergeCells count="1">
    <mergeCell ref="A2:D2"/>
  </mergeCells>
  <conditionalFormatting sqref="A3">
    <cfRule type="colorScale" priority="4">
      <colorScale>
        <cfvo type="min"/>
        <cfvo type="max"/>
        <color rgb="FFFFEF9C"/>
        <color rgb="FF63BE7B"/>
      </colorScale>
    </cfRule>
  </conditionalFormatting>
  <conditionalFormatting pivot="1" sqref="D4:D9">
    <cfRule type="colorScale" priority="3">
      <colorScale>
        <cfvo type="min"/>
        <cfvo type="max"/>
        <color rgb="FFF8696B"/>
        <color rgb="FFFCFCFF"/>
      </colorScale>
    </cfRule>
  </conditionalFormatting>
  <conditionalFormatting pivot="1" sqref="C4:C9">
    <cfRule type="colorScale" priority="2">
      <colorScale>
        <cfvo type="min"/>
        <cfvo type="max"/>
        <color rgb="FFFCFCFF"/>
        <color rgb="FFF8696B"/>
      </colorScale>
    </cfRule>
  </conditionalFormatting>
  <conditionalFormatting pivot="1" sqref="B4:B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2EBB-7FCC-485B-AEF1-6094E5A770B6}">
  <dimension ref="A1"/>
  <sheetViews>
    <sheetView tabSelected="1" workbookViewId="0">
      <selection activeCell="J23" sqref="J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workbookViewId="0">
      <selection activeCell="J8" sqref="J8"/>
    </sheetView>
  </sheetViews>
  <sheetFormatPr defaultRowHeight="14.4" x14ac:dyDescent="0.3"/>
  <cols>
    <col min="2" max="2" width="14.5546875" customWidth="1"/>
    <col min="3" max="3" width="13.109375" customWidth="1"/>
    <col min="4" max="4" width="16.33203125" customWidth="1"/>
    <col min="5" max="5" width="19.109375" customWidth="1"/>
    <col min="6" max="6" width="13.33203125" customWidth="1"/>
    <col min="8" max="8" width="24" customWidth="1"/>
    <col min="11" max="11" width="14.33203125" customWidth="1"/>
  </cols>
  <sheetData>
    <row r="1" spans="1:11" ht="30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15</v>
      </c>
      <c r="K1" s="6" t="s">
        <v>16</v>
      </c>
    </row>
    <row r="2" spans="1:11" x14ac:dyDescent="0.3">
      <c r="A2" s="2" t="s">
        <v>9</v>
      </c>
      <c r="B2" s="7">
        <v>120000</v>
      </c>
      <c r="C2" s="7">
        <v>200000</v>
      </c>
      <c r="D2" s="7">
        <v>40000</v>
      </c>
      <c r="E2" s="2">
        <v>100</v>
      </c>
      <c r="F2" s="2">
        <v>80000</v>
      </c>
      <c r="G2" s="2">
        <v>400</v>
      </c>
      <c r="H2" s="2">
        <v>1200</v>
      </c>
      <c r="I2" s="2">
        <v>14400</v>
      </c>
      <c r="J2" s="2">
        <f>(I2/G2)</f>
        <v>36</v>
      </c>
      <c r="K2" s="2" t="s">
        <v>9</v>
      </c>
    </row>
    <row r="3" spans="1:11" x14ac:dyDescent="0.3">
      <c r="A3" s="2" t="s">
        <v>10</v>
      </c>
      <c r="B3" s="7">
        <v>150000</v>
      </c>
      <c r="C3" s="7">
        <v>210000</v>
      </c>
      <c r="D3" s="7">
        <v>35000</v>
      </c>
      <c r="E3" s="2">
        <v>90</v>
      </c>
      <c r="F3" s="2">
        <v>60000</v>
      </c>
      <c r="G3" s="2">
        <v>388.88888888888891</v>
      </c>
      <c r="H3" s="2">
        <v>1666.666666666667</v>
      </c>
      <c r="I3" s="2">
        <v>20000</v>
      </c>
      <c r="J3" s="2">
        <f t="shared" ref="J3:J7" si="0">(I3/G3)</f>
        <v>51.428571428571423</v>
      </c>
      <c r="K3" s="2" t="s">
        <v>10</v>
      </c>
    </row>
    <row r="4" spans="1:11" x14ac:dyDescent="0.3">
      <c r="A4" s="2" t="s">
        <v>11</v>
      </c>
      <c r="B4" s="7">
        <v>180000</v>
      </c>
      <c r="C4" s="7">
        <v>220000</v>
      </c>
      <c r="D4" s="7">
        <v>45000</v>
      </c>
      <c r="E4" s="2">
        <v>120</v>
      </c>
      <c r="F4" s="2">
        <v>40000</v>
      </c>
      <c r="G4" s="2">
        <v>375</v>
      </c>
      <c r="H4" s="2">
        <v>1500</v>
      </c>
      <c r="I4" s="2">
        <v>18000</v>
      </c>
      <c r="J4" s="2">
        <f t="shared" si="0"/>
        <v>48</v>
      </c>
      <c r="K4" s="2" t="s">
        <v>11</v>
      </c>
    </row>
    <row r="5" spans="1:11" x14ac:dyDescent="0.3">
      <c r="A5" s="2" t="s">
        <v>12</v>
      </c>
      <c r="B5" s="7">
        <v>200000</v>
      </c>
      <c r="C5" s="7">
        <v>230000</v>
      </c>
      <c r="D5" s="7">
        <v>50000</v>
      </c>
      <c r="E5" s="2">
        <v>130</v>
      </c>
      <c r="F5" s="2">
        <v>30000</v>
      </c>
      <c r="G5" s="2">
        <v>384.61538461538458</v>
      </c>
      <c r="H5" s="2">
        <v>1538.461538461539</v>
      </c>
      <c r="I5" s="2">
        <v>18461.538461538461</v>
      </c>
      <c r="J5" s="2">
        <f t="shared" si="0"/>
        <v>48</v>
      </c>
      <c r="K5" s="2" t="s">
        <v>12</v>
      </c>
    </row>
    <row r="6" spans="1:11" x14ac:dyDescent="0.3">
      <c r="A6" s="2" t="s">
        <v>13</v>
      </c>
      <c r="B6" s="7">
        <v>220000</v>
      </c>
      <c r="C6" s="7">
        <v>240000</v>
      </c>
      <c r="D6" s="7">
        <v>48000</v>
      </c>
      <c r="E6" s="2">
        <v>125</v>
      </c>
      <c r="F6" s="2">
        <v>20000</v>
      </c>
      <c r="G6" s="2">
        <v>384</v>
      </c>
      <c r="H6" s="2">
        <v>1760</v>
      </c>
      <c r="I6" s="2">
        <v>21120</v>
      </c>
      <c r="J6" s="2">
        <f t="shared" si="0"/>
        <v>55</v>
      </c>
      <c r="K6" s="2" t="s">
        <v>13</v>
      </c>
    </row>
    <row r="7" spans="1:11" x14ac:dyDescent="0.3">
      <c r="A7" s="2" t="s">
        <v>14</v>
      </c>
      <c r="B7" s="7">
        <v>250000</v>
      </c>
      <c r="C7" s="7">
        <v>250000</v>
      </c>
      <c r="D7" s="7">
        <v>47000</v>
      </c>
      <c r="E7" s="2">
        <v>135</v>
      </c>
      <c r="F7" s="2">
        <v>0</v>
      </c>
      <c r="G7" s="2">
        <v>348.14814814814821</v>
      </c>
      <c r="H7" s="2">
        <v>1851.851851851852</v>
      </c>
      <c r="I7" s="2">
        <v>22222.222222222219</v>
      </c>
      <c r="J7" s="2">
        <f t="shared" si="0"/>
        <v>63.829787234042534</v>
      </c>
      <c r="K7" s="2" t="s">
        <v>14</v>
      </c>
    </row>
    <row r="8" spans="1:11" x14ac:dyDescent="0.3">
      <c r="J8" s="2">
        <f>AVERAGE(J2:J7)</f>
        <v>50.376393110435657</v>
      </c>
    </row>
    <row r="16" spans="1:11" x14ac:dyDescent="0.3">
      <c r="K16" t="s">
        <v>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Dashboard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Paila Rehan</cp:lastModifiedBy>
  <dcterms:created xsi:type="dcterms:W3CDTF">2025-07-01T08:13:05Z</dcterms:created>
  <dcterms:modified xsi:type="dcterms:W3CDTF">2025-07-01T09:59:57Z</dcterms:modified>
</cp:coreProperties>
</file>