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rop\source\repos\SolidWorks-Designs\Press Tools\Compound Tool - Washer\"/>
    </mc:Choice>
  </mc:AlternateContent>
  <xr:revisionPtr revIDLastSave="0" documentId="13_ncr:1_{6E8F3B40-E1EE-4E9F-B28C-E1631281B195}" xr6:coauthVersionLast="47" xr6:coauthVersionMax="47" xr10:uidLastSave="{00000000-0000-0000-0000-000000000000}"/>
  <bookViews>
    <workbookView xWindow="-28920" yWindow="-315" windowWidth="29040" windowHeight="15720" xr2:uid="{83758C62-A60C-4751-9AD8-C6A9A56B1E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J10" i="1" s="1"/>
  <c r="H9" i="1"/>
  <c r="J9" i="1" s="1"/>
  <c r="C10" i="1"/>
  <c r="D10" i="1" s="1"/>
  <c r="C9" i="1"/>
  <c r="D9" i="1" s="1"/>
  <c r="D11" i="1" l="1"/>
  <c r="F9" i="1"/>
  <c r="F10" i="1"/>
  <c r="F11" i="1"/>
  <c r="D12" i="1" s="1"/>
</calcChain>
</file>

<file path=xl/sharedStrings.xml><?xml version="1.0" encoding="utf-8"?>
<sst xmlns="http://schemas.openxmlformats.org/spreadsheetml/2006/main" count="27" uniqueCount="20">
  <si>
    <t>Calculations for Washer Compound Tool</t>
  </si>
  <si>
    <t>Stock Material</t>
  </si>
  <si>
    <t>Galvanized Steel</t>
  </si>
  <si>
    <t>Thickness</t>
  </si>
  <si>
    <t>Dia 10 Piercing Punch</t>
  </si>
  <si>
    <t>Perimeter</t>
  </si>
  <si>
    <t>Results</t>
  </si>
  <si>
    <t>Shear Strength (Tau)</t>
  </si>
  <si>
    <t>MPA</t>
  </si>
  <si>
    <t>MM</t>
  </si>
  <si>
    <t>N</t>
  </si>
  <si>
    <t>Dia 20 Blanking Punch</t>
  </si>
  <si>
    <t>Total Cutting Force</t>
  </si>
  <si>
    <t>Stripping force 20% of Cutting Force</t>
  </si>
  <si>
    <t>Press Tonage</t>
  </si>
  <si>
    <t>Ton Force</t>
  </si>
  <si>
    <t>Cutting Clearance at 25%</t>
  </si>
  <si>
    <t>Cutting Forces (Fsh)</t>
  </si>
  <si>
    <t>Die hole</t>
  </si>
  <si>
    <t>Blanking punch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</si>
</sst>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0" fillId="0" borderId="2" xfId="0" applyBorder="1"/>
    <xf numFmtId="2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0" borderId="10" xfId="0" applyBorder="1"/>
    <xf numFmtId="2" fontId="0" fillId="0" borderId="11" xfId="0" applyNumberFormat="1" applyBorder="1"/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9" fontId="2" fillId="0" borderId="8" xfId="0" applyNumberFormat="1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2C34-76F6-4718-B636-0682DECE1A20}">
  <dimension ref="A1:P21"/>
  <sheetViews>
    <sheetView tabSelected="1" zoomScaleNormal="100" workbookViewId="0">
      <selection activeCell="M12" sqref="M12"/>
    </sheetView>
  </sheetViews>
  <sheetFormatPr defaultRowHeight="15" x14ac:dyDescent="0.25"/>
  <cols>
    <col min="2" max="2" width="21.7109375" bestFit="1" customWidth="1"/>
    <col min="3" max="3" width="17.85546875" bestFit="1" customWidth="1"/>
    <col min="4" max="4" width="9" bestFit="1" customWidth="1"/>
    <col min="5" max="5" width="9.5703125" bestFit="1" customWidth="1"/>
    <col min="6" max="6" width="19.5703125" customWidth="1"/>
    <col min="8" max="8" width="11.42578125" customWidth="1"/>
    <col min="10" max="10" width="13.140625" bestFit="1" customWidth="1"/>
    <col min="11" max="11" width="14" customWidth="1"/>
    <col min="12" max="12" width="5.28515625" bestFit="1" customWidth="1"/>
    <col min="13" max="13" width="25.28515625" bestFit="1" customWidth="1"/>
    <col min="14" max="14" width="17.7109375" customWidth="1"/>
    <col min="15" max="15" width="21.7109375" bestFit="1" customWidth="1"/>
    <col min="16" max="16" width="15.28515625" bestFit="1" customWidth="1"/>
    <col min="17" max="17" width="17.140625" customWidth="1"/>
    <col min="18" max="18" width="16.85546875" bestFit="1" customWidth="1"/>
    <col min="19" max="19" width="12" bestFit="1" customWidth="1"/>
  </cols>
  <sheetData>
    <row r="1" spans="1:16" ht="21" x14ac:dyDescent="0.35">
      <c r="A1" s="1" t="s">
        <v>0</v>
      </c>
    </row>
    <row r="3" spans="1:16" ht="15.75" x14ac:dyDescent="0.25">
      <c r="B3" s="2" t="s">
        <v>1</v>
      </c>
      <c r="C3" t="s">
        <v>2</v>
      </c>
    </row>
    <row r="4" spans="1:16" ht="15.75" x14ac:dyDescent="0.25">
      <c r="B4" s="2" t="s">
        <v>7</v>
      </c>
      <c r="C4">
        <v>552</v>
      </c>
      <c r="D4" t="s">
        <v>8</v>
      </c>
      <c r="L4" s="20"/>
      <c r="M4" s="20"/>
      <c r="N4" s="20"/>
      <c r="O4" s="21"/>
      <c r="P4" s="21"/>
    </row>
    <row r="5" spans="1:16" ht="15.75" x14ac:dyDescent="0.25">
      <c r="B5" s="2" t="s">
        <v>3</v>
      </c>
      <c r="C5">
        <v>1.9</v>
      </c>
      <c r="D5" t="s">
        <v>9</v>
      </c>
      <c r="L5" s="20"/>
      <c r="M5" s="20"/>
      <c r="N5" s="20"/>
      <c r="O5" s="21"/>
      <c r="P5" s="21"/>
    </row>
    <row r="6" spans="1:16" ht="15.75" x14ac:dyDescent="0.25">
      <c r="L6" s="20"/>
      <c r="M6" s="20"/>
      <c r="N6" s="20"/>
      <c r="O6" s="21"/>
      <c r="P6" s="21"/>
    </row>
    <row r="7" spans="1:16" ht="16.5" thickBot="1" x14ac:dyDescent="0.3">
      <c r="L7" s="20"/>
      <c r="M7" s="20"/>
      <c r="N7" s="20"/>
      <c r="O7" s="21"/>
      <c r="P7" s="21"/>
    </row>
    <row r="8" spans="1:16" ht="47.25" x14ac:dyDescent="0.25">
      <c r="B8" s="15" t="s">
        <v>17</v>
      </c>
      <c r="C8" s="16" t="s">
        <v>5</v>
      </c>
      <c r="D8" s="16" t="s">
        <v>6</v>
      </c>
      <c r="E8" s="17"/>
      <c r="F8" s="16" t="s">
        <v>13</v>
      </c>
      <c r="G8" s="18">
        <v>0.1</v>
      </c>
      <c r="H8" s="16" t="s">
        <v>16</v>
      </c>
      <c r="I8" s="18">
        <v>0.25</v>
      </c>
      <c r="J8" s="19"/>
      <c r="L8" s="20"/>
      <c r="M8" s="20"/>
      <c r="N8" s="20"/>
      <c r="O8" s="21"/>
      <c r="P8" s="21"/>
    </row>
    <row r="9" spans="1:16" ht="15.75" x14ac:dyDescent="0.25">
      <c r="B9" s="6" t="s">
        <v>4</v>
      </c>
      <c r="C9" s="4">
        <f>3.14*10</f>
        <v>31.400000000000002</v>
      </c>
      <c r="D9" s="4">
        <f>$C$4*$C$5*C9</f>
        <v>32932.32</v>
      </c>
      <c r="E9" t="s">
        <v>10</v>
      </c>
      <c r="F9" s="4">
        <f>D9*$G$8</f>
        <v>3293.232</v>
      </c>
      <c r="G9" t="s">
        <v>10</v>
      </c>
      <c r="H9" s="4">
        <f>$C$5*$I$8</f>
        <v>0.47499999999999998</v>
      </c>
      <c r="I9" t="s">
        <v>9</v>
      </c>
      <c r="J9" s="7">
        <f>10+H9</f>
        <v>10.475</v>
      </c>
      <c r="K9" t="s">
        <v>18</v>
      </c>
      <c r="L9" s="20"/>
      <c r="M9" s="20"/>
      <c r="N9" s="20"/>
      <c r="O9" s="21"/>
      <c r="P9" s="21"/>
    </row>
    <row r="10" spans="1:16" ht="16.5" thickBot="1" x14ac:dyDescent="0.3">
      <c r="B10" s="13" t="s">
        <v>11</v>
      </c>
      <c r="C10" s="5">
        <f>3.14*20</f>
        <v>62.800000000000004</v>
      </c>
      <c r="D10" s="5">
        <f>$C$4*$C$5*C10</f>
        <v>65864.639999999999</v>
      </c>
      <c r="E10" s="3" t="s">
        <v>10</v>
      </c>
      <c r="F10" s="5">
        <f t="shared" ref="F10:F11" si="0">D10*$G$8</f>
        <v>6586.4639999999999</v>
      </c>
      <c r="G10" s="3" t="s">
        <v>10</v>
      </c>
      <c r="H10" s="5">
        <f>$C$5*$I$8</f>
        <v>0.47499999999999998</v>
      </c>
      <c r="I10" s="3" t="s">
        <v>9</v>
      </c>
      <c r="J10" s="14">
        <f>20-H10</f>
        <v>19.524999999999999</v>
      </c>
      <c r="K10" t="s">
        <v>19</v>
      </c>
      <c r="L10" s="20"/>
      <c r="M10" s="20"/>
      <c r="N10" s="20"/>
      <c r="O10" s="21"/>
      <c r="P10" s="21"/>
    </row>
    <row r="11" spans="1:16" ht="16.5" thickTop="1" x14ac:dyDescent="0.25">
      <c r="B11" s="6"/>
      <c r="C11" t="s">
        <v>12</v>
      </c>
      <c r="D11" s="4">
        <f>SUM(D9:D10)</f>
        <v>98796.959999999992</v>
      </c>
      <c r="E11" t="s">
        <v>10</v>
      </c>
      <c r="F11" s="4">
        <f t="shared" si="0"/>
        <v>9879.6959999999999</v>
      </c>
      <c r="G11" t="s">
        <v>10</v>
      </c>
      <c r="J11" s="8"/>
      <c r="L11" s="20"/>
      <c r="M11" s="20"/>
      <c r="N11" s="20"/>
      <c r="O11" s="21"/>
      <c r="P11" s="21"/>
    </row>
    <row r="12" spans="1:16" ht="16.5" thickBot="1" x14ac:dyDescent="0.3">
      <c r="B12" s="9"/>
      <c r="C12" s="10" t="s">
        <v>14</v>
      </c>
      <c r="D12" s="11">
        <f>(SUM(D11,F11) / 1000 * 1.2) / 9.81</f>
        <v>13.293780550458715</v>
      </c>
      <c r="E12" s="10" t="s">
        <v>15</v>
      </c>
      <c r="F12" s="10"/>
      <c r="G12" s="10"/>
      <c r="H12" s="10"/>
      <c r="I12" s="10"/>
      <c r="J12" s="12"/>
      <c r="L12" s="20"/>
      <c r="M12" s="20"/>
      <c r="N12" s="20"/>
      <c r="O12" s="21"/>
      <c r="P12" s="21"/>
    </row>
    <row r="13" spans="1:16" ht="15.75" x14ac:dyDescent="0.25">
      <c r="L13" s="20"/>
      <c r="M13" s="20"/>
      <c r="N13" s="20"/>
      <c r="O13" s="21"/>
      <c r="P13" s="21"/>
    </row>
    <row r="14" spans="1:16" ht="15.75" x14ac:dyDescent="0.25">
      <c r="L14" s="20"/>
      <c r="M14" s="20"/>
      <c r="N14" s="20"/>
      <c r="O14" s="21"/>
      <c r="P14" s="21"/>
    </row>
    <row r="15" spans="1:16" ht="15.75" x14ac:dyDescent="0.25">
      <c r="L15" s="20"/>
      <c r="M15" s="20"/>
      <c r="N15" s="20"/>
      <c r="O15" s="21"/>
      <c r="P15" s="21"/>
    </row>
    <row r="16" spans="1:16" ht="15.75" x14ac:dyDescent="0.25">
      <c r="L16" s="20"/>
      <c r="M16" s="20"/>
      <c r="N16" s="20"/>
      <c r="O16" s="21"/>
      <c r="P16" s="21"/>
    </row>
    <row r="17" spans="12:16" ht="15.75" x14ac:dyDescent="0.25">
      <c r="L17" s="20"/>
      <c r="M17" s="20"/>
      <c r="N17" s="20"/>
      <c r="O17" s="21"/>
      <c r="P17" s="21"/>
    </row>
    <row r="18" spans="12:16" x14ac:dyDescent="0.25">
      <c r="O18" s="4"/>
      <c r="P18" s="4"/>
    </row>
    <row r="19" spans="12:16" x14ac:dyDescent="0.25">
      <c r="O19" s="4"/>
      <c r="P19" s="4"/>
    </row>
    <row r="20" spans="12:16" x14ac:dyDescent="0.25">
      <c r="O20" s="4"/>
      <c r="P20" s="4"/>
    </row>
    <row r="21" spans="12:16" x14ac:dyDescent="0.25">
      <c r="O21" s="4"/>
      <c r="P21" s="4"/>
    </row>
  </sheetData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Kropf</dc:creator>
  <cp:lastModifiedBy>Tony Kropf</cp:lastModifiedBy>
  <cp:lastPrinted>2024-12-03T05:34:24Z</cp:lastPrinted>
  <dcterms:created xsi:type="dcterms:W3CDTF">2024-12-03T04:24:50Z</dcterms:created>
  <dcterms:modified xsi:type="dcterms:W3CDTF">2024-12-04T07:42:26Z</dcterms:modified>
</cp:coreProperties>
</file>