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-15" yWindow="-15" windowWidth="12120" windowHeight="6960"/>
  </bookViews>
  <sheets>
    <sheet name="MScore.XLS" sheetId="1" r:id="rId1"/>
  </sheets>
  <definedNames>
    <definedName name="_xlnm.Print_Area" localSheetId="0">MScore.XLS!$A$4:$E$58</definedName>
  </definedNames>
  <calcPr calcId="145621"/>
</workbook>
</file>

<file path=xl/calcChain.xml><?xml version="1.0" encoding="utf-8"?>
<calcChain xmlns="http://schemas.openxmlformats.org/spreadsheetml/2006/main">
  <c r="C25" i="1" l="1"/>
  <c r="C22" i="1"/>
  <c r="C28" i="1"/>
  <c r="C26" i="1"/>
  <c r="C24" i="1"/>
  <c r="C23" i="1"/>
  <c r="C21" i="1"/>
  <c r="C20" i="1" l="1"/>
  <c r="D20" i="1"/>
  <c r="C27" i="1"/>
  <c r="C33" i="1" l="1"/>
  <c r="C32" i="1" l="1"/>
</calcChain>
</file>

<file path=xl/sharedStrings.xml><?xml version="1.0" encoding="utf-8"?>
<sst xmlns="http://schemas.openxmlformats.org/spreadsheetml/2006/main" count="56" uniqueCount="47">
  <si>
    <t>Net Sales</t>
  </si>
  <si>
    <t>Net Receivables</t>
  </si>
  <si>
    <t>Depreciation</t>
  </si>
  <si>
    <t>Total Assets</t>
  </si>
  <si>
    <t>SGA Expense</t>
  </si>
  <si>
    <t>Current Liabilities</t>
  </si>
  <si>
    <t>Long-term Debt</t>
  </si>
  <si>
    <t>Other L/T Assets [TA-(CA+PPE)]</t>
  </si>
  <si>
    <t>DSRI</t>
  </si>
  <si>
    <t>GMI</t>
  </si>
  <si>
    <t>AQI</t>
  </si>
  <si>
    <t>SGI</t>
  </si>
  <si>
    <t>DEPI</t>
  </si>
  <si>
    <t>SGAI</t>
  </si>
  <si>
    <t>LVGI</t>
  </si>
  <si>
    <t>M  = -6.065+ .823 DSRI + .906 GMI + .593 AQI + .717 SGI + .107 DEPI</t>
  </si>
  <si>
    <t>Beneish M-Score</t>
  </si>
  <si>
    <t>http://investexcel.net</t>
  </si>
  <si>
    <t>Parameters</t>
  </si>
  <si>
    <t>M-score</t>
  </si>
  <si>
    <t>M  = -4.84 + .920 DSRI + .528 GMI + .404 AQI + .892 SGI + .115 DEPI -.172 SGAI  + 4.679 Accrual to TA  - .327 Leverage</t>
  </si>
  <si>
    <t>8 variable model</t>
  </si>
  <si>
    <t>Derived Variables</t>
  </si>
  <si>
    <t>if M &gt; -2.22, firm is likely to be a manipulator</t>
  </si>
  <si>
    <t>Notes</t>
  </si>
  <si>
    <t>5 variable equation</t>
  </si>
  <si>
    <t>8 variable equation</t>
  </si>
  <si>
    <t>Year</t>
  </si>
  <si>
    <t>5 variable model</t>
  </si>
  <si>
    <t>Glossary</t>
  </si>
  <si>
    <t>Cost of Goods</t>
  </si>
  <si>
    <t>Property, Plant and Equipment</t>
  </si>
  <si>
    <t>SGA</t>
  </si>
  <si>
    <t>CA</t>
  </si>
  <si>
    <t>Cash Flow from Operations</t>
  </si>
  <si>
    <t>Selling, General and Administrative Expenses</t>
  </si>
  <si>
    <t>Current Assets</t>
  </si>
  <si>
    <t>Gross Margin Index</t>
  </si>
  <si>
    <t>Asset Quality Index</t>
  </si>
  <si>
    <t>Sales Growth Index</t>
  </si>
  <si>
    <t>Depreciation Index</t>
  </si>
  <si>
    <t>Leverage Index</t>
  </si>
  <si>
    <t>Total Accruals to Total Assets</t>
  </si>
  <si>
    <t>Days Sales in Receivables Index</t>
  </si>
  <si>
    <t>Sales, General and Administrative Expenses Index</t>
  </si>
  <si>
    <t>TATA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</si>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</sst>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>
    <font>
      <sz val="10"/>
      <name val="Geneva"/>
    </font>
    <font>
      <b/>
      <sz val="24"/>
      <name val="Arial"/>
      <family val="2"/>
    </font>
    <font>
      <sz val="11"/>
      <name val="Calibri"/>
      <family val="2"/>
      <scheme val="minor"/>
    </font>
    <font>
      <u/>
      <sz val="10"/>
      <color theme="10"/>
      <name val="Geneva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Border="1"/>
    <xf numFmtId="164" fontId="2" fillId="0" borderId="0" xfId="0" applyNumberFormat="1" applyFont="1" applyBorder="1"/>
    <xf numFmtId="164" fontId="2" fillId="0" borderId="0" xfId="0" applyNumberFormat="1" applyFont="1" applyAlignment="1">
      <alignment horizontal="right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/>
    <xf numFmtId="164" fontId="2" fillId="0" borderId="0" xfId="0" applyNumberFormat="1" applyFont="1" applyBorder="1" applyAlignment="1">
      <alignment horizontal="right"/>
    </xf>
    <xf numFmtId="0" fontId="1" fillId="0" borderId="0" xfId="0" applyFont="1"/>
    <xf numFmtId="0" fontId="3" fillId="0" borderId="0" xfId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0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0" xfId="0" applyFont="1" applyFill="1" applyBorder="1"/>
    <xf numFmtId="0" fontId="2" fillId="4" borderId="4" xfId="0" applyFont="1" applyFill="1" applyBorder="1"/>
    <xf numFmtId="164" fontId="2" fillId="4" borderId="0" xfId="0" applyNumberFormat="1" applyFont="1" applyFill="1" applyBorder="1" applyAlignment="1">
      <alignment horizontal="right"/>
    </xf>
    <xf numFmtId="164" fontId="2" fillId="4" borderId="0" xfId="0" applyNumberFormat="1" applyFont="1" applyFill="1" applyBorder="1"/>
    <xf numFmtId="164" fontId="2" fillId="4" borderId="4" xfId="0" applyNumberFormat="1" applyFont="1" applyFill="1" applyBorder="1"/>
    <xf numFmtId="164" fontId="2" fillId="4" borderId="6" xfId="0" applyNumberFormat="1" applyFont="1" applyFill="1" applyBorder="1" applyAlignment="1">
      <alignment horizontal="right"/>
    </xf>
    <xf numFmtId="164" fontId="2" fillId="4" borderId="6" xfId="0" applyNumberFormat="1" applyFont="1" applyFill="1" applyBorder="1"/>
    <xf numFmtId="164" fontId="2" fillId="4" borderId="7" xfId="0" applyNumberFormat="1" applyFont="1" applyFill="1" applyBorder="1"/>
    <xf numFmtId="0" fontId="2" fillId="3" borderId="3" xfId="0" applyFont="1" applyFill="1" applyBorder="1" applyAlignment="1">
      <alignment horizontal="left"/>
    </xf>
    <xf numFmtId="2" fontId="2" fillId="3" borderId="4" xfId="0" applyNumberFormat="1" applyFont="1" applyFill="1" applyBorder="1"/>
    <xf numFmtId="2" fontId="2" fillId="3" borderId="7" xfId="0" applyNumberFormat="1" applyFont="1" applyFill="1" applyBorder="1"/>
    <xf numFmtId="0" fontId="4" fillId="4" borderId="8" xfId="0" applyFont="1" applyFill="1" applyBorder="1"/>
    <xf numFmtId="0" fontId="4" fillId="3" borderId="8" xfId="0" applyFont="1" applyFill="1" applyBorder="1"/>
    <xf numFmtId="164" fontId="2" fillId="4" borderId="3" xfId="0" applyNumberFormat="1" applyFont="1" applyFill="1" applyBorder="1" applyAlignment="1">
      <alignment horizontal="left"/>
    </xf>
    <xf numFmtId="164" fontId="2" fillId="4" borderId="5" xfId="0" applyNumberFormat="1" applyFont="1" applyFill="1" applyBorder="1" applyAlignment="1">
      <alignment horizontal="left"/>
    </xf>
    <xf numFmtId="0" fontId="2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0" xfId="0" applyFont="1" applyFill="1" applyBorder="1"/>
    <xf numFmtId="0" fontId="2" fillId="5" borderId="4" xfId="0" applyFont="1" applyFill="1" applyBorder="1"/>
    <xf numFmtId="164" fontId="2" fillId="5" borderId="3" xfId="0" applyNumberFormat="1" applyFont="1" applyFill="1" applyBorder="1" applyAlignment="1">
      <alignment horizontal="left"/>
    </xf>
    <xf numFmtId="164" fontId="2" fillId="5" borderId="0" xfId="0" applyNumberFormat="1" applyFont="1" applyFill="1" applyBorder="1" applyAlignment="1">
      <alignment horizontal="left"/>
    </xf>
    <xf numFmtId="164" fontId="2" fillId="5" borderId="0" xfId="0" applyNumberFormat="1" applyFont="1" applyFill="1" applyBorder="1"/>
    <xf numFmtId="164" fontId="2" fillId="5" borderId="4" xfId="0" applyNumberFormat="1" applyFont="1" applyFill="1" applyBorder="1"/>
    <xf numFmtId="164" fontId="2" fillId="5" borderId="5" xfId="0" applyNumberFormat="1" applyFont="1" applyFill="1" applyBorder="1" applyAlignment="1">
      <alignment horizontal="left"/>
    </xf>
    <xf numFmtId="164" fontId="2" fillId="5" borderId="6" xfId="0" applyNumberFormat="1" applyFont="1" applyFill="1" applyBorder="1" applyAlignment="1">
      <alignment horizontal="left"/>
    </xf>
    <xf numFmtId="164" fontId="2" fillId="5" borderId="6" xfId="0" applyNumberFormat="1" applyFont="1" applyFill="1" applyBorder="1"/>
    <xf numFmtId="164" fontId="2" fillId="5" borderId="7" xfId="0" applyNumberFormat="1" applyFont="1" applyFill="1" applyBorder="1"/>
    <xf numFmtId="0" fontId="4" fillId="5" borderId="8" xfId="0" applyFont="1" applyFill="1" applyBorder="1"/>
    <xf numFmtId="0" fontId="4" fillId="2" borderId="8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investexcel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9"/>
  <sheetViews>
    <sheetView showGridLines="0" tabSelected="1" topLeftCell="A5" workbookViewId="0">
      <selection activeCell="C32" sqref="C32"/>
    </sheetView>
  </sheetViews>
  <sheetFormatPr defaultColWidth="10.7109375" defaultRowHeight="15.75" customHeight="1"/>
  <cols>
    <col min="1" max="1" width="16.140625" style="1" customWidth="1"/>
    <col min="2" max="2" width="12.85546875" style="1" customWidth="1"/>
    <col min="3" max="3" width="6.140625" style="1" customWidth="1"/>
    <col min="4" max="4" width="7.5703125" style="1" customWidth="1"/>
    <col min="5" max="6" width="10.7109375" style="1" customWidth="1"/>
    <col min="7" max="7" width="12.42578125" style="1" customWidth="1"/>
    <col min="8" max="9" width="10.7109375" style="1"/>
    <col min="10" max="10" width="11.28515625" style="1" customWidth="1"/>
    <col min="11" max="16384" width="10.7109375" style="1"/>
  </cols>
  <sheetData>
    <row r="1" spans="1:10" ht="28.5" customHeight="1">
      <c r="A1" s="9" t="s">
        <v>16</v>
      </c>
    </row>
    <row r="2" spans="1:10" ht="15.75" customHeight="1">
      <c r="A2" s="10" t="s">
        <v>17</v>
      </c>
    </row>
    <row r="3" spans="1:10" ht="15.75" customHeight="1" thickBot="1"/>
    <row r="4" spans="1:10" ht="15.75" customHeight="1">
      <c r="A4" s="56" t="s">
        <v>18</v>
      </c>
      <c r="B4" s="11"/>
      <c r="C4" s="11"/>
      <c r="D4" s="12"/>
      <c r="F4" s="55" t="s">
        <v>29</v>
      </c>
      <c r="G4" s="42"/>
      <c r="H4" s="42"/>
      <c r="I4" s="42"/>
      <c r="J4" s="43"/>
    </row>
    <row r="5" spans="1:10" ht="15.75" customHeight="1">
      <c r="A5" s="13" t="s">
        <v>27</v>
      </c>
      <c r="B5" s="14"/>
      <c r="C5" s="14">
        <v>2008</v>
      </c>
      <c r="D5" s="15">
        <v>2009</v>
      </c>
      <c r="F5" s="44" t="s">
        <v>32</v>
      </c>
      <c r="G5" s="45" t="s">
        <v>35</v>
      </c>
      <c r="H5" s="45"/>
      <c r="I5" s="45"/>
      <c r="J5" s="46"/>
    </row>
    <row r="6" spans="1:10" ht="15.75" customHeight="1">
      <c r="A6" s="13" t="s">
        <v>0</v>
      </c>
      <c r="B6" s="14"/>
      <c r="C6" s="14">
        <v>93823</v>
      </c>
      <c r="D6" s="15">
        <v>93685</v>
      </c>
      <c r="F6" s="44" t="s">
        <v>33</v>
      </c>
      <c r="G6" s="45" t="s">
        <v>36</v>
      </c>
      <c r="H6" s="45"/>
      <c r="I6" s="45"/>
      <c r="J6" s="46"/>
    </row>
    <row r="7" spans="1:10" ht="15.75" customHeight="1">
      <c r="A7" s="13" t="s">
        <v>30</v>
      </c>
      <c r="B7" s="14"/>
      <c r="C7" s="14">
        <v>52155</v>
      </c>
      <c r="D7" s="15">
        <v>49193</v>
      </c>
      <c r="F7" s="47" t="s">
        <v>8</v>
      </c>
      <c r="G7" s="48" t="s">
        <v>43</v>
      </c>
      <c r="H7" s="49"/>
      <c r="I7" s="49"/>
      <c r="J7" s="50"/>
    </row>
    <row r="8" spans="1:10" ht="15.75" customHeight="1">
      <c r="A8" s="13" t="s">
        <v>1</v>
      </c>
      <c r="B8" s="14"/>
      <c r="C8" s="14">
        <v>1174</v>
      </c>
      <c r="D8" s="15">
        <v>1373</v>
      </c>
      <c r="F8" s="47" t="s">
        <v>9</v>
      </c>
      <c r="G8" s="48" t="s">
        <v>37</v>
      </c>
      <c r="H8" s="49"/>
      <c r="I8" s="49"/>
      <c r="J8" s="50"/>
    </row>
    <row r="9" spans="1:10" ht="15.75" customHeight="1">
      <c r="A9" s="13" t="s">
        <v>36</v>
      </c>
      <c r="B9" s="14"/>
      <c r="C9" s="14">
        <v>73717</v>
      </c>
      <c r="D9" s="15">
        <v>67991</v>
      </c>
      <c r="F9" s="47" t="s">
        <v>10</v>
      </c>
      <c r="G9" s="48" t="s">
        <v>38</v>
      </c>
      <c r="H9" s="49"/>
      <c r="I9" s="49"/>
      <c r="J9" s="50"/>
    </row>
    <row r="10" spans="1:10" ht="15.75" customHeight="1">
      <c r="A10" s="13" t="s">
        <v>31</v>
      </c>
      <c r="B10" s="14"/>
      <c r="C10" s="14">
        <v>2532</v>
      </c>
      <c r="D10" s="15">
        <v>2058</v>
      </c>
      <c r="F10" s="47" t="s">
        <v>11</v>
      </c>
      <c r="G10" s="48" t="s">
        <v>39</v>
      </c>
      <c r="H10" s="49"/>
      <c r="I10" s="49"/>
      <c r="J10" s="50"/>
    </row>
    <row r="11" spans="1:10" ht="15.75" customHeight="1">
      <c r="A11" s="13" t="s">
        <v>2</v>
      </c>
      <c r="B11" s="14"/>
      <c r="C11" s="14">
        <v>1696</v>
      </c>
      <c r="D11" s="15">
        <v>1716</v>
      </c>
      <c r="F11" s="47" t="s">
        <v>12</v>
      </c>
      <c r="G11" s="48" t="s">
        <v>40</v>
      </c>
      <c r="H11" s="49"/>
      <c r="I11" s="49"/>
      <c r="J11" s="50"/>
    </row>
    <row r="12" spans="1:10" ht="15.75" customHeight="1">
      <c r="A12" s="13" t="s">
        <v>3</v>
      </c>
      <c r="B12" s="14"/>
      <c r="C12" s="14">
        <v>86291</v>
      </c>
      <c r="D12" s="15">
        <v>84832</v>
      </c>
      <c r="F12" s="47" t="s">
        <v>13</v>
      </c>
      <c r="G12" s="48" t="s">
        <v>44</v>
      </c>
      <c r="H12" s="49"/>
      <c r="I12" s="49"/>
      <c r="J12" s="50"/>
    </row>
    <row r="13" spans="1:10" ht="15.75" customHeight="1">
      <c r="A13" s="13" t="s">
        <v>4</v>
      </c>
      <c r="B13" s="14"/>
      <c r="C13" s="14">
        <v>32426</v>
      </c>
      <c r="D13" s="15">
        <v>33013</v>
      </c>
      <c r="F13" s="47" t="s">
        <v>14</v>
      </c>
      <c r="G13" s="48" t="s">
        <v>41</v>
      </c>
      <c r="H13" s="49"/>
      <c r="I13" s="49"/>
      <c r="J13" s="50"/>
    </row>
    <row r="14" spans="1:10" ht="15.75" customHeight="1" thickBot="1">
      <c r="A14" s="13" t="s">
        <v>46</v>
      </c>
      <c r="B14" s="14"/>
      <c r="C14" s="14">
        <v>5741</v>
      </c>
      <c r="D14" s="15">
        <v>9888</v>
      </c>
      <c r="F14" s="51" t="s">
        <v>45</v>
      </c>
      <c r="G14" s="52" t="s">
        <v>42</v>
      </c>
      <c r="H14" s="53"/>
      <c r="I14" s="53"/>
      <c r="J14" s="54"/>
    </row>
    <row r="15" spans="1:10" ht="15.75" customHeight="1">
      <c r="A15" s="13" t="s">
        <v>34</v>
      </c>
      <c r="B15" s="14"/>
      <c r="C15" s="14">
        <v>8416</v>
      </c>
      <c r="D15" s="15">
        <v>2877</v>
      </c>
    </row>
    <row r="16" spans="1:10" ht="15.75" customHeight="1">
      <c r="A16" s="13" t="s">
        <v>5</v>
      </c>
      <c r="B16" s="14"/>
      <c r="C16" s="14">
        <v>26297</v>
      </c>
      <c r="D16" s="15">
        <v>26275</v>
      </c>
    </row>
    <row r="17" spans="1:9" ht="15.75" customHeight="1" thickBot="1">
      <c r="A17" s="16" t="s">
        <v>6</v>
      </c>
      <c r="B17" s="17"/>
      <c r="C17" s="17">
        <v>1232</v>
      </c>
      <c r="D17" s="18">
        <v>1470</v>
      </c>
    </row>
    <row r="18" spans="1:9" ht="15.75" customHeight="1" thickBot="1"/>
    <row r="19" spans="1:9" ht="15.75" customHeight="1">
      <c r="A19" s="38" t="s">
        <v>22</v>
      </c>
      <c r="B19" s="24"/>
      <c r="C19" s="24"/>
      <c r="D19" s="25"/>
    </row>
    <row r="20" spans="1:9" ht="15.75" customHeight="1">
      <c r="A20" s="26" t="s">
        <v>7</v>
      </c>
      <c r="B20" s="27"/>
      <c r="C20" s="27">
        <f>C12-C10-C9</f>
        <v>10042</v>
      </c>
      <c r="D20" s="28">
        <f>D12-D10-D9</f>
        <v>14783</v>
      </c>
    </row>
    <row r="21" spans="1:9" ht="15.75" customHeight="1">
      <c r="A21" s="40" t="s">
        <v>8</v>
      </c>
      <c r="B21" s="29"/>
      <c r="C21" s="30">
        <f>(D8/D6)/(C8/C6)</f>
        <v>1.1712286697084424</v>
      </c>
      <c r="D21" s="31"/>
    </row>
    <row r="22" spans="1:9" s="2" customFormat="1" ht="15.75" customHeight="1">
      <c r="A22" s="40" t="s">
        <v>9</v>
      </c>
      <c r="B22" s="29"/>
      <c r="C22" s="30">
        <f>((D6-D7)/D6)/((C6-C7)/C6)</f>
        <v>1.0693466848288053</v>
      </c>
      <c r="D22" s="31"/>
    </row>
    <row r="23" spans="1:9" s="2" customFormat="1" ht="15.75" customHeight="1">
      <c r="A23" s="40" t="s">
        <v>10</v>
      </c>
      <c r="B23" s="29"/>
      <c r="C23" s="30">
        <f>(D20/D12)/(C20/C12)</f>
        <v>1.4974356065990211</v>
      </c>
      <c r="D23" s="31"/>
    </row>
    <row r="24" spans="1:9" s="2" customFormat="1" ht="15.75" customHeight="1">
      <c r="A24" s="40" t="s">
        <v>11</v>
      </c>
      <c r="B24" s="29"/>
      <c r="C24" s="30">
        <f>D6/C6</f>
        <v>0.99852914530552206</v>
      </c>
      <c r="D24" s="31"/>
    </row>
    <row r="25" spans="1:9" s="2" customFormat="1" ht="15.75" customHeight="1">
      <c r="A25" s="40" t="s">
        <v>12</v>
      </c>
      <c r="B25" s="29"/>
      <c r="C25" s="30">
        <f>(D11/(D11+D10))/(C11/(C11+C10))</f>
        <v>1.1335078141404447</v>
      </c>
      <c r="D25" s="31"/>
    </row>
    <row r="26" spans="1:9" s="2" customFormat="1" ht="15.75" customHeight="1">
      <c r="A26" s="40" t="s">
        <v>13</v>
      </c>
      <c r="B26" s="29"/>
      <c r="C26" s="30">
        <f>(D13/D6)/(C13/C6)</f>
        <v>1.0196024440882026</v>
      </c>
      <c r="D26" s="31"/>
    </row>
    <row r="27" spans="1:9" s="2" customFormat="1" ht="15.75" customHeight="1">
      <c r="A27" s="40" t="s">
        <v>45</v>
      </c>
      <c r="B27" s="29"/>
      <c r="C27" s="30">
        <f>(C14-C15)/C12</f>
        <v>-3.099975663742453E-2</v>
      </c>
      <c r="D27" s="31"/>
    </row>
    <row r="28" spans="1:9" s="2" customFormat="1" ht="15.75" customHeight="1" thickBot="1">
      <c r="A28" s="41" t="s">
        <v>14</v>
      </c>
      <c r="B28" s="32"/>
      <c r="C28" s="33">
        <f>((D17+D16)/D12)/((C17+C16)/C12)</f>
        <v>1.0251799154628325</v>
      </c>
      <c r="D28" s="34"/>
    </row>
    <row r="29" spans="1:9" s="2" customFormat="1" ht="15.75" customHeight="1"/>
    <row r="30" spans="1:9" s="2" customFormat="1" ht="15.75" customHeight="1" thickBot="1">
      <c r="A30" s="5"/>
      <c r="B30" s="5"/>
      <c r="F30" s="5"/>
      <c r="G30" s="5"/>
    </row>
    <row r="31" spans="1:9" ht="15.75" customHeight="1">
      <c r="A31" s="39" t="s">
        <v>19</v>
      </c>
      <c r="B31" s="19"/>
      <c r="C31" s="20"/>
      <c r="F31" s="3"/>
      <c r="G31" s="3"/>
      <c r="H31" s="3"/>
      <c r="I31" s="3"/>
    </row>
    <row r="32" spans="1:9" ht="15.75" customHeight="1">
      <c r="A32" s="35" t="s">
        <v>28</v>
      </c>
      <c r="B32" s="21"/>
      <c r="C32" s="36">
        <f>-6.065+(0.823*C21)+(0.906*C22)+(0.593*C23)+(0.717*C24)+(0.107*C25)</f>
        <v>-2.4070406603647481</v>
      </c>
      <c r="E32" s="6" t="s">
        <v>23</v>
      </c>
      <c r="G32" s="3"/>
      <c r="H32" s="7"/>
      <c r="I32" s="3"/>
    </row>
    <row r="33" spans="1:9" ht="15.75" customHeight="1" thickBot="1">
      <c r="A33" s="22" t="s">
        <v>21</v>
      </c>
      <c r="B33" s="23"/>
      <c r="C33" s="37">
        <f>-4.84+(0.92*C21)+(0.528*C22)+(0.404*C23)+(0.892*C24)+(0.115*C25)-(0.172*C26)+(4.679*C27)-(0.327*C28)</f>
        <v>-2.227502507019969</v>
      </c>
      <c r="F33" s="3"/>
      <c r="G33" s="3"/>
      <c r="H33" s="3"/>
      <c r="I33" s="3"/>
    </row>
    <row r="34" spans="1:9" ht="15.75" customHeight="1">
      <c r="F34" s="3"/>
      <c r="G34" s="3"/>
      <c r="H34" s="3"/>
      <c r="I34" s="3"/>
    </row>
    <row r="35" spans="1:9" ht="15.75" customHeight="1">
      <c r="A35" s="3"/>
      <c r="B35" s="3"/>
      <c r="C35" s="3"/>
      <c r="D35" s="3"/>
    </row>
    <row r="36" spans="1:9" ht="15.75" customHeight="1">
      <c r="A36" s="6" t="s">
        <v>24</v>
      </c>
      <c r="B36" s="3"/>
      <c r="C36" s="3"/>
      <c r="D36" s="3"/>
    </row>
    <row r="37" spans="1:9" ht="15.75" customHeight="1">
      <c r="A37" s="1" t="s">
        <v>25</v>
      </c>
      <c r="B37" s="1" t="s">
        <v>15</v>
      </c>
      <c r="C37" s="7"/>
      <c r="D37" s="3"/>
      <c r="F37" s="6"/>
      <c r="G37" s="3"/>
      <c r="H37" s="7"/>
    </row>
    <row r="38" spans="1:9" ht="15.75" customHeight="1">
      <c r="A38" s="1" t="s">
        <v>26</v>
      </c>
      <c r="B38" s="1" t="s">
        <v>20</v>
      </c>
      <c r="C38" s="3"/>
      <c r="D38" s="3"/>
    </row>
    <row r="39" spans="1:9" s="3" customFormat="1" ht="15.75" customHeight="1"/>
    <row r="40" spans="1:9" s="3" customFormat="1" ht="15.75" customHeight="1"/>
    <row r="41" spans="1:9" s="3" customFormat="1" ht="15.75" customHeight="1"/>
    <row r="42" spans="1:9" s="3" customFormat="1" ht="15.75" customHeight="1"/>
    <row r="43" spans="1:9" s="3" customFormat="1" ht="15.75" customHeight="1"/>
    <row r="44" spans="1:9" s="3" customFormat="1" ht="15.75" customHeight="1"/>
    <row r="45" spans="1:9" s="3" customFormat="1" ht="15.75" customHeight="1"/>
    <row r="46" spans="1:9" s="3" customFormat="1" ht="15.75" customHeight="1"/>
    <row r="47" spans="1:9" s="3" customFormat="1" ht="15.75" customHeight="1"/>
    <row r="48" spans="1:9" s="3" customFormat="1" ht="15.75" customHeight="1"/>
    <row r="49" spans="1:5" s="3" customFormat="1" ht="15.75" customHeight="1"/>
    <row r="50" spans="1:5" s="3" customFormat="1" ht="15.75" customHeight="1"/>
    <row r="51" spans="1:5" s="3" customFormat="1" ht="15.75" customHeight="1"/>
    <row r="52" spans="1:5" s="3" customFormat="1" ht="15.75" customHeight="1"/>
    <row r="53" spans="1:5" s="3" customFormat="1" ht="15.75" customHeight="1"/>
    <row r="54" spans="1:5" s="3" customFormat="1" ht="15.75" customHeight="1"/>
    <row r="55" spans="1:5" s="3" customFormat="1" ht="15.75" customHeight="1"/>
    <row r="56" spans="1:5" s="3" customFormat="1" ht="15.75" customHeight="1"/>
    <row r="57" spans="1:5" s="3" customFormat="1" ht="15.75" customHeight="1"/>
    <row r="58" spans="1:5" s="3" customFormat="1" ht="15.75" customHeight="1"/>
    <row r="59" spans="1:5" s="3" customFormat="1" ht="15.75" customHeight="1"/>
    <row r="60" spans="1:5" s="3" customFormat="1" ht="15.75" customHeight="1"/>
    <row r="61" spans="1:5" s="3" customFormat="1" ht="15.75" customHeight="1">
      <c r="A61" s="8"/>
      <c r="B61" s="8"/>
      <c r="C61" s="4"/>
      <c r="D61" s="4"/>
      <c r="E61" s="4"/>
    </row>
    <row r="62" spans="1:5" s="3" customFormat="1" ht="15.75" customHeight="1">
      <c r="A62" s="8"/>
      <c r="B62" s="8"/>
      <c r="C62" s="4"/>
      <c r="D62" s="4"/>
      <c r="E62" s="4"/>
    </row>
    <row r="63" spans="1:5" s="3" customFormat="1" ht="15.75" customHeight="1">
      <c r="A63" s="8"/>
      <c r="B63" s="8"/>
      <c r="C63" s="4"/>
      <c r="D63" s="4"/>
      <c r="E63" s="4"/>
    </row>
    <row r="64" spans="1:5" s="3" customFormat="1" ht="15.75" customHeight="1">
      <c r="A64" s="8"/>
      <c r="B64" s="8"/>
      <c r="C64" s="4"/>
      <c r="D64" s="4"/>
      <c r="E64" s="4"/>
    </row>
    <row r="65" spans="1:5" s="3" customFormat="1" ht="15.75" customHeight="1">
      <c r="A65" s="8"/>
      <c r="B65" s="8"/>
      <c r="C65" s="4"/>
      <c r="D65" s="4"/>
      <c r="E65" s="4"/>
    </row>
    <row r="66" spans="1:5" s="3" customFormat="1" ht="15.75" customHeight="1">
      <c r="A66" s="8"/>
      <c r="B66" s="8"/>
      <c r="C66" s="4"/>
      <c r="D66" s="4"/>
      <c r="E66" s="4"/>
    </row>
    <row r="67" spans="1:5" s="3" customFormat="1" ht="15.75" customHeight="1">
      <c r="A67" s="8"/>
      <c r="B67" s="8"/>
      <c r="C67" s="4"/>
      <c r="D67" s="4"/>
      <c r="E67" s="4"/>
    </row>
    <row r="68" spans="1:5" s="3" customFormat="1" ht="15.75" customHeight="1">
      <c r="A68" s="8"/>
      <c r="B68" s="8"/>
      <c r="C68" s="4"/>
      <c r="D68" s="4"/>
      <c r="E68" s="4"/>
    </row>
    <row r="69" spans="1:5" s="3" customFormat="1" ht="15.75" customHeight="1">
      <c r="A69" s="8"/>
      <c r="B69" s="8"/>
      <c r="C69" s="4"/>
      <c r="D69" s="4"/>
      <c r="E69" s="4"/>
    </row>
    <row r="70" spans="1:5" s="3" customFormat="1" ht="15.75" customHeight="1"/>
    <row r="71" spans="1:5" s="3" customFormat="1" ht="15.75" customHeight="1"/>
    <row r="72" spans="1:5" s="3" customFormat="1" ht="15.75" customHeight="1">
      <c r="A72" s="6"/>
      <c r="C72" s="7"/>
    </row>
    <row r="73" spans="1:5" s="3" customFormat="1" ht="15.75" customHeight="1"/>
    <row r="74" spans="1:5" s="3" customFormat="1" ht="15.75" customHeight="1"/>
    <row r="75" spans="1:5" s="3" customFormat="1" ht="15.75" customHeight="1"/>
    <row r="76" spans="1:5" s="3" customFormat="1" ht="15.75" customHeight="1">
      <c r="A76" s="6"/>
      <c r="C76" s="7"/>
    </row>
    <row r="77" spans="1:5" s="3" customFormat="1" ht="15.75" customHeight="1">
      <c r="A77" s="6"/>
      <c r="C77" s="7"/>
    </row>
    <row r="78" spans="1:5" ht="15.75" customHeight="1">
      <c r="A78" s="6"/>
      <c r="B78" s="3"/>
      <c r="C78" s="7"/>
    </row>
    <row r="79" spans="1:5" ht="15.75" customHeight="1">
      <c r="A79" s="5"/>
      <c r="B79" s="5"/>
      <c r="C79" s="2"/>
      <c r="D79" s="2"/>
      <c r="E79" s="2"/>
    </row>
  </sheetData>
  <hyperlinks>
    <hyperlink ref="A2" r:id="rId1"/>
  </hyperlinks>
  <printOptions gridLinesSet="0"/>
  <pageMargins left="1.37" right="0.75" top="1.25" bottom="1" header="0.5" footer="0.5"/>
  <pageSetup orientation="portrait" horizontalDpi="4294967292" verticalDpi="4294967292"/>
  <headerFooter alignWithMargins="0">
    <oddHeader>&amp;C&amp;"Chicago"&amp;0&amp;F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MScore.XLS</vt:lpstr>
      <vt:lpstr>MScore.XLS!Print_Area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simulationconsultant@gmail.com</dc:creator>
  <cp:lastModifiedBy>Samir Khan</cp:lastModifiedBy>
  <dcterms:created xsi:type="dcterms:W3CDTF">1998-08-24T21:43:20Z</dcterms:created>
  <dcterms:modified xsi:type="dcterms:W3CDTF">2015-01-19T01:58:29Z</dcterms:modified>
</cp:coreProperties>
</file>